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5" yWindow="30" windowWidth="14805" windowHeight="12945" tabRatio="915"/>
  </bookViews>
  <sheets>
    <sheet name="Índice" sheetId="143" r:id="rId1"/>
    <sheet name="QuadroResumo_Dados Gerais" sheetId="4" r:id="rId2"/>
    <sheet name="2.1.1" sheetId="5" r:id="rId3"/>
    <sheet name="2.1.2" sheetId="6" r:id="rId4"/>
    <sheet name="2.2.1" sheetId="7" r:id="rId5"/>
    <sheet name="3.1.1AtividadesCulturaisCri" sheetId="8" r:id="rId6"/>
    <sheet name="3.1.2AtividadesCulturaisCri" sheetId="9" r:id="rId7"/>
    <sheet name="3.2.1 Impressão e reprod_nps" sheetId="10" r:id="rId8"/>
    <sheet name="3.2.2 Impress_reprod_Nuts" sheetId="11" r:id="rId9"/>
    <sheet name="3.2.2 Impress_reprod_Nuts(cont)" sheetId="12" r:id="rId10"/>
    <sheet name="3.3.1 Fab-Joalh instr_mus (nps)" sheetId="13" r:id="rId11"/>
    <sheet name="3.3.2 Fab joalh inst_mus (NUTS)" sheetId="14" r:id="rId12"/>
    <sheet name="3.4.1Comercio_npes" sheetId="15" r:id="rId13"/>
    <sheet name="3.4.2Comercio_Nuts" sheetId="16" r:id="rId14"/>
    <sheet name="3.5.1Edição_npes" sheetId="17" r:id="rId15"/>
    <sheet name="3.5.2_Edição_Nuts " sheetId="18" r:id="rId16"/>
    <sheet name="3.5.2B_Edição_Nuts" sheetId="19" r:id="rId17"/>
    <sheet name="3.6.1_ActCinema_npes" sheetId="20" r:id="rId18"/>
    <sheet name="3.6.2_ActCinema_Nuts" sheetId="21" r:id="rId19"/>
    <sheet name="3.6.2_ActCinema_Nuts(Cont)" sheetId="22" r:id="rId20"/>
    <sheet name="3.7.1RadioTelevisão_npes" sheetId="23" r:id="rId21"/>
    <sheet name="3.7.2.RadioTelevisão_NuTS" sheetId="24" r:id="rId22"/>
    <sheet name="3.8.1_npes" sheetId="25" r:id="rId23"/>
    <sheet name="3.8.2_ArqDesignFoto_NuTS" sheetId="26" r:id="rId24"/>
    <sheet name="3.8.2_ArqDesignFoto_Nuts_Cont" sheetId="27" r:id="rId25"/>
    <sheet name="3.91.Esino_npes" sheetId="28" r:id="rId26"/>
    <sheet name="3.9.2Ensino_NUTS" sheetId="29" r:id="rId27"/>
    <sheet name="3.10.1.ActArtisTeatroDança_npes" sheetId="30" r:id="rId28"/>
    <sheet name="3.10.2ActArtistTeatroDança_Nuts" sheetId="31" r:id="rId29"/>
    <sheet name="3.10.2B_ActArtistTeatrDanç_Nuts" sheetId="32" r:id="rId30"/>
    <sheet name="3.11.1BibliotecasMuseus_npes" sheetId="33" r:id="rId31"/>
    <sheet name="3.11.2_BibliotecasMuseus_Nuts" sheetId="34" r:id="rId32"/>
    <sheet name="3.12.1 Royalties" sheetId="35" r:id="rId33"/>
    <sheet name="4.1" sheetId="36" r:id="rId34"/>
    <sheet name="4.2" sheetId="37" r:id="rId35"/>
    <sheet name="4.3" sheetId="38" r:id="rId36"/>
    <sheet name="4.4" sheetId="39" r:id="rId37"/>
    <sheet name="4.5" sheetId="40" r:id="rId38"/>
    <sheet name="4.6" sheetId="41" r:id="rId39"/>
    <sheet name="5.1.1" sheetId="42" r:id="rId40"/>
    <sheet name="5.1.2" sheetId="43" r:id="rId41"/>
    <sheet name="5.1.3" sheetId="44" r:id="rId42"/>
    <sheet name="5.1.4" sheetId="45" r:id="rId43"/>
    <sheet name="5.1.5" sheetId="46" r:id="rId44"/>
    <sheet name="5.1.6" sheetId="47" r:id="rId45"/>
    <sheet name="5.1.7" sheetId="48" r:id="rId46"/>
    <sheet name="5.1.8" sheetId="49" r:id="rId47"/>
    <sheet name="5.1.8(B)" sheetId="50" r:id="rId48"/>
    <sheet name="5.1.9" sheetId="51" r:id="rId49"/>
    <sheet name="5.1.10" sheetId="52" r:id="rId50"/>
    <sheet name="5.1.11" sheetId="53" r:id="rId51"/>
    <sheet name="5.1.11(B)" sheetId="54" r:id="rId52"/>
    <sheet name="5.1.12" sheetId="55" r:id="rId53"/>
    <sheet name="5.1.12(B)" sheetId="56" r:id="rId54"/>
    <sheet name="5.1.13" sheetId="57" r:id="rId55"/>
    <sheet name="5.1.14" sheetId="58" r:id="rId56"/>
    <sheet name="5.1.15" sheetId="59" r:id="rId57"/>
    <sheet name="5.1.16" sheetId="60" r:id="rId58"/>
    <sheet name="5.1.16(B)" sheetId="61" r:id="rId59"/>
    <sheet name="5.2.1" sheetId="68" r:id="rId60"/>
    <sheet name="5.2.2" sheetId="69" r:id="rId61"/>
    <sheet name="5.2.3" sheetId="70" r:id="rId62"/>
    <sheet name="5.2.4" sheetId="71" r:id="rId63"/>
    <sheet name="6.1.1" sheetId="72" r:id="rId64"/>
    <sheet name="6.1.2" sheetId="73" r:id="rId65"/>
    <sheet name="6.1.2B" sheetId="74" r:id="rId66"/>
    <sheet name="6.1.3" sheetId="75" r:id="rId67"/>
    <sheet name="6.1.4" sheetId="76" r:id="rId68"/>
    <sheet name="6.1.5" sheetId="77" r:id="rId69"/>
    <sheet name="6.1.6" sheetId="78" r:id="rId70"/>
    <sheet name="7.1.1" sheetId="79" r:id="rId71"/>
    <sheet name="7.1.2" sheetId="80" r:id="rId72"/>
    <sheet name="7.1.3" sheetId="81" r:id="rId73"/>
    <sheet name="7.1.4" sheetId="82" r:id="rId74"/>
    <sheet name="7.1.5" sheetId="83" r:id="rId75"/>
    <sheet name="7.1.6" sheetId="84" r:id="rId76"/>
    <sheet name="7.1.7" sheetId="85" r:id="rId77"/>
    <sheet name="7.1.8" sheetId="86" r:id="rId78"/>
    <sheet name="7.1.9" sheetId="87" r:id="rId79"/>
    <sheet name="7.1.10" sheetId="88" r:id="rId80"/>
    <sheet name="7.1.11" sheetId="89" r:id="rId81"/>
    <sheet name="7.1.12" sheetId="90" r:id="rId82"/>
    <sheet name="7.1.12 (CONT)" sheetId="91" r:id="rId83"/>
    <sheet name="7.1.13" sheetId="92" r:id="rId84"/>
    <sheet name="7.1.13(CONT)" sheetId="93" r:id="rId85"/>
    <sheet name="7.1.14" sheetId="94" r:id="rId86"/>
    <sheet name="7.1.14(CONT)" sheetId="95" r:id="rId87"/>
    <sheet name="7.1.15" sheetId="96" r:id="rId88"/>
    <sheet name="7.1.16" sheetId="97" r:id="rId89"/>
    <sheet name="7.1.17" sheetId="98" r:id="rId90"/>
    <sheet name="7.1.18" sheetId="99" r:id="rId91"/>
    <sheet name="7.1.19" sheetId="100" r:id="rId92"/>
    <sheet name="7.1.20" sheetId="101" r:id="rId93"/>
    <sheet name="7.1.21" sheetId="102" r:id="rId94"/>
    <sheet name="7.1.22" sheetId="103" r:id="rId95"/>
    <sheet name="8.1.1" sheetId="104" r:id="rId96"/>
    <sheet name="8.2.1" sheetId="105" r:id="rId97"/>
    <sheet name="8.2.2" sheetId="106" r:id="rId98"/>
    <sheet name="8.2.3 " sheetId="107" r:id="rId99"/>
    <sheet name="8.2.4" sheetId="108" r:id="rId100"/>
    <sheet name="8.2.4 (CONT)" sheetId="109" r:id="rId101"/>
    <sheet name="9.1.1" sheetId="110" r:id="rId102"/>
    <sheet name="9.1.2" sheetId="111" r:id="rId103"/>
    <sheet name="9.1.3" sheetId="112" r:id="rId104"/>
    <sheet name="9.1.4" sheetId="113" r:id="rId105"/>
    <sheet name="9.1.4(CONT 1)" sheetId="114" r:id="rId106"/>
    <sheet name="9.1.4 (CONT 2)" sheetId="115" r:id="rId107"/>
    <sheet name="9.1.4 (CONT 3)" sheetId="116" r:id="rId108"/>
    <sheet name="9.1.5" sheetId="117" r:id="rId109"/>
    <sheet name="9.1.6" sheetId="118" r:id="rId110"/>
    <sheet name="Q10.1.1" sheetId="119" r:id="rId111"/>
    <sheet name="Q10.1.2 " sheetId="120" r:id="rId112"/>
    <sheet name="Q10.2.1.1" sheetId="121" r:id="rId113"/>
    <sheet name="Q10.2.1.2" sheetId="122" r:id="rId114"/>
    <sheet name="Q10.2.2" sheetId="123" r:id="rId115"/>
    <sheet name="Q10.2.3" sheetId="124" r:id="rId116"/>
    <sheet name="Q11.1.1_2018_2017" sheetId="125" r:id="rId117"/>
    <sheet name="Q11.1.1_2016 " sheetId="126" r:id="rId118"/>
    <sheet name="Q11.2.1" sheetId="127" r:id="rId119"/>
    <sheet name="Q11.2.2" sheetId="128" r:id="rId120"/>
    <sheet name="Q11.2.3" sheetId="129" r:id="rId121"/>
    <sheet name="Q11.2.3B" sheetId="130" r:id="rId122"/>
    <sheet name="Q11.2.4" sheetId="131" r:id="rId123"/>
    <sheet name="Q11.2.5" sheetId="132" r:id="rId124"/>
    <sheet name="Q11.2.6" sheetId="133" r:id="rId125"/>
    <sheet name="Q11.2.6B" sheetId="134" r:id="rId126"/>
    <sheet name="Q11.2.7" sheetId="135" r:id="rId127"/>
    <sheet name="Q11.2.7B" sheetId="136" r:id="rId128"/>
    <sheet name="Q11.2.8" sheetId="137" r:id="rId129"/>
    <sheet name="Q11.2.8B" sheetId="138" r:id="rId130"/>
    <sheet name="Q11.2.9" sheetId="139" r:id="rId131"/>
    <sheet name="Q11.2.10" sheetId="140" r:id="rId132"/>
    <sheet name="Q11.2.11" sheetId="141" r:id="rId133"/>
    <sheet name="Q11.2.12" sheetId="142" r:id="rId134"/>
  </sheets>
  <definedNames>
    <definedName name="_Regression_Int" localSheetId="59" hidden="1">1</definedName>
    <definedName name="_Regression_Int" localSheetId="60" hidden="1">1</definedName>
    <definedName name="_Regression_Int" localSheetId="61" hidden="1">1</definedName>
    <definedName name="_Regression_Int" localSheetId="62" hidden="1">1</definedName>
    <definedName name="_Regression_Int" localSheetId="63" hidden="1">1</definedName>
    <definedName name="_Regression_Int" localSheetId="66" hidden="1">1</definedName>
    <definedName name="_Regression_Int" localSheetId="68" hidden="1">1</definedName>
    <definedName name="_Regression_Int" localSheetId="69" hidden="1">1</definedName>
    <definedName name="_xlnm.Print_Area" localSheetId="2">'2.1.1'!$A$2:$K$25</definedName>
    <definedName name="_xlnm.Print_Area" localSheetId="3">'2.1.2'!$A$2:$K$25</definedName>
    <definedName name="_xlnm.Print_Area" localSheetId="4">'2.2.1'!$A$2:$H$49</definedName>
    <definedName name="_xlnm.Print_Area" localSheetId="5">'3.1.1AtividadesCulturaisCri'!$A$2:$J$24</definedName>
    <definedName name="_xlnm.Print_Area" localSheetId="6">'3.1.2AtividadesCulturaisCri'!$A$2:$J$29</definedName>
    <definedName name="_xlnm.Print_Area" localSheetId="27">'3.10.1.ActArtisTeatroDança_npes'!$A$2:$J$48</definedName>
    <definedName name="_xlnm.Print_Area" localSheetId="28">'3.10.2ActArtistTeatroDança_Nuts'!$A$3:$J$46</definedName>
    <definedName name="_xlnm.Print_Area" localSheetId="29">'3.10.2B_ActArtistTeatrDanç_Nuts'!$A$3:$J$36</definedName>
    <definedName name="_xlnm.Print_Area" localSheetId="30">'3.11.1BibliotecasMuseus_npes'!$A$3:$J$41</definedName>
    <definedName name="_xlnm.Print_Area" localSheetId="31">'3.11.2_BibliotecasMuseus_Nuts'!$A$3:$J$62</definedName>
    <definedName name="_xlnm.Print_Area" localSheetId="32">'3.12.1 Royalties'!$A$3:$G$52</definedName>
    <definedName name="_xlnm.Print_Area" localSheetId="7">'3.2.1 Impressão e reprod_nps'!$A$2:$J$56</definedName>
    <definedName name="_xlnm.Print_Area" localSheetId="8">'3.2.2 Impress_reprod_Nuts'!$A$2:$J$57</definedName>
    <definedName name="_xlnm.Print_Area" localSheetId="9">'3.2.2 Impress_reprod_Nuts(cont)'!$A$2:$J$49</definedName>
    <definedName name="_xlnm.Print_Area" localSheetId="10">'3.3.1 Fab-Joalh instr_mus (nps)'!$A$2:$J$37</definedName>
    <definedName name="_xlnm.Print_Area" localSheetId="11">'3.3.2 Fab joalh inst_mus (NUTS)'!$A$2:$J$49</definedName>
    <definedName name="_xlnm.Print_Area" localSheetId="12">'3.4.1Comercio_npes'!$A$2:$J$34</definedName>
    <definedName name="_xlnm.Print_Area" localSheetId="13">'3.4.2Comercio_Nuts'!$A$2:$J$49</definedName>
    <definedName name="_xlnm.Print_Area" localSheetId="14">'3.5.1Edição_npes'!$A$2:$J$69</definedName>
    <definedName name="_xlnm.Print_Area" localSheetId="15">'3.5.2_Edição_Nuts '!$A$2:$J$49</definedName>
    <definedName name="_xlnm.Print_Area" localSheetId="16">'3.5.2B_Edição_Nuts'!$A$2:$J$60</definedName>
    <definedName name="_xlnm.Print_Area" localSheetId="17">'3.6.1_ActCinema_npes'!$A$2:$J$56</definedName>
    <definedName name="_xlnm.Print_Area" localSheetId="18">'3.6.2_ActCinema_Nuts'!$A$2:$J$53</definedName>
    <definedName name="_xlnm.Print_Area" localSheetId="19">'3.6.2_ActCinema_Nuts(Cont)'!$A$2:$J$47</definedName>
    <definedName name="_xlnm.Print_Area" localSheetId="20">'3.7.1RadioTelevisão_npes'!$A$2:$J$42</definedName>
    <definedName name="_xlnm.Print_Area" localSheetId="21">'3.7.2.RadioTelevisão_NuTS'!$A$2:$J$57</definedName>
    <definedName name="_xlnm.Print_Area" localSheetId="22">'3.8.1_npes'!$A$2:$J$56</definedName>
    <definedName name="_xlnm.Print_Area" localSheetId="23">'3.8.2_ArqDesignFoto_NuTS'!$A$2:$J$47</definedName>
    <definedName name="_xlnm.Print_Area" localSheetId="24">'3.8.2_ArqDesignFoto_Nuts_Cont'!$A$2:$J$47</definedName>
    <definedName name="_xlnm.Print_Area" localSheetId="26">'3.9.2Ensino_NUTS'!$A$2:$J$26</definedName>
    <definedName name="_xlnm.Print_Area" localSheetId="25">'3.91.Esino_npes'!$A$2:$J$22</definedName>
    <definedName name="_xlnm.Print_Area" localSheetId="33">'4.1'!$A$2:$G$29</definedName>
    <definedName name="_xlnm.Print_Area" localSheetId="34">'4.2'!$A$2:$G$28</definedName>
    <definedName name="_xlnm.Print_Area" localSheetId="35">'4.3'!$A$2:$G$28</definedName>
    <definedName name="_xlnm.Print_Area" localSheetId="36">'4.4'!$A$2:$G$29</definedName>
    <definedName name="_xlnm.Print_Area" localSheetId="37">'4.5'!$A$2:$G$29</definedName>
    <definedName name="_xlnm.Print_Area" localSheetId="38">'4.6'!$A$2:$G$29</definedName>
    <definedName name="_xlnm.Print_Area" localSheetId="39">'5.1.1'!$A$2:$H$30</definedName>
    <definedName name="_xlnm.Print_Area" localSheetId="49">'5.1.10'!$A$2:$J$27</definedName>
    <definedName name="_xlnm.Print_Area" localSheetId="50">'5.1.11'!$A$2:$L$23</definedName>
    <definedName name="_xlnm.Print_Area" localSheetId="51">'5.1.11(B)'!$A$2:$L$24</definedName>
    <definedName name="_xlnm.Print_Area" localSheetId="52">'5.1.12'!$A$2:$G$21</definedName>
    <definedName name="_xlnm.Print_Area" localSheetId="53">'5.1.12(B)'!$A$2:$H$24</definedName>
    <definedName name="_xlnm.Print_Area" localSheetId="54">'5.1.13'!$A$2:$H$23</definedName>
    <definedName name="_xlnm.Print_Area" localSheetId="55">'5.1.14'!$A$2:$F$24</definedName>
    <definedName name="_xlnm.Print_Area" localSheetId="56">'5.1.15'!$A$2:$E$25</definedName>
    <definedName name="_xlnm.Print_Area" localSheetId="57">'5.1.16'!$A$2:$G$21</definedName>
    <definedName name="_xlnm.Print_Area" localSheetId="58">'5.1.16(B)'!$A$2:$G$26</definedName>
    <definedName name="_xlnm.Print_Area" localSheetId="40">'5.1.2'!$A$2:$H$31</definedName>
    <definedName name="_xlnm.Print_Area" localSheetId="41">'5.1.3'!$A$2:$E$25</definedName>
    <definedName name="_xlnm.Print_Area" localSheetId="42">'5.1.4'!$A$2:$D$26</definedName>
    <definedName name="_xlnm.Print_Area" localSheetId="43">'5.1.5'!$A$2:$G$26</definedName>
    <definedName name="_xlnm.Print_Area" localSheetId="44">'5.1.6'!$A$2:$H$29</definedName>
    <definedName name="_xlnm.Print_Area" localSheetId="45">'5.1.7'!$A$2:$G$30</definedName>
    <definedName name="_xlnm.Print_Area" localSheetId="46">'5.1.8'!$A$2:$G$24</definedName>
    <definedName name="_xlnm.Print_Area" localSheetId="47">'5.1.8(B)'!$A$2:$G$24</definedName>
    <definedName name="_xlnm.Print_Area" localSheetId="48">'5.1.9'!$A$2:$K$26</definedName>
    <definedName name="_xlnm.Print_Area" localSheetId="59">'5.2.1'!$A$2:$E$60</definedName>
    <definedName name="_xlnm.Print_Area" localSheetId="60">'5.2.2'!$A$2:$E$63</definedName>
    <definedName name="_xlnm.Print_Area" localSheetId="61">'5.2.3'!$A$2:$G$61</definedName>
    <definedName name="_xlnm.Print_Area" localSheetId="62">'5.2.4'!$A$2:$G$61</definedName>
    <definedName name="_xlnm.Print_Area" localSheetId="63">'6.1.1'!$A$2:$G$39</definedName>
    <definedName name="_xlnm.Print_Area" localSheetId="64">'6.1.2'!$A$2:$G$48</definedName>
    <definedName name="_xlnm.Print_Area" localSheetId="65">'6.1.2B'!$A$2:$G$24</definedName>
    <definedName name="_xlnm.Print_Area" localSheetId="66">'6.1.3'!$A$2:$E$31</definedName>
    <definedName name="_xlnm.Print_Area" localSheetId="67">'6.1.4'!$A$2:$E$42</definedName>
    <definedName name="_xlnm.Print_Area" localSheetId="68">'6.1.5'!$A$2:$E$28</definedName>
    <definedName name="_xlnm.Print_Area" localSheetId="69">'6.1.6'!$A$2:$F$27</definedName>
    <definedName name="_xlnm.Print_Area" localSheetId="70">'7.1.1'!$A$2:$F$24</definedName>
    <definedName name="_xlnm.Print_Area" localSheetId="79">'7.1.10'!$A$2:$C$22</definedName>
    <definedName name="_xlnm.Print_Area" localSheetId="80">'7.1.11'!$A$2:$C$22</definedName>
    <definedName name="_xlnm.Print_Area" localSheetId="81">'7.1.12'!$A$2:$H$22</definedName>
    <definedName name="_xlnm.Print_Area" localSheetId="82">'7.1.12 (CONT)'!$A$2:$H$26</definedName>
    <definedName name="_xlnm.Print_Area" localSheetId="83">'7.1.13'!$A$2:$H$16</definedName>
    <definedName name="_xlnm.Print_Area" localSheetId="84">'7.1.13(CONT)'!$A$2:$H$21</definedName>
    <definedName name="_xlnm.Print_Area" localSheetId="85">'7.1.14'!$A$2:$J$14</definedName>
    <definedName name="_xlnm.Print_Area" localSheetId="86">'7.1.14(CONT)'!$A$2:$J$21</definedName>
    <definedName name="_xlnm.Print_Area" localSheetId="87">'7.1.15'!$A$2:$H$25</definedName>
    <definedName name="_xlnm.Print_Area" localSheetId="88">'7.1.16'!$A$2:$H$18</definedName>
    <definedName name="_xlnm.Print_Area" localSheetId="89">'7.1.17'!$A$2:$H$20</definedName>
    <definedName name="_xlnm.Print_Area" localSheetId="90">'7.1.18'!$A$2:$H$27</definedName>
    <definedName name="_xlnm.Print_Area" localSheetId="91">'7.1.19'!$A$2:$H$25</definedName>
    <definedName name="_xlnm.Print_Area" localSheetId="71">'7.1.2'!$A$2:$D$27</definedName>
    <definedName name="_xlnm.Print_Area" localSheetId="92">'7.1.20'!$A$2:$H$19</definedName>
    <definedName name="_xlnm.Print_Area" localSheetId="93">'7.1.21'!$A$2:$G$24</definedName>
    <definedName name="_xlnm.Print_Area" localSheetId="94">'7.1.22'!$A$2:$G$17</definedName>
    <definedName name="_xlnm.Print_Area" localSheetId="72">'7.1.3'!$A$2:$D$21</definedName>
    <definedName name="_xlnm.Print_Area" localSheetId="73">'7.1.4'!$A$2:$G$36</definedName>
    <definedName name="_xlnm.Print_Area" localSheetId="74">'7.1.5'!$A$2:$G$23</definedName>
    <definedName name="_xlnm.Print_Area" localSheetId="75">'7.1.6'!$A$2:$F$26</definedName>
    <definedName name="_xlnm.Print_Area" localSheetId="76">'7.1.7'!$A$2:$F$20</definedName>
    <definedName name="_xlnm.Print_Area" localSheetId="77">'7.1.8'!$A$2:$J$28</definedName>
    <definedName name="_xlnm.Print_Area" localSheetId="78">'7.1.9'!$A$2:$J$21</definedName>
    <definedName name="_xlnm.Print_Area" localSheetId="95">'8.1.1'!$A$2:$F$59</definedName>
    <definedName name="_xlnm.Print_Area" localSheetId="96">'8.2.1'!$A$2:$H$44</definedName>
    <definedName name="_xlnm.Print_Area" localSheetId="97">'8.2.2'!$A$2:$E$33</definedName>
    <definedName name="_xlnm.Print_Area" localSheetId="98">'8.2.3 '!$A$2:$G$53</definedName>
    <definedName name="_xlnm.Print_Area" localSheetId="99">'8.2.4'!$A$2:$G$26</definedName>
    <definedName name="_xlnm.Print_Area" localSheetId="100">'8.2.4 (CONT)'!$A$2:$G$34</definedName>
    <definedName name="_xlnm.Print_Area" localSheetId="101">'9.1.1'!$A$2:$G$41</definedName>
    <definedName name="_xlnm.Print_Area" localSheetId="102">'9.1.2'!$A$2:$G$34</definedName>
    <definedName name="_xlnm.Print_Area" localSheetId="103">'9.1.3'!$A$2:$G$34</definedName>
    <definedName name="_xlnm.Print_Area" localSheetId="104">'9.1.4'!$A$2:$G$66</definedName>
    <definedName name="_xlnm.Print_Area" localSheetId="106">'9.1.4 (CONT 2)'!$A$2:$G$53</definedName>
    <definedName name="_xlnm.Print_Area" localSheetId="107">'9.1.4 (CONT 3)'!$A$2:$G$77</definedName>
    <definedName name="_xlnm.Print_Area" localSheetId="105">'9.1.4(CONT 1)'!$A$2:$G$64</definedName>
    <definedName name="_xlnm.Print_Area" localSheetId="108">'9.1.5'!$A$2:$G$76</definedName>
    <definedName name="_xlnm.Print_Area" localSheetId="109">'9.1.6'!$A$2:$G$74</definedName>
    <definedName name="_xlnm.Print_Area" localSheetId="110">Q10.1.1!$A$2:$E$57</definedName>
    <definedName name="_xlnm.Print_Area" localSheetId="111">'Q10.1.2 '!$A$2:$K$25</definedName>
    <definedName name="_xlnm.Print_Area" localSheetId="112">Q10.2.1.1!$A$2:$E$26</definedName>
    <definedName name="_xlnm.Print_Area" localSheetId="113">Q10.2.1.2!$A$2:$E$26</definedName>
    <definedName name="_xlnm.Print_Area" localSheetId="114">Q10.2.2!$A$2:$E$26</definedName>
    <definedName name="_xlnm.Print_Area" localSheetId="115">Q10.2.3!$A$2:$E$26</definedName>
    <definedName name="_xlnm.Print_Area" localSheetId="117">'Q11.1.1_2016 '!$A$2:$E$32</definedName>
    <definedName name="_xlnm.Print_Area" localSheetId="116">Q11.1.1_2018_2017!$A$2:$F$33</definedName>
    <definedName name="_xlnm.Print_Area" localSheetId="118">Q11.2.1!$A$2:$G$55</definedName>
    <definedName name="_xlnm.Print_Area" localSheetId="131">Q11.2.10!$A$2:$G$41</definedName>
    <definedName name="_xlnm.Print_Area" localSheetId="132">Q11.2.11!$A$2:$G$50</definedName>
    <definedName name="_xlnm.Print_Area" localSheetId="133">Q11.2.12!$A$2:$G$50</definedName>
    <definedName name="_xlnm.Print_Area" localSheetId="119">Q11.2.2!$A$2:$G$46</definedName>
    <definedName name="_xlnm.Print_Area" localSheetId="120">Q11.2.3!$A$2:$G$44</definedName>
    <definedName name="_xlnm.Print_Area" localSheetId="121">Q11.2.3B!$A$2:$G$42</definedName>
    <definedName name="_xlnm.Print_Area" localSheetId="122">Q11.2.4!$A$2:$G$50</definedName>
    <definedName name="_xlnm.Print_Area" localSheetId="123">Q11.2.5!$A$2:$G$48</definedName>
    <definedName name="_xlnm.Print_Area" localSheetId="124">Q11.2.6!$A$2:$G$38</definedName>
    <definedName name="_xlnm.Print_Area" localSheetId="125">Q11.2.6B!$A$2:$G$37</definedName>
    <definedName name="_xlnm.Print_Area" localSheetId="126">Q11.2.7!$A$2:$G$49</definedName>
    <definedName name="_xlnm.Print_Area" localSheetId="127">Q11.2.7B!$A$2:$G$44</definedName>
    <definedName name="_xlnm.Print_Area" localSheetId="128">Q11.2.8!$A$2:$G$39</definedName>
    <definedName name="_xlnm.Print_Area" localSheetId="129">Q11.2.8B!$A$2:$G$38</definedName>
    <definedName name="_xlnm.Print_Area" localSheetId="130">Q11.2.9!$A$2:$G$50</definedName>
    <definedName name="_xlnm.Print_Area" localSheetId="1">'QuadroResumo_Dados Gerais'!$A$2:$G$348</definedName>
    <definedName name="Print_Area_MI" localSheetId="4">#REF!</definedName>
    <definedName name="Print_Area_MI" localSheetId="38">#REF!</definedName>
    <definedName name="Print_Area_MI" localSheetId="60">'5.2.2'!$A$2:$B$17</definedName>
    <definedName name="Print_Area_MI" localSheetId="61">'5.2.3'!$A$2:$B$17</definedName>
    <definedName name="Print_Area_MI" localSheetId="62">'5.2.4'!$A$2:$B$17</definedName>
    <definedName name="Print_Area_MI" localSheetId="64">#REF!</definedName>
    <definedName name="Print_Area_MI" localSheetId="65">#REF!</definedName>
    <definedName name="Print_Area_MI" localSheetId="66">'6.1.3'!$A$2:$E$28</definedName>
    <definedName name="Print_Area_MI" localSheetId="67">#REF!</definedName>
    <definedName name="Print_Area_MI" localSheetId="68">'6.1.5'!$A$2:$E$25</definedName>
    <definedName name="Print_Area_MI" localSheetId="69">'6.1.6'!$A$2:$F$28</definedName>
    <definedName name="Print_Area_MI" localSheetId="80">#REF!</definedName>
    <definedName name="Print_Area_MI">#REF!</definedName>
    <definedName name="_xlnm.Print_Titles" localSheetId="1">'QuadroResumo_Dados Gerais'!$2:$4</definedName>
  </definedNames>
  <calcPr calcId="145621"/>
</workbook>
</file>

<file path=xl/calcChain.xml><?xml version="1.0" encoding="utf-8"?>
<calcChain xmlns="http://schemas.openxmlformats.org/spreadsheetml/2006/main">
  <c r="C45" i="142" l="1"/>
  <c r="B45" i="142" s="1"/>
  <c r="C44" i="142"/>
  <c r="B44" i="142" s="1"/>
  <c r="C43" i="142"/>
  <c r="B43" i="142" s="1"/>
  <c r="B42" i="142" s="1"/>
  <c r="G42" i="142"/>
  <c r="F42" i="142"/>
  <c r="E42" i="142"/>
  <c r="D42" i="142"/>
  <c r="C42" i="142"/>
  <c r="C41" i="142"/>
  <c r="B41" i="142" s="1"/>
  <c r="C40" i="142"/>
  <c r="B40" i="142" s="1"/>
  <c r="C39" i="142"/>
  <c r="B39" i="142" s="1"/>
  <c r="B38" i="142" s="1"/>
  <c r="G38" i="142"/>
  <c r="F38" i="142"/>
  <c r="E38" i="142"/>
  <c r="D38" i="142"/>
  <c r="C38" i="142"/>
  <c r="C37" i="142"/>
  <c r="B37" i="142" s="1"/>
  <c r="C36" i="142"/>
  <c r="B36" i="142" s="1"/>
  <c r="C35" i="142"/>
  <c r="B35" i="142" s="1"/>
  <c r="B34" i="142" s="1"/>
  <c r="G34" i="142"/>
  <c r="F34" i="142"/>
  <c r="E34" i="142"/>
  <c r="D34" i="142"/>
  <c r="C34" i="142"/>
  <c r="C33" i="142"/>
  <c r="B33" i="142" s="1"/>
  <c r="C32" i="142"/>
  <c r="B32" i="142" s="1"/>
  <c r="C31" i="142"/>
  <c r="B31" i="142" s="1"/>
  <c r="B30" i="142" s="1"/>
  <c r="G30" i="142"/>
  <c r="F30" i="142"/>
  <c r="E30" i="142"/>
  <c r="D30" i="142"/>
  <c r="C30" i="142"/>
  <c r="C29" i="142"/>
  <c r="B29" i="142" s="1"/>
  <c r="C28" i="142"/>
  <c r="B28" i="142" s="1"/>
  <c r="C27" i="142"/>
  <c r="B27" i="142" s="1"/>
  <c r="B26" i="142" s="1"/>
  <c r="G26" i="142"/>
  <c r="F26" i="142"/>
  <c r="E26" i="142"/>
  <c r="D26" i="142"/>
  <c r="C26" i="142"/>
  <c r="C25" i="142"/>
  <c r="B25" i="142" s="1"/>
  <c r="C24" i="142"/>
  <c r="B24" i="142" s="1"/>
  <c r="C23" i="142"/>
  <c r="B23" i="142" s="1"/>
  <c r="B22" i="142" s="1"/>
  <c r="G22" i="142"/>
  <c r="F22" i="142"/>
  <c r="E22" i="142"/>
  <c r="D22" i="142"/>
  <c r="C22" i="142"/>
  <c r="C21" i="142"/>
  <c r="B21" i="142" s="1"/>
  <c r="C20" i="142"/>
  <c r="B20" i="142" s="1"/>
  <c r="C19" i="142"/>
  <c r="B19" i="142" s="1"/>
  <c r="B18" i="142" s="1"/>
  <c r="G18" i="142"/>
  <c r="F18" i="142"/>
  <c r="E18" i="142"/>
  <c r="D18" i="142"/>
  <c r="C18" i="142"/>
  <c r="C17" i="142"/>
  <c r="B17" i="142" s="1"/>
  <c r="C16" i="142"/>
  <c r="B16" i="142" s="1"/>
  <c r="C15" i="142"/>
  <c r="B15" i="142" s="1"/>
  <c r="B14" i="142" s="1"/>
  <c r="G14" i="142"/>
  <c r="F14" i="142"/>
  <c r="E14" i="142"/>
  <c r="D14" i="142"/>
  <c r="C14" i="142"/>
  <c r="C12" i="142"/>
  <c r="B12" i="142" s="1"/>
  <c r="C11" i="142"/>
  <c r="B11" i="142" s="1"/>
  <c r="C10" i="142"/>
  <c r="B10" i="142" s="1"/>
  <c r="B9" i="142" s="1"/>
  <c r="G9" i="142"/>
  <c r="F9" i="142"/>
  <c r="E9" i="142"/>
  <c r="D9" i="142"/>
  <c r="C9" i="142"/>
  <c r="C44" i="141"/>
  <c r="B44" i="141" s="1"/>
  <c r="C43" i="141"/>
  <c r="B43" i="141" s="1"/>
  <c r="G42" i="141"/>
  <c r="F42" i="141"/>
  <c r="E42" i="141"/>
  <c r="D42" i="141"/>
  <c r="C42" i="141"/>
  <c r="C40" i="141"/>
  <c r="B40" i="141" s="1"/>
  <c r="C39" i="141"/>
  <c r="B39" i="141" s="1"/>
  <c r="B38" i="141" s="1"/>
  <c r="G38" i="141"/>
  <c r="F38" i="141"/>
  <c r="E38" i="141"/>
  <c r="D38" i="141"/>
  <c r="C38" i="141"/>
  <c r="C36" i="141"/>
  <c r="B36" i="141" s="1"/>
  <c r="C35" i="141"/>
  <c r="B35" i="141" s="1"/>
  <c r="G34" i="141"/>
  <c r="F34" i="141"/>
  <c r="E34" i="141"/>
  <c r="D34" i="141"/>
  <c r="C34" i="141"/>
  <c r="C32" i="141"/>
  <c r="B32" i="141" s="1"/>
  <c r="C31" i="141"/>
  <c r="B31" i="141" s="1"/>
  <c r="B30" i="141" s="1"/>
  <c r="G30" i="141"/>
  <c r="F30" i="141"/>
  <c r="E30" i="141"/>
  <c r="D30" i="141"/>
  <c r="C30" i="141"/>
  <c r="C28" i="141"/>
  <c r="B28" i="141" s="1"/>
  <c r="C27" i="141"/>
  <c r="B27" i="141" s="1"/>
  <c r="G26" i="141"/>
  <c r="F26" i="141"/>
  <c r="E26" i="141"/>
  <c r="D26" i="141"/>
  <c r="C26" i="141"/>
  <c r="C24" i="141"/>
  <c r="B24" i="141" s="1"/>
  <c r="C23" i="141"/>
  <c r="B23" i="141" s="1"/>
  <c r="B22" i="141" s="1"/>
  <c r="G22" i="141"/>
  <c r="F22" i="141"/>
  <c r="E22" i="141"/>
  <c r="D22" i="141"/>
  <c r="C22" i="141"/>
  <c r="C20" i="141"/>
  <c r="B20" i="141" s="1"/>
  <c r="C19" i="141"/>
  <c r="B19" i="141" s="1"/>
  <c r="G18" i="141"/>
  <c r="F18" i="141"/>
  <c r="E18" i="141"/>
  <c r="D18" i="141"/>
  <c r="C18" i="141"/>
  <c r="C16" i="141"/>
  <c r="B16" i="141" s="1"/>
  <c r="C15" i="141"/>
  <c r="B15" i="141" s="1"/>
  <c r="B14" i="141" s="1"/>
  <c r="G14" i="141"/>
  <c r="F14" i="141"/>
  <c r="E14" i="141"/>
  <c r="D14" i="141"/>
  <c r="C14" i="141"/>
  <c r="C12" i="141"/>
  <c r="B12" i="141" s="1"/>
  <c r="C11" i="141"/>
  <c r="B11" i="141" s="1"/>
  <c r="G10" i="141"/>
  <c r="F10" i="141"/>
  <c r="E10" i="141"/>
  <c r="D10" i="141"/>
  <c r="C10" i="141"/>
  <c r="C35" i="140"/>
  <c r="B35" i="140" s="1"/>
  <c r="C34" i="140"/>
  <c r="B34" i="140" s="1"/>
  <c r="B33" i="140" s="1"/>
  <c r="G33" i="140"/>
  <c r="F33" i="140"/>
  <c r="E33" i="140"/>
  <c r="D33" i="140"/>
  <c r="C33" i="140"/>
  <c r="C32" i="140"/>
  <c r="B32" i="140" s="1"/>
  <c r="C31" i="140"/>
  <c r="B31" i="140" s="1"/>
  <c r="G30" i="140"/>
  <c r="F30" i="140"/>
  <c r="E30" i="140"/>
  <c r="D30" i="140"/>
  <c r="C30" i="140"/>
  <c r="B29" i="140"/>
  <c r="C28" i="140"/>
  <c r="B28" i="140"/>
  <c r="B27" i="140" s="1"/>
  <c r="G27" i="140"/>
  <c r="F27" i="140"/>
  <c r="E27" i="140"/>
  <c r="C27" i="140"/>
  <c r="C26" i="140"/>
  <c r="B26" i="140" s="1"/>
  <c r="C25" i="140"/>
  <c r="B25" i="140" s="1"/>
  <c r="G24" i="140"/>
  <c r="F24" i="140"/>
  <c r="E24" i="140"/>
  <c r="D24" i="140"/>
  <c r="C24" i="140"/>
  <c r="C23" i="140"/>
  <c r="B23" i="140" s="1"/>
  <c r="B22" i="140"/>
  <c r="B21" i="140" s="1"/>
  <c r="G21" i="140"/>
  <c r="E21" i="140"/>
  <c r="D21" i="140"/>
  <c r="C21" i="140"/>
  <c r="C20" i="140"/>
  <c r="B20" i="140" s="1"/>
  <c r="C19" i="140"/>
  <c r="B19" i="140" s="1"/>
  <c r="B18" i="140" s="1"/>
  <c r="G18" i="140"/>
  <c r="F18" i="140"/>
  <c r="E18" i="140"/>
  <c r="D18" i="140"/>
  <c r="C18" i="140"/>
  <c r="C17" i="140"/>
  <c r="B17" i="140" s="1"/>
  <c r="C16" i="140"/>
  <c r="B16" i="140" s="1"/>
  <c r="G15" i="140"/>
  <c r="F15" i="140"/>
  <c r="E15" i="140"/>
  <c r="D15" i="140"/>
  <c r="C15" i="140"/>
  <c r="C14" i="140"/>
  <c r="B14" i="140" s="1"/>
  <c r="C13" i="140"/>
  <c r="B13" i="140" s="1"/>
  <c r="B12" i="140" s="1"/>
  <c r="G12" i="140"/>
  <c r="F12" i="140"/>
  <c r="E12" i="140"/>
  <c r="D12" i="140"/>
  <c r="C12" i="140"/>
  <c r="C11" i="140"/>
  <c r="B11" i="140" s="1"/>
  <c r="C10" i="140"/>
  <c r="B10" i="140"/>
  <c r="G9" i="140"/>
  <c r="F9" i="140"/>
  <c r="E9" i="140"/>
  <c r="D9" i="140"/>
  <c r="B9" i="140"/>
  <c r="C44" i="139"/>
  <c r="B44" i="139"/>
  <c r="C43" i="139"/>
  <c r="B43" i="139"/>
  <c r="G42" i="139"/>
  <c r="F42" i="139"/>
  <c r="E42" i="139"/>
  <c r="D42" i="139"/>
  <c r="C42" i="139"/>
  <c r="B42" i="139"/>
  <c r="C40" i="139"/>
  <c r="B40" i="139"/>
  <c r="C39" i="139"/>
  <c r="B39" i="139"/>
  <c r="G38" i="139"/>
  <c r="F38" i="139"/>
  <c r="E38" i="139"/>
  <c r="D38" i="139"/>
  <c r="C38" i="139"/>
  <c r="B38" i="139"/>
  <c r="C36" i="139"/>
  <c r="B36" i="139"/>
  <c r="C35" i="139"/>
  <c r="B35" i="139"/>
  <c r="G34" i="139"/>
  <c r="F34" i="139"/>
  <c r="E34" i="139"/>
  <c r="D34" i="139"/>
  <c r="C34" i="139"/>
  <c r="B34" i="139"/>
  <c r="C32" i="139"/>
  <c r="B32" i="139"/>
  <c r="C31" i="139"/>
  <c r="B31" i="139"/>
  <c r="G30" i="139"/>
  <c r="F30" i="139"/>
  <c r="E30" i="139"/>
  <c r="D30" i="139"/>
  <c r="C30" i="139"/>
  <c r="B30" i="139"/>
  <c r="C28" i="139"/>
  <c r="B28" i="139"/>
  <c r="C27" i="139"/>
  <c r="B27" i="139"/>
  <c r="G26" i="139"/>
  <c r="F26" i="139"/>
  <c r="E26" i="139"/>
  <c r="D26" i="139"/>
  <c r="C26" i="139"/>
  <c r="B26" i="139"/>
  <c r="C24" i="139"/>
  <c r="B24" i="139"/>
  <c r="C23" i="139"/>
  <c r="B23" i="139"/>
  <c r="G22" i="139"/>
  <c r="F22" i="139"/>
  <c r="E22" i="139"/>
  <c r="D22" i="139"/>
  <c r="C22" i="139"/>
  <c r="B22" i="139"/>
  <c r="C20" i="139"/>
  <c r="B20" i="139"/>
  <c r="C19" i="139"/>
  <c r="B19" i="139"/>
  <c r="G18" i="139"/>
  <c r="F18" i="139"/>
  <c r="E18" i="139"/>
  <c r="D18" i="139"/>
  <c r="C18" i="139"/>
  <c r="B18" i="139"/>
  <c r="C16" i="139"/>
  <c r="B16" i="139"/>
  <c r="C15" i="139"/>
  <c r="B15" i="139"/>
  <c r="G14" i="139"/>
  <c r="F14" i="139"/>
  <c r="E14" i="139"/>
  <c r="D14" i="139"/>
  <c r="C14" i="139"/>
  <c r="B14" i="139"/>
  <c r="C12" i="139"/>
  <c r="B12" i="139"/>
  <c r="C11" i="139"/>
  <c r="B11" i="139"/>
  <c r="G10" i="139"/>
  <c r="F10" i="139"/>
  <c r="E10" i="139"/>
  <c r="D10" i="139"/>
  <c r="C10" i="139"/>
  <c r="B10" i="139"/>
  <c r="C32" i="138"/>
  <c r="B32" i="138"/>
  <c r="C31" i="138"/>
  <c r="B31" i="138"/>
  <c r="C30" i="138"/>
  <c r="B30" i="138"/>
  <c r="C29" i="138"/>
  <c r="B29" i="138"/>
  <c r="G28" i="138"/>
  <c r="F28" i="138"/>
  <c r="E28" i="138"/>
  <c r="D28" i="138"/>
  <c r="C28" i="138"/>
  <c r="B28" i="138"/>
  <c r="C26" i="138"/>
  <c r="B26" i="138"/>
  <c r="B25" i="138"/>
  <c r="C24" i="138"/>
  <c r="B24" i="138" s="1"/>
  <c r="C23" i="138"/>
  <c r="B23" i="138" s="1"/>
  <c r="B22" i="138" s="1"/>
  <c r="G22" i="138"/>
  <c r="E22" i="138"/>
  <c r="D22" i="138"/>
  <c r="C20" i="138"/>
  <c r="B20" i="138"/>
  <c r="C19" i="138"/>
  <c r="B19" i="138"/>
  <c r="C18" i="138"/>
  <c r="B18" i="138"/>
  <c r="C17" i="138"/>
  <c r="B17" i="138"/>
  <c r="G16" i="138"/>
  <c r="F16" i="138"/>
  <c r="E16" i="138"/>
  <c r="D16" i="138"/>
  <c r="C16" i="138"/>
  <c r="B16" i="138"/>
  <c r="C14" i="138"/>
  <c r="B14" i="138"/>
  <c r="C13" i="138"/>
  <c r="B13" i="138"/>
  <c r="C12" i="138"/>
  <c r="B12" i="138"/>
  <c r="C11" i="138"/>
  <c r="B11" i="138"/>
  <c r="G10" i="138"/>
  <c r="F10" i="138"/>
  <c r="E10" i="138"/>
  <c r="D10" i="138"/>
  <c r="C10" i="138"/>
  <c r="B10" i="138"/>
  <c r="C38" i="137"/>
  <c r="B38" i="137"/>
  <c r="C37" i="137"/>
  <c r="B37" i="137"/>
  <c r="C36" i="137"/>
  <c r="B36" i="137"/>
  <c r="C35" i="137"/>
  <c r="B35" i="137"/>
  <c r="G34" i="137"/>
  <c r="F34" i="137"/>
  <c r="E34" i="137"/>
  <c r="D34" i="137"/>
  <c r="C34" i="137"/>
  <c r="B34" i="137"/>
  <c r="C32" i="137"/>
  <c r="B32" i="137"/>
  <c r="C31" i="137"/>
  <c r="B31" i="137"/>
  <c r="C30" i="137"/>
  <c r="B30" i="137"/>
  <c r="C29" i="137"/>
  <c r="B29" i="137"/>
  <c r="G28" i="137"/>
  <c r="F28" i="137"/>
  <c r="E28" i="137"/>
  <c r="D28" i="137"/>
  <c r="C28" i="137"/>
  <c r="B28" i="137"/>
  <c r="B26" i="137"/>
  <c r="C25" i="137"/>
  <c r="B25" i="137" s="1"/>
  <c r="C24" i="137"/>
  <c r="B24" i="137" s="1"/>
  <c r="C23" i="137"/>
  <c r="B23" i="137" s="1"/>
  <c r="G22" i="137"/>
  <c r="F22" i="137"/>
  <c r="E22" i="137"/>
  <c r="D22" i="137"/>
  <c r="C22" i="137"/>
  <c r="C20" i="137"/>
  <c r="B20" i="137" s="1"/>
  <c r="C19" i="137"/>
  <c r="B19" i="137" s="1"/>
  <c r="C18" i="137"/>
  <c r="B18" i="137" s="1"/>
  <c r="C17" i="137"/>
  <c r="B17" i="137" s="1"/>
  <c r="B16" i="137" s="1"/>
  <c r="G16" i="137"/>
  <c r="F16" i="137"/>
  <c r="E16" i="137"/>
  <c r="D16" i="137"/>
  <c r="C16" i="137"/>
  <c r="C14" i="137"/>
  <c r="B14" i="137" s="1"/>
  <c r="C13" i="137"/>
  <c r="B13" i="137" s="1"/>
  <c r="C12" i="137"/>
  <c r="B12" i="137" s="1"/>
  <c r="C11" i="137"/>
  <c r="B11" i="137" s="1"/>
  <c r="G10" i="137"/>
  <c r="F10" i="137"/>
  <c r="E10" i="137"/>
  <c r="D10" i="137"/>
  <c r="C10" i="137"/>
  <c r="C40" i="136"/>
  <c r="B40" i="136" s="1"/>
  <c r="C39" i="136"/>
  <c r="B39" i="136" s="1"/>
  <c r="C38" i="136"/>
  <c r="B38" i="136" s="1"/>
  <c r="C37" i="136"/>
  <c r="B37" i="136" s="1"/>
  <c r="C36" i="136"/>
  <c r="B36" i="136" s="1"/>
  <c r="C35" i="136"/>
  <c r="B35" i="136" s="1"/>
  <c r="C34" i="136"/>
  <c r="B34" i="136" s="1"/>
  <c r="G33" i="136"/>
  <c r="F33" i="136"/>
  <c r="E33" i="136"/>
  <c r="D33" i="136"/>
  <c r="C33" i="136"/>
  <c r="C32" i="136"/>
  <c r="B32" i="136" s="1"/>
  <c r="C31" i="136"/>
  <c r="B31" i="136" s="1"/>
  <c r="C30" i="136"/>
  <c r="B30" i="136" s="1"/>
  <c r="C29" i="136"/>
  <c r="B29" i="136" s="1"/>
  <c r="C28" i="136"/>
  <c r="B28" i="136" s="1"/>
  <c r="C27" i="136"/>
  <c r="B27" i="136" s="1"/>
  <c r="C26" i="136"/>
  <c r="B26" i="136" s="1"/>
  <c r="G25" i="136"/>
  <c r="F25" i="136"/>
  <c r="E25" i="136"/>
  <c r="D25" i="136"/>
  <c r="C25" i="136"/>
  <c r="C24" i="136"/>
  <c r="B24" i="136" s="1"/>
  <c r="C23" i="136"/>
  <c r="B23" i="136" s="1"/>
  <c r="C22" i="136"/>
  <c r="B22" i="136" s="1"/>
  <c r="C21" i="136"/>
  <c r="B21" i="136" s="1"/>
  <c r="C20" i="136"/>
  <c r="B20" i="136" s="1"/>
  <c r="B19" i="136"/>
  <c r="C18" i="136"/>
  <c r="B18" i="136"/>
  <c r="B17" i="136" s="1"/>
  <c r="G17" i="136"/>
  <c r="F17" i="136"/>
  <c r="E17" i="136"/>
  <c r="C17" i="136"/>
  <c r="C16" i="136"/>
  <c r="B16" i="136" s="1"/>
  <c r="C15" i="136"/>
  <c r="B15" i="136" s="1"/>
  <c r="C14" i="136"/>
  <c r="B14" i="136" s="1"/>
  <c r="C13" i="136"/>
  <c r="B13" i="136" s="1"/>
  <c r="C12" i="136"/>
  <c r="B12" i="136" s="1"/>
  <c r="C11" i="136"/>
  <c r="B11" i="136" s="1"/>
  <c r="C10" i="136"/>
  <c r="B10" i="136" s="1"/>
  <c r="G9" i="136"/>
  <c r="F9" i="136"/>
  <c r="E9" i="136"/>
  <c r="D9" i="136"/>
  <c r="C9" i="136"/>
  <c r="C48" i="135"/>
  <c r="B48" i="135" s="1"/>
  <c r="C47" i="135"/>
  <c r="B47" i="135" s="1"/>
  <c r="C46" i="135"/>
  <c r="C45" i="135"/>
  <c r="B45" i="135"/>
  <c r="C44" i="135"/>
  <c r="B44" i="135"/>
  <c r="C43" i="135"/>
  <c r="C42" i="135"/>
  <c r="B42" i="135" s="1"/>
  <c r="F41" i="135"/>
  <c r="E41" i="135"/>
  <c r="D41" i="135"/>
  <c r="C40" i="135"/>
  <c r="B40" i="135"/>
  <c r="C39" i="135"/>
  <c r="B39" i="135"/>
  <c r="C38" i="135"/>
  <c r="B38" i="135"/>
  <c r="C37" i="135"/>
  <c r="B37" i="135"/>
  <c r="C36" i="135"/>
  <c r="B36" i="135"/>
  <c r="C35" i="135"/>
  <c r="B35" i="135"/>
  <c r="C34" i="135"/>
  <c r="B34" i="135"/>
  <c r="G33" i="135"/>
  <c r="F33" i="135"/>
  <c r="E33" i="135"/>
  <c r="D33" i="135"/>
  <c r="C33" i="135"/>
  <c r="B33" i="135"/>
  <c r="C32" i="135"/>
  <c r="B32" i="135"/>
  <c r="C31" i="135"/>
  <c r="B31" i="135"/>
  <c r="C30" i="135"/>
  <c r="B30" i="135"/>
  <c r="C29" i="135"/>
  <c r="B29" i="135"/>
  <c r="C28" i="135"/>
  <c r="B28" i="135"/>
  <c r="C27" i="135"/>
  <c r="B27" i="135"/>
  <c r="C26" i="135"/>
  <c r="B26" i="135"/>
  <c r="G25" i="135"/>
  <c r="F25" i="135"/>
  <c r="E25" i="135"/>
  <c r="D25" i="135"/>
  <c r="C25" i="135"/>
  <c r="B25" i="135"/>
  <c r="C24" i="135"/>
  <c r="B24" i="135"/>
  <c r="C23" i="135"/>
  <c r="B23" i="135"/>
  <c r="C22" i="135"/>
  <c r="B22" i="135"/>
  <c r="C21" i="135"/>
  <c r="B21" i="135"/>
  <c r="C20" i="135"/>
  <c r="B20" i="135"/>
  <c r="C19" i="135"/>
  <c r="B19" i="135"/>
  <c r="C18" i="135"/>
  <c r="B18" i="135"/>
  <c r="G17" i="135"/>
  <c r="F17" i="135"/>
  <c r="E17" i="135"/>
  <c r="D17" i="135"/>
  <c r="C17" i="135"/>
  <c r="B17" i="135"/>
  <c r="C16" i="135"/>
  <c r="B16" i="135"/>
  <c r="C15" i="135"/>
  <c r="B15" i="135"/>
  <c r="C14" i="135"/>
  <c r="B14" i="135"/>
  <c r="C13" i="135"/>
  <c r="B13" i="135"/>
  <c r="C12" i="135"/>
  <c r="B12" i="135"/>
  <c r="C11" i="135"/>
  <c r="B11" i="135"/>
  <c r="C10" i="135"/>
  <c r="B10" i="135"/>
  <c r="G9" i="135"/>
  <c r="F9" i="135"/>
  <c r="E9" i="135"/>
  <c r="D9" i="135"/>
  <c r="C9" i="135"/>
  <c r="B9" i="135"/>
  <c r="C32" i="134"/>
  <c r="B32" i="134"/>
  <c r="C31" i="134"/>
  <c r="B31" i="134"/>
  <c r="C30" i="134"/>
  <c r="B30" i="134"/>
  <c r="C29" i="134"/>
  <c r="B29" i="134"/>
  <c r="G28" i="134"/>
  <c r="F28" i="134"/>
  <c r="E28" i="134"/>
  <c r="D28" i="134"/>
  <c r="C28" i="134"/>
  <c r="B28" i="134"/>
  <c r="C26" i="134"/>
  <c r="B26" i="134"/>
  <c r="C25" i="134"/>
  <c r="B25" i="134"/>
  <c r="C24" i="134"/>
  <c r="B24" i="134"/>
  <c r="B23" i="134"/>
  <c r="G22" i="134"/>
  <c r="E22" i="134"/>
  <c r="D22" i="134"/>
  <c r="C22" i="134"/>
  <c r="B22" i="134"/>
  <c r="C20" i="134"/>
  <c r="B20" i="134"/>
  <c r="C19" i="134"/>
  <c r="B19" i="134"/>
  <c r="B18" i="134"/>
  <c r="C17" i="134"/>
  <c r="B17" i="134" s="1"/>
  <c r="B16" i="134" s="1"/>
  <c r="G16" i="134"/>
  <c r="E16" i="134"/>
  <c r="D16" i="134"/>
  <c r="C14" i="134"/>
  <c r="B14" i="134"/>
  <c r="C13" i="134"/>
  <c r="B13" i="134"/>
  <c r="C12" i="134"/>
  <c r="B12" i="134"/>
  <c r="B10" i="134" s="1"/>
  <c r="B11" i="134"/>
  <c r="G10" i="134"/>
  <c r="F10" i="134"/>
  <c r="E10" i="134"/>
  <c r="D10" i="134"/>
  <c r="C10" i="134"/>
  <c r="C37" i="133"/>
  <c r="B37" i="133" s="1"/>
  <c r="C36" i="133"/>
  <c r="B36" i="133" s="1"/>
  <c r="C35" i="133"/>
  <c r="B35" i="133" s="1"/>
  <c r="C34" i="133"/>
  <c r="B34" i="133" s="1"/>
  <c r="G33" i="133"/>
  <c r="F33" i="133"/>
  <c r="E33" i="133"/>
  <c r="D33" i="133"/>
  <c r="C33" i="133"/>
  <c r="C31" i="133"/>
  <c r="B31" i="133" s="1"/>
  <c r="C30" i="133"/>
  <c r="B30" i="133" s="1"/>
  <c r="C29" i="133"/>
  <c r="B29" i="133" s="1"/>
  <c r="C28" i="133"/>
  <c r="B28" i="133" s="1"/>
  <c r="B27" i="133" s="1"/>
  <c r="G27" i="133"/>
  <c r="F27" i="133"/>
  <c r="E27" i="133"/>
  <c r="D27" i="133"/>
  <c r="C27" i="133"/>
  <c r="C25" i="133"/>
  <c r="B25" i="133" s="1"/>
  <c r="C24" i="133"/>
  <c r="B24" i="133" s="1"/>
  <c r="C23" i="133"/>
  <c r="B23" i="133" s="1"/>
  <c r="C22" i="133"/>
  <c r="B22" i="133" s="1"/>
  <c r="G21" i="133"/>
  <c r="F21" i="133"/>
  <c r="E21" i="133"/>
  <c r="D21" i="133"/>
  <c r="C21" i="133"/>
  <c r="C19" i="133"/>
  <c r="B19" i="133" s="1"/>
  <c r="C18" i="133"/>
  <c r="B18" i="133" s="1"/>
  <c r="C17" i="133"/>
  <c r="B17" i="133" s="1"/>
  <c r="C16" i="133"/>
  <c r="B16" i="133" s="1"/>
  <c r="B15" i="133" s="1"/>
  <c r="G15" i="133"/>
  <c r="F15" i="133"/>
  <c r="E15" i="133"/>
  <c r="D15" i="133"/>
  <c r="C15" i="133"/>
  <c r="C13" i="133"/>
  <c r="B13" i="133" s="1"/>
  <c r="C12" i="133"/>
  <c r="B12" i="133" s="1"/>
  <c r="C11" i="133"/>
  <c r="B11" i="133" s="1"/>
  <c r="C10" i="133"/>
  <c r="B10" i="133" s="1"/>
  <c r="G9" i="133"/>
  <c r="F9" i="133"/>
  <c r="E9" i="133"/>
  <c r="D9" i="133"/>
  <c r="C9" i="133"/>
  <c r="C44" i="132"/>
  <c r="B44" i="132" s="1"/>
  <c r="C43" i="132"/>
  <c r="B43" i="132" s="1"/>
  <c r="C42" i="132"/>
  <c r="B42" i="132" s="1"/>
  <c r="G41" i="132"/>
  <c r="F41" i="132"/>
  <c r="E41" i="132"/>
  <c r="D41" i="132"/>
  <c r="C41" i="132"/>
  <c r="C40" i="132"/>
  <c r="B40" i="132" s="1"/>
  <c r="C39" i="132"/>
  <c r="B39" i="132" s="1"/>
  <c r="C38" i="132"/>
  <c r="B38" i="132" s="1"/>
  <c r="G37" i="132"/>
  <c r="F37" i="132"/>
  <c r="E37" i="132"/>
  <c r="D37" i="132"/>
  <c r="C37" i="132"/>
  <c r="C36" i="132"/>
  <c r="B36" i="132" s="1"/>
  <c r="C35" i="132"/>
  <c r="B35" i="132" s="1"/>
  <c r="C34" i="132"/>
  <c r="B34" i="132" s="1"/>
  <c r="G33" i="132"/>
  <c r="F33" i="132"/>
  <c r="E33" i="132"/>
  <c r="D33" i="132"/>
  <c r="C33" i="132"/>
  <c r="C32" i="132"/>
  <c r="B32" i="132" s="1"/>
  <c r="B29" i="132" s="1"/>
  <c r="C31" i="132"/>
  <c r="C29" i="132" s="1"/>
  <c r="C30" i="132"/>
  <c r="B30" i="132"/>
  <c r="G29" i="132"/>
  <c r="F29" i="132"/>
  <c r="E29" i="132"/>
  <c r="D29" i="132"/>
  <c r="C28" i="132"/>
  <c r="B28" i="132"/>
  <c r="C27" i="132"/>
  <c r="B27" i="132"/>
  <c r="C26" i="132"/>
  <c r="B26" i="132"/>
  <c r="G25" i="132"/>
  <c r="F25" i="132"/>
  <c r="E25" i="132"/>
  <c r="D25" i="132"/>
  <c r="C25" i="132"/>
  <c r="B25" i="132"/>
  <c r="C24" i="132"/>
  <c r="C23" i="132"/>
  <c r="C22" i="132"/>
  <c r="B22" i="132"/>
  <c r="B21" i="132" s="1"/>
  <c r="F21" i="132"/>
  <c r="E21" i="132"/>
  <c r="D21" i="132"/>
  <c r="C21" i="132"/>
  <c r="C20" i="132"/>
  <c r="B20" i="132" s="1"/>
  <c r="C19" i="132"/>
  <c r="B19" i="132" s="1"/>
  <c r="C18" i="132"/>
  <c r="B18" i="132" s="1"/>
  <c r="G17" i="132"/>
  <c r="F17" i="132"/>
  <c r="E17" i="132"/>
  <c r="D17" i="132"/>
  <c r="C17" i="132"/>
  <c r="C16" i="132"/>
  <c r="B16" i="132" s="1"/>
  <c r="C15" i="132"/>
  <c r="B15" i="132" s="1"/>
  <c r="C14" i="132"/>
  <c r="B14" i="132" s="1"/>
  <c r="G13" i="132"/>
  <c r="F13" i="132"/>
  <c r="E13" i="132"/>
  <c r="D13" i="132"/>
  <c r="C13" i="132"/>
  <c r="C12" i="132"/>
  <c r="B12" i="132" s="1"/>
  <c r="C11" i="132"/>
  <c r="B11" i="132" s="1"/>
  <c r="C10" i="132"/>
  <c r="B10" i="132" s="1"/>
  <c r="G9" i="132"/>
  <c r="F9" i="132"/>
  <c r="E9" i="132"/>
  <c r="D9" i="132"/>
  <c r="C9" i="132"/>
  <c r="B45" i="131"/>
  <c r="C44" i="131"/>
  <c r="B44" i="131"/>
  <c r="C43" i="131"/>
  <c r="B43" i="131"/>
  <c r="G42" i="131"/>
  <c r="F42" i="131"/>
  <c r="E42" i="131"/>
  <c r="D42" i="131"/>
  <c r="C42" i="131"/>
  <c r="B42" i="131"/>
  <c r="C41" i="131"/>
  <c r="B41" i="131"/>
  <c r="C40" i="131"/>
  <c r="B40" i="131"/>
  <c r="C39" i="131"/>
  <c r="B39" i="131"/>
  <c r="G38" i="131"/>
  <c r="F38" i="131"/>
  <c r="E38" i="131"/>
  <c r="D38" i="131"/>
  <c r="C38" i="131" s="1"/>
  <c r="B38" i="131"/>
  <c r="C37" i="131"/>
  <c r="B37" i="131"/>
  <c r="C36" i="131"/>
  <c r="B36" i="131"/>
  <c r="C35" i="131"/>
  <c r="B35" i="131"/>
  <c r="G34" i="131"/>
  <c r="F34" i="131"/>
  <c r="E34" i="131"/>
  <c r="D34" i="131"/>
  <c r="C34" i="131"/>
  <c r="B34" i="131"/>
  <c r="C33" i="131"/>
  <c r="B33" i="131"/>
  <c r="C32" i="131"/>
  <c r="B32" i="131"/>
  <c r="C31" i="131"/>
  <c r="B31" i="131"/>
  <c r="G30" i="131"/>
  <c r="F30" i="131"/>
  <c r="E30" i="131"/>
  <c r="D30" i="131"/>
  <c r="C30" i="131"/>
  <c r="B30" i="131"/>
  <c r="C29" i="131"/>
  <c r="B29" i="131"/>
  <c r="C28" i="131"/>
  <c r="B28" i="131"/>
  <c r="C27" i="131"/>
  <c r="B27" i="131"/>
  <c r="G26" i="131"/>
  <c r="F26" i="131"/>
  <c r="E26" i="131"/>
  <c r="D26" i="131"/>
  <c r="C26" i="131"/>
  <c r="B26" i="131"/>
  <c r="C25" i="131"/>
  <c r="C24" i="131"/>
  <c r="B24" i="131" s="1"/>
  <c r="C23" i="131"/>
  <c r="B23" i="131" s="1"/>
  <c r="F22" i="131"/>
  <c r="E22" i="131"/>
  <c r="D22" i="131"/>
  <c r="C20" i="131"/>
  <c r="B20" i="131"/>
  <c r="C19" i="131"/>
  <c r="B19" i="131"/>
  <c r="C18" i="131"/>
  <c r="B18" i="131"/>
  <c r="G17" i="131"/>
  <c r="F17" i="131"/>
  <c r="E17" i="131"/>
  <c r="D17" i="131"/>
  <c r="C17" i="131"/>
  <c r="B17" i="131"/>
  <c r="C16" i="131"/>
  <c r="B16" i="131"/>
  <c r="C15" i="131"/>
  <c r="B15" i="131"/>
  <c r="C14" i="131"/>
  <c r="B14" i="131"/>
  <c r="G13" i="131"/>
  <c r="F13" i="131"/>
  <c r="E13" i="131"/>
  <c r="D13" i="131"/>
  <c r="C13" i="131"/>
  <c r="B13" i="131"/>
  <c r="C12" i="131"/>
  <c r="B12" i="131"/>
  <c r="C11" i="131"/>
  <c r="B11" i="131"/>
  <c r="C10" i="131"/>
  <c r="B10" i="131"/>
  <c r="G9" i="131"/>
  <c r="F9" i="131"/>
  <c r="E9" i="131"/>
  <c r="D9" i="131"/>
  <c r="C9" i="131"/>
  <c r="B9" i="131"/>
  <c r="C36" i="130"/>
  <c r="B36" i="130"/>
  <c r="C35" i="130"/>
  <c r="C34" i="130"/>
  <c r="B34" i="130" s="1"/>
  <c r="C33" i="130"/>
  <c r="B33" i="130" s="1"/>
  <c r="C32" i="130"/>
  <c r="B32" i="130" s="1"/>
  <c r="B31" i="130" s="1"/>
  <c r="F31" i="130"/>
  <c r="E31" i="130"/>
  <c r="D31" i="130"/>
  <c r="C29" i="130"/>
  <c r="B29" i="130"/>
  <c r="C28" i="130"/>
  <c r="B28" i="130"/>
  <c r="C27" i="130"/>
  <c r="B27" i="130"/>
  <c r="C26" i="130"/>
  <c r="B26" i="130"/>
  <c r="C25" i="130"/>
  <c r="B25" i="130"/>
  <c r="G24" i="130"/>
  <c r="F24" i="130"/>
  <c r="E24" i="130"/>
  <c r="D24" i="130"/>
  <c r="C24" i="130"/>
  <c r="B24" i="130"/>
  <c r="C22" i="130"/>
  <c r="B22" i="130"/>
  <c r="C21" i="130"/>
  <c r="B21" i="130"/>
  <c r="C20" i="130"/>
  <c r="B20" i="130"/>
  <c r="C19" i="130"/>
  <c r="B19" i="130"/>
  <c r="C18" i="130"/>
  <c r="B18" i="130"/>
  <c r="G17" i="130"/>
  <c r="F17" i="130"/>
  <c r="E17" i="130"/>
  <c r="D17" i="130"/>
  <c r="C17" i="130"/>
  <c r="B17" i="130"/>
  <c r="C15" i="130"/>
  <c r="B15" i="130"/>
  <c r="C14" i="130"/>
  <c r="B14" i="130"/>
  <c r="C13" i="130"/>
  <c r="B13" i="130"/>
  <c r="C12" i="130"/>
  <c r="B12" i="130"/>
  <c r="C11" i="130"/>
  <c r="B11" i="130"/>
  <c r="G10" i="130"/>
  <c r="F10" i="130"/>
  <c r="E10" i="130"/>
  <c r="D10" i="130"/>
  <c r="C10" i="130"/>
  <c r="B10" i="130"/>
  <c r="C43" i="129"/>
  <c r="B43" i="129"/>
  <c r="C42" i="129"/>
  <c r="B42" i="129"/>
  <c r="C41" i="129"/>
  <c r="B41" i="129"/>
  <c r="C40" i="129"/>
  <c r="B40" i="129"/>
  <c r="C39" i="129"/>
  <c r="B39" i="129"/>
  <c r="G38" i="129"/>
  <c r="F38" i="129"/>
  <c r="E38" i="129"/>
  <c r="D38" i="129"/>
  <c r="C38" i="129"/>
  <c r="B38" i="129"/>
  <c r="C36" i="129"/>
  <c r="B36" i="129"/>
  <c r="C35" i="129"/>
  <c r="B35" i="129"/>
  <c r="C34" i="129"/>
  <c r="B34" i="129"/>
  <c r="C33" i="129"/>
  <c r="B33" i="129"/>
  <c r="C32" i="129"/>
  <c r="B32" i="129"/>
  <c r="G31" i="129"/>
  <c r="F31" i="129"/>
  <c r="E31" i="129"/>
  <c r="D31" i="129"/>
  <c r="C31" i="129"/>
  <c r="B31" i="129"/>
  <c r="C29" i="129"/>
  <c r="B29" i="129"/>
  <c r="C28" i="129"/>
  <c r="B28" i="129"/>
  <c r="C27" i="129"/>
  <c r="B27" i="129"/>
  <c r="C26" i="129"/>
  <c r="B26" i="129"/>
  <c r="C25" i="129"/>
  <c r="B25" i="129"/>
  <c r="G24" i="129"/>
  <c r="F24" i="129"/>
  <c r="E24" i="129"/>
  <c r="D24" i="129"/>
  <c r="C24" i="129"/>
  <c r="B24" i="129"/>
  <c r="C22" i="129"/>
  <c r="B22" i="129"/>
  <c r="C21" i="129"/>
  <c r="B21" i="129"/>
  <c r="C20" i="129"/>
  <c r="B20" i="129"/>
  <c r="C19" i="129"/>
  <c r="B19" i="129"/>
  <c r="C18" i="129"/>
  <c r="B18" i="129"/>
  <c r="G17" i="129"/>
  <c r="F17" i="129"/>
  <c r="E17" i="129"/>
  <c r="D17" i="129"/>
  <c r="C17" i="129"/>
  <c r="B17" i="129"/>
  <c r="C15" i="129"/>
  <c r="B15" i="129"/>
  <c r="C14" i="129"/>
  <c r="B14" i="129"/>
  <c r="C13" i="129"/>
  <c r="B13" i="129"/>
  <c r="C12" i="129"/>
  <c r="B12" i="129"/>
  <c r="C11" i="129"/>
  <c r="B11" i="129"/>
  <c r="G10" i="129"/>
  <c r="F10" i="129"/>
  <c r="E10" i="129"/>
  <c r="D10" i="129"/>
  <c r="C10" i="129"/>
  <c r="B10" i="129"/>
  <c r="G10" i="128"/>
  <c r="F10" i="128"/>
  <c r="E10" i="128"/>
  <c r="D10" i="128"/>
  <c r="C10" i="128"/>
  <c r="B10" i="128"/>
  <c r="F38" i="127"/>
  <c r="G38" i="127" s="1"/>
  <c r="E38" i="127"/>
  <c r="C38" i="127"/>
  <c r="B38" i="127"/>
  <c r="D38" i="127" s="1"/>
  <c r="F36" i="127"/>
  <c r="G36" i="127" s="1"/>
  <c r="E36" i="127"/>
  <c r="C36" i="127"/>
  <c r="B36" i="127"/>
  <c r="D36" i="127" s="1"/>
  <c r="F13" i="127"/>
  <c r="G13" i="127" s="1"/>
  <c r="E13" i="127"/>
  <c r="C13" i="127"/>
  <c r="B13" i="127"/>
  <c r="D13" i="127" s="1"/>
  <c r="F11" i="127"/>
  <c r="G11" i="127" s="1"/>
  <c r="E11" i="127"/>
  <c r="C11" i="127"/>
  <c r="B11" i="127"/>
  <c r="D11" i="127" s="1"/>
  <c r="B22" i="131" l="1"/>
  <c r="B9" i="132"/>
  <c r="B13" i="132"/>
  <c r="B17" i="132"/>
  <c r="B33" i="132"/>
  <c r="B37" i="132"/>
  <c r="B41" i="132"/>
  <c r="B9" i="133"/>
  <c r="B21" i="133"/>
  <c r="B33" i="133"/>
  <c r="B41" i="135"/>
  <c r="B9" i="136"/>
  <c r="B25" i="136"/>
  <c r="B33" i="136"/>
  <c r="B10" i="137"/>
  <c r="B22" i="137"/>
  <c r="C31" i="130"/>
  <c r="C22" i="131"/>
  <c r="C16" i="134"/>
  <c r="C41" i="135"/>
  <c r="C22" i="138"/>
  <c r="C9" i="140"/>
  <c r="B15" i="140"/>
  <c r="B24" i="140"/>
  <c r="B30" i="140"/>
  <c r="B10" i="141"/>
  <c r="B18" i="141"/>
  <c r="B26" i="141"/>
  <c r="B34" i="141"/>
  <c r="B42" i="141"/>
  <c r="K11" i="120" l="1"/>
  <c r="H11" i="120"/>
  <c r="F11" i="120"/>
  <c r="D11" i="120"/>
  <c r="B11" i="120"/>
  <c r="K9" i="120"/>
  <c r="H9" i="120"/>
  <c r="F9" i="120"/>
  <c r="D9" i="120"/>
  <c r="B9" i="120"/>
  <c r="E39" i="119"/>
  <c r="C39" i="119"/>
  <c r="B39" i="119"/>
  <c r="E26" i="119"/>
  <c r="C26" i="119"/>
  <c r="B26" i="119"/>
  <c r="E15" i="119"/>
  <c r="C15" i="119"/>
  <c r="B15" i="119"/>
  <c r="E13" i="119"/>
  <c r="C13" i="119"/>
  <c r="B13" i="119"/>
  <c r="E11" i="119"/>
  <c r="C11" i="119"/>
  <c r="B11" i="119"/>
  <c r="F31" i="118" l="1"/>
  <c r="E31" i="118"/>
  <c r="D31" i="118"/>
  <c r="C31" i="118"/>
  <c r="B31" i="118"/>
  <c r="F11" i="118"/>
  <c r="E11" i="118"/>
  <c r="D11" i="118"/>
  <c r="C11" i="118"/>
  <c r="B11" i="118"/>
  <c r="I52" i="117"/>
  <c r="F32" i="117"/>
  <c r="E32" i="117"/>
  <c r="D32" i="117"/>
  <c r="C32" i="117"/>
  <c r="B32" i="117"/>
  <c r="F12" i="117"/>
  <c r="E12" i="117"/>
  <c r="D12" i="117"/>
  <c r="C12" i="117"/>
  <c r="B12" i="117"/>
  <c r="F12" i="115"/>
  <c r="E12" i="115"/>
  <c r="D12" i="115"/>
  <c r="C12" i="115"/>
  <c r="B12" i="115"/>
  <c r="F44" i="114"/>
  <c r="E44" i="114"/>
  <c r="D44" i="114"/>
  <c r="C44" i="114"/>
  <c r="B44" i="114"/>
  <c r="F23" i="114"/>
  <c r="E23" i="114"/>
  <c r="D23" i="114"/>
  <c r="C23" i="114"/>
  <c r="B23" i="114"/>
  <c r="F33" i="113"/>
  <c r="E33" i="113"/>
  <c r="D33" i="113"/>
  <c r="C33" i="113"/>
  <c r="B33" i="113"/>
  <c r="F12" i="113"/>
  <c r="E12" i="113"/>
  <c r="D12" i="113"/>
  <c r="C12" i="113"/>
  <c r="B12" i="113"/>
  <c r="F14" i="112"/>
  <c r="E14" i="112"/>
  <c r="D14" i="112"/>
  <c r="C14" i="112"/>
  <c r="B14" i="112"/>
  <c r="F12" i="112"/>
  <c r="E12" i="112"/>
  <c r="D12" i="112"/>
  <c r="C12" i="112"/>
  <c r="B12" i="112"/>
  <c r="F14" i="111"/>
  <c r="E14" i="111"/>
  <c r="D14" i="111"/>
  <c r="C14" i="111"/>
  <c r="B14" i="111"/>
  <c r="F12" i="111"/>
  <c r="E12" i="111"/>
  <c r="D12" i="111"/>
  <c r="C12" i="111"/>
  <c r="B12" i="111"/>
  <c r="F22" i="110"/>
  <c r="E22" i="110"/>
  <c r="D22" i="110"/>
  <c r="C22" i="110"/>
  <c r="B22" i="110"/>
  <c r="F20" i="110"/>
  <c r="E20" i="110"/>
  <c r="D20" i="110"/>
  <c r="C20" i="110"/>
  <c r="B20" i="110"/>
  <c r="G9" i="109" l="1"/>
  <c r="F9" i="109"/>
  <c r="E9" i="109"/>
  <c r="D9" i="109"/>
  <c r="C9" i="109"/>
  <c r="B9" i="109"/>
  <c r="G9" i="108"/>
  <c r="F9" i="108"/>
  <c r="E9" i="108"/>
  <c r="D9" i="108"/>
  <c r="C9" i="108"/>
  <c r="B9" i="108"/>
  <c r="G34" i="107"/>
  <c r="F34" i="107"/>
  <c r="E34" i="107"/>
  <c r="D34" i="107"/>
  <c r="C34" i="107"/>
  <c r="B34" i="107"/>
  <c r="G32" i="107"/>
  <c r="F32" i="107"/>
  <c r="E32" i="107"/>
  <c r="D32" i="107"/>
  <c r="C32" i="107"/>
  <c r="B32" i="107"/>
  <c r="G11" i="107"/>
  <c r="F11" i="107"/>
  <c r="E11" i="107"/>
  <c r="D11" i="107"/>
  <c r="C11" i="107"/>
  <c r="B11" i="107"/>
  <c r="G9" i="107"/>
  <c r="F9" i="107"/>
  <c r="E9" i="107"/>
  <c r="D9" i="107"/>
  <c r="C9" i="107"/>
  <c r="B9" i="107"/>
  <c r="E8" i="106"/>
  <c r="D8" i="106"/>
  <c r="C8" i="106"/>
  <c r="B8" i="106"/>
  <c r="H20" i="105"/>
  <c r="F20" i="105"/>
  <c r="E20" i="105"/>
  <c r="D20" i="105"/>
  <c r="C20" i="105"/>
  <c r="B20" i="105"/>
  <c r="H18" i="105"/>
  <c r="F18" i="105"/>
  <c r="E18" i="105"/>
  <c r="D18" i="105"/>
  <c r="C18" i="105"/>
  <c r="B18" i="105"/>
  <c r="C7" i="101" l="1"/>
  <c r="D7" i="101"/>
  <c r="E7" i="101"/>
  <c r="F7" i="101"/>
  <c r="G7" i="101"/>
  <c r="H7" i="101"/>
  <c r="B9" i="101"/>
  <c r="B7" i="101" s="1"/>
  <c r="B10" i="101"/>
  <c r="B11" i="101"/>
  <c r="B12" i="101"/>
  <c r="B13" i="101"/>
  <c r="C9" i="100"/>
  <c r="C7" i="100" s="1"/>
  <c r="D9" i="100"/>
  <c r="D7" i="100" s="1"/>
  <c r="E9" i="100"/>
  <c r="E7" i="100" s="1"/>
  <c r="F9" i="100"/>
  <c r="F7" i="100" s="1"/>
  <c r="G9" i="100"/>
  <c r="G7" i="100" s="1"/>
  <c r="H9" i="100"/>
  <c r="H7" i="100" s="1"/>
  <c r="B11" i="100"/>
  <c r="B9" i="100" s="1"/>
  <c r="B7" i="100" s="1"/>
  <c r="B12" i="100"/>
  <c r="B13" i="100"/>
  <c r="B14" i="100"/>
  <c r="B15" i="100"/>
  <c r="B17" i="100"/>
  <c r="B19" i="100"/>
  <c r="C10" i="99"/>
  <c r="C8" i="99" s="1"/>
  <c r="D10" i="99"/>
  <c r="D8" i="99" s="1"/>
  <c r="E10" i="99"/>
  <c r="E8" i="99" s="1"/>
  <c r="F10" i="99"/>
  <c r="F8" i="99" s="1"/>
  <c r="G10" i="99"/>
  <c r="G8" i="99" s="1"/>
  <c r="H10" i="99"/>
  <c r="H8" i="99" s="1"/>
  <c r="B11" i="99"/>
  <c r="B10" i="99" s="1"/>
  <c r="B12" i="99"/>
  <c r="C14" i="99"/>
  <c r="D14" i="99"/>
  <c r="E14" i="99"/>
  <c r="F14" i="99"/>
  <c r="G14" i="99"/>
  <c r="H14" i="99"/>
  <c r="B15" i="99"/>
  <c r="B14" i="99" s="1"/>
  <c r="B16" i="99"/>
  <c r="B17" i="99"/>
  <c r="B18" i="99"/>
  <c r="B19" i="99"/>
  <c r="B20" i="99"/>
  <c r="B21" i="99"/>
  <c r="B22" i="99"/>
  <c r="B23" i="99"/>
  <c r="B24" i="99"/>
  <c r="C8" i="98"/>
  <c r="D8" i="98"/>
  <c r="E8" i="98"/>
  <c r="F8" i="98"/>
  <c r="G8" i="98"/>
  <c r="H8" i="98"/>
  <c r="B10" i="98"/>
  <c r="B8" i="98" s="1"/>
  <c r="B11" i="98"/>
  <c r="B12" i="98"/>
  <c r="B13" i="98"/>
  <c r="B14" i="98"/>
  <c r="C7" i="97"/>
  <c r="D7" i="97"/>
  <c r="E7" i="97"/>
  <c r="F7" i="97"/>
  <c r="G7" i="97"/>
  <c r="H7" i="97"/>
  <c r="B9" i="97"/>
  <c r="B7" i="97" s="1"/>
  <c r="B10" i="97"/>
  <c r="B11" i="97"/>
  <c r="B12" i="97"/>
  <c r="B13" i="97"/>
  <c r="C9" i="96"/>
  <c r="C7" i="96" s="1"/>
  <c r="D9" i="96"/>
  <c r="D7" i="96" s="1"/>
  <c r="E9" i="96"/>
  <c r="E7" i="96" s="1"/>
  <c r="F9" i="96"/>
  <c r="F7" i="96" s="1"/>
  <c r="G9" i="96"/>
  <c r="G7" i="96" s="1"/>
  <c r="H9" i="96"/>
  <c r="H7" i="96" s="1"/>
  <c r="B11" i="96"/>
  <c r="B9" i="96" s="1"/>
  <c r="B7" i="96" s="1"/>
  <c r="B12" i="96"/>
  <c r="B13" i="96"/>
  <c r="B14" i="96"/>
  <c r="B15" i="96"/>
  <c r="B17" i="96"/>
  <c r="B19" i="96"/>
  <c r="B9" i="95"/>
  <c r="C9" i="95"/>
  <c r="E9" i="95"/>
  <c r="F9" i="95"/>
  <c r="G9" i="95"/>
  <c r="H9" i="95"/>
  <c r="I9" i="95"/>
  <c r="J9" i="95"/>
  <c r="D11" i="95"/>
  <c r="D9" i="95" s="1"/>
  <c r="D12" i="95"/>
  <c r="D13" i="95"/>
  <c r="D14" i="95"/>
  <c r="D15" i="95"/>
  <c r="B7" i="94"/>
  <c r="C7" i="94"/>
  <c r="D7" i="94"/>
  <c r="E7" i="94"/>
  <c r="F7" i="94"/>
  <c r="G7" i="94"/>
  <c r="H7" i="94"/>
  <c r="I7" i="94"/>
  <c r="J7" i="94"/>
  <c r="B8" i="93"/>
  <c r="C8" i="93"/>
  <c r="D8" i="93"/>
  <c r="E8" i="93"/>
  <c r="F8" i="93"/>
  <c r="G8" i="93"/>
  <c r="H8" i="93"/>
  <c r="B9" i="92"/>
  <c r="C9" i="92"/>
  <c r="D9" i="92"/>
  <c r="E9" i="92"/>
  <c r="F9" i="92"/>
  <c r="G9" i="92"/>
  <c r="H9" i="92"/>
  <c r="B10" i="91"/>
  <c r="B8" i="91" s="1"/>
  <c r="C10" i="91"/>
  <c r="C8" i="91" s="1"/>
  <c r="D10" i="91"/>
  <c r="D8" i="91" s="1"/>
  <c r="E10" i="91"/>
  <c r="E8" i="91" s="1"/>
  <c r="F10" i="91"/>
  <c r="F8" i="91" s="1"/>
  <c r="G10" i="91"/>
  <c r="G8" i="91" s="1"/>
  <c r="H10" i="91"/>
  <c r="H8" i="91" s="1"/>
  <c r="B11" i="90"/>
  <c r="B9" i="90" s="1"/>
  <c r="C11" i="90"/>
  <c r="C9" i="90" s="1"/>
  <c r="D11" i="90"/>
  <c r="D9" i="90" s="1"/>
  <c r="E11" i="90"/>
  <c r="E9" i="90" s="1"/>
  <c r="F11" i="90"/>
  <c r="F9" i="90" s="1"/>
  <c r="G11" i="90"/>
  <c r="G9" i="90" s="1"/>
  <c r="H11" i="90"/>
  <c r="H9" i="90" s="1"/>
  <c r="B12" i="89"/>
  <c r="C12" i="89"/>
  <c r="B12" i="88"/>
  <c r="C12" i="88"/>
  <c r="B9" i="87"/>
  <c r="D9" i="87"/>
  <c r="E9" i="87"/>
  <c r="F9" i="87"/>
  <c r="H9" i="87"/>
  <c r="I9" i="87"/>
  <c r="J9" i="87"/>
  <c r="C11" i="87"/>
  <c r="C9" i="87" s="1"/>
  <c r="G11" i="87"/>
  <c r="G9" i="87" s="1"/>
  <c r="C12" i="87"/>
  <c r="G12" i="87"/>
  <c r="C13" i="87"/>
  <c r="G13" i="87"/>
  <c r="C14" i="87"/>
  <c r="G14" i="87"/>
  <c r="C15" i="87"/>
  <c r="G15" i="87"/>
  <c r="B11" i="86"/>
  <c r="B9" i="86" s="1"/>
  <c r="D11" i="86"/>
  <c r="D9" i="86" s="1"/>
  <c r="E11" i="86"/>
  <c r="E9" i="86" s="1"/>
  <c r="F11" i="86"/>
  <c r="F9" i="86" s="1"/>
  <c r="H11" i="86"/>
  <c r="H9" i="86" s="1"/>
  <c r="I11" i="86"/>
  <c r="I9" i="86" s="1"/>
  <c r="J11" i="86"/>
  <c r="J9" i="86" s="1"/>
  <c r="C13" i="86"/>
  <c r="C11" i="86" s="1"/>
  <c r="C9" i="86" s="1"/>
  <c r="G13" i="86"/>
  <c r="G11" i="86" s="1"/>
  <c r="G9" i="86" s="1"/>
  <c r="C14" i="86"/>
  <c r="G14" i="86"/>
  <c r="C15" i="86"/>
  <c r="G15" i="86"/>
  <c r="C16" i="86"/>
  <c r="G16" i="86"/>
  <c r="C17" i="86"/>
  <c r="G17" i="86"/>
  <c r="C19" i="86"/>
  <c r="G19" i="86"/>
  <c r="C21" i="86"/>
  <c r="G21" i="86"/>
  <c r="B7" i="85"/>
  <c r="C7" i="85"/>
  <c r="D7" i="85"/>
  <c r="E7" i="85"/>
  <c r="F7" i="85"/>
  <c r="B9" i="84"/>
  <c r="B7" i="84" s="1"/>
  <c r="C9" i="84"/>
  <c r="C7" i="84" s="1"/>
  <c r="D9" i="84"/>
  <c r="D7" i="84" s="1"/>
  <c r="E9" i="84"/>
  <c r="E7" i="84" s="1"/>
  <c r="F9" i="84"/>
  <c r="F7" i="84" s="1"/>
  <c r="B7" i="83"/>
  <c r="C7" i="83"/>
  <c r="D7" i="83"/>
  <c r="E7" i="83"/>
  <c r="F7" i="83"/>
  <c r="G7" i="83"/>
  <c r="B16" i="82"/>
  <c r="B14" i="82" s="1"/>
  <c r="C16" i="82"/>
  <c r="C14" i="82" s="1"/>
  <c r="D16" i="82"/>
  <c r="D14" i="82" s="1"/>
  <c r="E16" i="82"/>
  <c r="E14" i="82" s="1"/>
  <c r="F16" i="82"/>
  <c r="F14" i="82" s="1"/>
  <c r="G16" i="82"/>
  <c r="G14" i="82" s="1"/>
  <c r="C9" i="81"/>
  <c r="B9" i="81" s="1"/>
  <c r="D9" i="81"/>
  <c r="B11" i="81"/>
  <c r="B12" i="81"/>
  <c r="B13" i="81"/>
  <c r="B14" i="81"/>
  <c r="B15" i="81"/>
  <c r="C11" i="80"/>
  <c r="C9" i="80" s="1"/>
  <c r="D11" i="80"/>
  <c r="D9" i="80" s="1"/>
  <c r="B13" i="80"/>
  <c r="B11" i="80" s="1"/>
  <c r="B9" i="80" s="1"/>
  <c r="B14" i="80"/>
  <c r="B15" i="80"/>
  <c r="B16" i="80"/>
  <c r="B17" i="80"/>
  <c r="B19" i="80"/>
  <c r="B21" i="80"/>
  <c r="C11" i="79"/>
  <c r="C9" i="79" s="1"/>
  <c r="D11" i="79"/>
  <c r="D9" i="79" s="1"/>
  <c r="E11" i="79"/>
  <c r="E9" i="79" s="1"/>
  <c r="F11" i="79"/>
  <c r="F9" i="79" s="1"/>
  <c r="B13" i="79"/>
  <c r="B11" i="79" s="1"/>
  <c r="B9" i="79" s="1"/>
  <c r="B14" i="79"/>
  <c r="B15" i="79"/>
  <c r="B16" i="79"/>
  <c r="B17" i="79"/>
  <c r="B19" i="79"/>
  <c r="B21" i="79"/>
  <c r="B8" i="99" l="1"/>
  <c r="F13" i="78"/>
  <c r="E13" i="78"/>
  <c r="D13" i="78"/>
  <c r="C13" i="78"/>
  <c r="B13" i="78"/>
  <c r="F11" i="78"/>
  <c r="E11" i="78"/>
  <c r="D11" i="78"/>
  <c r="C11" i="78"/>
  <c r="B11" i="78"/>
  <c r="B22" i="77"/>
  <c r="B21" i="77"/>
  <c r="B20" i="77"/>
  <c r="B19" i="77"/>
  <c r="B18" i="77"/>
  <c r="B17" i="77"/>
  <c r="B16" i="77"/>
  <c r="B15" i="77"/>
  <c r="E13" i="77"/>
  <c r="D13" i="77"/>
  <c r="C13" i="77"/>
  <c r="B13" i="77"/>
  <c r="B35" i="76"/>
  <c r="B34" i="76"/>
  <c r="B33" i="76"/>
  <c r="B32" i="76"/>
  <c r="B30" i="76"/>
  <c r="B29" i="76"/>
  <c r="B28" i="76"/>
  <c r="B27" i="76"/>
  <c r="B25" i="76"/>
  <c r="B24" i="76"/>
  <c r="B23" i="76"/>
  <c r="B22" i="76"/>
  <c r="B20" i="76"/>
  <c r="B19" i="76"/>
  <c r="B18" i="76"/>
  <c r="B17" i="76"/>
  <c r="B15" i="76"/>
  <c r="B14" i="76"/>
  <c r="B13" i="76"/>
  <c r="B12" i="76"/>
  <c r="E10" i="76"/>
  <c r="D10" i="76"/>
  <c r="C10" i="76"/>
  <c r="B10" i="76"/>
  <c r="B25" i="75"/>
  <c r="B23" i="75"/>
  <c r="B21" i="75"/>
  <c r="B20" i="75"/>
  <c r="B19" i="75"/>
  <c r="B18" i="75"/>
  <c r="B17" i="75"/>
  <c r="E15" i="75"/>
  <c r="D15" i="75"/>
  <c r="C15" i="75"/>
  <c r="B15" i="75"/>
  <c r="E13" i="75"/>
  <c r="D13" i="75"/>
  <c r="C13" i="75"/>
  <c r="B13" i="75"/>
  <c r="G11" i="74"/>
  <c r="F11" i="74"/>
  <c r="E11" i="74"/>
  <c r="D11" i="74"/>
  <c r="C11" i="74"/>
  <c r="B11" i="74"/>
  <c r="G9" i="74"/>
  <c r="F9" i="74"/>
  <c r="E9" i="74"/>
  <c r="D9" i="74"/>
  <c r="C9" i="74"/>
  <c r="B9" i="74"/>
  <c r="G33" i="73"/>
  <c r="F33" i="73"/>
  <c r="E33" i="73"/>
  <c r="D33" i="73"/>
  <c r="C33" i="73"/>
  <c r="B33" i="73"/>
  <c r="G31" i="73"/>
  <c r="F31" i="73"/>
  <c r="E31" i="73"/>
  <c r="D31" i="73"/>
  <c r="C31" i="73"/>
  <c r="B31" i="73"/>
  <c r="G11" i="73"/>
  <c r="F11" i="73"/>
  <c r="E11" i="73"/>
  <c r="D11" i="73"/>
  <c r="C11" i="73"/>
  <c r="B11" i="73"/>
  <c r="G9" i="73"/>
  <c r="F9" i="73"/>
  <c r="E9" i="73"/>
  <c r="D9" i="73"/>
  <c r="C9" i="73"/>
  <c r="B9" i="73"/>
  <c r="G21" i="72"/>
  <c r="F21" i="72"/>
  <c r="E21" i="72"/>
  <c r="D21" i="72"/>
  <c r="C21" i="72"/>
  <c r="B21" i="72"/>
  <c r="G19" i="72"/>
  <c r="F19" i="72"/>
  <c r="E19" i="72"/>
  <c r="D19" i="72"/>
  <c r="C19" i="72"/>
  <c r="B19" i="72"/>
  <c r="B53" i="71" l="1"/>
  <c r="B51" i="71"/>
  <c r="B49" i="71"/>
  <c r="B47" i="71"/>
  <c r="B46" i="71"/>
  <c r="B45" i="71"/>
  <c r="B44" i="71"/>
  <c r="B43" i="71"/>
  <c r="F41" i="71"/>
  <c r="E41" i="71"/>
  <c r="D41" i="71"/>
  <c r="C41" i="71"/>
  <c r="B41" i="71"/>
  <c r="B39" i="71"/>
  <c r="B37" i="71"/>
  <c r="B36" i="71"/>
  <c r="B35" i="71"/>
  <c r="B34" i="71"/>
  <c r="B33" i="71"/>
  <c r="B32" i="71"/>
  <c r="B31" i="71"/>
  <c r="B30" i="71"/>
  <c r="F28" i="71"/>
  <c r="E28" i="71"/>
  <c r="D28" i="71"/>
  <c r="C28" i="71"/>
  <c r="B28" i="71"/>
  <c r="B26" i="71"/>
  <c r="B25" i="71"/>
  <c r="B24" i="71"/>
  <c r="B23" i="71"/>
  <c r="B22" i="71"/>
  <c r="B21" i="71"/>
  <c r="B20" i="71"/>
  <c r="B19" i="71"/>
  <c r="B17" i="71" s="1"/>
  <c r="B15" i="71" s="1"/>
  <c r="B13" i="71" s="1"/>
  <c r="F17" i="71"/>
  <c r="E17" i="71"/>
  <c r="E15" i="71" s="1"/>
  <c r="E13" i="71" s="1"/>
  <c r="D17" i="71"/>
  <c r="C17" i="71"/>
  <c r="C15" i="71" s="1"/>
  <c r="C13" i="71" s="1"/>
  <c r="F15" i="71"/>
  <c r="F13" i="71" s="1"/>
  <c r="D15" i="71"/>
  <c r="D13" i="71" s="1"/>
  <c r="B53" i="70"/>
  <c r="B51" i="70"/>
  <c r="B49" i="70"/>
  <c r="B47" i="70"/>
  <c r="B46" i="70"/>
  <c r="B45" i="70"/>
  <c r="B44" i="70"/>
  <c r="B41" i="70" s="1"/>
  <c r="B15" i="70" s="1"/>
  <c r="B13" i="70" s="1"/>
  <c r="B43" i="70"/>
  <c r="G41" i="70"/>
  <c r="F41" i="70"/>
  <c r="E41" i="70"/>
  <c r="D41" i="70"/>
  <c r="C41" i="70"/>
  <c r="B39" i="70"/>
  <c r="B37" i="70"/>
  <c r="B36" i="70"/>
  <c r="B35" i="70"/>
  <c r="B34" i="70"/>
  <c r="B33" i="70"/>
  <c r="B32" i="70"/>
  <c r="B31" i="70"/>
  <c r="B30" i="70"/>
  <c r="G28" i="70"/>
  <c r="F28" i="70"/>
  <c r="E28" i="70"/>
  <c r="D28" i="70"/>
  <c r="C28" i="70"/>
  <c r="B28" i="70"/>
  <c r="B26" i="70"/>
  <c r="B25" i="70"/>
  <c r="B24" i="70"/>
  <c r="B23" i="70"/>
  <c r="B22" i="70"/>
  <c r="B21" i="70"/>
  <c r="B20" i="70"/>
  <c r="B19" i="70"/>
  <c r="G17" i="70"/>
  <c r="F17" i="70"/>
  <c r="E17" i="70"/>
  <c r="D17" i="70"/>
  <c r="C17" i="70"/>
  <c r="B17" i="70"/>
  <c r="G15" i="70"/>
  <c r="F15" i="70"/>
  <c r="E15" i="70"/>
  <c r="D15" i="70"/>
  <c r="C15" i="70"/>
  <c r="G13" i="70"/>
  <c r="F13" i="70"/>
  <c r="E13" i="70"/>
  <c r="D13" i="70"/>
  <c r="C13" i="70"/>
  <c r="B53" i="69"/>
  <c r="B51" i="69"/>
  <c r="E41" i="69"/>
  <c r="D41" i="69"/>
  <c r="C41" i="69"/>
  <c r="B41" i="69"/>
  <c r="E28" i="69"/>
  <c r="D28" i="69"/>
  <c r="C28" i="69"/>
  <c r="B28" i="69"/>
  <c r="E17" i="69"/>
  <c r="D17" i="69"/>
  <c r="C17" i="69"/>
  <c r="B17" i="69"/>
  <c r="E15" i="69"/>
  <c r="D15" i="69"/>
  <c r="C15" i="69"/>
  <c r="B15" i="69"/>
  <c r="E13" i="69"/>
  <c r="D13" i="69"/>
  <c r="C13" i="69"/>
  <c r="B13" i="69"/>
  <c r="B53" i="68"/>
  <c r="B51" i="68"/>
  <c r="E41" i="68"/>
  <c r="D41" i="68"/>
  <c r="C41" i="68"/>
  <c r="B41" i="68"/>
  <c r="E28" i="68"/>
  <c r="D28" i="68"/>
  <c r="C28" i="68"/>
  <c r="B28" i="68"/>
  <c r="E17" i="68"/>
  <c r="D17" i="68"/>
  <c r="C17" i="68"/>
  <c r="B17" i="68"/>
  <c r="E15" i="68"/>
  <c r="D15" i="68"/>
  <c r="C15" i="68"/>
  <c r="B15" i="68"/>
  <c r="E13" i="68"/>
  <c r="D13" i="68"/>
  <c r="C13" i="68"/>
  <c r="B13" i="68"/>
  <c r="G9" i="61"/>
  <c r="F9" i="61"/>
  <c r="E9" i="61"/>
  <c r="D9" i="61"/>
  <c r="C9" i="61"/>
  <c r="G9" i="60"/>
  <c r="F9" i="60"/>
  <c r="E9" i="60"/>
  <c r="D9" i="60"/>
  <c r="C9" i="60"/>
  <c r="C19" i="59"/>
  <c r="C18" i="59"/>
  <c r="C17" i="59"/>
  <c r="C16" i="59"/>
  <c r="C15" i="59"/>
  <c r="C14" i="59"/>
  <c r="C13" i="59"/>
  <c r="C12" i="59"/>
  <c r="C11" i="59"/>
  <c r="C10" i="59"/>
  <c r="E8" i="59"/>
  <c r="D8" i="59"/>
  <c r="C8" i="59"/>
  <c r="C20" i="58"/>
  <c r="C19" i="58"/>
  <c r="C18" i="58"/>
  <c r="C17" i="58"/>
  <c r="C16" i="58"/>
  <c r="C15" i="58"/>
  <c r="C14" i="58"/>
  <c r="C13" i="58"/>
  <c r="C12" i="58"/>
  <c r="C11" i="58"/>
  <c r="F9" i="58"/>
  <c r="E9" i="58"/>
  <c r="D9" i="58"/>
  <c r="C9" i="58"/>
  <c r="F19" i="57"/>
  <c r="C19" i="57"/>
  <c r="F18" i="57"/>
  <c r="C18" i="57"/>
  <c r="F17" i="57"/>
  <c r="C17" i="57"/>
  <c r="F16" i="57"/>
  <c r="C16" i="57"/>
  <c r="F15" i="57"/>
  <c r="C15" i="57"/>
  <c r="F14" i="57"/>
  <c r="C14" i="57"/>
  <c r="F13" i="57"/>
  <c r="C13" i="57"/>
  <c r="F12" i="57"/>
  <c r="C12" i="57"/>
  <c r="F11" i="57"/>
  <c r="C11" i="57"/>
  <c r="F10" i="57"/>
  <c r="C10" i="57"/>
  <c r="H8" i="57"/>
  <c r="G8" i="57"/>
  <c r="F8" i="57"/>
  <c r="E8" i="57"/>
  <c r="D8" i="57"/>
  <c r="C8" i="57"/>
  <c r="H9" i="56"/>
  <c r="G9" i="56"/>
  <c r="F9" i="56"/>
  <c r="E9" i="56"/>
  <c r="D9" i="56"/>
  <c r="C9" i="56"/>
  <c r="G9" i="55"/>
  <c r="F9" i="55"/>
  <c r="E9" i="55"/>
  <c r="D9" i="55"/>
  <c r="C9" i="55"/>
  <c r="H21" i="54"/>
  <c r="C21" i="54"/>
  <c r="H20" i="54"/>
  <c r="C20" i="54"/>
  <c r="H19" i="54"/>
  <c r="C19" i="54"/>
  <c r="H18" i="54"/>
  <c r="C18" i="54"/>
  <c r="H17" i="54"/>
  <c r="C17" i="54"/>
  <c r="H16" i="54"/>
  <c r="C16" i="54"/>
  <c r="H14" i="54"/>
  <c r="C14" i="54"/>
  <c r="H13" i="54"/>
  <c r="C13" i="54"/>
  <c r="H11" i="54"/>
  <c r="C11" i="54"/>
  <c r="H10" i="54"/>
  <c r="C10" i="54"/>
  <c r="L8" i="54"/>
  <c r="K8" i="54"/>
  <c r="J8" i="54"/>
  <c r="I8" i="54"/>
  <c r="H8" i="54"/>
  <c r="G8" i="54"/>
  <c r="F8" i="54"/>
  <c r="E8" i="54"/>
  <c r="D8" i="54"/>
  <c r="C8" i="54"/>
  <c r="H20" i="53"/>
  <c r="C20" i="53"/>
  <c r="H19" i="53"/>
  <c r="C19" i="53"/>
  <c r="H18" i="53"/>
  <c r="C18" i="53"/>
  <c r="H17" i="53"/>
  <c r="C17" i="53"/>
  <c r="H16" i="53"/>
  <c r="C16" i="53"/>
  <c r="H15" i="53"/>
  <c r="C15" i="53"/>
  <c r="H14" i="53"/>
  <c r="C14" i="53"/>
  <c r="H13" i="53"/>
  <c r="C13" i="53"/>
  <c r="H11" i="53"/>
  <c r="C11" i="53"/>
  <c r="H10" i="53"/>
  <c r="C10" i="53"/>
  <c r="L8" i="53"/>
  <c r="K8" i="53"/>
  <c r="J8" i="53"/>
  <c r="I8" i="53"/>
  <c r="H8" i="53"/>
  <c r="G8" i="53"/>
  <c r="F8" i="53"/>
  <c r="E8" i="53"/>
  <c r="D8" i="53"/>
  <c r="C8" i="53"/>
  <c r="B21" i="52"/>
  <c r="B19" i="52"/>
  <c r="B17" i="52"/>
  <c r="B16" i="52"/>
  <c r="B15" i="52"/>
  <c r="B14" i="52"/>
  <c r="B13" i="52"/>
  <c r="J11" i="52"/>
  <c r="I11" i="52"/>
  <c r="H11" i="52"/>
  <c r="G11" i="52"/>
  <c r="F11" i="52"/>
  <c r="E11" i="52"/>
  <c r="D11" i="52"/>
  <c r="C11" i="52"/>
  <c r="B11" i="52"/>
  <c r="J9" i="52"/>
  <c r="I9" i="52"/>
  <c r="H9" i="52"/>
  <c r="G9" i="52"/>
  <c r="F9" i="52"/>
  <c r="E9" i="52"/>
  <c r="D9" i="52"/>
  <c r="C9" i="52"/>
  <c r="B9" i="52"/>
  <c r="C20" i="51"/>
  <c r="C19" i="51"/>
  <c r="C18" i="51"/>
  <c r="C17" i="51"/>
  <c r="C16" i="51"/>
  <c r="C15" i="51"/>
  <c r="C14" i="51"/>
  <c r="C13" i="51"/>
  <c r="C12" i="51"/>
  <c r="C11" i="51"/>
  <c r="K9" i="51"/>
  <c r="J9" i="51"/>
  <c r="I9" i="51"/>
  <c r="H9" i="51"/>
  <c r="G9" i="51"/>
  <c r="F9" i="51"/>
  <c r="E9" i="51"/>
  <c r="D9" i="51"/>
  <c r="C9" i="51"/>
  <c r="G9" i="50"/>
  <c r="F9" i="50"/>
  <c r="E9" i="50"/>
  <c r="D9" i="50"/>
  <c r="C9" i="50"/>
  <c r="G9" i="49"/>
  <c r="F9" i="49"/>
  <c r="E9" i="49"/>
  <c r="D9" i="49"/>
  <c r="C9" i="49"/>
  <c r="G10" i="48"/>
  <c r="F10" i="48"/>
  <c r="E10" i="48"/>
  <c r="D10" i="48"/>
  <c r="C10" i="48"/>
  <c r="B10" i="48"/>
  <c r="G8" i="48"/>
  <c r="F8" i="48"/>
  <c r="E8" i="48"/>
  <c r="D8" i="48"/>
  <c r="C8" i="48"/>
  <c r="B8" i="48"/>
  <c r="H9" i="47"/>
  <c r="G9" i="47"/>
  <c r="F9" i="47"/>
  <c r="E9" i="47"/>
  <c r="D9" i="47"/>
  <c r="C9" i="47"/>
  <c r="D20" i="46"/>
  <c r="C20" i="46" s="1"/>
  <c r="D19" i="46"/>
  <c r="C19" i="46" s="1"/>
  <c r="D18" i="46"/>
  <c r="C18" i="46" s="1"/>
  <c r="D17" i="46"/>
  <c r="C17" i="46" s="1"/>
  <c r="D16" i="46"/>
  <c r="C16" i="46" s="1"/>
  <c r="D15" i="46"/>
  <c r="C15" i="46" s="1"/>
  <c r="D14" i="46"/>
  <c r="C14" i="46" s="1"/>
  <c r="D13" i="46"/>
  <c r="C13" i="46" s="1"/>
  <c r="D12" i="46"/>
  <c r="C12" i="46" s="1"/>
  <c r="D11" i="46"/>
  <c r="C11" i="46" s="1"/>
  <c r="G9" i="46"/>
  <c r="F9" i="46"/>
  <c r="E9" i="46"/>
  <c r="D9" i="46"/>
  <c r="B20" i="45"/>
  <c r="B18" i="45"/>
  <c r="B16" i="45"/>
  <c r="B15" i="45"/>
  <c r="B14" i="45"/>
  <c r="B13" i="45"/>
  <c r="B12" i="45"/>
  <c r="D10" i="45"/>
  <c r="C10" i="45"/>
  <c r="B10" i="45" s="1"/>
  <c r="B8" i="45" s="1"/>
  <c r="D8" i="45"/>
  <c r="C8" i="45"/>
  <c r="C19" i="44"/>
  <c r="C18" i="44"/>
  <c r="C17" i="44"/>
  <c r="C16" i="44"/>
  <c r="C15" i="44"/>
  <c r="C14" i="44"/>
  <c r="C13" i="44"/>
  <c r="C12" i="44"/>
  <c r="C11" i="44"/>
  <c r="C10" i="44"/>
  <c r="E8" i="44"/>
  <c r="D8" i="44"/>
  <c r="C8" i="44"/>
  <c r="H7" i="43"/>
  <c r="G7" i="43"/>
  <c r="F7" i="43"/>
  <c r="E7" i="43"/>
  <c r="D7" i="43"/>
  <c r="C7" i="43"/>
  <c r="G16" i="42"/>
  <c r="G14" i="42"/>
  <c r="C9" i="46" l="1"/>
  <c r="G13" i="35" l="1"/>
  <c r="F13" i="35"/>
  <c r="E13" i="35"/>
  <c r="D13" i="35"/>
  <c r="C13" i="35"/>
  <c r="B13" i="35"/>
  <c r="L21" i="30"/>
  <c r="G124" i="4" l="1"/>
  <c r="F124" i="4"/>
  <c r="E124" i="4"/>
  <c r="D124" i="4"/>
  <c r="G83" i="4"/>
  <c r="F83" i="4"/>
  <c r="E83" i="4"/>
  <c r="D83" i="4"/>
</calcChain>
</file>

<file path=xl/sharedStrings.xml><?xml version="1.0" encoding="utf-8"?>
<sst xmlns="http://schemas.openxmlformats.org/spreadsheetml/2006/main" count="6900" uniqueCount="1587">
  <si>
    <t>Quadro Resumo - Dados Gerais</t>
  </si>
  <si>
    <t>Unidade</t>
  </si>
  <si>
    <t>1.1. ENSINO CULTURAL</t>
  </si>
  <si>
    <t>1.1.1. Alunos inscritos no ensino superior por áreas de estudo</t>
  </si>
  <si>
    <t xml:space="preserve">Total </t>
  </si>
  <si>
    <t>N.º</t>
  </si>
  <si>
    <t>Artes</t>
  </si>
  <si>
    <t xml:space="preserve">     Belas-artes</t>
  </si>
  <si>
    <r>
      <t xml:space="preserve">     Artes do espetáculo</t>
    </r>
    <r>
      <rPr>
        <sz val="8"/>
        <color indexed="8"/>
        <rFont val="Arial Narrow"/>
        <family val="2"/>
      </rPr>
      <t xml:space="preserve"> (1)</t>
    </r>
  </si>
  <si>
    <t xml:space="preserve">         Cursos, dos quais:</t>
  </si>
  <si>
    <t xml:space="preserve">            - Animação cultural</t>
  </si>
  <si>
    <t xml:space="preserve">            - Dança</t>
  </si>
  <si>
    <t xml:space="preserve">            - Estudos artísticos</t>
  </si>
  <si>
    <t xml:space="preserve">            - Música </t>
  </si>
  <si>
    <t xml:space="preserve">            - Teatro</t>
  </si>
  <si>
    <t xml:space="preserve">            - Outros</t>
  </si>
  <si>
    <t xml:space="preserve">     Audiovisuais e produção dos média</t>
  </si>
  <si>
    <t xml:space="preserve">     Design</t>
  </si>
  <si>
    <t xml:space="preserve">     Artesanato</t>
  </si>
  <si>
    <t xml:space="preserve">     Outros</t>
  </si>
  <si>
    <t xml:space="preserve">     História e arqueologia</t>
  </si>
  <si>
    <t xml:space="preserve">     Informação e jornalismo</t>
  </si>
  <si>
    <t xml:space="preserve">  </t>
  </si>
  <si>
    <t xml:space="preserve">     Arquitetura e urbanismo</t>
  </si>
  <si>
    <t>Em percentagem do total de inscritos</t>
  </si>
  <si>
    <t>%</t>
  </si>
  <si>
    <t>1.1.2. Alunos diplomados no ensino superior por área de estudo</t>
  </si>
  <si>
    <t>Em percentagem do total de diplomados</t>
  </si>
  <si>
    <t>11,2</t>
  </si>
  <si>
    <t>(1) A desagregação inclui em cada uma das categorias todos os cursos relacionados com estas. Da categoria "Outros" constam cursos que poderiam ser incluidos em mais do que uma categoria ou cursos que não correspondem a nenhuma das categorias acima designadas.</t>
  </si>
  <si>
    <t>1.2. EMPREGO CULTURAL</t>
  </si>
  <si>
    <t>Total</t>
  </si>
  <si>
    <t>Por sexo</t>
  </si>
  <si>
    <t xml:space="preserve">   Homens</t>
  </si>
  <si>
    <t xml:space="preserve">   Mulheres</t>
  </si>
  <si>
    <t>Escalão etário</t>
  </si>
  <si>
    <t xml:space="preserve">   15 - 24 anos</t>
  </si>
  <si>
    <t xml:space="preserve">   25 - 34 anos</t>
  </si>
  <si>
    <t xml:space="preserve">   35 - 44 anos</t>
  </si>
  <si>
    <t xml:space="preserve">   45 e mais anos</t>
  </si>
  <si>
    <t>Nível de escolaridade completo</t>
  </si>
  <si>
    <t xml:space="preserve">   Até ao 3.º ciclo</t>
  </si>
  <si>
    <t xml:space="preserve">   Secundário </t>
  </si>
  <si>
    <t xml:space="preserve">   Superior</t>
  </si>
  <si>
    <t>Em percentagem do emprego total</t>
  </si>
  <si>
    <t>1.3. ÍNDICE DE PREÇOS NO CONSUMIDOR</t>
  </si>
  <si>
    <t>Índice de preços no consumidor de bens e serviços culturais</t>
  </si>
  <si>
    <t>Bens e serviços culturais (Rc)</t>
  </si>
  <si>
    <t>2012 = 100</t>
  </si>
  <si>
    <t xml:space="preserve">  Dos quais:</t>
  </si>
  <si>
    <t xml:space="preserve">    Instrumentos musicais</t>
  </si>
  <si>
    <t xml:space="preserve">    Cinema, teatro e concertos</t>
  </si>
  <si>
    <t xml:space="preserve">    Museus, bibliotecas e jardins zoológicos</t>
  </si>
  <si>
    <t xml:space="preserve">    Jornais</t>
  </si>
  <si>
    <t xml:space="preserve">    Revistas e periódicos</t>
  </si>
  <si>
    <t>Os valores da série  dos Bens e Servilos Culturais foram retificados de acordo com a nova metodologia de 2018.</t>
  </si>
  <si>
    <t>1.4. PROPRIEDADE INTELECTUAL</t>
  </si>
  <si>
    <t>Número de processos de registo de obras literárias, artísticas e científicas na IGAC</t>
  </si>
  <si>
    <t>Royalties (fornecimentos e serviços externos)</t>
  </si>
  <si>
    <t>1000 euros</t>
  </si>
  <si>
    <t>-</t>
  </si>
  <si>
    <t>Royalties (rendimentos suplementares)</t>
  </si>
  <si>
    <t xml:space="preserve">1.5. EMPRESAS DAS ATIVIDADES CULTURAIS E CRIATIVAS </t>
  </si>
  <si>
    <t xml:space="preserve">1.5.1. Empresas com atividade económica principal </t>
  </si>
  <si>
    <t>Impressão de jornais</t>
  </si>
  <si>
    <t>Outra Impressão</t>
  </si>
  <si>
    <t>Atividades de preparação da impressão e de produtos media</t>
  </si>
  <si>
    <t>Atividades de encadernação e atividades relacionadas</t>
  </si>
  <si>
    <t>Reprodução de suportes gravados</t>
  </si>
  <si>
    <t>Fabricação de joalharia, ourivesaria e artigos similares</t>
  </si>
  <si>
    <t>Fabricação de artigos musicais</t>
  </si>
  <si>
    <t>Comércio a retalho de livros, em estabelecimentos especializados</t>
  </si>
  <si>
    <t>Comércio a retalho de jornais, revistas e artigos de papelaria, em estabelecimentos especializados</t>
  </si>
  <si>
    <t>Comércio a retalho de  discos, CD, DVD, cassetes e similares, em estabelecimentos especializados</t>
  </si>
  <si>
    <t>Edição de livros</t>
  </si>
  <si>
    <t>Edição de jornais</t>
  </si>
  <si>
    <t>Edição de revistas e de outras publicações periódicas</t>
  </si>
  <si>
    <t>Edição de jogos de computador</t>
  </si>
  <si>
    <t>Produção de filmes, de vídeos e de programas de televisão</t>
  </si>
  <si>
    <t>Atividades técnicas de pós-produção para filmes, vídeos e programas de televisão</t>
  </si>
  <si>
    <t>Distribuição de filmes, de vídeos e de programas de televisão</t>
  </si>
  <si>
    <t>Projeção de filmes e de vídeos</t>
  </si>
  <si>
    <t>Atividades de gravação de som e edição de música</t>
  </si>
  <si>
    <t>Atividades de rádio</t>
  </si>
  <si>
    <t>Atividades de  televisão</t>
  </si>
  <si>
    <t>Atividades de agências de notícias</t>
  </si>
  <si>
    <t>Atividades de arquitectura</t>
  </si>
  <si>
    <t>Agências de publicidade</t>
  </si>
  <si>
    <t>Atividades de design</t>
  </si>
  <si>
    <t>Atividades fotográficas</t>
  </si>
  <si>
    <t>Atividades de tradução e Interpretação</t>
  </si>
  <si>
    <t>Aluguer de videocassetes e discos</t>
  </si>
  <si>
    <t>Ensino de atividades culturais</t>
  </si>
  <si>
    <t>Atividades das artes do espetáculo</t>
  </si>
  <si>
    <t>Atividades de apoio às artes do espetáculo</t>
  </si>
  <si>
    <t>Criação artística e literária</t>
  </si>
  <si>
    <t>Exploração de salas de espetáculos e atividades conexas</t>
  </si>
  <si>
    <t>Atividades das bibliotecas e arquivos</t>
  </si>
  <si>
    <t>Atividades dos museus</t>
  </si>
  <si>
    <t>Atividades dos sítios e  monumentos históricos</t>
  </si>
  <si>
    <r>
      <t xml:space="preserve">Em percentagem do total das empresas </t>
    </r>
    <r>
      <rPr>
        <i/>
        <sz val="8"/>
        <color indexed="8"/>
        <rFont val="Arial Narrow"/>
        <family val="2"/>
      </rPr>
      <t>(Rv)</t>
    </r>
  </si>
  <si>
    <t>Nota:  Os dados estão de acordo com a CAE-Rev. 3.</t>
  </si>
  <si>
    <t>1.5.2. Volume de negócios das empresas</t>
  </si>
  <si>
    <t>Atividades de arquitetura</t>
  </si>
  <si>
    <t>Atividades de tradução e interpretação</t>
  </si>
  <si>
    <r>
      <t xml:space="preserve">Em percentagem do total das empresas </t>
    </r>
    <r>
      <rPr>
        <sz val="8"/>
        <color indexed="8"/>
        <rFont val="Arial Narrow"/>
        <family val="2"/>
      </rPr>
      <t>(Rv)</t>
    </r>
  </si>
  <si>
    <t xml:space="preserve">Nota: Os dados estão de acordo com a CAE-Rev. 3. </t>
  </si>
  <si>
    <t>1.6. COMÉRCIO INTERNACIONAL DE BENS CULTURAIS</t>
  </si>
  <si>
    <t xml:space="preserve">1.6.1. Exportações de bens </t>
  </si>
  <si>
    <t>PATRIMÓNIO CULTURAL</t>
  </si>
  <si>
    <t xml:space="preserve">Antiguidades </t>
  </si>
  <si>
    <t>LIVROS E MATERIAIS IMPRESSOS</t>
  </si>
  <si>
    <t xml:space="preserve">Jornais e Periódicos </t>
  </si>
  <si>
    <t xml:space="preserve">Livros </t>
  </si>
  <si>
    <t>Mapas e Gráficos Hidrográficos ou similares</t>
  </si>
  <si>
    <t>ARTES VISUAIS</t>
  </si>
  <si>
    <t>Fotografia</t>
  </si>
  <si>
    <t>Objectos de arte (Pinturas, Gravuras, Esculturas, Desenhos)</t>
  </si>
  <si>
    <t>ARTESANATO</t>
  </si>
  <si>
    <t>Artesanato (Fabrico manual e artigos ornamentais)</t>
  </si>
  <si>
    <t>Artigos de Joalharia (Metais e predras preciosas e semi-preciosas)</t>
  </si>
  <si>
    <t>ARTES PERFORMATIVAS</t>
  </si>
  <si>
    <t>Instrumentos Musicais( Partes de acessórios)</t>
  </si>
  <si>
    <t>AUDIOVISUAL E MULTIMÉDIA</t>
  </si>
  <si>
    <t>Audiovisual e Média Interativa</t>
  </si>
  <si>
    <t>CD´S</t>
  </si>
  <si>
    <t>DVD'S</t>
  </si>
  <si>
    <t>Outros Suportes</t>
  </si>
  <si>
    <t>ARQUITETURA</t>
  </si>
  <si>
    <t>Plantas e Desenhos de Arquitetura</t>
  </si>
  <si>
    <t>1003 euros</t>
  </si>
  <si>
    <t>Em percentagem do total das exportações</t>
  </si>
  <si>
    <t xml:space="preserve">1.6.2. Importações de bens </t>
  </si>
  <si>
    <t>Em percentagem do total das importações</t>
  </si>
  <si>
    <t xml:space="preserve">Nota: Os dados do Comércio Internacional de 2018 são provisórios (versão de 11-09-2019). </t>
  </si>
  <si>
    <t>1.7. PARTICIPAÇÃO CULTURAL</t>
  </si>
  <si>
    <t>Nos últimos 12 meses  assistiu a algum espetáculo ao vivo (por exemplo, de teatro, concertos de música, bailado ou dança)?</t>
  </si>
  <si>
    <t xml:space="preserve">    Sim</t>
  </si>
  <si>
    <t>x</t>
  </si>
  <si>
    <t xml:space="preserve">    Não</t>
  </si>
  <si>
    <t>Quantas vezes assistiu a espetáculos ao vivo, nos últimos 12 meses?</t>
  </si>
  <si>
    <t xml:space="preserve">    Até 6 vezes</t>
  </si>
  <si>
    <t xml:space="preserve">    Mais de 6 vezes</t>
  </si>
  <si>
    <t>Nos últimos 12 meses  assistiu a alguma sessão de cinema?</t>
  </si>
  <si>
    <t>Quantas vezes assistiu a sessões de cinema,nos últimos 12 meses, ?</t>
  </si>
  <si>
    <t xml:space="preserve">      Até 6 vezes</t>
  </si>
  <si>
    <t>Nos últimos 12 meses  visitou locais culturais (por exemplo, monumentos, museus, galerias de arte)?</t>
  </si>
  <si>
    <t xml:space="preserve">      Sim</t>
  </si>
  <si>
    <t xml:space="preserve">      Não</t>
  </si>
  <si>
    <t>Quantas vezes visitou locais culturais nos últimos 12 meses?</t>
  </si>
  <si>
    <t xml:space="preserve"> </t>
  </si>
  <si>
    <t xml:space="preserve">      Mais de 6 vezes</t>
  </si>
  <si>
    <t>Nos últimos 12 meses, com que frequência leu  jornais ou revistas, incluindo leitura na internet?</t>
  </si>
  <si>
    <t xml:space="preserve">      Todos os dias ou quase todos os dias</t>
  </si>
  <si>
    <t xml:space="preserve">      Pelo menos uma vez por semana</t>
  </si>
  <si>
    <t xml:space="preserve">      Pelo menos uma vez por mês</t>
  </si>
  <si>
    <t xml:space="preserve">      Menos de uma vez por mês</t>
  </si>
  <si>
    <t xml:space="preserve">     Nunca</t>
  </si>
  <si>
    <t xml:space="preserve">Nos últimos 12 meses leu algum livro como atividade de lazer? </t>
  </si>
  <si>
    <t xml:space="preserve">Leu menos de 5 livros, entre 5 e 10 livros ou mais de 10 livros ? </t>
  </si>
  <si>
    <t xml:space="preserve">     Menos de 5 livros</t>
  </si>
  <si>
    <t xml:space="preserve">     Entre 5 - 10 livros</t>
  </si>
  <si>
    <t xml:space="preserve">     Mais de 10 livros</t>
  </si>
  <si>
    <t>Fonte: Inquérito à Educação e Formação de Adultos 2016 (IEFA).</t>
  </si>
  <si>
    <t>1.8. PATRIMÓNIO CULTURAL</t>
  </si>
  <si>
    <t xml:space="preserve">1.8.1.  Museus </t>
  </si>
  <si>
    <t xml:space="preserve">    Número de museus</t>
  </si>
  <si>
    <t xml:space="preserve">    Total de visitantes </t>
  </si>
  <si>
    <t xml:space="preserve">    Visitantes inseridos em grupos escolares</t>
  </si>
  <si>
    <t xml:space="preserve">    Visitantes estrangeiros </t>
  </si>
  <si>
    <t xml:space="preserve">1.8.2. Património cultural imóvel </t>
  </si>
  <si>
    <t xml:space="preserve">     Total dos bens imóveis (protegidos)</t>
  </si>
  <si>
    <t xml:space="preserve">     Monumentos        </t>
  </si>
  <si>
    <t xml:space="preserve">     Monumentos nacionais</t>
  </si>
  <si>
    <t>Nota: Os dados relativos ao Património Cultural Imóvel são provenientes:
         Contenente - DGPC - Direção-Geral do Património Cultural; R.A. dos Açores - Direção Regional de Cultura; R.A. da Madeira - Direção Regional de Cultura</t>
  </si>
  <si>
    <t>1.9. ARTES PLÁSTICAS</t>
  </si>
  <si>
    <t xml:space="preserve">   Galerias de arte e outros espaços de exposições temporárias </t>
  </si>
  <si>
    <t xml:space="preserve">   Número de galerias de arte e outros espaços de exposições temporárias</t>
  </si>
  <si>
    <t xml:space="preserve">   Exposições realizadas</t>
  </si>
  <si>
    <t xml:space="preserve">   Obras expostas</t>
  </si>
  <si>
    <t xml:space="preserve">1.10. MATERIAIS IMPRESSOS E DE LITERATURA </t>
  </si>
  <si>
    <t xml:space="preserve">  Publicações periódicas</t>
  </si>
  <si>
    <t xml:space="preserve">   Número de publicações periódicas</t>
  </si>
  <si>
    <t xml:space="preserve">            Das quais:</t>
  </si>
  <si>
    <t xml:space="preserve">                Número de jornais</t>
  </si>
  <si>
    <t xml:space="preserve">                Número de revistas</t>
  </si>
  <si>
    <t xml:space="preserve">   Edições anuais</t>
  </si>
  <si>
    <t xml:space="preserve">   Tiragem total </t>
  </si>
  <si>
    <t xml:space="preserve">   Circulação total </t>
  </si>
  <si>
    <t xml:space="preserve">            Da qual: </t>
  </si>
  <si>
    <t xml:space="preserve">                Número de exemplares vendidos </t>
  </si>
  <si>
    <t xml:space="preserve">1.11. CINEMA </t>
  </si>
  <si>
    <t>1.11.1. Produção cinematográfica</t>
  </si>
  <si>
    <t xml:space="preserve">        Filmes produzidos</t>
  </si>
  <si>
    <t xml:space="preserve">        Filmes nacionais estreados</t>
  </si>
  <si>
    <t xml:space="preserve">        Filmes apoiados</t>
  </si>
  <si>
    <t xml:space="preserve">1.11.2.  Exibição </t>
  </si>
  <si>
    <t xml:space="preserve">        Recintos de cinema</t>
  </si>
  <si>
    <t xml:space="preserve">        Ecrãs em recintos de cinema</t>
  </si>
  <si>
    <t xml:space="preserve">        Lugares em recintos de cinema</t>
  </si>
  <si>
    <t xml:space="preserve">        Filmes exibidos</t>
  </si>
  <si>
    <t xml:space="preserve">            Dos quais: </t>
  </si>
  <si>
    <t xml:space="preserve">                Filmes estreados</t>
  </si>
  <si>
    <t xml:space="preserve">        Total de sessões</t>
  </si>
  <si>
    <t xml:space="preserve">        Total de espetadores </t>
  </si>
  <si>
    <t xml:space="preserve">        Receitas de bilheteira  </t>
  </si>
  <si>
    <t>1 000 euros</t>
  </si>
  <si>
    <t>Fonte: ICA - Instituto do Cinema e do Audiovisual, I.P.</t>
  </si>
  <si>
    <t>1.12. DISTRIBUIÇÃO VIDEOGRÁFICA</t>
  </si>
  <si>
    <t xml:space="preserve">Número de videogramas classificados com selo de autenticação emitido pela Inspeção-Geral das Atividades Culturais </t>
  </si>
  <si>
    <t xml:space="preserve">Número de videojogos classificados com selo de autenticação emitido pela Inspeção-Geral das Atividades Culturais </t>
  </si>
  <si>
    <t>Fonte: IGAC - Inspeção-Geral das Atividades Culturais</t>
  </si>
  <si>
    <t xml:space="preserve">1.13. ESPETÁCULOS AO VIVO </t>
  </si>
  <si>
    <t xml:space="preserve">        Total de bilhetes vendidos</t>
  </si>
  <si>
    <t>1.14. RADIODIFUSÃO</t>
  </si>
  <si>
    <t xml:space="preserve"> Número de alojamentos cablados com FHC (Hybrid Fiber-Coaxial)</t>
  </si>
  <si>
    <t xml:space="preserve"> Número de alojamentos cablados com Fibra ótica</t>
  </si>
  <si>
    <t xml:space="preserve"> Número de clientes residenciais das redes e serviços de alta velocidade em local fixo</t>
  </si>
  <si>
    <t xml:space="preserve"> Número de assinantes do serviço de distribuição de sinais de televisão por subscrição</t>
  </si>
  <si>
    <t>Fonte: ANACOM - Autotidade Nacional de Comunicações</t>
  </si>
  <si>
    <t>1.15. DESPESAS DAS FAMÍLIAS EM CULTURA</t>
  </si>
  <si>
    <t>Despesa média por agregado em:</t>
  </si>
  <si>
    <t>Lazer, recreação  e cultura (divisão 09 da COICOP) - Total</t>
  </si>
  <si>
    <t>Euros</t>
  </si>
  <si>
    <r>
      <t xml:space="preserve">Por sexo </t>
    </r>
    <r>
      <rPr>
        <sz val="8"/>
        <color indexed="8"/>
        <rFont val="Arial Narrow"/>
        <family val="2"/>
      </rPr>
      <t>(do indíviduo de referência do agregado)</t>
    </r>
  </si>
  <si>
    <r>
      <t xml:space="preserve">Escalão etário </t>
    </r>
    <r>
      <rPr>
        <sz val="8"/>
        <color indexed="8"/>
        <rFont val="Arial Narrow"/>
        <family val="2"/>
      </rPr>
      <t>(do indíviduo de referência do agregado)</t>
    </r>
  </si>
  <si>
    <t xml:space="preserve">     Até 29 anos</t>
  </si>
  <si>
    <t xml:space="preserve">     30-44 anos </t>
  </si>
  <si>
    <t xml:space="preserve">     45-64 anos</t>
  </si>
  <si>
    <t xml:space="preserve">     65 e mais anos</t>
  </si>
  <si>
    <t>Grau de urbanização</t>
  </si>
  <si>
    <t xml:space="preserve">     Área predominantemente urbana</t>
  </si>
  <si>
    <t xml:space="preserve">     Área mediamente urbana</t>
  </si>
  <si>
    <t xml:space="preserve">     Área predominantemente rural</t>
  </si>
  <si>
    <t>Em percentagem da despesa total média por agregado</t>
  </si>
  <si>
    <t>Nota: Os dados são provenientes do Inquérito às Despesas das Famílias (IDEF) 2015-2016.</t>
  </si>
  <si>
    <t>1.16. FINANCIAMENTO PÚBLICO DAS ATIVIDADES CULTURAIS E CRIATIVAS</t>
  </si>
  <si>
    <t>Administração local - Câmaras municipais</t>
  </si>
  <si>
    <t xml:space="preserve">      Despesas totais em atividades culturais e criativas:</t>
  </si>
  <si>
    <r>
      <t>10</t>
    </r>
    <r>
      <rPr>
        <vertAlign val="superscript"/>
        <sz val="8"/>
        <color indexed="8"/>
        <rFont val="Arial Narrow"/>
        <family val="2"/>
      </rPr>
      <t xml:space="preserve"> 6 </t>
    </r>
    <r>
      <rPr>
        <sz val="8"/>
        <color indexed="8"/>
        <rFont val="Arial Narrow"/>
        <family val="2"/>
      </rPr>
      <t>euros</t>
    </r>
  </si>
  <si>
    <t xml:space="preserve">                Despesas correntes </t>
  </si>
  <si>
    <t xml:space="preserve">                Despesas de capital </t>
  </si>
  <si>
    <t>QUADRO 2.1.1</t>
  </si>
  <si>
    <t>Emprego cultural nas atividades culturais e criativas, por região NUTS II (NUTS-2013)</t>
  </si>
  <si>
    <t>Unidade: Milhares de pessoas</t>
  </si>
  <si>
    <t>Região (NUTS II)</t>
  </si>
  <si>
    <t>2018</t>
  </si>
  <si>
    <t>2017</t>
  </si>
  <si>
    <t>2016</t>
  </si>
  <si>
    <t>2015</t>
  </si>
  <si>
    <t>2014</t>
  </si>
  <si>
    <t>Emprego Cultural (1)</t>
  </si>
  <si>
    <t>Portugal</t>
  </si>
  <si>
    <t>Continente</t>
  </si>
  <si>
    <t xml:space="preserve">              Norte</t>
  </si>
  <si>
    <t xml:space="preserve">              Centro</t>
  </si>
  <si>
    <t xml:space="preserve">              A. M. Lisboa</t>
  </si>
  <si>
    <t xml:space="preserve">              Alentejo</t>
  </si>
  <si>
    <t>§</t>
  </si>
  <si>
    <t xml:space="preserve">              Algarve</t>
  </si>
  <si>
    <t xml:space="preserve">     R. A. Açores</t>
  </si>
  <si>
    <t xml:space="preserve">     R. A. Madeira</t>
  </si>
  <si>
    <t>(1) Consultar ponto 2 do Anexo 1 - Notas Metodológicas.</t>
  </si>
  <si>
    <t>§: Valor com erro de amostragem associado superior a 20%, pelo que não pode ser divulgado</t>
  </si>
  <si>
    <r>
      <t>Fonte</t>
    </r>
    <r>
      <rPr>
        <sz val="8"/>
        <color indexed="8"/>
        <rFont val="Arial Narrow"/>
        <family val="2"/>
      </rPr>
      <t>: INE - Inquérito ao Emprego</t>
    </r>
  </si>
  <si>
    <t>QUADRO 2.1.2</t>
  </si>
  <si>
    <r>
      <rPr>
        <b/>
        <sz val="8"/>
        <color theme="0"/>
        <rFont val="Arial Narrow"/>
        <family val="2"/>
      </rPr>
      <t>Portugal</t>
    </r>
    <r>
      <rPr>
        <b/>
        <strike/>
        <sz val="8"/>
        <color theme="0"/>
        <rFont val="Arial Narrow"/>
        <family val="2"/>
      </rPr>
      <t xml:space="preserve">
</t>
    </r>
  </si>
  <si>
    <t>Emprego cultural</t>
  </si>
  <si>
    <t>Sexo</t>
  </si>
  <si>
    <t xml:space="preserve">   15-24 anos</t>
  </si>
  <si>
    <t xml:space="preserve">   25-34 anos</t>
  </si>
  <si>
    <t xml:space="preserve">   35-44 anos</t>
  </si>
  <si>
    <t xml:space="preserve">   Até ao 3.º ciclo do ensino básico</t>
  </si>
  <si>
    <t xml:space="preserve">   Secundário e pós-secundário</t>
  </si>
  <si>
    <t>QUADRO 2.2.1</t>
  </si>
  <si>
    <t>Índice de preços no consumidor de bens e serviços culturais (2012 = 100)</t>
  </si>
  <si>
    <t>(2012 = 100)</t>
  </si>
  <si>
    <t>Produtos - COICOP 2010</t>
  </si>
  <si>
    <t xml:space="preserve">Bens e serviços culturais  </t>
  </si>
  <si>
    <t>Equipamento audiovisual, fotográfico e de processamento de dados</t>
  </si>
  <si>
    <t>Equipamento para receção, registo e reprodução de som e imagem</t>
  </si>
  <si>
    <t>Equipamento para receção, registo e reprodução de som</t>
  </si>
  <si>
    <t>Equipamento para receção, registo e reprodução de som e vídeo</t>
  </si>
  <si>
    <t>Dispositivos portáteis de som e vídeo</t>
  </si>
  <si>
    <t>Equipamento fotográfico e cinematográfico e instrumentos de ótica</t>
  </si>
  <si>
    <t xml:space="preserve">Máquinas fotográficas </t>
  </si>
  <si>
    <t>Equipamento informático</t>
  </si>
  <si>
    <t>Computadores Pessoais</t>
  </si>
  <si>
    <t>Acessórios para equipamento informático</t>
  </si>
  <si>
    <t>Meios ou suportes de gravação pré-gravados</t>
  </si>
  <si>
    <t>Reparação de equipamento audiovisual, fotográfico e informático</t>
  </si>
  <si>
    <t>Instrumentos musicais</t>
  </si>
  <si>
    <t>Serviços culturais</t>
  </si>
  <si>
    <t>Cinema, teatro e concertos</t>
  </si>
  <si>
    <t>Museus, bibliotecas e jardins zoológicos</t>
  </si>
  <si>
    <t>Taxas das licenças de televisão e de rádio, assinaturas(1)</t>
  </si>
  <si>
    <t>Serviços fotográficos</t>
  </si>
  <si>
    <t>Livros</t>
  </si>
  <si>
    <t>Literatura</t>
  </si>
  <si>
    <t>Manuais escolares</t>
  </si>
  <si>
    <t>Outro livros de caráter geral</t>
  </si>
  <si>
    <t>Serviços de encadernação e descarregamentos de livros eletrónicos</t>
  </si>
  <si>
    <t>Jornais e outras publicações periódicas</t>
  </si>
  <si>
    <t>Jornais</t>
  </si>
  <si>
    <t>Revistas e periódicos</t>
  </si>
  <si>
    <t>Artigos de papelaria e de desenho</t>
  </si>
  <si>
    <t>Artigos de papel</t>
  </si>
  <si>
    <r>
      <rPr>
        <vertAlign val="superscript"/>
        <sz val="8"/>
        <color theme="1"/>
        <rFont val="Arial Narrow"/>
        <family val="2"/>
      </rPr>
      <t>(1)</t>
    </r>
    <r>
      <rPr>
        <sz val="8"/>
        <rFont val="Arial Narrow"/>
        <family val="2"/>
      </rPr>
      <t xml:space="preserve"> Categoria nova. Dezembro 2017=100</t>
    </r>
  </si>
  <si>
    <r>
      <rPr>
        <b/>
        <sz val="8"/>
        <rFont val="Arial Narrow"/>
        <family val="2"/>
      </rPr>
      <t>Fonte</t>
    </r>
    <r>
      <rPr>
        <sz val="8"/>
        <rFont val="Arial Narrow"/>
        <family val="2"/>
      </rPr>
      <t>: INE - Índice de Preços no Consumidor</t>
    </r>
  </si>
  <si>
    <t>QUADRO 3.1.1</t>
  </si>
  <si>
    <t xml:space="preserve"> Principais variáveis das empresas culturais e criativas, por CAE - Rev.3 e escalões de pessoal ao serviço</t>
  </si>
  <si>
    <t>CAE-Rev.3 e escalões de pessoal ao serviço</t>
  </si>
  <si>
    <t>Empresas</t>
  </si>
  <si>
    <t>Pessoal ao serviço</t>
  </si>
  <si>
    <t>Principais gastos</t>
  </si>
  <si>
    <t>Volume de Negócios</t>
  </si>
  <si>
    <t>Resultado líquido do período</t>
  </si>
  <si>
    <t>Gastos com o pessoal</t>
  </si>
  <si>
    <t>CMVMC</t>
  </si>
  <si>
    <t>FSE</t>
  </si>
  <si>
    <t>Vendas</t>
  </si>
  <si>
    <t>Prestações de serviços</t>
  </si>
  <si>
    <t>1000 Euros</t>
  </si>
  <si>
    <t xml:space="preserve"> Atividades culturais e criativas</t>
  </si>
  <si>
    <t>Menos de 10</t>
  </si>
  <si>
    <t>10 - 49</t>
  </si>
  <si>
    <t>50 - 249</t>
  </si>
  <si>
    <t>250 ou mais</t>
  </si>
  <si>
    <t>Nota: Inclui as seguintes classes da CAE-Rev.3: 1811, 1812, 1813, 1814,1820,3212, 3220, 4761, 4762, 4763, 5811, 5813, 5814, 5821, 5911, 5912, 5913, 5914, 5920, 6010, 6020, 6391, 7111, 7311, 7410, 7420, 7430, 7722, 8552, 9001, 9002, 9003, 9004, 9101,9102 e 9103.</t>
  </si>
  <si>
    <r>
      <t xml:space="preserve">Fonte: </t>
    </r>
    <r>
      <rPr>
        <sz val="8"/>
        <color indexed="8"/>
        <rFont val="Arial Narrow"/>
        <family val="2"/>
      </rPr>
      <t xml:space="preserve">Sistema de Contas Integradas das Empresas </t>
    </r>
  </si>
  <si>
    <t>QUADRO 3.1.2</t>
  </si>
  <si>
    <t xml:space="preserve"> Principais variáveis das empresas culturais e criativas, por CAE - Rev.3 e por região (NUTS II)</t>
  </si>
  <si>
    <t>CAE-Rev.3</t>
  </si>
  <si>
    <t>e</t>
  </si>
  <si>
    <t>Região</t>
  </si>
  <si>
    <t xml:space="preserve">     Norte</t>
  </si>
  <si>
    <t xml:space="preserve">     Centro</t>
  </si>
  <si>
    <t xml:space="preserve">     A. M. Lisboa </t>
  </si>
  <si>
    <t xml:space="preserve">     Alentejo</t>
  </si>
  <si>
    <t xml:space="preserve">     Algarve</t>
  </si>
  <si>
    <t xml:space="preserve">R. A. Açores </t>
  </si>
  <si>
    <t xml:space="preserve">R. A. Madeira    </t>
  </si>
  <si>
    <t>QUADRO 3.2.1</t>
  </si>
  <si>
    <t xml:space="preserve"> Principais variáveis das empresas de impressão e reprodução de suportes gravados, por CAE- Rev.3, e escalões de pessoal ao serviço</t>
  </si>
  <si>
    <t>18 -Impressão e reprodução de suportes gravados</t>
  </si>
  <si>
    <t>…</t>
  </si>
  <si>
    <t>181 - Impressão e atividades dos serviços relacionados com a impressão</t>
  </si>
  <si>
    <t>1811 - Impressão de jornais</t>
  </si>
  <si>
    <t>1812 - Outra impressão</t>
  </si>
  <si>
    <t>1813 - Atividades de preparação da impressão e de produtos media</t>
  </si>
  <si>
    <t>1814 - Atividades de encadernação e atividades relacionadas</t>
  </si>
  <si>
    <t>1820 - Reprodução de suportes gravados</t>
  </si>
  <si>
    <t>QUADRO 3.2.2</t>
  </si>
  <si>
    <t xml:space="preserve"> Principais variáveis das empresas de atividades de impressão e reprodução de suportes gravados, por CAE- Rev.3, e por região (NUTS II)</t>
  </si>
  <si>
    <t xml:space="preserve">R. A. Açores  </t>
  </si>
  <si>
    <t xml:space="preserve">R. A. Madeira </t>
  </si>
  <si>
    <t xml:space="preserve"> Principais variáveis das empresas de atividades de impressão e reprodução de suportes gravados, por CAE- Rev.3, e por região (NUTS II) - continuação</t>
  </si>
  <si>
    <t xml:space="preserve">            </t>
  </si>
  <si>
    <t>QUADRO 3.3.1</t>
  </si>
  <si>
    <t xml:space="preserve"> Principais variáveis das empresas de fabricação de joalharia, ourivesaria e artigos similares e das empresas de fabricação de instrumentos musicais, por CAE - Rev.3, e por região (NUTS II)</t>
  </si>
  <si>
    <t>3212 - Fabricação de joalharia, ourivesaria e artigos similares</t>
  </si>
  <si>
    <t>322 - Fabricação de instrumentos musicais</t>
  </si>
  <si>
    <t>3220 - Fabricação de instrumentos musicais</t>
  </si>
  <si>
    <t>QUADRO 3.3.2</t>
  </si>
  <si>
    <t>ǝ</t>
  </si>
  <si>
    <t>QUADRO 3.4.1</t>
  </si>
  <si>
    <t>Principais variáveis das empresas de comércio a retalho de bens culturais e recreativos, em estabelecimentos especializados, por CAE- Rev.3 e escalões de pessoal ao serviço</t>
  </si>
  <si>
    <t>4761 - Comércio a retalho de livros, em estabelecimentos especializados</t>
  </si>
  <si>
    <t>4762 - Comércio a retalho de jornais, revistas e artigos de papelaria, em estabelecimentos especializados</t>
  </si>
  <si>
    <t>4763 - Comércio a retalho de discos, CD, DVD, cassetes e similares, em estabelecimentos especializados</t>
  </si>
  <si>
    <t>QUADRO 3.4.2</t>
  </si>
  <si>
    <t xml:space="preserve"> Principais variáveis das empresas de comércio a retalho de bens culturais e recreativos,
em estabelecimentos especializados, por CAE - Rev.3, e por região (NUTS II)</t>
  </si>
  <si>
    <t>QUADRO 3.5.1</t>
  </si>
  <si>
    <t>Principais variáveis das empresas de edição, por CAE - Rev.3, e escalões de pessoal ao serviço</t>
  </si>
  <si>
    <t>58 - Atividades de edição</t>
  </si>
  <si>
    <t>581 - Edição de livros, de jornais e de outras publicações</t>
  </si>
  <si>
    <t>5811 - Edição de livros</t>
  </si>
  <si>
    <t xml:space="preserve">5813 - Edição de jornais </t>
  </si>
  <si>
    <t>5814 - Edição de revistas e de outras publicações periódicas</t>
  </si>
  <si>
    <t>582 - Edição de programas de computador</t>
  </si>
  <si>
    <t>5821 - Edição de jogos de computador</t>
  </si>
  <si>
    <t>QUADRO 3.5.2</t>
  </si>
  <si>
    <t>Principais variáveis das empresas de edição, por CAE - Rev.3, e por região (NUTS II)</t>
  </si>
  <si>
    <t>Principais variáveis das empresas de edição, por CAE - Rev.3, e por região (NUTS II) - continuação</t>
  </si>
  <si>
    <t>582 - Edição de programas informáticos</t>
  </si>
  <si>
    <t>QUADRO 3.6.1</t>
  </si>
  <si>
    <t xml:space="preserve"> Principais variáveis das empresas de atividades cinematográficas, de vídeo, de produção de programas de televisão, 
de gravação de som e de edição de música, por CAE- Rev.3, e escalões de pessoal ao serviço</t>
  </si>
  <si>
    <t>59 - Atividades cinematográficas, de vídeo, de produção de programas de televisão, de gravação de som e de edição de música</t>
  </si>
  <si>
    <t>591 - Atividades cinematográficas, de vídeo e de produção de programas de televisão</t>
  </si>
  <si>
    <t>5911 - Produção de filmes, de vídeos e de programas de televisão</t>
  </si>
  <si>
    <t>5912 - Atividades técnicas de pós-produção para filmes, vídeos e programas de televisão</t>
  </si>
  <si>
    <t>5913 - Distribuição de filmes, de vídeos e de programas de televisão</t>
  </si>
  <si>
    <t>5914 - Projeção de filmes e de vídeos</t>
  </si>
  <si>
    <t>5920 - Atividades de gravação de som e edição de música</t>
  </si>
  <si>
    <t>QUADRO 3.6.2</t>
  </si>
  <si>
    <t xml:space="preserve"> Principais variáveis das empresas de atividades cinematográficas, de vídeo, de produção de
programas de televisão, de gravação de som e de edição de música, por CAE- Rev.3, e por região (NUTS II)</t>
  </si>
  <si>
    <t>Principais variáveis das empresas de atividades cinematográficas, de vídeo, de produção de
programas de televisão, de gravação de som e de edição de música, por CAE- Rev.3, e por região (NUTS II) - continuação</t>
  </si>
  <si>
    <t>QUADRO 3.7.1</t>
  </si>
  <si>
    <t xml:space="preserve"> Principais variáveis das empresas de atividades de rádio e de televisão, por CAE- Rev.3, 
e escalões de pessoal ao serviço</t>
  </si>
  <si>
    <t>60 - Atividades de rádio e de televisão</t>
  </si>
  <si>
    <t xml:space="preserve">6010 - Atividades de rádio </t>
  </si>
  <si>
    <t>6020 - Atividades de televisão</t>
  </si>
  <si>
    <t>6391 - Atividades de agências de notícias</t>
  </si>
  <si>
    <t>QUADRO 3.7.2</t>
  </si>
  <si>
    <t xml:space="preserve"> Principais variáveis das empresas de atividades de rádio e de televisão, por CAE- Rev.3, e por região (NUTS II)</t>
  </si>
  <si>
    <t>QUADRO 3.8.1</t>
  </si>
  <si>
    <t>Principais variáveis das empresas de atividades de arquitetura, agências de publicidade, atividades de design, atividades de tradução e interpretação, aluguer de videocassetes e discos, por CAE- Rev.3, e escalões de pessoal ao serviço</t>
  </si>
  <si>
    <t>7111 - Atividades de arquitetura</t>
  </si>
  <si>
    <t>7311 - Agências de publicidade</t>
  </si>
  <si>
    <t>7410 - Atividades de design</t>
  </si>
  <si>
    <t>7420 - Atividades fotográficas</t>
  </si>
  <si>
    <t>7430 - Atividades de tradução e interpretação</t>
  </si>
  <si>
    <t>7722 - Aluguer de videocassetes e discos</t>
  </si>
  <si>
    <t>QUADRO 3.8.2</t>
  </si>
  <si>
    <t xml:space="preserve"> Principais variáveis das empresas de atividades de arquitetura, agências de publicidade, atividades de design, atividades de tradução e interpretação, aluguer de videocassetes e discos, por CAE- Rev.3, e por região (NUTS II)</t>
  </si>
  <si>
    <t>Principais variáveis das empresas de atividades de arquitetura, agências de publicidade, atividades de design, atividades de tradução e interpretação, aluguer de videocassetes e discos, por CAE- Rev.3, e por região (NUTS II) - continuação</t>
  </si>
  <si>
    <t>QUADRO 3.9.1</t>
  </si>
  <si>
    <t>Principais variáveis das empresas de ensino de atividades culturais, por CAE- Rev.3, e escalões de pessoal ao serviço</t>
  </si>
  <si>
    <t>8552 - Ensino de atividades culturais</t>
  </si>
  <si>
    <t>QUADRO 3.9.2</t>
  </si>
  <si>
    <t xml:space="preserve"> Principais variáveis das empresas de ensino de atividades culturais, por CAE- Rev.3, e por região (NUTS II)</t>
  </si>
  <si>
    <t>QUADRO 3.10.1</t>
  </si>
  <si>
    <t xml:space="preserve"> Principais variáveis das empresas de atividades de teatro, de música, de dança e outras atividades artísticas e literárias, por CAE-Rev.3 e escalões de pessoal ao serviço</t>
  </si>
  <si>
    <t>90 - Atividades de teatro, de música, de dança e outras atividades artísticas e literárias</t>
  </si>
  <si>
    <t>9001 - Atividades das artes do espetáculo</t>
  </si>
  <si>
    <t>9002 - Atividades de apoio às artes do espetáculo</t>
  </si>
  <si>
    <t>9003 - Criação artística e literária</t>
  </si>
  <si>
    <t>9004 - Exploração de salas de espetáculos e atividades conexas</t>
  </si>
  <si>
    <t>QUADRO 3.10.2</t>
  </si>
  <si>
    <t xml:space="preserve"> Principais variáveis das empresas de atividades de teatro, de música, de dança e outras atividades artísticas e literárias,
por CAE-Rev.3, e por região (NUTS II)</t>
  </si>
  <si>
    <t>QUADRO 3.11.1</t>
  </si>
  <si>
    <t>Principais variáveis das empresas de atividades de bibliotecas, arquivos, museus e outras atividades culturais, por CAE-Rev.3 e, escalões de pessoal ao serviço</t>
  </si>
  <si>
    <t>91 - Atividades das bibliotecas, arquivos, museus e outras atividades culturais</t>
  </si>
  <si>
    <t>9101 - Atividades das bibliotecas e arquivos</t>
  </si>
  <si>
    <t xml:space="preserve">9102 - Atividades dos museus </t>
  </si>
  <si>
    <t>9103 - Atividades dos sítios e monumentos históricos</t>
  </si>
  <si>
    <t>QUADRO 3.11.2</t>
  </si>
  <si>
    <t>Principais variáveis das empresas de atividades de bibliotecas, arquivos, museus e outras atividades culturais, por CAE- Rev.3, e por região (NUTS II)</t>
  </si>
  <si>
    <t>QUADRO 3.12.1</t>
  </si>
  <si>
    <t xml:space="preserve"> Royalties – Fornecimentos e serviços externos e rendimentos suplementares, por atividades culturais e criativas</t>
  </si>
  <si>
    <t>Atividades</t>
  </si>
  <si>
    <t xml:space="preserve">Royalties - Fornecimentos e serviços externos </t>
  </si>
  <si>
    <t xml:space="preserve">Royalties - Rendimentos suplementares </t>
  </si>
  <si>
    <t>Atividades culturais e criativas</t>
  </si>
  <si>
    <t>Outra impressão</t>
  </si>
  <si>
    <t>Encadernação e atividades relacionadas</t>
  </si>
  <si>
    <t>Fabricação de instrumentos musicais</t>
  </si>
  <si>
    <t>Comércio a retalho de discos, CD, DVD, cassetes e similares, em estabelecimentos especializados</t>
  </si>
  <si>
    <t>Atividades de televisão</t>
  </si>
  <si>
    <t>Atividades dos sítios e monumentos históricos</t>
  </si>
  <si>
    <t>QUADRO 4.1</t>
  </si>
  <si>
    <t>Comércio internacional de bens culturais, por países</t>
  </si>
  <si>
    <t xml:space="preserve">        Unidade: 1000 Euros</t>
  </si>
  <si>
    <t>Países</t>
  </si>
  <si>
    <t>Importações de Bens</t>
  </si>
  <si>
    <t>Exportações de Bens</t>
  </si>
  <si>
    <t>2018 (Po)</t>
  </si>
  <si>
    <t>União Europeia (UE-28)</t>
  </si>
  <si>
    <t xml:space="preserve"> dos quais:</t>
  </si>
  <si>
    <t xml:space="preserve">             Alemanha</t>
  </si>
  <si>
    <t xml:space="preserve">             Espanha</t>
  </si>
  <si>
    <t xml:space="preserve">             França</t>
  </si>
  <si>
    <t xml:space="preserve">             Reino Unido</t>
  </si>
  <si>
    <t>Resto do mundo</t>
  </si>
  <si>
    <t xml:space="preserve">        Brasil</t>
  </si>
  <si>
    <t xml:space="preserve">        China</t>
  </si>
  <si>
    <t xml:space="preserve">        Estados Unidos da América</t>
  </si>
  <si>
    <t xml:space="preserve">        Países africanos de lingua oficial portuguesa (PALOP)</t>
  </si>
  <si>
    <t xml:space="preserve">               dos quais:</t>
  </si>
  <si>
    <t xml:space="preserve">                          Angola</t>
  </si>
  <si>
    <t xml:space="preserve">                          Moçambique</t>
  </si>
  <si>
    <r>
      <t>Fonte</t>
    </r>
    <r>
      <rPr>
        <sz val="8"/>
        <color indexed="8"/>
        <rFont val="Arial Narrow"/>
        <family val="2"/>
      </rPr>
      <t>: INE - Estatísticas do Comércio Internacional (versão de 11-09-2019)</t>
    </r>
  </si>
  <si>
    <t>QUADRO 4.2</t>
  </si>
  <si>
    <t xml:space="preserve">Comércio internacional de bens pertencentes ao domínio dos livros e materiais impressos, por países </t>
  </si>
  <si>
    <t>Unidade: 1000 Euros</t>
  </si>
  <si>
    <t>QUADRO 4.3</t>
  </si>
  <si>
    <t xml:space="preserve"> Comércio internacional de bens pertencentes ao domínio das artes visuais, por países</t>
  </si>
  <si>
    <t>0</t>
  </si>
  <si>
    <t>QUADRO 4.4</t>
  </si>
  <si>
    <t xml:space="preserve"> Comércio internacional de bens pertencentes ao domínio de artesanato, por países</t>
  </si>
  <si>
    <t>QUADRO 4.5</t>
  </si>
  <si>
    <t>Comércio internacional de bens pertencentes ao domínio das artes performativas, por países</t>
  </si>
  <si>
    <t>QUADRO 4.6</t>
  </si>
  <si>
    <t>Comércio internacional de bens pertencentes domínio do audiovisual e multimédia, por países</t>
  </si>
  <si>
    <t>QUADRO 5.1.1</t>
  </si>
  <si>
    <t>Situação dos Museus observados</t>
  </si>
  <si>
    <t>Situação</t>
  </si>
  <si>
    <t>Número</t>
  </si>
  <si>
    <t xml:space="preserve">                Total das entidades em observação</t>
  </si>
  <si>
    <t xml:space="preserve">                           Não responderam</t>
  </si>
  <si>
    <r>
      <t xml:space="preserve">                Total</t>
    </r>
    <r>
      <rPr>
        <sz val="8"/>
        <color indexed="8"/>
        <rFont val="Arial Narrow"/>
        <family val="2"/>
      </rPr>
      <t xml:space="preserve"> (com resposta)</t>
    </r>
  </si>
  <si>
    <t xml:space="preserve">                 Em atividade</t>
  </si>
  <si>
    <r>
      <t xml:space="preserve">                          Que </t>
    </r>
    <r>
      <rPr>
        <b/>
        <sz val="8"/>
        <color indexed="8"/>
        <rFont val="Arial Narrow"/>
        <family val="2"/>
      </rPr>
      <t>cumprem</t>
    </r>
    <r>
      <rPr>
        <sz val="8"/>
        <color indexed="8"/>
        <rFont val="Arial Narrow"/>
        <family val="2"/>
      </rPr>
      <t xml:space="preserve"> os 5 critérios </t>
    </r>
    <r>
      <rPr>
        <vertAlign val="superscript"/>
        <sz val="8"/>
        <color indexed="8"/>
        <rFont val="Arial Narrow"/>
        <family val="2"/>
      </rPr>
      <t>(1)</t>
    </r>
  </si>
  <si>
    <r>
      <t xml:space="preserve">                          Que </t>
    </r>
    <r>
      <rPr>
        <b/>
        <sz val="8"/>
        <color indexed="8"/>
        <rFont val="Arial Narrow"/>
        <family val="2"/>
      </rPr>
      <t>não cumprem</t>
    </r>
    <r>
      <rPr>
        <sz val="8"/>
        <color indexed="8"/>
        <rFont val="Arial Narrow"/>
        <family val="2"/>
      </rPr>
      <t xml:space="preserve"> os 5 critérios </t>
    </r>
  </si>
  <si>
    <t xml:space="preserve">                    Inativos</t>
  </si>
  <si>
    <t xml:space="preserve">                               Dos quais:  </t>
  </si>
  <si>
    <t xml:space="preserve">                                                       Aguardam início de atividade</t>
  </si>
  <si>
    <t xml:space="preserve">                 Aguardam início de atividade</t>
  </si>
  <si>
    <t xml:space="preserve">                                                       Com  cessação definitiva</t>
  </si>
  <si>
    <t xml:space="preserve">                 Com  atividade suspensa</t>
  </si>
  <si>
    <t xml:space="preserve">                 Com  cessação definitiva</t>
  </si>
  <si>
    <t>(1)  A definição dos critérios considerados é a seguinte:</t>
  </si>
  <si>
    <r>
      <t xml:space="preserve">     Critério 1</t>
    </r>
    <r>
      <rPr>
        <sz val="8"/>
        <color indexed="8"/>
        <rFont val="Arial Narrow"/>
        <family val="2"/>
      </rPr>
      <t>: museus que têm pelo menos uma sala de exposição</t>
    </r>
  </si>
  <si>
    <r>
      <t xml:space="preserve">     Critério 2</t>
    </r>
    <r>
      <rPr>
        <sz val="8"/>
        <color indexed="8"/>
        <rFont val="Arial Narrow"/>
        <family val="2"/>
      </rPr>
      <t>: museus abertos ao público (permanente ou sazonal)</t>
    </r>
  </si>
  <si>
    <r>
      <t xml:space="preserve">     Critério 3</t>
    </r>
    <r>
      <rPr>
        <sz val="8"/>
        <color indexed="8"/>
        <rFont val="Arial Narrow"/>
        <family val="2"/>
      </rPr>
      <t>: museus que têm pelo menos um conservador ou técnico superior (incluindo pessoal dirigente)</t>
    </r>
  </si>
  <si>
    <r>
      <t xml:space="preserve">     Critério 4</t>
    </r>
    <r>
      <rPr>
        <sz val="8"/>
        <color indexed="8"/>
        <rFont val="Arial Narrow"/>
        <family val="2"/>
      </rPr>
      <t>: museus que têm orçamento (ótica mínima: conhecimento do total da despesa)</t>
    </r>
  </si>
  <si>
    <r>
      <t xml:space="preserve">     Critério 5</t>
    </r>
    <r>
      <rPr>
        <sz val="8"/>
        <color indexed="8"/>
        <rFont val="Arial Narrow"/>
        <family val="2"/>
      </rPr>
      <t>: museus que têm inventário (ótica mínima: inventário sumário)</t>
    </r>
  </si>
  <si>
    <r>
      <t>Fonte</t>
    </r>
    <r>
      <rPr>
        <sz val="8"/>
        <color indexed="8"/>
        <rFont val="Arial Narrow"/>
        <family val="2"/>
      </rPr>
      <t>: INE - Inquérito aos Museus, 2018</t>
    </r>
  </si>
  <si>
    <t>QUADRO 5.1.2</t>
  </si>
  <si>
    <t>Unidade: N.º</t>
  </si>
  <si>
    <t>Tipologia</t>
  </si>
  <si>
    <t>Critério 1</t>
  </si>
  <si>
    <t>Critério 2</t>
  </si>
  <si>
    <t>Critério 3</t>
  </si>
  <si>
    <t>Critério 4</t>
  </si>
  <si>
    <t>Critério 5</t>
  </si>
  <si>
    <t>Critérios em conjunto</t>
  </si>
  <si>
    <t>Museus de Arte</t>
  </si>
  <si>
    <t>Museus de Arqueologia</t>
  </si>
  <si>
    <t>Museus de Ciências Naturais e de História Natural</t>
  </si>
  <si>
    <t>Museus de Ciências e de Técnica</t>
  </si>
  <si>
    <t>Museus de Etnografia e de Antropologia</t>
  </si>
  <si>
    <t>Museus Especializados</t>
  </si>
  <si>
    <t>Museus de História</t>
  </si>
  <si>
    <t>Museus Mistos e Pluridisciplinares</t>
  </si>
  <si>
    <t>Museus de Território</t>
  </si>
  <si>
    <t>Outros Museus</t>
  </si>
  <si>
    <t>Para mais informação consulte:</t>
  </si>
  <si>
    <t>Museus (N.º) por Tipologia; Anual</t>
  </si>
  <si>
    <t>QUADRO 5.1.3</t>
  </si>
  <si>
    <t>Museus, segundo o funcionamento, por tipologia</t>
  </si>
  <si>
    <t>Funcionamento</t>
  </si>
  <si>
    <t>Permanente</t>
  </si>
  <si>
    <t>Sazonal</t>
  </si>
  <si>
    <t>QUADRO 5.1.4</t>
  </si>
  <si>
    <t xml:space="preserve"> Museus, segundo o funcionamento, por região (NUTS II)</t>
  </si>
  <si>
    <t>Âmbito geográfico</t>
  </si>
  <si>
    <t xml:space="preserve">   Norte</t>
  </si>
  <si>
    <t xml:space="preserve">   Centro</t>
  </si>
  <si>
    <t xml:space="preserve">   Área Metropolitana de Lisboa</t>
  </si>
  <si>
    <t xml:space="preserve">   Alentejo</t>
  </si>
  <si>
    <t xml:space="preserve">   Algarve</t>
  </si>
  <si>
    <t>Região Autónoma dos Açores</t>
  </si>
  <si>
    <t>Região Autónoma da Madeira</t>
  </si>
  <si>
    <t>Museus (N.º) por Localização geográfica (NUTS - 2013); Anual</t>
  </si>
  <si>
    <t>QUADRO 5.1.5</t>
  </si>
  <si>
    <t xml:space="preserve"> Controlo dos visitantes nos Museus, por tipologia</t>
  </si>
  <si>
    <t>Número de museus</t>
  </si>
  <si>
    <t>Controlo de visitantes</t>
  </si>
  <si>
    <t>Controlo de entrada informatizado</t>
  </si>
  <si>
    <t>Sim</t>
  </si>
  <si>
    <t>Não</t>
  </si>
  <si>
    <t>QUADRO 5.1.6</t>
  </si>
  <si>
    <t xml:space="preserve"> Visitantes dos Museus, por tipologia</t>
  </si>
  <si>
    <t xml:space="preserve">     Visitantes, dos quais:</t>
  </si>
  <si>
    <t>Visitantes</t>
  </si>
  <si>
    <t>Inseridos em grupos escolares</t>
  </si>
  <si>
    <t>Estrangeiros</t>
  </si>
  <si>
    <t>Com entrada gratuita</t>
  </si>
  <si>
    <t>Em exposições temporárias</t>
  </si>
  <si>
    <t>Visitantes (N.º) de museus por Tipologia; Anual</t>
  </si>
  <si>
    <t>Visitantes inseridos em grupos escolares (N.º) de museus por Tipologia; Anual</t>
  </si>
  <si>
    <t>Visitantes estrangeiros (N.º) de museus por Tipologia; Anual</t>
  </si>
  <si>
    <t>QUADRO 5.1.7</t>
  </si>
  <si>
    <t xml:space="preserve">Visitantes dos Museus, por região (NUTS II) </t>
  </si>
  <si>
    <t>Visitantes (N.º) de museus por Localização geográfica (NUTS - 2013); Anual</t>
  </si>
  <si>
    <t>Visitantes inseridos em grupos escolares (N.º) de museus por Localização geográfica (NUTS - 2013); Anual</t>
  </si>
  <si>
    <t>Visitantes estrangeiros (N.º) de museus por Localização geográfica (NUTS - 2013); Anual</t>
  </si>
  <si>
    <t>Visitantes de museus por habitante (N.º) por Localização geográfica (NUTS - 2013); Anual</t>
  </si>
  <si>
    <t>QUADRO 5.1.8</t>
  </si>
  <si>
    <t>Museus, segundo o tipo dominante de bens, por tipologia</t>
  </si>
  <si>
    <r>
      <t>Tipos dominantes dos bens</t>
    </r>
    <r>
      <rPr>
        <b/>
        <vertAlign val="superscript"/>
        <sz val="8"/>
        <color indexed="9"/>
        <rFont val="Arial Narrow"/>
        <family val="2"/>
      </rPr>
      <t xml:space="preserve"> (1)</t>
    </r>
  </si>
  <si>
    <t xml:space="preserve"> Arqueologia</t>
  </si>
  <si>
    <t xml:space="preserve"> Arte</t>
  </si>
  <si>
    <t>Ciência e técnica</t>
  </si>
  <si>
    <t>Etnografia</t>
  </si>
  <si>
    <t>Espécies não vivas</t>
  </si>
  <si>
    <t>(1) Cada entidade pode ter mais do que um tipo dominante (até um máximo de três tipos dominantes).</t>
  </si>
  <si>
    <t>Museus, segundo o tipo dominante de bens, por tipologia - continuação</t>
  </si>
  <si>
    <t>História</t>
  </si>
  <si>
    <t>Indústria</t>
  </si>
  <si>
    <t>Traje</t>
  </si>
  <si>
    <t>Outras</t>
  </si>
  <si>
    <t>QUADRO 5.1.9</t>
  </si>
  <si>
    <t>Número de bens dos Museus, segundo o tipo dominante dos bens, por tipologia</t>
  </si>
  <si>
    <t>Número de bens, segundo o tipo</t>
  </si>
  <si>
    <t>Bens arqueo-lógicos</t>
  </si>
  <si>
    <t>Bens artís-ticos e históricos</t>
  </si>
  <si>
    <t>Bens bibliográ-ficos e arquivísticos</t>
  </si>
  <si>
    <t>Bens técnico-científicos e industriais</t>
  </si>
  <si>
    <t>Bens etnográ-ficos</t>
  </si>
  <si>
    <t>Bens naturais vivos</t>
  </si>
  <si>
    <t>Bens naturais não vivos</t>
  </si>
  <si>
    <t xml:space="preserve">Outros bens </t>
  </si>
  <si>
    <t>Bens dos museus (N.º) por Tipologia; Anual</t>
  </si>
  <si>
    <t>QUADRO 5.1.10</t>
  </si>
  <si>
    <t>Número de bens dos Museus, segundo o tipo dominante dos bens, por região (NUTS II)</t>
  </si>
  <si>
    <t>Bens artísticos e históricos</t>
  </si>
  <si>
    <t xml:space="preserve">     Área Metropolitana de Lisboa</t>
  </si>
  <si>
    <t>Bens dos museus (N.º) por Localização geográfica (NUTS - 2013); Anual</t>
  </si>
  <si>
    <t>QUADRO 5.1.11</t>
  </si>
  <si>
    <t>Pessoal ao serviço, remunerado, não remunerado e pessoal voluntário nos Museus, por tipologia</t>
  </si>
  <si>
    <t>Pessoal remunerado</t>
  </si>
  <si>
    <t>Total geral</t>
  </si>
  <si>
    <t>Conser-vador/ técnico superior</t>
  </si>
  <si>
    <t>Outro pessoal técnico</t>
  </si>
  <si>
    <t>Administrativo</t>
  </si>
  <si>
    <t>Auxiliar e operário</t>
  </si>
  <si>
    <t>Adminis-trativo</t>
  </si>
  <si>
    <t>Pessoal ao serviço (N.º) nos museus por Tipologia e Tipo de pessoal ao serviço; Anual</t>
  </si>
  <si>
    <t>Pessoal ao serviço, remunerado, não remunerado e pessoal voluntário nos Museus, por tipologia - continuação</t>
  </si>
  <si>
    <t>Pessoal não remunerado</t>
  </si>
  <si>
    <t>Pessoal voluntário</t>
  </si>
  <si>
    <t>Conservador/ técnico superior</t>
  </si>
  <si>
    <t>Adminis-
trativo</t>
  </si>
  <si>
    <t>QUADRO 5.1.12</t>
  </si>
  <si>
    <t xml:space="preserve">Museus, segundo as actividades orientadas para os visitantes, por tipologia </t>
  </si>
  <si>
    <t>Renovação de exposição permanente</t>
  </si>
  <si>
    <t>Exposição temporária</t>
  </si>
  <si>
    <t>Ação dirigida ao público escolar</t>
  </si>
  <si>
    <t>Ação dirigida ao público adulto</t>
  </si>
  <si>
    <t xml:space="preserve">Ação dirigida a outro tipo de público </t>
  </si>
  <si>
    <t>Museus, segundo as actividades orientadas para os visitantes, por tipologia - continuação</t>
  </si>
  <si>
    <t>Conferência/ seminário/  curso</t>
  </si>
  <si>
    <t>Atelier/ oficina/ workshop</t>
  </si>
  <si>
    <t>Espetáculo</t>
  </si>
  <si>
    <t>Visita orientada</t>
  </si>
  <si>
    <t>Outra</t>
  </si>
  <si>
    <t>Nenhuma</t>
  </si>
  <si>
    <t>(1) Cada entidade pode ter realizado uma ou mais atividades orientadas para os visitantes.</t>
  </si>
  <si>
    <t>QUADRO 5.1.13</t>
  </si>
  <si>
    <t xml:space="preserve">Serviço educativo dos Museus, por tipologia </t>
  </si>
  <si>
    <t>Tem serviço educativo</t>
  </si>
  <si>
    <t>O serviço educativo está formalizado na lei orgânica</t>
  </si>
  <si>
    <t>Museus de Ciências Naturais 
e de História Natural</t>
  </si>
  <si>
    <t>QUADRO 5.1.14</t>
  </si>
  <si>
    <t xml:space="preserve">Museus polinucleados e número de núcleos, por tipologia </t>
  </si>
  <si>
    <t>Museu Polinucleado</t>
  </si>
  <si>
    <t xml:space="preserve"> Núcleos dos Museus Polinucleados</t>
  </si>
  <si>
    <t>QUADRO 5.1.15</t>
  </si>
  <si>
    <t xml:space="preserve"> Museus segundo a personalidade jurídica, por tipologia</t>
  </si>
  <si>
    <t>Museu tem personalidade jurídica própria</t>
  </si>
  <si>
    <t>QUADRO 5.1.16</t>
  </si>
  <si>
    <t>Forma jurídica do espaço ou entidade de que o museu depende, por tipologia</t>
  </si>
  <si>
    <t>Forma jurídica</t>
  </si>
  <si>
    <t>Administração central ou regional</t>
  </si>
  <si>
    <t>Administração local</t>
  </si>
  <si>
    <t>Empresa pública</t>
  </si>
  <si>
    <t>Empresa municipal ou intermunicipal</t>
  </si>
  <si>
    <t>Forma jurídica do espaço ou entidade de que o museu depende, por tipologia - continuação</t>
  </si>
  <si>
    <t xml:space="preserve"> Forma jurídica</t>
  </si>
  <si>
    <t>Empresa privada</t>
  </si>
  <si>
    <t>Fundação de direito privado</t>
  </si>
  <si>
    <t>Fundação de direito público</t>
  </si>
  <si>
    <t>Instituição religiosa</t>
  </si>
  <si>
    <t>Outra entidade</t>
  </si>
  <si>
    <t>Museus segundo os escalões de área total ocupada, por tipologia</t>
  </si>
  <si>
    <t>QUADRO 5.2.1</t>
  </si>
  <si>
    <t>Bens imóveis classificados, segundo a categoria, por região (NUTS III)</t>
  </si>
  <si>
    <t>Âmbito Geográfico</t>
  </si>
  <si>
    <t>Categoria dos bens imóveis</t>
  </si>
  <si>
    <t>Monumentos</t>
  </si>
  <si>
    <t>Conjuntos</t>
  </si>
  <si>
    <t>Sítios</t>
  </si>
  <si>
    <t xml:space="preserve">   Continente</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</si>
  <si>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</si>
  <si>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</si>
  <si>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</si>
  <si>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</si>
  <si>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</si>
  <si>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</si>
  <si>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</si>
  <si>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</si>
  <si>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</si>
  <si>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</si>
  <si>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</si>
  <si>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</si>
  <si>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</si>
  <si>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</si>
  <si>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</si>
  <si>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</si>
  <si>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</si>
  <si>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</si>
  <si>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</si>
  <si>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</si>
  <si>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</si>
  <si>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</si>
  <si>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</si>
  <si>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</si>
  <si>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</si>
  <si>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</si>
  <si>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r>
      <t xml:space="preserve">   Região Autónoma dos Açores</t>
    </r>
    <r>
      <rPr>
        <b/>
        <sz val="9"/>
        <color indexed="8"/>
        <rFont val="Arial Narrow"/>
        <family val="2"/>
      </rPr>
      <t xml:space="preserve"> </t>
    </r>
    <r>
      <rPr>
        <b/>
        <vertAlign val="superscript"/>
        <sz val="9"/>
        <color indexed="8"/>
        <rFont val="Arial Narrow"/>
        <family val="2"/>
      </rPr>
      <t>(1)</t>
    </r>
  </si>
  <si>
    <t xml:space="preserve">   Região Autónoma da Madeira</t>
  </si>
  <si>
    <r>
      <t>Fonte:</t>
    </r>
    <r>
      <rPr>
        <sz val="8"/>
        <color indexed="8"/>
        <rFont val="Arial Narrow"/>
        <family val="2"/>
      </rPr>
      <t xml:space="preserve"> Continente - DGPC - Direcção-Geral do Património Cultural </t>
    </r>
  </si>
  <si>
    <t xml:space="preserve">           Região Autónoma dos Açores - Direcção Regional da Cultura 
</t>
  </si>
  <si>
    <t xml:space="preserve">           Região Autónoma da Madeira - Direcção Regional da Cultura 
</t>
  </si>
  <si>
    <t>Bens imóveis culturais (N.º) por Localização geográfica (NUTS - 2013) e Tipo (bem imóvel cultural); Anual</t>
  </si>
  <si>
    <t>QUADRO 5.2.2</t>
  </si>
  <si>
    <t xml:space="preserve">     Categoria de Proteção </t>
  </si>
  <si>
    <t>Monumentos Nacionais</t>
  </si>
  <si>
    <t xml:space="preserve">Imóveis de </t>
  </si>
  <si>
    <t>Interesse</t>
  </si>
  <si>
    <t>Público</t>
  </si>
  <si>
    <t xml:space="preserve">Municipal </t>
  </si>
  <si>
    <t xml:space="preserve">              Alto Tâmega</t>
  </si>
  <si>
    <r>
      <t xml:space="preserve">   Região Autónoma dos Açores</t>
    </r>
    <r>
      <rPr>
        <b/>
        <vertAlign val="superscript"/>
        <sz val="9"/>
        <color indexed="8"/>
        <rFont val="Arial Narrow"/>
        <family val="2"/>
      </rPr>
      <t xml:space="preserve"> (2)</t>
    </r>
  </si>
  <si>
    <t>(1) Dentro das classificações existem vários conjuntos classificados (que incluem muitos imóveis), nomeadamente a Baixa Pombalina, o Campo dos Mártires da Pátria e o Paço do Lumiar (em Lisboa), a Zona Histórica do Porto, o Centro Histórico de Guimarães.</t>
  </si>
  <si>
    <r>
      <t>Fonte:</t>
    </r>
    <r>
      <rPr>
        <sz val="8"/>
        <rFont val="Arial Narrow"/>
        <family val="2"/>
      </rPr>
      <t xml:space="preserve"> Continente - DGPC - Direcção-Geral do Património Cultural</t>
    </r>
  </si>
  <si>
    <t xml:space="preserve">           Região Autónoma dos Açores - Direcção Regional da Cultura
</t>
  </si>
  <si>
    <t>QUADRO 5.2.3</t>
  </si>
  <si>
    <t>Bens imóveis classificados, segundo a tipologia, por região (NUTS III)</t>
  </si>
  <si>
    <t xml:space="preserve">Tipologia </t>
  </si>
  <si>
    <t>Sítios Arqueológicos</t>
  </si>
  <si>
    <t>Arquitetura  Civil</t>
  </si>
  <si>
    <t>Arquitetura Militar</t>
  </si>
  <si>
    <t>Arquitetura Mista</t>
  </si>
  <si>
    <t>Arquitetura Religiosa</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</si>
  <si>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</si>
  <si>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</si>
  <si>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</si>
  <si>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</si>
  <si>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</si>
  <si>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</si>
  <si>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</si>
  <si>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</si>
  <si>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</si>
  <si>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</si>
  <si>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</si>
  <si>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</si>
  <si>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</si>
  <si>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</si>
  <si>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</si>
  <si>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</si>
  <si>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</si>
  <si>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</si>
  <si>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</si>
  <si>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</si>
  <si>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</si>
  <si>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</si>
  <si>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</si>
  <si>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</si>
  <si>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</si>
  <si>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</si>
  <si>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r>
      <t xml:space="preserve">   Região Autónoma dos Açores</t>
    </r>
    <r>
      <rPr>
        <b/>
        <vertAlign val="superscript"/>
        <sz val="9"/>
        <color indexed="8"/>
        <rFont val="Arial Narrow"/>
        <family val="2"/>
      </rPr>
      <t>(1)</t>
    </r>
  </si>
  <si>
    <r>
      <t>Fonte:</t>
    </r>
    <r>
      <rPr>
        <sz val="8"/>
        <rFont val="Arial Narrow"/>
        <family val="2"/>
      </rPr>
      <t xml:space="preserve"> Continente - DGPC - Direção-Geral do Património Cultural</t>
    </r>
  </si>
  <si>
    <t xml:space="preserve">           Região Autónoma dos Açores - Direcção Regional da Cultura dos Açores
</t>
  </si>
  <si>
    <t>QUADRO 5.2.4</t>
  </si>
  <si>
    <t>Bens imóveis classificados, segundo a entidade proprietária, por região (NUTS III)</t>
  </si>
  <si>
    <t>Entidade proprietária</t>
  </si>
  <si>
    <t>Privada</t>
  </si>
  <si>
    <t>Mista</t>
  </si>
  <si>
    <t>Não Confirmada</t>
  </si>
  <si>
    <t>Pública</t>
  </si>
  <si>
    <r>
      <t xml:space="preserve">   Região Autónoma dos Açores </t>
    </r>
    <r>
      <rPr>
        <b/>
        <vertAlign val="superscript"/>
        <sz val="9"/>
        <color indexed="8"/>
        <rFont val="Arial Narrow"/>
        <family val="2"/>
      </rPr>
      <t>(1)</t>
    </r>
  </si>
  <si>
    <t xml:space="preserve">            Região Autónoma dos Açores - Direcção Regional da Cultura
</t>
  </si>
  <si>
    <t xml:space="preserve">            Região Autónoma da Madeira - Direcção Regional da Cultura 
</t>
  </si>
  <si>
    <t>QUADRO 6.1.1</t>
  </si>
  <si>
    <t>Exposições, obras expostas e autores representados, por região (NUTS II), 2012 - 2018</t>
  </si>
  <si>
    <t>Ano e Âmbito geográfico</t>
  </si>
  <si>
    <t>Exposições realizadas</t>
  </si>
  <si>
    <t>Galerias</t>
  </si>
  <si>
    <t>de arte</t>
  </si>
  <si>
    <t>Obras</t>
  </si>
  <si>
    <t>Autores/as</t>
  </si>
  <si>
    <t>e outros</t>
  </si>
  <si>
    <t>Individuais</t>
  </si>
  <si>
    <t>Coletivas</t>
  </si>
  <si>
    <t>expostas</t>
  </si>
  <si>
    <t>representados/as</t>
  </si>
  <si>
    <t>espaços</t>
  </si>
  <si>
    <t xml:space="preserve">       Continente</t>
  </si>
  <si>
    <t xml:space="preserve">              Área Metropolitana de Lisboa</t>
  </si>
  <si>
    <t xml:space="preserve">       Região Autónoma dos Açores</t>
  </si>
  <si>
    <t xml:space="preserve">       Região Autónoma da Madeira</t>
  </si>
  <si>
    <r>
      <t>Fonte</t>
    </r>
    <r>
      <rPr>
        <sz val="8"/>
        <color indexed="8"/>
        <rFont val="Arial Narrow"/>
        <family val="2"/>
      </rPr>
      <t>: INE - Inquérito às Galerias de Arte e Outros Espaços de Exposições Temporárias 2018</t>
    </r>
  </si>
  <si>
    <t>Galerias de arte e outros espaços de exposições temporárias (N.º) por Localização geográfica (NUTS - 2013); Anual</t>
  </si>
  <si>
    <t>Exposições realizadas (N.º) nas galerias de arte e outros espaços de exposições temporárias por Localização geográfica (NUTS - 2013); Anual</t>
  </si>
  <si>
    <t>Obras expostas (N.º) nas galerias de arte e outros espaços de exposições temporárias por Localização geográfica (NUTS - 2013); Anual</t>
  </si>
  <si>
    <t>Autores representados (N.º) nas galerias de arte e outros espaços de exposições temporárias por Localização geográfica (NUTS - 2013); Anual</t>
  </si>
  <si>
    <t>QUADRO 6.1.2</t>
  </si>
  <si>
    <t>Número de obras expostas nas galerias de arte e outros espaços de exposições temporárias, segundo a classificação das obras, por região (NUTS II)</t>
  </si>
  <si>
    <t>Cerâmica</t>
  </si>
  <si>
    <t xml:space="preserve">Cinematografia </t>
  </si>
  <si>
    <t>Colecionação e Comemorativa</t>
  </si>
  <si>
    <t>Decoração / Artesanato</t>
  </si>
  <si>
    <t>Desenho</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</si>
  <si>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</si>
  <si>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</si>
  <si>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</si>
  <si>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</si>
  <si>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</si>
  <si>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</si>
  <si>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</si>
  <si>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</si>
  <si>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t>Número de obras expostas nas galerias de arte e outros espaços de exposições temporárias, segundo a classificação das obras, por região (NUTS II)  - continuação</t>
  </si>
  <si>
    <t>Documental</t>
  </si>
  <si>
    <t xml:space="preserve">Equipamento/ Instalação </t>
  </si>
  <si>
    <t>Escultura</t>
  </si>
  <si>
    <t>Grafismo e Gravura</t>
  </si>
  <si>
    <t>Ilustração</t>
  </si>
  <si>
    <t xml:space="preserve">           Norte</t>
  </si>
  <si>
    <t xml:space="preserve">           Centro</t>
  </si>
  <si>
    <t xml:space="preserve">           Área Metropolitana de Lisboa</t>
  </si>
  <si>
    <t xml:space="preserve">           Alentejo</t>
  </si>
  <si>
    <t xml:space="preserve">           Algarve</t>
  </si>
  <si>
    <t>Número de obras expostas nas galerias de arte e outros espaços de exposições temporárias, segundo a classificação das obras, por região (NUTS II) - continuação</t>
  </si>
  <si>
    <t>Multimédia</t>
  </si>
  <si>
    <t>Música/ Instrumentos musicais</t>
  </si>
  <si>
    <t>Ourivesaria/ Joalharia</t>
  </si>
  <si>
    <t>Pintura</t>
  </si>
  <si>
    <t>Tapeçaria e Vitral</t>
  </si>
  <si>
    <t>QUADRO 6.1.3</t>
  </si>
  <si>
    <t xml:space="preserve">Tipo de espaço das galerias de arte e outros espaços de exposições temporárias, por região (NUTS II) </t>
  </si>
  <si>
    <t>Tipo de espaço</t>
  </si>
  <si>
    <t>Espaço de exposição com fins lucrativos</t>
  </si>
  <si>
    <t>Espaço de exposição sem fins lucrativos</t>
  </si>
  <si>
    <t>Galeria de arte comercial</t>
  </si>
  <si>
    <t>Outros espaços</t>
  </si>
  <si>
    <t/>
  </si>
  <si>
    <r>
      <t>Fonte</t>
    </r>
    <r>
      <rPr>
        <sz val="8"/>
        <color indexed="8"/>
        <rFont val="Arial Narrow"/>
        <family val="2"/>
      </rPr>
      <t>: INE - Inquérito às Galerias de Arte e Outros Espaços de Exposições Temporárias, 2018</t>
    </r>
  </si>
  <si>
    <t>QUADRO 6.1.4</t>
  </si>
  <si>
    <t>Obras expostas nas galerias de arte e outros espaços de exposições temporárias, segundo a natureza dos espaços de exposição, por classificação das obras</t>
  </si>
  <si>
    <t>Obras expostas (1) por tipo e espaço</t>
  </si>
  <si>
    <t>Classificação das</t>
  </si>
  <si>
    <t>Com fins lucrativos</t>
  </si>
  <si>
    <t>Espaço de exposição</t>
  </si>
  <si>
    <t>obras expostas</t>
  </si>
  <si>
    <t>Galeria de arte</t>
  </si>
  <si>
    <t>Outros</t>
  </si>
  <si>
    <t>sem fins</t>
  </si>
  <si>
    <t>comercial</t>
  </si>
  <si>
    <t>lucrativos</t>
  </si>
  <si>
    <t xml:space="preserve">   Cerâmica </t>
  </si>
  <si>
    <t xml:space="preserve">   Cinematografia </t>
  </si>
  <si>
    <t xml:space="preserve">   Colecionação </t>
  </si>
  <si>
    <t xml:space="preserve">   Comemorativa </t>
  </si>
  <si>
    <t xml:space="preserve">   Decoração/Artesanato </t>
  </si>
  <si>
    <t xml:space="preserve">   Desenho</t>
  </si>
  <si>
    <t xml:space="preserve">   Documental</t>
  </si>
  <si>
    <t xml:space="preserve">   Equipamento/ Instalação</t>
  </si>
  <si>
    <t xml:space="preserve">   Escultura </t>
  </si>
  <si>
    <t xml:space="preserve">   Fotografia</t>
  </si>
  <si>
    <t xml:space="preserve">   Grafismo </t>
  </si>
  <si>
    <t xml:space="preserve">   Gravura</t>
  </si>
  <si>
    <t xml:space="preserve">   Ilustração </t>
  </si>
  <si>
    <t xml:space="preserve">   Multimédia</t>
  </si>
  <si>
    <t xml:space="preserve">   Música/Instrumentos musicais </t>
  </si>
  <si>
    <t xml:space="preserve">   Ourivesaria/Joalharia </t>
  </si>
  <si>
    <t xml:space="preserve">   Pintura</t>
  </si>
  <si>
    <t xml:space="preserve">   Tapeçaria </t>
  </si>
  <si>
    <t xml:space="preserve">   Vitral </t>
  </si>
  <si>
    <t xml:space="preserve">   Outras </t>
  </si>
  <si>
    <t>(1) Cada espaço pode ter mais do que um tipo de obra exposta.</t>
  </si>
  <si>
    <t>QUADRO 6.1.5</t>
  </si>
  <si>
    <t xml:space="preserve"> Localização das galerias de arte e outros espaços de exposições temporárias, por tipo de espaço</t>
  </si>
  <si>
    <t>Localização do espaço</t>
  </si>
  <si>
    <t xml:space="preserve">   Edifício ou espaço próprio</t>
  </si>
  <si>
    <t xml:space="preserve">   Centro cultural</t>
  </si>
  <si>
    <t xml:space="preserve">   Museu</t>
  </si>
  <si>
    <t xml:space="preserve">   Biblioteca</t>
  </si>
  <si>
    <t xml:space="preserve">   Estabelecimento de ensino</t>
  </si>
  <si>
    <t xml:space="preserve">   Instalações da Junta de Freguesia</t>
  </si>
  <si>
    <t xml:space="preserve">   Instalações da Câmara Municipal</t>
  </si>
  <si>
    <t xml:space="preserve">   Outra localização</t>
  </si>
  <si>
    <t>QUADRO 6.1.6</t>
  </si>
  <si>
    <t xml:space="preserve"> Exposições realizadas segundo a entidade promotora(1), por região (Nuts II)</t>
  </si>
  <si>
    <t xml:space="preserve">Pessoa </t>
  </si>
  <si>
    <t>Adminis-</t>
  </si>
  <si>
    <t>singular ou</t>
  </si>
  <si>
    <t>tração</t>
  </si>
  <si>
    <t>coletiva</t>
  </si>
  <si>
    <t>central</t>
  </si>
  <si>
    <t>regional</t>
  </si>
  <si>
    <t>local</t>
  </si>
  <si>
    <t xml:space="preserve"> com fins</t>
  </si>
  <si>
    <t xml:space="preserve"> sem fins</t>
  </si>
  <si>
    <r>
      <t>(1)</t>
    </r>
    <r>
      <rPr>
        <b/>
        <sz val="8"/>
        <color indexed="8"/>
        <rFont val="Arial Narrow"/>
        <family val="2"/>
      </rPr>
      <t xml:space="preserve"> </t>
    </r>
    <r>
      <rPr>
        <sz val="8"/>
        <color indexed="8"/>
        <rFont val="Arial Narrow"/>
        <family val="2"/>
      </rPr>
      <t>Uma exposição pode ser promovida por mais do que uma entidade.</t>
    </r>
  </si>
  <si>
    <r>
      <t>Fonte</t>
    </r>
    <r>
      <rPr>
        <sz val="8"/>
        <color indexed="8"/>
        <rFont val="Arial Narrow"/>
        <family val="2"/>
      </rPr>
      <t>: INE - Inquérito às Publicações Periódicas, 2018</t>
    </r>
  </si>
  <si>
    <t xml:space="preserve">   Região Autónoma dos Açores</t>
  </si>
  <si>
    <t xml:space="preserve">      Área Metropolitana de Lisboa</t>
  </si>
  <si>
    <t>Outra situação</t>
  </si>
  <si>
    <t>Cancelada</t>
  </si>
  <si>
    <t>Suspensa</t>
  </si>
  <si>
    <t>Editada</t>
  </si>
  <si>
    <t>Situação das publicações</t>
  </si>
  <si>
    <t xml:space="preserve"> Situação das publicações periódicas, por região (NUTS II)</t>
  </si>
  <si>
    <t>QUADRO 7.1.1</t>
  </si>
  <si>
    <t>Publicações periódicas (N.º) por Localização geográfica (NUTS - 2013); Anual</t>
  </si>
  <si>
    <t>Papel e eletrónico simultaneamente</t>
  </si>
  <si>
    <t xml:space="preserve">Papel </t>
  </si>
  <si>
    <t xml:space="preserve">Suporte de difusão </t>
  </si>
  <si>
    <t>Publicações periódicas segundo o suporte de difusão, por região (NUTS II)</t>
  </si>
  <si>
    <t>QUADRO 7.1.2</t>
  </si>
  <si>
    <t>Publicações periódicas (N.º) por Tipo de publicação periódica; Anual</t>
  </si>
  <si>
    <t xml:space="preserve">      Outro</t>
  </si>
  <si>
    <t xml:space="preserve">      Anuário</t>
  </si>
  <si>
    <t xml:space="preserve">      Boletim</t>
  </si>
  <si>
    <t xml:space="preserve">      Revista</t>
  </si>
  <si>
    <t xml:space="preserve">      Jornal</t>
  </si>
  <si>
    <t>Tipo de publicação</t>
  </si>
  <si>
    <t>Publicações periódicas segundo o suporte de difusão,
 por tipo de publicação</t>
  </si>
  <si>
    <t>QUADRO 7.1.3</t>
  </si>
  <si>
    <t>Exemplares vendidos de publicações periódicas (N.º) por Localização geográfica (NUTS - 2013); Anual</t>
  </si>
  <si>
    <t>Circulação total de publicações periódicas (N.º) por Localização geográfica (NUTS - 2013); Anual</t>
  </si>
  <si>
    <t>Tiragem total de publicações periódicas (N.º) por Localização geográfica (NUTS - 2013); Anual</t>
  </si>
  <si>
    <t>Edições de publicações periódicas (N.º) por Localização geográfica (NUTS - 2013); Anual</t>
  </si>
  <si>
    <t>2013</t>
  </si>
  <si>
    <t>2012</t>
  </si>
  <si>
    <t>Exemplares distribuídos gratuitamente</t>
  </si>
  <si>
    <t>Total de exemplares vendidos</t>
  </si>
  <si>
    <t>Circulação total</t>
  </si>
  <si>
    <t>Tiragem total</t>
  </si>
  <si>
    <t>Edições anuais</t>
  </si>
  <si>
    <t>Publicações</t>
  </si>
  <si>
    <t>Número de publicações, tiragem e circulação total, exemplares vendidos e distribuídos gratuitamente,
por região (NUTS II), 2012 - 2018</t>
  </si>
  <si>
    <t>QUADRO 7.1.4</t>
  </si>
  <si>
    <t>Exemplares vendidos de publicações periódicas (N.º) por Tipo de publicação periódica; Anual</t>
  </si>
  <si>
    <t>Circulação total de publicações periódicas (N.º) por Tipo de publicação periódica; Anual</t>
  </si>
  <si>
    <t>Tiragem total de publicações periódicas (N.º) por Tipo de publicação periódica; Anual</t>
  </si>
  <si>
    <t>Edições de publicações periódicas (N.º) por Tipo de publicação periódica; Anual</t>
  </si>
  <si>
    <t xml:space="preserve"> Número de publicações, tiragem e circulação total, exemplares vendidos e distribuídos gratuitamente, por tipo de publicação </t>
  </si>
  <si>
    <t>QUADRO 7.1.5</t>
  </si>
  <si>
    <t>Média dos exemplares vendidos</t>
  </si>
  <si>
    <t>Circulação média por edição</t>
  </si>
  <si>
    <t>Tiragem média por edição</t>
  </si>
  <si>
    <t xml:space="preserve">Número de publicações, edições anuais, tiragem, circulação e média dos exemplares vendidos,
por região (NUTS II) </t>
  </si>
  <si>
    <t>QUADRO 7.1.6</t>
  </si>
  <si>
    <t xml:space="preserve"> Número de publicações, edições anuais, tiragem, circulação e média dos exemplares vendidos, por tipo de publicação</t>
  </si>
  <si>
    <t>QUADRO 7.1.7</t>
  </si>
  <si>
    <t>Publicações periódicas (N.º) por Periodicidade; Anual</t>
  </si>
  <si>
    <t>Semanários</t>
  </si>
  <si>
    <t>Diários</t>
  </si>
  <si>
    <t xml:space="preserve"> Número de publicações, tiragem e circulação média por edição das publicações periódicas, 
por região (NUTS II)</t>
  </si>
  <si>
    <t>QUADRO 7.1.8</t>
  </si>
  <si>
    <t xml:space="preserve">       Outro</t>
  </si>
  <si>
    <t xml:space="preserve">       Anuário</t>
  </si>
  <si>
    <t xml:space="preserve">       Boletim</t>
  </si>
  <si>
    <t xml:space="preserve">       Revista</t>
  </si>
  <si>
    <t xml:space="preserve">       Jornal</t>
  </si>
  <si>
    <t xml:space="preserve"> Total</t>
  </si>
  <si>
    <t xml:space="preserve"> Número de publicações, tiragem e circulação média por edição das publicações periódicas, 
por tipo de publicação</t>
  </si>
  <si>
    <t>QUADRO 7.1.9</t>
  </si>
  <si>
    <t xml:space="preserve">         Mais de 100 000        "</t>
  </si>
  <si>
    <t xml:space="preserve">         50 001 - 100 000       "</t>
  </si>
  <si>
    <t xml:space="preserve">         30 001 - 50 000         "</t>
  </si>
  <si>
    <t xml:space="preserve">         20 001 - 30 000         "</t>
  </si>
  <si>
    <t xml:space="preserve">         10 001 - 20 000  exemplares</t>
  </si>
  <si>
    <t xml:space="preserve">         Até 10 000 exemplares</t>
  </si>
  <si>
    <t>Por circulação média</t>
  </si>
  <si>
    <t>Por tiragem média</t>
  </si>
  <si>
    <t>Escalões por edição</t>
  </si>
  <si>
    <t xml:space="preserve">Número de jornais segundo os escalões de tiragem e circulação média </t>
  </si>
  <si>
    <t>QUADRO 7.1.10</t>
  </si>
  <si>
    <t xml:space="preserve">         Mais de 100 000       "</t>
  </si>
  <si>
    <t>Revistas</t>
  </si>
  <si>
    <t>Número de revistas segundo os escalões de tiragem e circulação média</t>
  </si>
  <si>
    <t>QUADRO 7.1.11</t>
  </si>
  <si>
    <t>Bimensal</t>
  </si>
  <si>
    <t>Quinzenal</t>
  </si>
  <si>
    <t>Semanal</t>
  </si>
  <si>
    <t>Matutino</t>
  </si>
  <si>
    <t>Não diária</t>
  </si>
  <si>
    <t>Diária</t>
  </si>
  <si>
    <t>Publicações periódicas segundo a periodicidade, por região (NUTS II)</t>
  </si>
  <si>
    <t>QUADRO 7.1.12</t>
  </si>
  <si>
    <t>Anual</t>
  </si>
  <si>
    <t>Semestral</t>
  </si>
  <si>
    <t>Quadrimestral</t>
  </si>
  <si>
    <t>Trimestral</t>
  </si>
  <si>
    <t>Bimestral</t>
  </si>
  <si>
    <t>Mensal</t>
  </si>
  <si>
    <t>Publicações periódicas segundo a periodicidade, por região (NUTS II) - continuação</t>
  </si>
  <si>
    <t>Publicações periódicas segundo a periodicidade, por tipo de publicação</t>
  </si>
  <si>
    <t>QUADRO 7.1.13</t>
  </si>
  <si>
    <t>Publicações periódicas segundo a periodicidade, por tipo de publicação - continuação</t>
  </si>
  <si>
    <t xml:space="preserve">        Outro</t>
  </si>
  <si>
    <t xml:space="preserve">        Anuário</t>
  </si>
  <si>
    <t xml:space="preserve">        Boletim</t>
  </si>
  <si>
    <t xml:space="preserve">        Revista</t>
  </si>
  <si>
    <t xml:space="preserve">        Jornal</t>
  </si>
  <si>
    <t>Gestão, comércio, indústria e equipamento</t>
  </si>
  <si>
    <t>Medicina e saúde, engenharia e tecnologia</t>
  </si>
  <si>
    <t>Ciências aplicadas</t>
  </si>
  <si>
    <t>Matemática e ciências naturais</t>
  </si>
  <si>
    <t>Ciências   sociais e educação</t>
  </si>
  <si>
    <t>Religião e teologia</t>
  </si>
  <si>
    <t>Filosofia e psicologia</t>
  </si>
  <si>
    <t>Generalidades e reportagem</t>
  </si>
  <si>
    <t xml:space="preserve">Publicações periódicas segundo o tema do conteúdo principal, por tipo de publicação </t>
  </si>
  <si>
    <t>QUADRO 7.1.14</t>
  </si>
  <si>
    <t>Jogos e desporto</t>
  </si>
  <si>
    <t>Música e espetáculos</t>
  </si>
  <si>
    <t>Artes plásticas, gráficas, design e desenho</t>
  </si>
  <si>
    <t>Outros temas</t>
  </si>
  <si>
    <t>Geografia e viagens, história e biografia</t>
  </si>
  <si>
    <t>Línguas, linguística e literatura</t>
  </si>
  <si>
    <t>Artes, recreio, lazer e desporto</t>
  </si>
  <si>
    <t xml:space="preserve"> Jardinagem, horticultura e animais, economia doméstica</t>
  </si>
  <si>
    <t>Agricultura, silvicultura, caça e pesca</t>
  </si>
  <si>
    <t>Publicações periódicas segundo o tema do conteúdo principal, por tipo de publicação- continuação</t>
  </si>
  <si>
    <t>Bilingue</t>
  </si>
  <si>
    <t>Inglês</t>
  </si>
  <si>
    <t>Francês</t>
  </si>
  <si>
    <t>Espanhol</t>
  </si>
  <si>
    <t>Português</t>
  </si>
  <si>
    <t xml:space="preserve">Publicações periódicas segundo a língua dominante, por região (NUTS II) </t>
  </si>
  <si>
    <t>QUADRO 7.1.15</t>
  </si>
  <si>
    <t>Publicações periódicas segundo a língua dominante, por tipo de publicação</t>
  </si>
  <si>
    <t>QUADRO 7.1.16</t>
  </si>
  <si>
    <t>5 euros e mais</t>
  </si>
  <si>
    <t>De 3,51 a 4,99 euros</t>
  </si>
  <si>
    <t>De 1,51 a 3,50 euros</t>
  </si>
  <si>
    <t>De 0,51 a 1,50 euros</t>
  </si>
  <si>
    <t>Menor que 0,50 euros</t>
  </si>
  <si>
    <t xml:space="preserve">Preço de capa das edições regulares </t>
  </si>
  <si>
    <t>Gratuita</t>
  </si>
  <si>
    <t xml:space="preserve">Publicações periódicas segundo os escalões do preço de capa das edições regulares, 
por tipo de publicação </t>
  </si>
  <si>
    <t>QUADRO 7.1.17</t>
  </si>
  <si>
    <t xml:space="preserve">      Outra</t>
  </si>
  <si>
    <t xml:space="preserve">      Anual</t>
  </si>
  <si>
    <t xml:space="preserve">      Semestral</t>
  </si>
  <si>
    <t xml:space="preserve">      Quadrimestral</t>
  </si>
  <si>
    <t xml:space="preserve">      Trimestral</t>
  </si>
  <si>
    <t xml:space="preserve">      Bimestral</t>
  </si>
  <si>
    <t xml:space="preserve">      Mensal</t>
  </si>
  <si>
    <t xml:space="preserve">      Bimensal</t>
  </si>
  <si>
    <t xml:space="preserve">      Quinzenal</t>
  </si>
  <si>
    <t xml:space="preserve">      Semanal</t>
  </si>
  <si>
    <t xml:space="preserve">   Não Diária</t>
  </si>
  <si>
    <t xml:space="preserve">      Vespertino</t>
  </si>
  <si>
    <t xml:space="preserve">      Matutino</t>
  </si>
  <si>
    <t xml:space="preserve">   Diária</t>
  </si>
  <si>
    <t>Preço de capa das edições regulares</t>
  </si>
  <si>
    <t>Periodicidade</t>
  </si>
  <si>
    <t>Publicações periódicas segundo os escalões do preço de capa das edições regulares, 
por periodicidade</t>
  </si>
  <si>
    <t>QUADRO 7.1.18</t>
  </si>
  <si>
    <t>80 e mais anos</t>
  </si>
  <si>
    <t>De 40 a 79 anos</t>
  </si>
  <si>
    <t>De 20 a 39 anos</t>
  </si>
  <si>
    <t>De 16 a 19 anos</t>
  </si>
  <si>
    <t>De 1 a 15 anos</t>
  </si>
  <si>
    <t>Menos de 1 ano</t>
  </si>
  <si>
    <t xml:space="preserve">Publicações periódicas segundo o tempo de publicação, por região (NUTS II)  </t>
  </si>
  <si>
    <t>QUADRO 7.1.19</t>
  </si>
  <si>
    <t>Publicações periódicas segundo o tempo de publicação, por tipo de publicação</t>
  </si>
  <si>
    <t>QUADRO 7.1.20</t>
  </si>
  <si>
    <t>Produtos associados</t>
  </si>
  <si>
    <t>Donativos</t>
  </si>
  <si>
    <t>Publicidade</t>
  </si>
  <si>
    <t>Exemplares vendidos</t>
  </si>
  <si>
    <t>Total das despesas</t>
  </si>
  <si>
    <t>Receitas provenientes de</t>
  </si>
  <si>
    <t>Total Receitas</t>
  </si>
  <si>
    <t>Receitas e despesas das publicações periódicas, por região (NUTS II)</t>
  </si>
  <si>
    <t>QUADRO 7.1.21</t>
  </si>
  <si>
    <r>
      <t>Fonte</t>
    </r>
    <r>
      <rPr>
        <sz val="8"/>
        <color indexed="8"/>
        <rFont val="Arial Narrow"/>
        <family val="2"/>
      </rPr>
      <t>: INE - Inquérito às Publicações Periódicas 2018</t>
    </r>
  </si>
  <si>
    <t xml:space="preserve"> Receitas e despesas das publicações periódicas, por tipo de publicação</t>
  </si>
  <si>
    <t>QUADRO 7.1.22</t>
  </si>
  <si>
    <t>QUADRO 8.1.1</t>
  </si>
  <si>
    <t>Produção cinematográfica em Portugal</t>
  </si>
  <si>
    <t>Obras cinematográficas</t>
  </si>
  <si>
    <t>FILMES APOIADOS</t>
  </si>
  <si>
    <t xml:space="preserve">     Ficção</t>
  </si>
  <si>
    <t xml:space="preserve">     Longa Metragem </t>
  </si>
  <si>
    <t xml:space="preserve">     Curta Metragem </t>
  </si>
  <si>
    <t xml:space="preserve">     Documentário</t>
  </si>
  <si>
    <t xml:space="preserve">     Animação</t>
  </si>
  <si>
    <r>
      <t>FILMES PRODUZIDOS</t>
    </r>
    <r>
      <rPr>
        <vertAlign val="superscript"/>
        <sz val="8"/>
        <color indexed="8"/>
        <rFont val="Arial Narrow"/>
        <family val="2"/>
      </rPr>
      <t>(1)</t>
    </r>
  </si>
  <si>
    <t xml:space="preserve">     Longa Metragem</t>
  </si>
  <si>
    <t xml:space="preserve">     Curta Metragem</t>
  </si>
  <si>
    <r>
      <t>FILMES PRODUZIDOS DE AUTORIA NACIONAL</t>
    </r>
    <r>
      <rPr>
        <vertAlign val="superscript"/>
        <sz val="8"/>
        <color indexed="8"/>
        <rFont val="Arial Narrow"/>
        <family val="2"/>
      </rPr>
      <t>(1) (2)</t>
    </r>
  </si>
  <si>
    <t>FILMES ESTREADOS</t>
  </si>
  <si>
    <t>(1) Filmes concluídos com o apoio financeiro do ICA - Instituto do Cinema e Audiovisual, I.P.</t>
  </si>
  <si>
    <t>(2) Inclui os filmes 100% nacionais e as co-produções maioritariamente nacionais.</t>
  </si>
  <si>
    <r>
      <rPr>
        <b/>
        <sz val="8"/>
        <color indexed="8"/>
        <rFont val="Arial Narrow"/>
        <family val="2"/>
      </rPr>
      <t>Fonte</t>
    </r>
    <r>
      <rPr>
        <sz val="8"/>
        <color indexed="8"/>
        <rFont val="Arial Narrow"/>
        <family val="2"/>
      </rPr>
      <t>: ICA - Instituto do Cinema e do Audiovisual, I.P.</t>
    </r>
  </si>
  <si>
    <t>QUADRO 8.2.1</t>
  </si>
  <si>
    <t>Âmbito</t>
  </si>
  <si>
    <t xml:space="preserve">Recintos </t>
  </si>
  <si>
    <t>Ecrãs</t>
  </si>
  <si>
    <t>Lotação</t>
  </si>
  <si>
    <t>Sessões</t>
  </si>
  <si>
    <t>Espectadores/as</t>
  </si>
  <si>
    <t>Taxa de Ocupação</t>
  </si>
  <si>
    <t>Receitas</t>
  </si>
  <si>
    <t>geográfico</t>
  </si>
  <si>
    <t xml:space="preserve">  Continente</t>
  </si>
  <si>
    <t>R. A. dos Açores</t>
  </si>
  <si>
    <t xml:space="preserve">R. A. da Madeira   </t>
  </si>
  <si>
    <t>(1) A informação respeita aos Recintos que enviaram informação ao ICA - Instituto do Cinema e do Audiovisual, de acordo com o projeto de informatização das bilheteiras (Decreto-Lei Nº. 125/2003 de 20 junho).</t>
  </si>
  <si>
    <t>Em 2018, os dados da R.A. dos Açores não incluem informação de recintos cujas bilheteiras ainda não se encontram informatizadas, como é o caso dos recintos dos municípios de Horta, Lages do Pico e Velas.</t>
  </si>
  <si>
    <t>Recintos de cinema por Localização geográfica (NUTS - 2013); Anual</t>
  </si>
  <si>
    <t>Ecrãs de cinema por Localização geográfica (NUTS - 2013); Anual</t>
  </si>
  <si>
    <t>Lotação dos recintos de cinema  por Localização geográfica (NUTS - 2013); Anual</t>
  </si>
  <si>
    <t>Sessões de cinema por Localização geográfica (NUTS - 2013); Anual</t>
  </si>
  <si>
    <t>Espectadores de cinema por Localização geográfica (NUTS - 2013); Anual</t>
  </si>
  <si>
    <t>Receitas de cinema por Localização geográfica (NUTS - 2013); Anual</t>
  </si>
  <si>
    <t>Espectadores de cinema por habitante por Localização geográfica (NUTS - 2013); Anual</t>
  </si>
  <si>
    <t>QUADRO 8.2.2</t>
  </si>
  <si>
    <t>Origem dos filmes</t>
  </si>
  <si>
    <t>Filmes</t>
  </si>
  <si>
    <t>exibidos</t>
  </si>
  <si>
    <t xml:space="preserve"> Euros</t>
  </si>
  <si>
    <t xml:space="preserve">  Europa</t>
  </si>
  <si>
    <t xml:space="preserve">    Portugal</t>
  </si>
  <si>
    <t xml:space="preserve">    Espanha</t>
  </si>
  <si>
    <t xml:space="preserve">    França</t>
  </si>
  <si>
    <t xml:space="preserve">    Reino Unido da Grã-Bretanha  e Irlanda do Norte</t>
  </si>
  <si>
    <t xml:space="preserve">    Outros Países da UE</t>
  </si>
  <si>
    <t xml:space="preserve">    Outros Países da Europa</t>
  </si>
  <si>
    <t xml:space="preserve">  EUA</t>
  </si>
  <si>
    <t xml:space="preserve">  Outros Países</t>
  </si>
  <si>
    <t xml:space="preserve">  Total das Coproduções</t>
  </si>
  <si>
    <t xml:space="preserve">      Países Europeus</t>
  </si>
  <si>
    <t xml:space="preserve">      Países Europeus/EUA</t>
  </si>
  <si>
    <t xml:space="preserve">      Outras Coproduções</t>
  </si>
  <si>
    <t>(1) A informação respeita aos Recintos que enviaram informação ao ICA - Instituto do Cinema e do Audiovisual, I.P., de acordo com o projeto de informatização das bilheteiras (Decreto-Lei Nº. 125/2003 de 20 junho).</t>
  </si>
  <si>
    <t>Sessões de cinema por Origem dos filmes exibidos; Anual</t>
  </si>
  <si>
    <t>Espectadores de cinema por Origem dos filmes exibidos; Anual</t>
  </si>
  <si>
    <t>Receitas de cinema por Origem dos filmes exibidos; Anual</t>
  </si>
  <si>
    <t>QUADRO 8.2.3</t>
  </si>
  <si>
    <t>1º trimestre</t>
  </si>
  <si>
    <t>2º trimestre</t>
  </si>
  <si>
    <t xml:space="preserve"> R. A. dos Açores </t>
  </si>
  <si>
    <t xml:space="preserve"> R. A. da Madeira   </t>
  </si>
  <si>
    <t>3º trimestre</t>
  </si>
  <si>
    <t>4º trimestre</t>
  </si>
  <si>
    <t>(1) A informação respeita aos Recintos que enviaram informação ao ICA - Instituto do Cinema e do Audiovisual, de acordo com o projeto de informatização das bilheteiras (Decreto-Lei Nº 125/2003 de 20 de Junho).</t>
  </si>
  <si>
    <t>Sessões de cinema por Localização geográfica (NUTS - 2013); Trimestral</t>
  </si>
  <si>
    <t>Espectadores de cinema por Localização geográfica (NUTS - 2013); Trimestral</t>
  </si>
  <si>
    <t>Receitas de cinema por Localização geográfica (NUTS - 2013); Trimestral</t>
  </si>
  <si>
    <t xml:space="preserve">QUADRO 8.2.4 </t>
  </si>
  <si>
    <t>Sessões de cinema por Origem dos filmes exibidos; Trimestral</t>
  </si>
  <si>
    <t>Espectadores de cinema por Origem dos filmes exibidos; Trimestral</t>
  </si>
  <si>
    <t>Receitas de cinema por Origem dos filmes exibidos; Trimestral</t>
  </si>
  <si>
    <t>QUADRO 9.1.1</t>
  </si>
  <si>
    <t xml:space="preserve"> Espectáculos ao Vivo – Total das sessões, bilhetes vendidos e oferecidos, espectadores, receitas
e preço médio, por região (NUTS II), 2011 - 2018</t>
  </si>
  <si>
    <t xml:space="preserve">Total de sessões </t>
  </si>
  <si>
    <t>Total de bilhetes vendidos</t>
  </si>
  <si>
    <t>Total de bilhetes oferecidos</t>
  </si>
  <si>
    <t>Total de espectadores/as</t>
  </si>
  <si>
    <t>Total de receitas de bilheteira</t>
  </si>
  <si>
    <t>Preço médio total dos bilhetes vendidos</t>
  </si>
  <si>
    <t xml:space="preserve">Portugal </t>
  </si>
  <si>
    <r>
      <t>Fonte</t>
    </r>
    <r>
      <rPr>
        <sz val="8"/>
        <color indexed="8"/>
        <rFont val="Arial Narrow"/>
        <family val="2"/>
      </rPr>
      <t>: INE - Inquérito aos Espectáculos ao Vivo, 2018</t>
    </r>
  </si>
  <si>
    <t>Sessões de espectáculos ao vivo (N.º) por Localização geográfica (NUTS - 2013); Anual</t>
  </si>
  <si>
    <t>Bilhetes vendidos de espectáculos ao vivo (N.º) por Localização geográfica (NUTS - 2013); Anual</t>
  </si>
  <si>
    <t>Espectadores de espectáculos ao vivo (N.º) por Localização geográfica (NUTS - 2013); Anual</t>
  </si>
  <si>
    <t>Receitas de espectáculos ao vivo (€) por Localização geográfica (NUTS - 2013); Anual</t>
  </si>
  <si>
    <t>QUADRO 9.1.2</t>
  </si>
  <si>
    <t>Espectáculos ao Vivo - Sessões diurnas, bilhetes vendidos e oferecidos, espectadores, receitas
e preço médio, por região (NUTS II)</t>
  </si>
  <si>
    <t>Sessões diurnas</t>
  </si>
  <si>
    <t>Bilhetes vendidos em sessões diurnas</t>
  </si>
  <si>
    <t>Bilhetes oferecidos em sessões diurmas</t>
  </si>
  <si>
    <t>Espectadores/as de sessões diurnas</t>
  </si>
  <si>
    <t>Receitas de bilheteira de sessões diurnas</t>
  </si>
  <si>
    <t>Preço médio dos bilhetes vendidos em sessões diurnas</t>
  </si>
  <si>
    <t>Sessões de espectáculos ao vivo (N.º) por Modalidade de espectáculo (2011) e Tipo de sessão; Anual</t>
  </si>
  <si>
    <t>Bilhetes vendidos de espectáculos ao vivo (N.º) por Modalidade de espectáculo (2011) e Tipo de sessão; Anual</t>
  </si>
  <si>
    <t>Bilhetes oferecidos de espectáculos ao vivo (N.º) por Modalidade de espectáculo (2011) e Tipo de sessão; Anual</t>
  </si>
  <si>
    <t>Espectadores de espectáculos ao vivo (N.º) por Modalidade de espectáculo (2011) e Tipo de sessão; Anual</t>
  </si>
  <si>
    <t>Receitas de espectáculos ao vivo (€) por Modalidade de espectáculo (2011) e Tipo de sessão; Anual</t>
  </si>
  <si>
    <t>QUADRO 9.1.3</t>
  </si>
  <si>
    <t xml:space="preserve">Espectáculos ao Vivo – Sessões noturnas, bilhetes vendidos e oferecidos, espectadores, receitas
e preço médio, por região (NUTS II) </t>
  </si>
  <si>
    <t>Sessões noturnas</t>
  </si>
  <si>
    <t>Bilhetes vendidos em sessões noturnas</t>
  </si>
  <si>
    <t>Bilhetes oferecidos em sessões noturnas</t>
  </si>
  <si>
    <t>Espectadores/as de sessões noturnas</t>
  </si>
  <si>
    <t>Receitas de bilheteira de sessões noturnas</t>
  </si>
  <si>
    <t>Preço médio dos bilhetes vendidos em sessões noturnas</t>
  </si>
  <si>
    <t>QUADRO 9.1.4</t>
  </si>
  <si>
    <t>Espectáculos ao Vivo – Total das sessões, bilhetes vendidos e oferecidos, espectadores, receitas e preço médio, por região (NUTS II) e modalidades</t>
  </si>
  <si>
    <t>Âmbito Geográfico e Modalidades</t>
  </si>
  <si>
    <t>Total de Sessões</t>
  </si>
  <si>
    <t>Bilhetes vendidos</t>
  </si>
  <si>
    <t>Bilhetes oferecidos</t>
  </si>
  <si>
    <t>Receitas de bilheteira</t>
  </si>
  <si>
    <t>Preço médio dos bilhetes vendidos</t>
  </si>
  <si>
    <t>PORTUGAL</t>
  </si>
  <si>
    <t>Teatro</t>
  </si>
  <si>
    <t>Ópera</t>
  </si>
  <si>
    <t>Música</t>
  </si>
  <si>
    <t xml:space="preserve">     Música clássica, barroca, antiga</t>
  </si>
  <si>
    <t xml:space="preserve">     Música popular e tradicional portuguesa</t>
  </si>
  <si>
    <t xml:space="preserve">     Fado</t>
  </si>
  <si>
    <t xml:space="preserve">     Jazz/Blues</t>
  </si>
  <si>
    <t xml:space="preserve">     Pop/Rock</t>
  </si>
  <si>
    <t xml:space="preserve">     Outro estilo de música</t>
  </si>
  <si>
    <t>Recitais de Coros</t>
  </si>
  <si>
    <t>Dança</t>
  </si>
  <si>
    <t xml:space="preserve">     Dança clássica</t>
  </si>
  <si>
    <t xml:space="preserve">     Dança moderna</t>
  </si>
  <si>
    <t>Folclore</t>
  </si>
  <si>
    <t>Circo</t>
  </si>
  <si>
    <t>Mista/variedades</t>
  </si>
  <si>
    <t xml:space="preserve">Multidisciplinares </t>
  </si>
  <si>
    <t>Outras modalidades</t>
  </si>
  <si>
    <t>CONTINENTE</t>
  </si>
  <si>
    <t>NORTE</t>
  </si>
  <si>
    <t>Espectáculos ao Vivo – Total das sessões, bilhetes vendidos e oferecidos, espectadores, receitas e preço médio, por região (NUTS II) e modalidades - continuação</t>
  </si>
  <si>
    <t>NORTE (Cont.)</t>
  </si>
  <si>
    <t>CENTRO</t>
  </si>
  <si>
    <t>ÁREA METROPOLITANA DE LISBOA</t>
  </si>
  <si>
    <t>Espectáculos ao Vivo – Total das sessões, bilhetes vendidos e oferecidos, espectadores, receitas e preço médio, por região (NUTS II) e modalidades  - continuação</t>
  </si>
  <si>
    <t>ALENTEJO</t>
  </si>
  <si>
    <t>ALGARVE</t>
  </si>
  <si>
    <t>R. A. DOS AÇORES</t>
  </si>
  <si>
    <t>R. A. DA MADEIRA</t>
  </si>
  <si>
    <r>
      <t>Fonte</t>
    </r>
    <r>
      <rPr>
        <sz val="10"/>
        <color indexed="8"/>
        <rFont val="Arial Narrow"/>
        <family val="2"/>
      </rPr>
      <t>: INE - Inquérito aos Espectáculos ao Vivo, 2018</t>
    </r>
  </si>
  <si>
    <t>Sessões de espectáculos ao vivo (N.º); Anual</t>
  </si>
  <si>
    <t>Sessões de teatro (N.º); Anual</t>
  </si>
  <si>
    <t>Sessões de concertos de música (N.º); Anual</t>
  </si>
  <si>
    <t>Sessões de dança (N.º); Anual</t>
  </si>
  <si>
    <t>Espectadores de espetáculos ao vivo (N.º); Anual</t>
  </si>
  <si>
    <t>Espectadores de teatro (N.º); Anual</t>
  </si>
  <si>
    <t>Espectadores de concertos de música (N.º); Anual</t>
  </si>
  <si>
    <t>Espectadores de dança (N.º); Anual</t>
  </si>
  <si>
    <t>Receitas de espectáculos ao vivo (€); Anual</t>
  </si>
  <si>
    <t>Receitas de teatro (€); Anual</t>
  </si>
  <si>
    <t>Receitas de concertos de música (€); Anual</t>
  </si>
  <si>
    <t>Receitas de dança (€); Anual</t>
  </si>
  <si>
    <t>QUADRO 9.1.5</t>
  </si>
  <si>
    <t>Espectáculos ao Vivo – Sessões, bilhetes vendidos e oferecidos, espectadores, receitas e preço
médio em sessões diurnas, por região (NUTS I) e modalidades</t>
  </si>
  <si>
    <t>Espectadores de espectáculos ao vivo (N.º); Anual</t>
  </si>
  <si>
    <t>QUADRO 9.1.6</t>
  </si>
  <si>
    <t xml:space="preserve"> Espectáculos ao Vivo – Sessões, bilhetes vendidos e oferecidos, espectadores, receitas e preço
médio em sessões noturnas, por região (NUTS I) e modalidades</t>
  </si>
  <si>
    <t>Espetadores/as de sessões noturnas</t>
  </si>
  <si>
    <r>
      <t>Fonte</t>
    </r>
    <r>
      <rPr>
        <sz val="10"/>
        <color indexed="8"/>
        <rFont val="Arial Narrow"/>
        <family val="2"/>
      </rPr>
      <t>: INE - Inquérito aos Espectáculos ao Vivo 2018</t>
    </r>
  </si>
  <si>
    <t xml:space="preserve">QUADRO 10.1.1 </t>
  </si>
  <si>
    <t xml:space="preserve"> Número de estações licenciadas, segundo o tipo de serviço de radiocomunicações, por região (NUTS III)</t>
  </si>
  <si>
    <t>Serviços</t>
  </si>
  <si>
    <t>Móveis</t>
  </si>
  <si>
    <t>Fixo</t>
  </si>
  <si>
    <t>Radiodifusão</t>
  </si>
  <si>
    <t>5 509</t>
  </si>
  <si>
    <t xml:space="preserve">      Continente</t>
  </si>
  <si>
    <t>4 678</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</si>
  <si>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</si>
  <si>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</si>
  <si>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</si>
  <si>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</si>
  <si>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</si>
  <si>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</si>
  <si>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</si>
  <si>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</si>
  <si>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</si>
  <si>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</si>
  <si>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</si>
  <si>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</si>
  <si>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</si>
  <si>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</si>
  <si>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</si>
  <si>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</si>
  <si>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</si>
  <si>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</si>
  <si>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</si>
  <si>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 Litoral</t>
  </si>
  <si>
    <t xml:space="preserve">             Baixo Alentejo</t>
  </si>
  <si>
    <t xml:space="preserve">             Lezíria do Tejo</t>
  </si>
  <si>
    <t xml:space="preserve">             Alto Alentejo</t>
  </si>
  <si>
    <t xml:space="preserve">             Alentejo Central</t>
  </si>
  <si>
    <t xml:space="preserve">        Algarve</t>
  </si>
  <si>
    <t xml:space="preserve">      Região Autónoma dos Açores</t>
  </si>
  <si>
    <t xml:space="preserve">      Região Autónoma da Madeira</t>
  </si>
  <si>
    <t>(1) Os valores associados ao Serviço de Amador referem-se a estações que operam ao abrigo de um Certificado de Amador Nacional (CAN) ativo ou de uma Licença de Estação de Uso Comum (LEUC). Só estão disponíveis os valores por área geográfica Continente, Região Autónoma dos Açores e  Região Autónoma da Madeira.</t>
  </si>
  <si>
    <r>
      <t>Fonte:</t>
    </r>
    <r>
      <rPr>
        <sz val="8"/>
        <color indexed="8"/>
        <rFont val="Arial Narrow"/>
        <family val="2"/>
      </rPr>
      <t xml:space="preserve"> ANACOM - Autoridade Nacional de Comunicações</t>
    </r>
  </si>
  <si>
    <t xml:space="preserve">QUADRO 10.1.2 </t>
  </si>
  <si>
    <t>Número de estações licenciadas, segundo o tipo de emissão, por região (NUTS II)</t>
  </si>
  <si>
    <t>Radiodifusão Sonora</t>
  </si>
  <si>
    <t>Radiodifusão Visual</t>
  </si>
  <si>
    <t>Onda Média</t>
  </si>
  <si>
    <t>Onda Curta</t>
  </si>
  <si>
    <t>FM</t>
  </si>
  <si>
    <t>Digital TDT</t>
  </si>
  <si>
    <t>TOTAL</t>
  </si>
  <si>
    <t>RDS</t>
  </si>
  <si>
    <t>Emissores</t>
  </si>
  <si>
    <t xml:space="preserve">            Norte</t>
  </si>
  <si>
    <t xml:space="preserve">            Centro</t>
  </si>
  <si>
    <t xml:space="preserve">            Área Metropolitana de Lisboa </t>
  </si>
  <si>
    <t xml:space="preserve">            Alentejo</t>
  </si>
  <si>
    <t xml:space="preserve">            Algarve</t>
  </si>
  <si>
    <r>
      <t>Fonte:</t>
    </r>
    <r>
      <rPr>
        <sz val="8"/>
        <color indexed="8"/>
        <rFont val="Arial Narrow"/>
        <family val="2"/>
      </rPr>
      <t xml:space="preserve"> ANACOM - Autoridade Nacional de Comunicações   </t>
    </r>
  </si>
  <si>
    <t>QUADRO 10.2.1.1</t>
  </si>
  <si>
    <t xml:space="preserve"> Evolução do número de alojamentos cablados com HFC (Hybrid Fiber-Coaxial), por região (NUTS II)</t>
  </si>
  <si>
    <t>Unidade: Milhares</t>
  </si>
  <si>
    <t>Evolução do número de alojamentos cablados com HFC (Hybrid Fiber-Coaxial)</t>
  </si>
  <si>
    <t xml:space="preserve">            Alentejo </t>
  </si>
  <si>
    <t xml:space="preserve">            Algarve </t>
  </si>
  <si>
    <t xml:space="preserve">      Região Autónoma dos Açores </t>
  </si>
  <si>
    <t xml:space="preserve">      Região Autónoma da Madeira </t>
  </si>
  <si>
    <t xml:space="preserve">Nota: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</si>
  <si>
    <t>QUADRO 10.2.1.2</t>
  </si>
  <si>
    <t xml:space="preserve"> Evolução do número de alojamentos cablados com fibra ótica (Fiber To Home - FTTH), por região (NUTS II)</t>
  </si>
  <si>
    <t>Evolução do número de alojamentos cablados com fibra ótica</t>
  </si>
  <si>
    <r>
      <rPr>
        <b/>
        <sz val="8"/>
        <rFont val="Arial Narrow"/>
        <family val="2"/>
      </rPr>
      <t>Nota</t>
    </r>
    <r>
      <rPr>
        <sz val="8"/>
        <rFont val="Arial Narrow"/>
        <family val="2"/>
      </rPr>
      <t xml:space="preserve">: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r>
  </si>
  <si>
    <t>QUADRO 10.2.2</t>
  </si>
  <si>
    <t>Evolução do número de clientes residenciais das redes e serviços de alta velocidade em local fixo, por região (NUTS II)</t>
  </si>
  <si>
    <t>Evolução do número de clientes residenciais das redes e serviços de alta velocidade em local fixo</t>
  </si>
  <si>
    <t>QUADRO 10.2.3</t>
  </si>
  <si>
    <t>Evolução do número de assinantes do serviço de distribuição de sinais de televisão por subscrição, por região (NUTS II)</t>
  </si>
  <si>
    <t>Evolução do número de assinantes do serviço de distribuição de sinais de televisão por subscrição</t>
  </si>
  <si>
    <r>
      <rPr>
        <b/>
        <sz val="8"/>
        <color indexed="8"/>
        <rFont val="Arial Narrow"/>
        <family val="2"/>
      </rPr>
      <t>Nota</t>
    </r>
    <r>
      <rPr>
        <sz val="8"/>
        <color indexed="8"/>
        <rFont val="Arial Narrow"/>
        <family val="2"/>
      </rPr>
      <t xml:space="preserve">: Não se consideraram para efeitos de contabilização de assinantes e quotas, os serviços prestados ao abrigo do protocolo celebrado entre o Governo da República, os Governos Regionais, a ANACOM, a NOS Açores e a NOS Madeira e que visa garantir aos cidadãos dos arquipélagos o acesso gratuito aos canais generalistas de âmbito nacional bem como a gradual migração da tecnologia analógica para a digital. </t>
    </r>
  </si>
  <si>
    <t>QUADRO 11.1.1 - A</t>
  </si>
  <si>
    <t>Unidade: 1000 euros</t>
  </si>
  <si>
    <t xml:space="preserve">                                               Sector institucional</t>
  </si>
  <si>
    <t>Administração Central</t>
  </si>
  <si>
    <t xml:space="preserve">       Tipo de despesa</t>
  </si>
  <si>
    <t>Estado (CGE)</t>
  </si>
  <si>
    <t xml:space="preserve"> Instituições sem fim lucrativo </t>
  </si>
  <si>
    <t xml:space="preserve">      Total de despesas correntes e de capital</t>
  </si>
  <si>
    <t xml:space="preserve">      Serviços recreativos, culturais e religiosos</t>
  </si>
  <si>
    <t xml:space="preserve">                  dos quais em serviços culturais: </t>
  </si>
  <si>
    <t xml:space="preserve">      Despesas correntes</t>
  </si>
  <si>
    <t xml:space="preserve">         Total de remunerações</t>
  </si>
  <si>
    <t xml:space="preserve">           Remunerações dos serviços recreativos, culturais e religiosos</t>
  </si>
  <si>
    <t xml:space="preserve">                  das quais em serviços culturais: </t>
  </si>
  <si>
    <t xml:space="preserve">         Outras despesas</t>
  </si>
  <si>
    <t xml:space="preserve">         Serviços recreativos, culturais e religiosos</t>
  </si>
  <si>
    <t xml:space="preserve">      Despesas de capital</t>
  </si>
  <si>
    <t>(1)  Não inclui os ativos e passivos financeiros.</t>
  </si>
  <si>
    <t>(2)  Incluí os dados das Entidades Públicas Empresariais não mercantis.</t>
  </si>
  <si>
    <t>(3)  Os dados do ano de 2018 são provisórios. À data da divulgação destes dados, não é possível discriminar os valores da Administração Central pelos subsetores para o ano referido.</t>
  </si>
  <si>
    <t xml:space="preserve">Nota: Os dados do Estado incluem os Serviços Centrais do Estado localizados nas Regiões Autónomas. </t>
  </si>
  <si>
    <t>Os dados dos Serviços e Fundos Autónomos (SFA) não incluem os SFA localizados nas Regiões Autónomas.</t>
  </si>
  <si>
    <r>
      <t>Fonte</t>
    </r>
    <r>
      <rPr>
        <sz val="8"/>
        <color indexed="8"/>
        <rFont val="Arial Narrow"/>
        <family val="2"/>
      </rPr>
      <t>: INE - Contas Nacionais</t>
    </r>
  </si>
  <si>
    <t>QUADRO 11.1.1 - B</t>
  </si>
  <si>
    <t xml:space="preserve">                              Sector institucional</t>
  </si>
  <si>
    <t xml:space="preserve">      Tipo de despesa</t>
  </si>
  <si>
    <t>QUADRO 11.2.1</t>
  </si>
  <si>
    <t>Despesas das Câmaras Municipais nas atividades culturais e criativas, por região (NUTS II), 
segundo o tipo de despesa, 2018</t>
  </si>
  <si>
    <t xml:space="preserve">              Unidade: 1000 euros</t>
  </si>
  <si>
    <t xml:space="preserve"> Tipo de despesa</t>
  </si>
  <si>
    <t>Despesas Totais</t>
  </si>
  <si>
    <t>Despesas Correntes</t>
  </si>
  <si>
    <t>Despesas com pessoal</t>
  </si>
  <si>
    <t>Em atividades culturais e criativas</t>
  </si>
  <si>
    <t>Despesas das Câmaras Municipais nas atividades culturais e criativas, por região (NUTS II), 
segundo o tipo de despesa (continuação)</t>
  </si>
  <si>
    <t>Despesas de Capital</t>
  </si>
  <si>
    <t>Outras Despesas</t>
  </si>
  <si>
    <t>Nota: Por razões de arredondamento a milhares de euros, os totais podem não ser iguais às somas dos parciais.</t>
  </si>
  <si>
    <r>
      <t>Fonte</t>
    </r>
    <r>
      <rPr>
        <sz val="8"/>
        <color indexed="8"/>
        <rFont val="Arial"/>
        <family val="2"/>
      </rPr>
      <t>: INE - Inquérito ao Financiamento das Atividades Culturais, Criativas e Desportivas pelas Câmaras Municipais, 2018</t>
    </r>
  </si>
  <si>
    <t>Despesas em atividades culturais e criativas (€) dos municípios por Localização geográfica (NUTS - 2013) e Tipo de despesa; Anual</t>
  </si>
  <si>
    <t>QUADRO 11.2.2</t>
  </si>
  <si>
    <t>Síntese das despesas das Câmaras Municipais, segundo o tipo de despesa, por domínios das atividades culturais e criativas</t>
  </si>
  <si>
    <t>Tipo de despesa</t>
  </si>
  <si>
    <t>Despesas correntes</t>
  </si>
  <si>
    <t>Despesas de capital</t>
  </si>
  <si>
    <t>Aquisição de bens e serviços</t>
  </si>
  <si>
    <t>Outras despesas</t>
  </si>
  <si>
    <t>Domínios</t>
  </si>
  <si>
    <t xml:space="preserve">  Património cultural</t>
  </si>
  <si>
    <t xml:space="preserve">  Bibliotecas e arquivos</t>
  </si>
  <si>
    <t xml:space="preserve">  Livros e publicações </t>
  </si>
  <si>
    <t xml:space="preserve">  Artes visuais</t>
  </si>
  <si>
    <t xml:space="preserve">  Artes do espetáculo</t>
  </si>
  <si>
    <t xml:space="preserve">  Audiovisual e multimédia</t>
  </si>
  <si>
    <t xml:space="preserve">  Arquitetura</t>
  </si>
  <si>
    <t xml:space="preserve">  Publicidade </t>
  </si>
  <si>
    <t xml:space="preserve">  Artesanato</t>
  </si>
  <si>
    <t xml:space="preserve">  Atividades interdisciplinares</t>
  </si>
  <si>
    <r>
      <t>Fonte</t>
    </r>
    <r>
      <rPr>
        <sz val="8"/>
        <color indexed="8"/>
        <rFont val="Arial Narrow"/>
        <family val="2"/>
      </rPr>
      <t>: INE - Inquérito ao Financiamento das Atividades Culturais, Criativas e Desportivas pelas Câmaras Municipais, 2018</t>
    </r>
  </si>
  <si>
    <t>Despesas em património cultural (€) dos municípios por Localização geográfica (NUTS - 2013), Tipo de despesa e Domínio cultural (património); Anual</t>
  </si>
  <si>
    <t>Despesas em bibliotecas e arquivos (€) dos municípios por Localização geográfica (NUTS - 2013), Tipo de despesa e Domínio cultural (bibliotecas e arquivos); Anual</t>
  </si>
  <si>
    <t>Despesas em livros e publicações periódicas (€) dos municípios por Localização geográfica (NUTS - 2013), Tipo de despesa e Domínio cultural (livros e publicações); Anual</t>
  </si>
  <si>
    <t>Despesas em artes visuais (€) dos municípios por Localização geográfica (NUTS - 2013), Tipo de despesa e Domínio cultural (artes visuais); Anu</t>
  </si>
  <si>
    <t>Despesas em artes do espetáculo (€) dos municípios por Localização geográfica (NUTS - 2013), Tipo de despesa e Domínio cultural (artes de espetáculo); Anual</t>
  </si>
  <si>
    <t>Despesas em audiovisual e multimédia (€) dos municípios por Localização geográfica (NUTS - 2013), Tipo de despesa e Domínio cultural (audiovisual e multimédia); Anu</t>
  </si>
  <si>
    <t>Despesas em arquitetura (€) dos municípios por Localização geográfica (NUTS - 2013), Tipo de despesa e Domínio cultural (arquitetura); Anual</t>
  </si>
  <si>
    <t>Despesas em atividades interdisciplinares (€) dos municípios por Localização geográfica (NUTS - 2013), Tipo de despesa e Domínio cultural (atividades interdisciplinares); Anual</t>
  </si>
  <si>
    <t>Despesas em publicidade (€) dos municípios por Localização geográfica (NUTS - 2013), Tipo de despesa e Domínio cultural (publicidade); Anual</t>
  </si>
  <si>
    <t>Despesas em artesanato (€) dos municípios por Localização geográfica (NUTS - 2013), Tipo de despesa e Domínio cultural (artesanato); Anual</t>
  </si>
  <si>
    <t>QUADRO 11.2.3</t>
  </si>
  <si>
    <t xml:space="preserve"> Património Cultural - despesas segundo o tipo, por subdomínios e região (NUTS II)</t>
  </si>
  <si>
    <t xml:space="preserve">Âmbito geográfico </t>
  </si>
  <si>
    <t xml:space="preserve">  Museus</t>
  </si>
  <si>
    <t xml:space="preserve">  Monumentos, centros históricos, sítios protegidos</t>
  </si>
  <si>
    <t xml:space="preserve">  Sítios arqueológicos</t>
  </si>
  <si>
    <t xml:space="preserve">  Património imaterial</t>
  </si>
  <si>
    <t xml:space="preserve">  Outras atividades não especificadas</t>
  </si>
  <si>
    <t>Norte</t>
  </si>
  <si>
    <t>Centro</t>
  </si>
  <si>
    <t>Área Metropolitana de Lisboa</t>
  </si>
  <si>
    <t xml:space="preserve"> Património Cultural - despesas segundo o tipo, por subdomínios e região (NUTS II) - continuação</t>
  </si>
  <si>
    <t>Alentejo</t>
  </si>
  <si>
    <t>Algarve</t>
  </si>
  <si>
    <t xml:space="preserve">Região Autónoma dos Açores </t>
  </si>
  <si>
    <t xml:space="preserve">Região Autónoma da Madeira </t>
  </si>
  <si>
    <t>QUADRO 11.2.4</t>
  </si>
  <si>
    <t>Bibliotecas e Arquivos - despesas segundo o tipo, por subdomínios e região (NUTS II)</t>
  </si>
  <si>
    <t xml:space="preserve">  Bibliotecas</t>
  </si>
  <si>
    <t xml:space="preserve">  Arquivos</t>
  </si>
  <si>
    <t>QUADRO 11.2.5</t>
  </si>
  <si>
    <t>Livros e Publicações - despesas segundo o tipo, por subdomínios e região (NUTS II)</t>
  </si>
  <si>
    <t xml:space="preserve">Jornais, revistas e outras publicações periódicas </t>
  </si>
  <si>
    <t>Outras atividades não especificadas</t>
  </si>
  <si>
    <r>
      <t>Fonte</t>
    </r>
    <r>
      <rPr>
        <sz val="8"/>
        <color indexed="8"/>
        <rFont val="Arial Narrow"/>
        <family val="2"/>
      </rPr>
      <t>: INE - Inquérito ao Financiamento  das Atividades Culturais, Criativas e Desportivas pelas Câmaras Municipais, 2018</t>
    </r>
  </si>
  <si>
    <t>QUADRO 11.2.6</t>
  </si>
  <si>
    <t>Artes Visuais - despesas segundo o tipo, por subdomínios e região (NUTS II)</t>
  </si>
  <si>
    <t xml:space="preserve">  Artes plásticas (pintura, escultura, outras)</t>
  </si>
  <si>
    <t xml:space="preserve">  Fotografia</t>
  </si>
  <si>
    <t xml:space="preserve">  Design</t>
  </si>
  <si>
    <r>
      <t>Fonte</t>
    </r>
    <r>
      <rPr>
        <sz val="8"/>
        <color indexed="8"/>
        <rFont val="Arial Narrow"/>
        <family val="2"/>
      </rPr>
      <t>: INE - Inquérito ao Financiamento das Atividades Culturais, Criativas e Desportivas pelas Câmaras Municipais 2018</t>
    </r>
  </si>
  <si>
    <t>Despesas em artes visuais (€) dos municípios por Localização geográfica (NUTS - 2013), Tipo de despesa e Domínio cultural (artes visuais); Anual</t>
  </si>
  <si>
    <t>QUADRO 11.2.7</t>
  </si>
  <si>
    <t xml:space="preserve">Artes do Espetáculo - despesas segundo o tipo, por subdomínios e região (NUTS II) </t>
  </si>
  <si>
    <t xml:space="preserve">  Música </t>
  </si>
  <si>
    <t xml:space="preserve">  Dança</t>
  </si>
  <si>
    <t xml:space="preserve">  Teatro</t>
  </si>
  <si>
    <t xml:space="preserve">  Multidisciplinares</t>
  </si>
  <si>
    <t xml:space="preserve">  Ensino das artes do espetáculo</t>
  </si>
  <si>
    <t xml:space="preserve">  Recintos de espetáculos (construção e manutenção)</t>
  </si>
  <si>
    <t>Artes do Espetáculo - despesas segundo o tipo, por subdomínios e região (NUTS II)  - continuação</t>
  </si>
  <si>
    <t>QUADRO 11.2.8</t>
  </si>
  <si>
    <t>Audiovisual e Multimédia - despesas segundo o tipo, por subdomínios e região (NUTS II)</t>
  </si>
  <si>
    <t xml:space="preserve">  Cinema </t>
  </si>
  <si>
    <t xml:space="preserve">  Rádio e televisão</t>
  </si>
  <si>
    <t xml:space="preserve">  Serviços de multimédia</t>
  </si>
  <si>
    <t>Audiovisual e Multimédia - despesas segundo o tipo, por subdomínios e região (NUTS II)-  continuação</t>
  </si>
  <si>
    <t>Despesas em audiovisual e multimédia (€) dos municípios por Localização geográfica (NUTS - 2013), Tipo de despesa e Domínio cultural (audiovisual e multimédia); Anual</t>
  </si>
  <si>
    <t>QUADRO 11.2.9</t>
  </si>
  <si>
    <t>Arquitetura - despesas segundo o tipo, por subdomínios e região (NUTS II)</t>
  </si>
  <si>
    <t xml:space="preserve">  Arquitetura (estudos e consultoria)</t>
  </si>
  <si>
    <t>QUADRO 11.2.10</t>
  </si>
  <si>
    <t>Publicidade - despesas segundo o tipo, por subdomínios e região (NUTS II)</t>
  </si>
  <si>
    <t xml:space="preserve">  Publicidade (estudos e consultoria)</t>
  </si>
  <si>
    <t>QUADRO 11.2.11</t>
  </si>
  <si>
    <t xml:space="preserve"> Artesanato - despesas segundo o tipo, por subdomínios e região (NUTS II)</t>
  </si>
  <si>
    <t>QUADRO 11.2.12</t>
  </si>
  <si>
    <t xml:space="preserve"> Atividades interdisciplinares - despesas segundo o tipo, por subdomínios e região (NUTS II)</t>
  </si>
  <si>
    <t xml:space="preserve">  Apoio a entidades culturais e criativas </t>
  </si>
  <si>
    <t xml:space="preserve">  Administração geral</t>
  </si>
  <si>
    <t>Emprego cultural nas atividades culturais e criativas, por sexo, escalão etário e nível de escolaridade completo</t>
  </si>
  <si>
    <r>
      <t>Artes Visuais - despesas segundo o tipo, por subdomínios e região (NUTS II) -</t>
    </r>
    <r>
      <rPr>
        <b/>
        <i/>
        <sz val="8"/>
        <color theme="0"/>
        <rFont val="Arial"/>
        <family val="2"/>
      </rPr>
      <t xml:space="preserve"> </t>
    </r>
    <r>
      <rPr>
        <b/>
        <sz val="8"/>
        <color theme="0"/>
        <rFont val="Arial"/>
        <family val="2"/>
      </rPr>
      <t>continuação</t>
    </r>
  </si>
  <si>
    <r>
      <t>Despesas da Administração Central, por subsector institucional, segundo o tipo de despesa,</t>
    </r>
    <r>
      <rPr>
        <b/>
        <vertAlign val="superscript"/>
        <sz val="10"/>
        <color theme="0"/>
        <rFont val="Arial"/>
        <family val="2"/>
      </rPr>
      <t xml:space="preserve">(1) </t>
    </r>
    <r>
      <rPr>
        <b/>
        <sz val="8"/>
        <color theme="0"/>
        <rFont val="Arial"/>
        <family val="2"/>
      </rPr>
      <t>2016</t>
    </r>
  </si>
  <si>
    <r>
      <t>Despesas da Administração Central, por subsector institucional, segundo o tipo de despesa,</t>
    </r>
    <r>
      <rPr>
        <b/>
        <vertAlign val="superscript"/>
        <sz val="10"/>
        <color theme="0"/>
        <rFont val="Arial"/>
        <family val="2"/>
      </rPr>
      <t>(1)</t>
    </r>
    <r>
      <rPr>
        <b/>
        <sz val="8"/>
        <color theme="0"/>
        <rFont val="Arial"/>
        <family val="2"/>
      </rPr>
      <t xml:space="preserve"> 2018-2017</t>
    </r>
  </si>
  <si>
    <r>
      <t xml:space="preserve"> Cinema </t>
    </r>
    <r>
      <rPr>
        <b/>
        <vertAlign val="superscript"/>
        <sz val="8"/>
        <color theme="0"/>
        <rFont val="Arial Narrow"/>
        <family val="2"/>
      </rPr>
      <t>(1)</t>
    </r>
    <r>
      <rPr>
        <b/>
        <sz val="8"/>
        <color theme="0"/>
        <rFont val="Arial Narrow"/>
        <family val="2"/>
      </rPr>
      <t xml:space="preserve"> – Sessões, espectadores/as e receitas,  segundo o trimestre, por origem dos filmes exibidos - continuação</t>
    </r>
  </si>
  <si>
    <r>
      <t xml:space="preserve"> Cinema </t>
    </r>
    <r>
      <rPr>
        <b/>
        <vertAlign val="superscript"/>
        <sz val="8"/>
        <color theme="0"/>
        <rFont val="Arial Narrow"/>
        <family val="2"/>
      </rPr>
      <t>(1)</t>
    </r>
    <r>
      <rPr>
        <b/>
        <sz val="8"/>
        <color theme="0"/>
        <rFont val="Arial Narrow"/>
        <family val="2"/>
      </rPr>
      <t xml:space="preserve"> – Sessões, espectadores e receitas,  segundo o trimestre, por origem dos filmes exibidos</t>
    </r>
  </si>
  <si>
    <r>
      <t xml:space="preserve"> Cinema</t>
    </r>
    <r>
      <rPr>
        <b/>
        <vertAlign val="superscript"/>
        <sz val="8"/>
        <color theme="0"/>
        <rFont val="Arial Narrow"/>
        <family val="2"/>
      </rPr>
      <t xml:space="preserve"> (1)</t>
    </r>
    <r>
      <rPr>
        <b/>
        <sz val="8"/>
        <color theme="0"/>
        <rFont val="Arial Narrow"/>
        <family val="2"/>
      </rPr>
      <t xml:space="preserve"> – Sessões, espectadores e receitas, segundo o trimestre, por região (NUTS II) </t>
    </r>
  </si>
  <si>
    <r>
      <t xml:space="preserve">Cinema </t>
    </r>
    <r>
      <rPr>
        <b/>
        <vertAlign val="superscript"/>
        <sz val="8"/>
        <color theme="0"/>
        <rFont val="Arial Narrow"/>
        <family val="2"/>
      </rPr>
      <t>(1)</t>
    </r>
    <r>
      <rPr>
        <b/>
        <sz val="8"/>
        <color theme="0"/>
        <rFont val="Arial Narrow"/>
        <family val="2"/>
      </rPr>
      <t xml:space="preserve"> –  Filmes exibidos, sessões, espectadores e receitas, por origem dos filmes exibidos</t>
    </r>
  </si>
  <si>
    <r>
      <t xml:space="preserve">Cinema </t>
    </r>
    <r>
      <rPr>
        <b/>
        <vertAlign val="superscript"/>
        <sz val="8"/>
        <color theme="0"/>
        <rFont val="Arial Narrow"/>
        <family val="2"/>
      </rPr>
      <t>(1)</t>
    </r>
    <r>
      <rPr>
        <b/>
        <sz val="8"/>
        <color theme="0"/>
        <rFont val="Arial Narrow"/>
        <family val="2"/>
      </rPr>
      <t xml:space="preserve"> – Recintos, ecrãs, lotação, sessões, espectadores e receitas por região (NUTS II), 2010 - 2018</t>
    </r>
  </si>
  <si>
    <r>
      <t xml:space="preserve">Bens imóveis classificados </t>
    </r>
    <r>
      <rPr>
        <b/>
        <vertAlign val="superscript"/>
        <sz val="8"/>
        <color theme="0"/>
        <rFont val="Arial Narrow"/>
        <family val="2"/>
      </rPr>
      <t>(1 )</t>
    </r>
    <r>
      <rPr>
        <b/>
        <sz val="8"/>
        <color theme="0"/>
        <rFont val="Arial Narrow"/>
        <family val="2"/>
      </rPr>
      <t>, segundo a categoria de proteção, por região (NUTS III)</t>
    </r>
  </si>
  <si>
    <r>
      <t xml:space="preserve"> Museus, segundo os critérios de seleção</t>
    </r>
    <r>
      <rPr>
        <b/>
        <vertAlign val="superscript"/>
        <sz val="8"/>
        <color theme="0"/>
        <rFont val="Arial Narrow"/>
        <family val="2"/>
      </rPr>
      <t xml:space="preserve"> (1)</t>
    </r>
    <r>
      <rPr>
        <b/>
        <sz val="8"/>
        <color theme="0"/>
        <rFont val="Arial Narrow"/>
        <family val="2"/>
      </rPr>
      <t xml:space="preserve">, por tipologia </t>
    </r>
  </si>
  <si>
    <r>
      <t xml:space="preserve">Atividades orientadas para os visitantes </t>
    </r>
    <r>
      <rPr>
        <b/>
        <vertAlign val="superscript"/>
        <sz val="8"/>
        <color theme="0"/>
        <rFont val="Arial Narrow"/>
        <family val="2"/>
      </rPr>
      <t>(1)</t>
    </r>
  </si>
  <si>
    <r>
      <t>Fonte</t>
    </r>
    <r>
      <rPr>
        <sz val="8"/>
        <rFont val="Arial Narrow"/>
        <family val="2"/>
      </rPr>
      <t>: INE - Inquérito às Galerias de Arte e Outros Espaços de Exposições Temporárias, 2018</t>
    </r>
  </si>
  <si>
    <r>
      <rPr>
        <b/>
        <sz val="8"/>
        <rFont val="Arial Narrow"/>
        <family val="2"/>
      </rPr>
      <t>Fonte</t>
    </r>
    <r>
      <rPr>
        <sz val="8"/>
        <rFont val="Arial Narrow"/>
        <family val="2"/>
      </rPr>
      <t>: ICA - Instituto do Cinema e do Audiovisual, I.P.</t>
    </r>
  </si>
  <si>
    <r>
      <t xml:space="preserve"> Cinema</t>
    </r>
    <r>
      <rPr>
        <b/>
        <sz val="6"/>
        <color theme="0"/>
        <rFont val="Arial Narrow"/>
        <family val="2"/>
      </rPr>
      <t xml:space="preserve"> </t>
    </r>
    <r>
      <rPr>
        <b/>
        <vertAlign val="superscript"/>
        <sz val="8"/>
        <color theme="0"/>
        <rFont val="Arial Narrow"/>
        <family val="2"/>
      </rPr>
      <t xml:space="preserve">(1) </t>
    </r>
    <r>
      <rPr>
        <b/>
        <sz val="8"/>
        <color theme="0"/>
        <rFont val="Arial Narrow"/>
        <family val="2"/>
      </rPr>
      <t>– Sessões, espectadores e receitas, segundo o trimestre, por região (NUTS II) ) - continuação</t>
    </r>
  </si>
  <si>
    <r>
      <t xml:space="preserve">Amador </t>
    </r>
    <r>
      <rPr>
        <b/>
        <vertAlign val="superscript"/>
        <sz val="8"/>
        <color theme="0"/>
        <rFont val="Arial Narrow"/>
        <family val="2"/>
      </rPr>
      <t>(</t>
    </r>
    <r>
      <rPr>
        <vertAlign val="superscript"/>
        <sz val="8"/>
        <color theme="0"/>
        <rFont val="Arial Narrow"/>
        <family val="2"/>
      </rPr>
      <t>1</t>
    </r>
    <r>
      <rPr>
        <b/>
        <vertAlign val="superscript"/>
        <sz val="8"/>
        <color theme="0"/>
        <rFont val="Arial Narrow"/>
        <family val="2"/>
      </rPr>
      <t>)</t>
    </r>
  </si>
  <si>
    <r>
      <t>2018</t>
    </r>
    <r>
      <rPr>
        <b/>
        <sz val="10"/>
        <color theme="0"/>
        <rFont val="Arial Narrow"/>
        <family val="2"/>
      </rPr>
      <t xml:space="preserve"> </t>
    </r>
    <r>
      <rPr>
        <b/>
        <vertAlign val="superscript"/>
        <sz val="10"/>
        <color theme="0"/>
        <rFont val="Arial Narrow"/>
        <family val="2"/>
      </rPr>
      <t>(3)</t>
    </r>
  </si>
  <si>
    <r>
      <t xml:space="preserve">Serviços e Fundos Autónomos </t>
    </r>
    <r>
      <rPr>
        <b/>
        <vertAlign val="superscript"/>
        <sz val="10"/>
        <color theme="0"/>
        <rFont val="Arial Narrow"/>
        <family val="2"/>
      </rPr>
      <t>(2)</t>
    </r>
  </si>
  <si>
    <r>
      <t>Fonte</t>
    </r>
    <r>
      <rPr>
        <sz val="8"/>
        <rFont val="Arial Narrow"/>
        <family val="2"/>
      </rPr>
      <t>: INE - Estatísticas do Comércio Internacional (versão de 11-09-2019)</t>
    </r>
  </si>
  <si>
    <r>
      <t xml:space="preserve">     Critério 5</t>
    </r>
    <r>
      <rPr>
        <sz val="8"/>
        <rFont val="Arial Narrow"/>
        <family val="2"/>
      </rPr>
      <t>: museus que têm inventário (ótica mínima: inventário sumário)</t>
    </r>
  </si>
  <si>
    <t>Q.2.1.1-Emprego cultural nas atividades culturais e criativas, por região NUTS II (NUTS-2013)</t>
  </si>
  <si>
    <t>Q.2.1.2-Emprego cultural nas atividades culturais e criativas, por sexo, escalão etário e nível de escolaridade completo</t>
  </si>
  <si>
    <t>Q.2.2.1-Índice de preços no consumidor de bens e serviços culturais (2012 = 100)</t>
  </si>
  <si>
    <t>Q.3.1.1-Principais variáveis das empresas culturais e criativas, por CAE - Rev.3 e escalões de pessoal ao serviço</t>
  </si>
  <si>
    <t>Q.3.1.2- Principais variáveis das empresas culturais e criativas, por CAE - Rev.3 e por região (NUTS II)</t>
  </si>
  <si>
    <t>Q.3.2.1-Principais variáveis das empresas de impressão e reprodução de suportes gravados, por CAE- Rev.3, e escalões de pessoal ao serviço</t>
  </si>
  <si>
    <t>Q.3.2.2-Principais variáveis das empresas de atividades de impressão e reprodução de suportes gravados, por CAE- Rev.3, e por região (NUTS II)</t>
  </si>
  <si>
    <t>Q.3.2.2-Principais variáveis das empresas de atividades de impressão e reprodução de suportes gravados, por CAE- Rev.3, e por região (NUTS II) (continuação)</t>
  </si>
  <si>
    <t xml:space="preserve"> Principais variáveis das empresas de fabricação de joalharia, ourivesaria e artigos similares e das empresas de fabricação de instrumentos musicais, por CAE - Rev.3, e por região (npes)</t>
  </si>
  <si>
    <t>Q.3.3.1-Principais variáveis das empresas de fabricação de joalharia, ourivesaria e artigos similares e das empresas de fabricação de instrumentos musicais, por CAE - Rev.3, e por região (npes)</t>
  </si>
  <si>
    <t>Q.3.3.2-Principais variáveis das empresas de fabricação de joalharia, ourivesaria e artigos similares e das empresas de fabricação de instrumentos musicais, por CAE - Rev.3, e por região (NUTS II)</t>
  </si>
  <si>
    <t>Q.3.4.1-Principais variáveis das empresas de comércio a retalho de bens culturais e recreativos, em estabelecimentos especializados, por CAE- Rev.3 e escalões de pessoal ao serviço</t>
  </si>
  <si>
    <t>Q.3.4.2-Principais variáveis das empresas de comércio a retalho de bens culturais e recreativos,
em estabelecimentos especializados, por CAE - Rev.3, e por região (NUTS II)</t>
  </si>
  <si>
    <t>Q.3.5.1-Principais variáveis das empresas de edição, por CAE - Rev.3, e escalões de pessoal ao serviço</t>
  </si>
  <si>
    <t>Q.3.5.2-Principais variáveis das empresas de edição, por CAE - Rev.3, e por região (NUTS II)</t>
  </si>
  <si>
    <t>Q.3.5.2-Principais variáveis das empresas de edição, por CAE - Rev.3, e por região (NUTS II) (continuação)</t>
  </si>
  <si>
    <t>Q.3.6.1-Principais variáveis das empresas de atividades cinematográficas, de vídeo, de produção de programas de televisão, 
de gravação de som e de edição de música, por CAE- Rev.3, e escalões de pessoal ao serviço</t>
  </si>
  <si>
    <t>Q.3.6.2-Principais variáveis das empresas de atividades cinematográficas, de vídeo, de produção de
programas de televisão, de gravação de som e de edição de música, por CAE- Rev.3, e por região (NUTS II)</t>
  </si>
  <si>
    <t>Q.3.6.2-Principais variáveis das empresas de atividades cinematográficas, de vídeo, de produção de
programas de televisão, de gravação de som e de edição de música, por CAE- Rev.3, e por região (NUTS II) (continuação)</t>
  </si>
  <si>
    <t>Q.3.7.1-Principais variáveis das empresas de atividades de rádio e de televisão, por CAE- Rev.3, 
e escalões de pessoal ao serviço</t>
  </si>
  <si>
    <t>Q.3.7.2-Principais variáveis das empresas de atividades de rádio e de televisão, por CAE- Rev.3, e por região (NUTS II)</t>
  </si>
  <si>
    <t>Q.3.8.1-Principais variáveis das empresas de atividades de arquitetura, agências de publicidade, atividades de design, atividades de tradução e interpretação, aluguer de videocassetes e discos, por CAE- Rev.3, e escalões de pessoal ao serviço</t>
  </si>
  <si>
    <t>Q.3.8.2-Principais variáveis das empresas de atividades de arquitetura, agências de publicidade, atividades de design, atividades de tradução e interpretação, aluguer de videocassetes e discos, por CAE- Rev.3, e por região (NUTS II)</t>
  </si>
  <si>
    <t>Q.3.8.2-Principais variáveis das empresas de atividades de arquitetura, agências de publicidade, atividades de design, atividades de tradução e interpretação, aluguer de videocassetes e discos, por CAE- Rev.3, e por região (NUTS II) (continuação)</t>
  </si>
  <si>
    <t>Q.3.9.1-Principais variáveis das empresas de ensino de atividades culturais, por CAE- Rev.3, e escalões de pessoal ao serviço</t>
  </si>
  <si>
    <t>Q.3.9.2-Principais variáveis das empresas de ensino de atividades culturais, por CAE- Rev.3, e por região (NUTS II)</t>
  </si>
  <si>
    <t>Q.3.10.1-Principais variáveis das empresas de atividades de teatro, de música, de dança e outras atividades artísticas e literárias, por CAE-Rev.3 e escalões de pessoal ao serviço</t>
  </si>
  <si>
    <t>Q.3.10.2-Principais variáveis das empresas de atividades de teatro, de música, de dança e outras atividades artísticas e literárias,
por CAE-Rev.3, e por região (NUTS II)</t>
  </si>
  <si>
    <t xml:space="preserve"> Principais variáveis das empresas de atividades de teatro, de música, de dança e outras atividades artísticas e literárias,por CAE-Rev.3, e por região (NUTS II) - continuação</t>
  </si>
  <si>
    <t>Q.3.10.2-Principais variáveis das empresas de atividades de teatro, de música, de dança e outras atividades artísticas e literárias,por CAE-Rev.3, e por região (NUTS II) (continuação)</t>
  </si>
  <si>
    <t>Q.3.11.1-Principais variáveis das empresas de atividades de bibliotecas, arquivos, museus e outras atividades culturais, por CAE-Rev.3 e, escalões de pessoal ao serviço</t>
  </si>
  <si>
    <t>Q.3.11.2-Principais variáveis das empresas de atividades de bibliotecas, arquivos, museus e outras atividades culturais, por CAE- Rev.3, e por região (NUTS II)</t>
  </si>
  <si>
    <t>Q.3.12.1-Royalties – Fornecimentos e serviços externos e rendimentos suplementares, por atividades culturais e criativas</t>
  </si>
  <si>
    <t>Q.4.1-Comércio internacional de bens culturais, por países</t>
  </si>
  <si>
    <t xml:space="preserve">Q.4.2-Comércio internacional de bens pertencentes ao domínio dos livros e materiais impressos, por países </t>
  </si>
  <si>
    <t>Q.4.3-Comércio internacional de bens pertencentes ao domínio das artes visuais, por países</t>
  </si>
  <si>
    <t>Q.4.4-Comércio internacional de bens pertencentes ao domínio de artesanato, por países</t>
  </si>
  <si>
    <t>Q.4.5-Comércio internacional de bens pertencentes ao domínio das artes performativas, por países</t>
  </si>
  <si>
    <t>Q.4.6-Comércio internacional de bens pertencentes domínio do audiovisual e multimédia, por países</t>
  </si>
  <si>
    <t>Q.5.1.1-Situação dos Museus observados</t>
  </si>
  <si>
    <t xml:space="preserve">Q.5.1.2-Museus, segundo os critérios de seleção, por tipologia </t>
  </si>
  <si>
    <t>Q.5.1.3-Museus, segundo o funcionamento, por tipologia</t>
  </si>
  <si>
    <t>Q.5.1.4-Museus, segundo o funcionamento, por região (NUTS II)</t>
  </si>
  <si>
    <t>Q.5.1.5-Controlo dos visitantes nos Museus, por tipologia</t>
  </si>
  <si>
    <t>Q.5.1.6-Visitantes dos Museus, por tipologia</t>
  </si>
  <si>
    <t xml:space="preserve">Q.5.1.7-Visitantes dos Museus, por região (NUTS II) </t>
  </si>
  <si>
    <t>Q.5.1.8-Museus, segundo o tipo dominante de bens, por tipologia</t>
  </si>
  <si>
    <t>Q.5.1.8-Museus, segundo o tipo dominante de bens, por tipologia (continuação)</t>
  </si>
  <si>
    <t>Q.5.1.9-Número de bens dos Museus, segundo o tipo dominante dos bens, por tipologia</t>
  </si>
  <si>
    <t>Q.5.1.10-Número de bens dos Museus, segundo o tipo dominante dos bens, por região (NUTS II)</t>
  </si>
  <si>
    <t>Q.5.1.11-Pessoal ao serviço, remunerado, não remunerado e pessoal voluntário nos Museus, por tipologia</t>
  </si>
  <si>
    <t>Q.5.1.11-Pessoal ao serviço, remunerado, não remunerado e pessoal voluntário nos Museus, por tipologia (continuação)</t>
  </si>
  <si>
    <t xml:space="preserve">Q.5.1.12-Museus, segundo as actividades orientadas para os visitantes, por tipologia </t>
  </si>
  <si>
    <t>Q.5.1.12-Museus, segundo as actividades orientadas para os visitantes, por tipologia (continuação)</t>
  </si>
  <si>
    <t xml:space="preserve">Q.5.1.13-Serviço educativo dos Museus, por tipologia </t>
  </si>
  <si>
    <t xml:space="preserve">Q.5.1.14-Museus polinucleados e número de núcleos, por tipologia </t>
  </si>
  <si>
    <t>Q.5.1.15-Museus segundo a personalidade jurídica, por tipologia</t>
  </si>
  <si>
    <t>Q.5.1.16-Forma jurídica do espaço ou entidade de que o museu depende, por tipologia</t>
  </si>
  <si>
    <t>Q.5.1.16-Forma jurídica do espaço ou entidade de que o museu depende, por tipologia (continuação)</t>
  </si>
  <si>
    <t>Q.5.2.1-Bens imóveis classificados, segundo a categoria, por região (NUTS III)</t>
  </si>
  <si>
    <t>Q.5.2.2-Bens imóveis classificados, segundo a categoria de proteção, por região (NUTS III)</t>
  </si>
  <si>
    <t>Q.5.2.3-Bens imóveis classificados, segundo a tipologia, por região (NUTS III)</t>
  </si>
  <si>
    <t>Q.5.2.4-Bens imóveis classificados, segundo a entidade proprietária, por região (NUTS III)</t>
  </si>
  <si>
    <t>Q.6.1.1-Exposições, obras expostas e autores representados, por região (NUTS II), 2012 - 2018</t>
  </si>
  <si>
    <t>Q.6.1.2-Número de obras expostas nas galerias de arte e outros espaços de exposições temporárias, segundo a classificação das obras, por região (NUTS II)</t>
  </si>
  <si>
    <t>Q.6.1.2-Número de obras expostas nas galerias de arte e outros espaços de exposições temporárias, segundo a classificação das obras, por região (NUTS II) - continuação</t>
  </si>
  <si>
    <t xml:space="preserve">Q.6.1.3-Tipo de espaço das galerias de arte e outros espaços de exposições temporárias, por região (NUTS II) </t>
  </si>
  <si>
    <t>Q.6.1.4-Obras expostas nas galerias de arte e outros espaços de exposições temporárias, segundo a natureza dos espaços de exposição, por classificação das obras</t>
  </si>
  <si>
    <t>Q.6.1.5-Localização das galerias de arte e outros espaços de exposições temporárias, por tipo de espaço</t>
  </si>
  <si>
    <t>Q.6.1.6-Exposições realizadas segundo a entidade promotora, por região (Nuts II)</t>
  </si>
  <si>
    <t>Q.7.1.1-Situação das publicações periódicas, por região (NUTS II)</t>
  </si>
  <si>
    <t>Q.7.1.2-Publicações periódicas segundo o suporte de difusão, por região (NUTS II)</t>
  </si>
  <si>
    <t>Q.7.1.3-Publicações periódicas segundo o suporte de difusão,
 por tipo de publicação</t>
  </si>
  <si>
    <t>Q.7.1.4-Número de publicações, tiragem e circulação total, exemplares vendidos e distribuídos gratuitamente,
por região (NUTS II), 2012 - 2018</t>
  </si>
  <si>
    <t xml:space="preserve">Q.7.1.5-Número de publicações, tiragem e circulação total, exemplares vendidos e distribuídos gratuitamente, por tipo de publicação </t>
  </si>
  <si>
    <t xml:space="preserve">Q.7.1.6-Número de publicações, edições anuais, tiragem, circulação e média dos exemplares vendidos,
por região (NUTS II) </t>
  </si>
  <si>
    <t>Q.7.1.7-Número de publicações, edições anuais, tiragem, circulação e média dos exemplares vendidos, por tipo de publicação</t>
  </si>
  <si>
    <t>Q.7.1.8-Número de publicações, tiragem e circulação média por edição das publicações periódicas, 
por região (NUTS II)</t>
  </si>
  <si>
    <t>Q.7.1.9-Número de publicações, tiragem e circulação média por edição das publicações periódicas, 
por tipo de publicação</t>
  </si>
  <si>
    <t xml:space="preserve">Q.7.1.10-Número de jornais segundo os escalões de tiragem e circulação média </t>
  </si>
  <si>
    <t>Q.7.1.11-Número de revistas segundo os escalões de tiragem e circulação média</t>
  </si>
  <si>
    <t>Q.7.1.12-Publicações periódicas segundo a periodicidade, por região (NUTS II)</t>
  </si>
  <si>
    <t>Q.7.1.12-Publicações periódicas segundo a periodicidade, por região (NUTS II) (continuação)</t>
  </si>
  <si>
    <t>Q.7.1.13-Publicações periódicas segundo a periodicidade, por tipo de publicação</t>
  </si>
  <si>
    <t>Q.7.1.13-Publicações periódicas segundo a periodicidade, por tipo de publicação (continuação)</t>
  </si>
  <si>
    <t xml:space="preserve">Q.7.1.14-Publicações periódicas segundo o tema do conteúdo principal, por tipo de publicação </t>
  </si>
  <si>
    <t>Q.7.1.14-Publicações periódicas segundo o tema do conteúdo principal, por tipo de publicação (continuação)</t>
  </si>
  <si>
    <t xml:space="preserve">Q.7.1.15-Publicações periódicas segundo a língua dominante, por região (NUTS II) </t>
  </si>
  <si>
    <t>Q.7.1.16-Publicações periódicas segundo a língua dominante, por tipo de publicação</t>
  </si>
  <si>
    <t xml:space="preserve">Q.7.1.17-Publicações periódicas segundo os escalões do preço de capa das edições regulares, 
por tipo de publicação </t>
  </si>
  <si>
    <t>Q.7.1.18-Publicações periódicas segundo os escalões do preço de capa das edições regulares, 
por periodicidade</t>
  </si>
  <si>
    <t xml:space="preserve">Q.7.1.19-Publicações periódicas segundo o tempo de publicação, por região (NUTS II)  </t>
  </si>
  <si>
    <t>Q.7.1.20-Publicações periódicas segundo o tempo de publicação, por tipo de publicação</t>
  </si>
  <si>
    <t>Q.7.1.21-Receitas e despesas das publicações periódicas, por região (NUTS II)</t>
  </si>
  <si>
    <t>Q.7.1.22-Receitas e despesas das publicações periódicas, por tipo de publicação</t>
  </si>
  <si>
    <t>Q.8.1.1-Produção cinematográfica em Portugal</t>
  </si>
  <si>
    <t>Q.8.2.1-Cinema – Recintos, ecrãs, lotação, sessões, espectadores e receitas por região (NUTS II), 2010 - 2018</t>
  </si>
  <si>
    <t>Q.8.2.2-Cinema  –  Filmes exibidos, sessões, espectadores e receitas, por origem dos filmes exibidos</t>
  </si>
  <si>
    <t xml:space="preserve">Q.8.2.3-Cinema – Sessões, espectadores e receitas, segundo o trimestre, por região (NUTS II) </t>
  </si>
  <si>
    <t>Q.8.2.4-Cinema – Sessões, espectadores e receitas,  segundo o trimestre, por origem dos filmes exibidos</t>
  </si>
  <si>
    <t>Q.8.2.4-Cinema – Sessões, espectadores/as e receitas,  segundo o trimestre, por origem dos filmes exibidos - continuação</t>
  </si>
  <si>
    <t>Q.9.1.1-Espectáculos ao Vivo – Total das sessões, bilhetes vendidos e oferecidos, espectadores, receitas
e preço médio, por região (NUTS II), 2011 - 2018</t>
  </si>
  <si>
    <t>Q.9.1.2-Espectáculos ao Vivo - Sessões diurnas, bilhetes vendidos e oferecidos, espectadores, receitas
e preço médio, por região (NUTS II)</t>
  </si>
  <si>
    <t xml:space="preserve">Q.9.1.3-Espectáculos ao Vivo – Sessões noturnas, bilhetes vendidos e oferecidos, espectadores, receitas
e preço médio, por região (NUTS II) </t>
  </si>
  <si>
    <t>Q.9.1.4-Espectáculos ao Vivo – Total das sessões, bilhetes vendidos e oferecidos, espectadores, receitas e preço médio, por região (NUTS II) e modalidades</t>
  </si>
  <si>
    <t>Q.9.1.4-Espectáculos ao Vivo – Total das sessões, bilhetes vendidos e oferecidos, espectadores, receitas e preço médio, por região (NUTS II) e modalidades (continuação 1)</t>
  </si>
  <si>
    <t>Q.9.1.4-Espectáculos ao Vivo – Total das sessões, bilhetes vendidos e oferecidos, espectadores, receitas e preço médio, por região (NUTS II) e modalidades (continuação 2)</t>
  </si>
  <si>
    <t>Q.9.1.4-Espectáculos ao Vivo – Total das sessões, bilhetes vendidos e oferecidos, espectadores, receitas e preço médio, por região (NUTS II) e modalidades (continuação 3)</t>
  </si>
  <si>
    <t>Q.9.1.5-Espectáculos ao Vivo – Sessões, bilhetes vendidos e oferecidos, espectadores, receitas e preço
médio em sessões diurnas, por região (NUTS I) e modalidades</t>
  </si>
  <si>
    <t>Q.9.1.6-Espectáculos ao Vivo – Sessões, bilhetes vendidos e oferecidos, espectadores, receitas e preço
médio em sessões noturnas, por região (NUTS I) e modalidades</t>
  </si>
  <si>
    <t>Q.10.1.1-Número de estações licenciadas, segundo o tipo de serviço de radiocomunicações, por região (NUTS III)</t>
  </si>
  <si>
    <t>Q.10.1.2-Número de estações licenciadas, segundo o tipo de emissão, por região (NUTS II)</t>
  </si>
  <si>
    <t>Q.10.2.1.1-Evolução do número de alojamentos cablados com HFC (Hybrid Fiber-Coaxial), por região (NUTS II)</t>
  </si>
  <si>
    <t>Q.10.2.1.2-Evolução do número de alojamentos cablados com fibra ótica (Fiber To Home - FTTH), por região (NUTS II)</t>
  </si>
  <si>
    <t>Q.10.2.2-Evolução do número de clientes residenciais das redes e serviços de alta velocidade em local fixo, por região (NUTS II)</t>
  </si>
  <si>
    <t>Q.10.2.3-Evolução do número de assinantes do serviço de distribuição de sinais de televisão por subscrição, por região (NUTS II)</t>
  </si>
  <si>
    <t>ÍNDICE</t>
  </si>
  <si>
    <t>A informação é consistente com as Contas Nacionais Portuguesas na base de 2016.</t>
  </si>
  <si>
    <t>Q.11.1.1-Despesas da Administração Central, por subsector institucional, segundo o tipo de despesa, 2018-2017</t>
  </si>
  <si>
    <t>Q.11.1.1-Despesas da Administração Central, por subsector institucional, segundo o tipo de despesa, 2016 (continuação)</t>
  </si>
  <si>
    <t>Q.11.2.1-Despesas das Câmaras Municipais nas atividades culturais e criativas, por região (NUTS II), 
segundo o tipo de despesa, 2018</t>
  </si>
  <si>
    <t>Q.11.2.2-Síntese das despesas das Câmaras Municipais, segundo o tipo de despesa, por domínios das atividades culturais e criativas</t>
  </si>
  <si>
    <t>Q.11.2.3-Património Cultural - despesas segundo o tipo, por subdomínios e região (NUTS II)</t>
  </si>
  <si>
    <t>Q.11.2.3-Património Cultural - despesas segundo o tipo, por subdomínios e região (NUTS II) (continuação)</t>
  </si>
  <si>
    <t>Q.11.2.4-Bibliotecas e Arquivos - despesas segundo o tipo, por subdomínios e região (NUTS II)</t>
  </si>
  <si>
    <t>Q.11.2.5-Livros e Publicações - despesas segundo o tipo, por subdomínios e região (NUTS II)</t>
  </si>
  <si>
    <t>Q.11.2.6-Artes Visuais - despesas segundo o tipo, por subdomínios e região (NUTS II)</t>
  </si>
  <si>
    <t>Q.11.2.6-Artes Visuais - despesas segundo o tipo, por subdomínios e região (NUTS II) (continuação)</t>
  </si>
  <si>
    <t xml:space="preserve">Q.11.2.7-Artes do Espetáculo - despesas segundo o tipo, por subdomínios e região (NUTS II) </t>
  </si>
  <si>
    <t>Q.11.2.7-Artes do Espetáculo - despesas segundo o tipo, por subdomínios e região (NUTS II)  (continuação)</t>
  </si>
  <si>
    <t>Q.11.2.8-Audiovisual e Multimédia - despesas segundo o tipo, por subdomínios e região (NUTS II)</t>
  </si>
  <si>
    <t>Q.11.2.8-Audiovisual e Multimédia - despesas segundo o tipo, por subdomínios e região (NUTS II) (continuação)</t>
  </si>
  <si>
    <t>Q.11.2.9-Arquitetura - despesas segundo o tipo, por subdomínios e região (NUTS II)</t>
  </si>
  <si>
    <t>Q.11.2.10-Publicidade - despesas segundo o tipo, por subdomínios e região (NUTS II)</t>
  </si>
  <si>
    <t>Q.11.2.11-Artesanato - despesas segundo o tipo, por subdomínios e região (NUTS II)</t>
  </si>
  <si>
    <t>Q.11.2.12-Atividades interdisciplinares - despesas segundo o tipo, por subdomínios e região (NUTS II)</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</si>
</sst>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164" formatCode="#\ ###\ ##0"/>
    <numFmt numFmtId="165" formatCode="0.0"/>
    <numFmt numFmtId="166" formatCode="#\ ##0"/>
    <numFmt numFmtId="167" formatCode="0.0%"/>
    <numFmt numFmtId="168" formatCode="#,##0.00_ ;\-#,##0.00\ "/>
    <numFmt numFmtId="169" formatCode="#\ ##0.0"/>
    <numFmt numFmtId="170" formatCode="#\ ###.0"/>
    <numFmt numFmtId="171" formatCode="#,##0.0_ ;\-#,##0.0\ "/>
    <numFmt numFmtId="172" formatCode="#,##0.0\ _€;\-#,##0.0\ _€"/>
    <numFmt numFmtId="173" formatCode="###0"/>
    <numFmt numFmtId="174" formatCode="#\ ###\ ###\ ###"/>
    <numFmt numFmtId="175" formatCode="#\ ###\ ###"/>
    <numFmt numFmtId="176" formatCode="##\ ###\ ###"/>
    <numFmt numFmtId="177" formatCode="###\ ###\ ###"/>
    <numFmt numFmtId="178" formatCode="#\ ##0.00"/>
    <numFmt numFmtId="179" formatCode="#,###,###"/>
    <numFmt numFmtId="180" formatCode="0_ ;\-0\ "/>
    <numFmt numFmtId="181" formatCode="General_)"/>
    <numFmt numFmtId="182" formatCode="#,##0.00_);\(#,##0.00\)"/>
    <numFmt numFmtId="183" formatCode="###\ ###"/>
    <numFmt numFmtId="184" formatCode="##\ ###"/>
    <numFmt numFmtId="185" formatCode="#\ ###"/>
    <numFmt numFmtId="186" formatCode="##\ ##0"/>
    <numFmt numFmtId="187" formatCode="####"/>
    <numFmt numFmtId="188" formatCode="##,###,##0"/>
    <numFmt numFmtId="189" formatCode="###\ ###\ ##0"/>
    <numFmt numFmtId="190" formatCode="#,##0.0"/>
    <numFmt numFmtId="191" formatCode="#.0\ ###\ ##0"/>
    <numFmt numFmtId="192" formatCode="##.00\ ###"/>
    <numFmt numFmtId="193" formatCode="###\ ###\ ###\ ###"/>
    <numFmt numFmtId="194" formatCode="###.0\ ###\ ###\ ###"/>
    <numFmt numFmtId="195" formatCode="\ #\ ###\ ##0"/>
  </numFmts>
  <fonts count="121" x14ac:knownFonts="1">
    <font>
      <sz val="11"/>
      <color theme="1"/>
      <name val="Calibri"/>
      <family val="2"/>
      <scheme val="minor"/>
    </font>
    <font>
      <sz val="11"/>
      <color theme="1"/>
      <name val="Calibri"/>
      <family val="2"/>
      <scheme val="minor"/>
    </font>
    <font>
      <sz val="10"/>
      <name val="Arial"/>
      <family val="2"/>
    </font>
    <font>
      <b/>
      <sz val="9"/>
      <color theme="0"/>
      <name val="Arial Narrow"/>
      <family val="2"/>
    </font>
    <font>
      <sz val="8"/>
      <name val="Arial Narrow"/>
      <family val="2"/>
    </font>
    <font>
      <b/>
      <sz val="8"/>
      <color indexed="9"/>
      <name val="Arial Narrow"/>
      <family val="2"/>
    </font>
    <font>
      <b/>
      <sz val="8"/>
      <color rgb="FFB52670"/>
      <name val="Arial Narrow"/>
      <family val="2"/>
    </font>
    <font>
      <sz val="8"/>
      <color indexed="8"/>
      <name val="Arial Narrow"/>
      <family val="2"/>
    </font>
    <font>
      <b/>
      <sz val="8"/>
      <color indexed="8"/>
      <name val="Arial Narrow"/>
      <family val="2"/>
    </font>
    <font>
      <b/>
      <sz val="8"/>
      <color indexed="8"/>
      <name val="Arial"/>
      <family val="2"/>
    </font>
    <font>
      <b/>
      <sz val="8"/>
      <name val="Arial Narrow"/>
      <family val="2"/>
    </font>
    <font>
      <b/>
      <sz val="8"/>
      <name val="Arial"/>
      <family val="2"/>
    </font>
    <font>
      <sz val="8"/>
      <color indexed="8"/>
      <name val="Arial"/>
      <family val="2"/>
    </font>
    <font>
      <b/>
      <i/>
      <sz val="8"/>
      <color indexed="8"/>
      <name val="Arial Narrow"/>
      <family val="2"/>
    </font>
    <font>
      <b/>
      <i/>
      <sz val="8"/>
      <name val="Arial Narrow"/>
      <family val="2"/>
    </font>
    <font>
      <sz val="10"/>
      <name val="Calibri"/>
      <family val="2"/>
      <scheme val="minor"/>
    </font>
    <font>
      <i/>
      <sz val="8"/>
      <color indexed="8"/>
      <name val="Arial Narrow"/>
      <family val="2"/>
    </font>
    <font>
      <b/>
      <sz val="8"/>
      <color indexed="14"/>
      <name val="Arial Narrow"/>
      <family val="2"/>
    </font>
    <font>
      <sz val="8"/>
      <color theme="1"/>
      <name val="Arial Narrow"/>
      <family val="2"/>
    </font>
    <font>
      <sz val="8"/>
      <color rgb="FFFF0000"/>
      <name val="Arial Narrow"/>
      <family val="2"/>
    </font>
    <font>
      <vertAlign val="superscript"/>
      <sz val="8"/>
      <color indexed="8"/>
      <name val="Arial Narrow"/>
      <family val="2"/>
    </font>
    <font>
      <sz val="10"/>
      <name val="Helv"/>
    </font>
    <font>
      <sz val="7"/>
      <name val="Arial"/>
      <family val="2"/>
    </font>
    <font>
      <b/>
      <sz val="8"/>
      <color theme="0"/>
      <name val="Arial Narrow"/>
      <family val="2"/>
    </font>
    <font>
      <b/>
      <sz val="8"/>
      <color indexed="59"/>
      <name val="Arial Narrow"/>
      <family val="2"/>
    </font>
    <font>
      <b/>
      <sz val="8"/>
      <color theme="1"/>
      <name val="Arial Narrow"/>
      <family val="2"/>
    </font>
    <font>
      <b/>
      <sz val="7"/>
      <name val="Arial"/>
      <family val="2"/>
    </font>
    <font>
      <sz val="8"/>
      <name val="Arial"/>
      <family val="2"/>
    </font>
    <font>
      <b/>
      <sz val="8"/>
      <color rgb="FFB51270"/>
      <name val="Arial Narrow"/>
      <family val="2"/>
    </font>
    <font>
      <b/>
      <strike/>
      <sz val="8"/>
      <color theme="0"/>
      <name val="Arial Narrow"/>
      <family val="2"/>
    </font>
    <font>
      <b/>
      <sz val="8"/>
      <color indexed="60"/>
      <name val="Arial Narrow"/>
      <family val="2"/>
    </font>
    <font>
      <vertAlign val="superscript"/>
      <sz val="8"/>
      <color theme="1"/>
      <name val="Arial Narrow"/>
      <family val="2"/>
    </font>
    <font>
      <sz val="9"/>
      <name val="Arial Narrow"/>
      <family val="2"/>
    </font>
    <font>
      <sz val="12"/>
      <name val="Arial"/>
      <family val="2"/>
    </font>
    <font>
      <sz val="9"/>
      <name val="Arial"/>
      <family val="2"/>
    </font>
    <font>
      <sz val="9"/>
      <name val="Calibri"/>
      <family val="2"/>
    </font>
    <font>
      <sz val="10"/>
      <name val="Calibri"/>
      <family val="2"/>
    </font>
    <font>
      <sz val="9"/>
      <color indexed="8"/>
      <name val="Arial"/>
      <family val="2"/>
    </font>
    <font>
      <b/>
      <vertAlign val="superscript"/>
      <sz val="8"/>
      <color indexed="9"/>
      <name val="Arial Narrow"/>
      <family val="2"/>
    </font>
    <font>
      <sz val="7"/>
      <color indexed="8"/>
      <name val="Arial Narrow"/>
      <family val="2"/>
    </font>
    <font>
      <sz val="10"/>
      <name val="MS Sans Serif"/>
      <family val="2"/>
    </font>
    <font>
      <u/>
      <sz val="10"/>
      <color theme="10"/>
      <name val="MS Sans Serif"/>
      <family val="2"/>
    </font>
    <font>
      <u/>
      <sz val="8"/>
      <color rgb="FFB51270"/>
      <name val="Arial Narrow"/>
      <family val="2"/>
    </font>
    <font>
      <b/>
      <sz val="8"/>
      <color rgb="FF566471"/>
      <name val="Tahoma"/>
      <family val="2"/>
    </font>
    <font>
      <sz val="7"/>
      <name val="Arial Narrow"/>
      <family val="2"/>
    </font>
    <font>
      <sz val="10"/>
      <name val="Arial Narrow"/>
      <family val="2"/>
    </font>
    <font>
      <sz val="8"/>
      <color rgb="FFB51270"/>
      <name val="Arial Narrow"/>
      <family val="2"/>
    </font>
    <font>
      <sz val="6"/>
      <color indexed="8"/>
      <name val="Arial"/>
      <family val="2"/>
    </font>
    <font>
      <sz val="6"/>
      <name val="Arial"/>
      <family val="2"/>
    </font>
    <font>
      <b/>
      <sz val="7"/>
      <color indexed="8"/>
      <name val="Arial"/>
      <family val="2"/>
    </font>
    <font>
      <sz val="7"/>
      <color indexed="8"/>
      <name val="Arial"/>
      <family val="2"/>
    </font>
    <font>
      <b/>
      <sz val="9"/>
      <color indexed="8"/>
      <name val="Arial Narrow"/>
      <family val="2"/>
    </font>
    <font>
      <b/>
      <vertAlign val="superscript"/>
      <sz val="9"/>
      <color indexed="8"/>
      <name val="Arial Narrow"/>
      <family val="2"/>
    </font>
    <font>
      <b/>
      <sz val="8"/>
      <name val="Times New Roman"/>
      <family val="1"/>
    </font>
    <font>
      <sz val="8"/>
      <name val="Times New Roman"/>
      <family val="1"/>
    </font>
    <font>
      <sz val="8.5"/>
      <color indexed="0"/>
      <name val="Arial Narrow"/>
      <family val="2"/>
    </font>
    <font>
      <b/>
      <sz val="16"/>
      <name val="Times New Roman"/>
      <family val="1"/>
    </font>
    <font>
      <b/>
      <sz val="7"/>
      <color rgb="FFB52670"/>
      <name val="Arial"/>
      <family val="2"/>
    </font>
    <font>
      <u/>
      <sz val="8"/>
      <color rgb="FFB52670"/>
      <name val="Arial Narrow"/>
      <family val="2"/>
    </font>
    <font>
      <b/>
      <sz val="6"/>
      <name val="Arial"/>
      <family val="2"/>
    </font>
    <font>
      <b/>
      <i/>
      <sz val="7"/>
      <color indexed="8"/>
      <name val="Arial"/>
      <family val="2"/>
    </font>
    <font>
      <u/>
      <sz val="10"/>
      <color theme="10"/>
      <name val="Arial"/>
      <family val="2"/>
    </font>
    <font>
      <u/>
      <sz val="7"/>
      <color rgb="FFB51270"/>
      <name val="Arial Narrow"/>
      <family val="2"/>
    </font>
    <font>
      <u/>
      <sz val="7"/>
      <color theme="10"/>
      <name val="Arial Narrow"/>
      <family val="2"/>
    </font>
    <font>
      <b/>
      <sz val="10"/>
      <color indexed="1"/>
      <name val="Arial Narrow"/>
      <family val="2"/>
    </font>
    <font>
      <b/>
      <sz val="10"/>
      <name val="Arial Narrow"/>
      <family val="2"/>
    </font>
    <font>
      <b/>
      <i/>
      <sz val="7"/>
      <name val="Arial"/>
      <family val="2"/>
    </font>
    <font>
      <sz val="9"/>
      <color indexed="0"/>
      <name val="Calibri"/>
      <family val="2"/>
    </font>
    <font>
      <sz val="8.5"/>
      <name val="Arial Narrow"/>
      <family val="2"/>
    </font>
    <font>
      <sz val="11"/>
      <name val="Arial"/>
      <family val="2"/>
    </font>
    <font>
      <u/>
      <sz val="8"/>
      <color theme="10"/>
      <name val="Arial Narrow"/>
      <family val="2"/>
    </font>
    <font>
      <sz val="11"/>
      <color theme="1"/>
      <name val="Arial"/>
      <family val="2"/>
    </font>
    <font>
      <sz val="12"/>
      <color theme="1"/>
      <name val="Arial"/>
      <family val="2"/>
    </font>
    <font>
      <b/>
      <sz val="9"/>
      <color indexed="0"/>
      <name val="Calibri"/>
      <family val="2"/>
    </font>
    <font>
      <b/>
      <sz val="10"/>
      <color indexed="1"/>
      <name val="Calibri"/>
      <family val="2"/>
    </font>
    <font>
      <b/>
      <sz val="18"/>
      <color indexed="1"/>
      <name val="Calibri"/>
      <family val="2"/>
    </font>
    <font>
      <sz val="8"/>
      <color theme="0"/>
      <name val="Arial Narrow"/>
      <family val="2"/>
    </font>
    <font>
      <sz val="10"/>
      <color indexed="8"/>
      <name val="Arial Narrow"/>
      <family val="2"/>
    </font>
    <font>
      <b/>
      <sz val="10"/>
      <color theme="0"/>
      <name val="Arial Narrow"/>
      <family val="2"/>
    </font>
    <font>
      <sz val="10"/>
      <color theme="0"/>
      <name val="Arial Narrow"/>
      <family val="2"/>
    </font>
    <font>
      <b/>
      <sz val="10"/>
      <color indexed="8"/>
      <name val="Arial Narrow"/>
      <family val="2"/>
    </font>
    <font>
      <u/>
      <sz val="10"/>
      <color rgb="FFB51270"/>
      <name val="Arial Narrow"/>
      <family val="2"/>
    </font>
    <font>
      <sz val="10"/>
      <color rgb="FFB51270"/>
      <name val="Arial Narrow"/>
      <family val="2"/>
    </font>
    <font>
      <b/>
      <sz val="10"/>
      <color rgb="FFB51270"/>
      <name val="Arial Narrow"/>
      <family val="2"/>
    </font>
    <font>
      <b/>
      <sz val="7"/>
      <color indexed="60"/>
      <name val="Arial"/>
      <family val="2"/>
    </font>
    <font>
      <i/>
      <sz val="8"/>
      <name val="Arial Narrow"/>
      <family val="2"/>
    </font>
    <font>
      <b/>
      <sz val="8"/>
      <color rgb="FFFF0000"/>
      <name val="Arial Narrow"/>
      <family val="2"/>
    </font>
    <font>
      <sz val="7"/>
      <color rgb="FFFF0000"/>
      <name val="Arial"/>
      <family val="2"/>
    </font>
    <font>
      <b/>
      <sz val="7"/>
      <color rgb="FFFF0000"/>
      <name val="Arial"/>
      <family val="2"/>
    </font>
    <font>
      <b/>
      <sz val="8"/>
      <color rgb="FFB51270"/>
      <name val="Arial"/>
      <family val="2"/>
    </font>
    <font>
      <b/>
      <sz val="8"/>
      <color indexed="60"/>
      <name val="Arial"/>
      <family val="2"/>
    </font>
    <font>
      <u/>
      <sz val="8"/>
      <color rgb="FFB51270"/>
      <name val="Arial"/>
      <family val="2"/>
    </font>
    <font>
      <b/>
      <sz val="7"/>
      <color indexed="8"/>
      <name val="Arial Narrow"/>
      <family val="2"/>
    </font>
    <font>
      <b/>
      <sz val="7"/>
      <name val="Arial Narrow"/>
      <family val="2"/>
    </font>
    <font>
      <b/>
      <sz val="8"/>
      <color indexed="8"/>
      <name val="Calibri"/>
      <family val="2"/>
    </font>
    <font>
      <sz val="9"/>
      <color indexed="8"/>
      <name val="Arial Narrow"/>
      <family val="2"/>
    </font>
    <font>
      <sz val="10"/>
      <color indexed="8"/>
      <name val="Calibri"/>
      <family val="2"/>
    </font>
    <font>
      <sz val="9"/>
      <color indexed="8"/>
      <name val="Calibri"/>
      <family val="2"/>
    </font>
    <font>
      <b/>
      <sz val="8"/>
      <color theme="0"/>
      <name val="Arial"/>
      <family val="2"/>
    </font>
    <font>
      <sz val="8"/>
      <color theme="0"/>
      <name val="Arial"/>
      <family val="2"/>
    </font>
    <font>
      <sz val="7"/>
      <color theme="0"/>
      <name val="Arial"/>
      <family val="2"/>
    </font>
    <font>
      <b/>
      <i/>
      <sz val="8"/>
      <color theme="0"/>
      <name val="Arial"/>
      <family val="2"/>
    </font>
    <font>
      <b/>
      <vertAlign val="superscript"/>
      <sz val="10"/>
      <color theme="0"/>
      <name val="Arial"/>
      <family val="2"/>
    </font>
    <font>
      <b/>
      <sz val="7"/>
      <color theme="0"/>
      <name val="Arial"/>
      <family val="2"/>
    </font>
    <font>
      <b/>
      <vertAlign val="superscript"/>
      <sz val="8"/>
      <color theme="0"/>
      <name val="Arial Narrow"/>
      <family val="2"/>
    </font>
    <font>
      <sz val="10"/>
      <color theme="0"/>
      <name val="Arial"/>
      <family val="2"/>
    </font>
    <font>
      <sz val="6"/>
      <color theme="0"/>
      <name val="Arial"/>
      <family val="2"/>
    </font>
    <font>
      <sz val="9"/>
      <color theme="0"/>
      <name val="Arial Narrow"/>
      <family val="2"/>
    </font>
    <font>
      <u/>
      <sz val="7"/>
      <color theme="0"/>
      <name val="Arial Narrow"/>
      <family val="2"/>
    </font>
    <font>
      <i/>
      <sz val="8"/>
      <color theme="0"/>
      <name val="Arial Narrow"/>
      <family val="2"/>
    </font>
    <font>
      <b/>
      <sz val="8"/>
      <color theme="0"/>
      <name val="Tahoma"/>
      <family val="2"/>
    </font>
    <font>
      <u/>
      <sz val="10"/>
      <color theme="0"/>
      <name val="MS Sans Serif"/>
      <family val="2"/>
    </font>
    <font>
      <sz val="7"/>
      <color theme="0"/>
      <name val="Arial Narrow"/>
      <family val="2"/>
    </font>
    <font>
      <b/>
      <sz val="6"/>
      <color theme="0"/>
      <name val="Arial Narrow"/>
      <family val="2"/>
    </font>
    <font>
      <vertAlign val="superscript"/>
      <sz val="8"/>
      <color theme="0"/>
      <name val="Arial Narrow"/>
      <family val="2"/>
    </font>
    <font>
      <b/>
      <vertAlign val="superscript"/>
      <sz val="10"/>
      <color theme="0"/>
      <name val="Arial Narrow"/>
      <family val="2"/>
    </font>
    <font>
      <u/>
      <sz val="10"/>
      <color rgb="FF0070C0"/>
      <name val="Arial"/>
      <family val="2"/>
    </font>
    <font>
      <sz val="11"/>
      <color rgb="FF0070C0"/>
      <name val="Arial"/>
      <family val="2"/>
    </font>
    <font>
      <sz val="11"/>
      <color theme="1"/>
      <name val="Arial Narrow"/>
      <family val="2"/>
    </font>
    <font>
      <sz val="10"/>
      <color theme="1"/>
      <name val="Arial Narrow"/>
      <family val="2"/>
    </font>
    <font>
      <b/>
      <sz val="12"/>
      <color theme="1"/>
      <name val="Arial Narrow"/>
      <family val="2"/>
    </font>
  </fonts>
  <fills count="20">
    <fill>
      <patternFill patternType="none"/>
    </fill>
    <fill>
      <patternFill patternType="gray125"/>
    </fill>
    <fill>
      <patternFill patternType="solid">
        <fgColor rgb="FFFFFFCC"/>
      </patternFill>
    </fill>
    <fill>
      <patternFill patternType="solid">
        <fgColor rgb="FFB52670"/>
        <bgColor indexed="64"/>
      </patternFill>
    </fill>
    <fill>
      <patternFill patternType="solid">
        <fgColor indexed="9"/>
        <bgColor indexed="64"/>
      </patternFill>
    </fill>
    <fill>
      <patternFill patternType="solid">
        <fgColor theme="0"/>
        <bgColor indexed="64"/>
      </patternFill>
    </fill>
    <fill>
      <patternFill patternType="solid">
        <fgColor rgb="FFDA92B7"/>
        <bgColor indexed="64"/>
      </patternFill>
    </fill>
    <fill>
      <patternFill patternType="solid">
        <fgColor indexed="9"/>
        <bgColor indexed="9"/>
      </patternFill>
    </fill>
    <fill>
      <patternFill patternType="solid">
        <fgColor indexed="13"/>
        <bgColor indexed="64"/>
      </patternFill>
    </fill>
    <fill>
      <patternFill patternType="solid">
        <fgColor indexed="9"/>
        <bgColor indexed="8"/>
      </patternFill>
    </fill>
    <fill>
      <patternFill patternType="solid">
        <fgColor rgb="FFB51270"/>
        <bgColor indexed="64"/>
      </patternFill>
    </fill>
    <fill>
      <patternFill patternType="solid">
        <fgColor theme="0" tint="-0.14999847407452621"/>
        <bgColor indexed="64"/>
      </patternFill>
    </fill>
    <fill>
      <patternFill patternType="mediumGray"/>
    </fill>
    <fill>
      <patternFill patternType="solid">
        <fgColor theme="0" tint="-4.9989318521683403E-2"/>
        <bgColor indexed="8"/>
      </patternFill>
    </fill>
    <fill>
      <patternFill patternType="solid">
        <fgColor theme="0" tint="-4.9989318521683403E-2"/>
        <bgColor indexed="64"/>
      </patternFill>
    </fill>
    <fill>
      <patternFill patternType="solid">
        <fgColor indexed="65"/>
        <bgColor indexed="8"/>
      </patternFill>
    </fill>
    <fill>
      <patternFill patternType="solid">
        <fgColor theme="0"/>
        <bgColor indexed="8"/>
      </patternFill>
    </fill>
    <fill>
      <patternFill patternType="solid">
        <fgColor indexed="55"/>
        <bgColor indexed="64"/>
      </patternFill>
    </fill>
    <fill>
      <patternFill patternType="solid">
        <fgColor indexed="1"/>
        <bgColor indexed="64"/>
      </patternFill>
    </fill>
    <fill>
      <patternFill patternType="solid">
        <fgColor theme="0"/>
        <bgColor indexed="9"/>
      </patternFill>
    </fill>
  </fills>
  <borders count="225">
    <border>
      <left/>
      <right/>
      <top/>
      <bottom/>
      <diagonal/>
    </border>
    <border>
      <left style="thin">
        <color rgb="FFB2B2B2"/>
      </left>
      <right style="thin">
        <color rgb="FFB2B2B2"/>
      </right>
      <top style="thin">
        <color rgb="FFB2B2B2"/>
      </top>
      <bottom style="thin">
        <color rgb="FFB2B2B2"/>
      </bottom>
      <diagonal/>
    </border>
    <border>
      <left style="medium">
        <color indexed="9"/>
      </left>
      <right style="medium">
        <color indexed="9"/>
      </right>
      <top/>
      <bottom/>
      <diagonal/>
    </border>
    <border>
      <left/>
      <right/>
      <top/>
      <bottom style="medium">
        <color indexed="8"/>
      </bottom>
      <diagonal/>
    </border>
    <border>
      <left/>
      <right/>
      <top style="medium">
        <color indexed="8"/>
      </top>
      <bottom style="thin">
        <color indexed="8"/>
      </bottom>
      <diagonal/>
    </border>
    <border>
      <left/>
      <right/>
      <top/>
      <bottom style="thin">
        <color indexed="64"/>
      </bottom>
      <diagonal/>
    </border>
    <border>
      <left style="thin">
        <color theme="1"/>
      </left>
      <right/>
      <top style="thin">
        <color theme="1"/>
      </top>
      <bottom style="thin">
        <color indexed="64"/>
      </bottom>
      <diagonal/>
    </border>
    <border>
      <left/>
      <right style="thin">
        <color indexed="22"/>
      </right>
      <top style="thin">
        <color indexed="22"/>
      </top>
      <bottom style="thin">
        <color indexed="64"/>
      </bottom>
      <diagonal/>
    </border>
    <border>
      <left style="thin">
        <color theme="0" tint="-0.24994659260841701"/>
      </left>
      <right style="thin">
        <color theme="0" tint="-0.24994659260841701"/>
      </right>
      <top style="thin">
        <color indexed="8"/>
      </top>
      <bottom style="thin">
        <color indexed="64"/>
      </bottom>
      <diagonal/>
    </border>
    <border>
      <left/>
      <right/>
      <top style="thin">
        <color indexed="22"/>
      </top>
      <bottom style="thin">
        <color indexed="64"/>
      </bottom>
      <diagonal/>
    </border>
    <border>
      <left/>
      <right/>
      <top style="thin">
        <color indexed="8"/>
      </top>
      <bottom/>
      <diagonal/>
    </border>
    <border>
      <left style="thin">
        <color indexed="8"/>
      </left>
      <right/>
      <top/>
      <bottom/>
      <diagonal/>
    </border>
    <border>
      <left style="thin">
        <color indexed="8"/>
      </left>
      <right style="thin">
        <color indexed="22"/>
      </right>
      <top style="thin">
        <color indexed="64"/>
      </top>
      <bottom/>
      <diagonal/>
    </border>
    <border>
      <left style="thin">
        <color theme="0" tint="-0.24994659260841701"/>
      </left>
      <right style="thin">
        <color theme="0" tint="-0.24994659260841701"/>
      </right>
      <top style="thin">
        <color indexed="64"/>
      </top>
      <bottom/>
      <diagonal/>
    </border>
    <border>
      <left/>
      <right style="thin">
        <color theme="0" tint="-0.34998626667073579"/>
      </right>
      <top style="thin">
        <color indexed="64"/>
      </top>
      <bottom/>
      <diagonal/>
    </border>
    <border>
      <left/>
      <right style="thin">
        <color indexed="22"/>
      </right>
      <top/>
      <bottom/>
      <diagonal/>
    </border>
    <border>
      <left style="thin">
        <color indexed="22"/>
      </left>
      <right style="thin">
        <color indexed="22"/>
      </right>
      <top style="thin">
        <color indexed="64"/>
      </top>
      <bottom/>
      <diagonal/>
    </border>
    <border>
      <left style="thin">
        <color indexed="8"/>
      </left>
      <right style="thin">
        <color indexed="22"/>
      </right>
      <top/>
      <bottom/>
      <diagonal/>
    </border>
    <border>
      <left style="thin">
        <color theme="0" tint="-0.24994659260841701"/>
      </left>
      <right style="thin">
        <color theme="0" tint="-0.24994659260841701"/>
      </right>
      <top/>
      <bottom/>
      <diagonal/>
    </border>
    <border>
      <left/>
      <right style="thin">
        <color theme="0" tint="-0.34998626667073579"/>
      </right>
      <top/>
      <bottom/>
      <diagonal/>
    </border>
    <border>
      <left style="thin">
        <color indexed="22"/>
      </left>
      <right style="thin">
        <color indexed="22"/>
      </right>
      <top/>
      <bottom/>
      <diagonal/>
    </border>
    <border>
      <left style="thin">
        <color indexed="8"/>
      </left>
      <right style="thin">
        <color indexed="22"/>
      </right>
      <top/>
      <bottom style="thin">
        <color indexed="8"/>
      </bottom>
      <diagonal/>
    </border>
    <border>
      <left style="thin">
        <color theme="0" tint="-0.24994659260841701"/>
      </left>
      <right style="thin">
        <color theme="0" tint="-0.24994659260841701"/>
      </right>
      <top/>
      <bottom style="thin">
        <color theme="0" tint="-0.499984740745262"/>
      </bottom>
      <diagonal/>
    </border>
    <border>
      <left/>
      <right style="thin">
        <color theme="0" tint="-0.34998626667073579"/>
      </right>
      <top/>
      <bottom style="thin">
        <color theme="0" tint="-0.499984740745262"/>
      </bottom>
      <diagonal/>
    </border>
    <border>
      <left/>
      <right style="thin">
        <color indexed="22"/>
      </right>
      <top/>
      <bottom style="thin">
        <color theme="0" tint="-0.499984740745262"/>
      </bottom>
      <diagonal/>
    </border>
    <border>
      <left style="thin">
        <color indexed="22"/>
      </left>
      <right style="thin">
        <color indexed="22"/>
      </right>
      <top/>
      <bottom style="thin">
        <color theme="0" tint="-0.499984740745262"/>
      </bottom>
      <diagonal/>
    </border>
    <border>
      <left/>
      <right/>
      <top style="thin">
        <color indexed="55"/>
      </top>
      <bottom style="thin">
        <color indexed="8"/>
      </bottom>
      <diagonal/>
    </border>
    <border>
      <left style="thin">
        <color indexed="8"/>
      </left>
      <right style="thin">
        <color indexed="64"/>
      </right>
      <top style="thin">
        <color indexed="55"/>
      </top>
      <bottom style="thin">
        <color indexed="8"/>
      </bottom>
      <diagonal/>
    </border>
    <border>
      <left style="thin">
        <color auto="1"/>
      </left>
      <right style="thin">
        <color theme="0" tint="-0.24994659260841701"/>
      </right>
      <top style="thin">
        <color indexed="8"/>
      </top>
      <bottom style="thin">
        <color auto="1"/>
      </bottom>
      <diagonal/>
    </border>
    <border>
      <left style="thin">
        <color theme="0" tint="-0.24994659260841701"/>
      </left>
      <right style="thin">
        <color theme="0" tint="-0.24994659260841701"/>
      </right>
      <top/>
      <bottom style="thin">
        <color indexed="8"/>
      </bottom>
      <diagonal/>
    </border>
    <border>
      <left/>
      <right style="thin">
        <color theme="0" tint="-0.34998626667073579"/>
      </right>
      <top/>
      <bottom style="thin">
        <color indexed="8"/>
      </bottom>
      <diagonal/>
    </border>
    <border>
      <left/>
      <right style="thin">
        <color indexed="22"/>
      </right>
      <top/>
      <bottom style="thin">
        <color indexed="8"/>
      </bottom>
      <diagonal/>
    </border>
    <border>
      <left style="thin">
        <color indexed="22"/>
      </left>
      <right style="thin">
        <color indexed="22"/>
      </right>
      <top/>
      <bottom style="thin">
        <color indexed="8"/>
      </bottom>
      <diagonal/>
    </border>
    <border>
      <left/>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top style="thin">
        <color indexed="8"/>
      </top>
      <bottom style="thin">
        <color theme="1"/>
      </bottom>
      <diagonal/>
    </border>
    <border>
      <left style="thin">
        <color auto="1"/>
      </left>
      <right/>
      <top style="thin">
        <color theme="1"/>
      </top>
      <bottom style="thin">
        <color indexed="64"/>
      </bottom>
      <diagonal/>
    </border>
    <border>
      <left style="thin">
        <color theme="0" tint="-0.24994659260841701"/>
      </left>
      <right style="thin">
        <color theme="0" tint="-0.24994659260841701"/>
      </right>
      <top style="thin">
        <color theme="1"/>
      </top>
      <bottom style="thin">
        <color indexed="64"/>
      </bottom>
      <diagonal/>
    </border>
    <border>
      <left/>
      <right style="thin">
        <color theme="0" tint="-0.34998626667073579"/>
      </right>
      <top style="thin">
        <color theme="1"/>
      </top>
      <bottom style="thin">
        <color indexed="64"/>
      </bottom>
      <diagonal/>
    </border>
    <border>
      <left/>
      <right/>
      <top style="thin">
        <color theme="1"/>
      </top>
      <bottom style="thin">
        <color indexed="64"/>
      </bottom>
      <diagonal/>
    </border>
    <border>
      <left style="thin">
        <color auto="1"/>
      </left>
      <right/>
      <top style="thin">
        <color theme="1"/>
      </top>
      <bottom/>
      <diagonal/>
    </border>
    <border>
      <left style="thin">
        <color theme="0" tint="-0.24994659260841701"/>
      </left>
      <right style="thin">
        <color theme="0" tint="-0.24994659260841701"/>
      </right>
      <top style="thin">
        <color theme="1"/>
      </top>
      <bottom/>
      <diagonal/>
    </border>
    <border>
      <left/>
      <right style="thin">
        <color theme="0" tint="-0.34998626667073579"/>
      </right>
      <top style="thin">
        <color theme="1"/>
      </top>
      <bottom/>
      <diagonal/>
    </border>
    <border>
      <left/>
      <right/>
      <top style="thin">
        <color theme="1"/>
      </top>
      <bottom/>
      <diagonal/>
    </border>
    <border>
      <left style="thin">
        <color auto="1"/>
      </left>
      <right/>
      <top/>
      <bottom/>
      <diagonal/>
    </border>
    <border>
      <left style="thin">
        <color auto="1"/>
      </left>
      <right/>
      <top/>
      <bottom style="thin">
        <color theme="0" tint="-0.499984740745262"/>
      </bottom>
      <diagonal/>
    </border>
    <border>
      <left/>
      <right/>
      <top/>
      <bottom style="thin">
        <color theme="0" tint="-0.499984740745262"/>
      </bottom>
      <diagonal/>
    </border>
    <border>
      <left/>
      <right style="thin">
        <color indexed="64"/>
      </right>
      <top style="thin">
        <color indexed="23"/>
      </top>
      <bottom/>
      <diagonal/>
    </border>
    <border>
      <left style="thin">
        <color indexed="8"/>
      </left>
      <right/>
      <top style="thin">
        <color indexed="23"/>
      </top>
      <bottom/>
      <diagonal/>
    </border>
    <border>
      <left/>
      <right style="thin">
        <color indexed="64"/>
      </right>
      <top/>
      <bottom style="thin">
        <color indexed="8"/>
      </bottom>
      <diagonal/>
    </border>
    <border>
      <left style="thin">
        <color auto="1"/>
      </left>
      <right/>
      <top/>
      <bottom style="thin">
        <color indexed="8"/>
      </bottom>
      <diagonal/>
    </border>
    <border>
      <left style="thin">
        <color indexed="8"/>
      </left>
      <right/>
      <top style="medium">
        <color indexed="8"/>
      </top>
      <bottom style="thin">
        <color indexed="8"/>
      </bottom>
      <diagonal/>
    </border>
    <border>
      <left style="thin">
        <color auto="1"/>
      </left>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right style="thin">
        <color theme="0" tint="-0.14996795556505021"/>
      </right>
      <top style="medium">
        <color indexed="8"/>
      </top>
      <bottom style="thin">
        <color indexed="8"/>
      </bottom>
      <diagonal/>
    </border>
    <border>
      <left/>
      <right style="thin">
        <color theme="0" tint="-0.24994659260841701"/>
      </right>
      <top style="medium">
        <color indexed="8"/>
      </top>
      <bottom style="thin">
        <color indexed="8"/>
      </bottom>
      <diagonal/>
    </border>
    <border>
      <left style="thin">
        <color auto="1"/>
      </left>
      <right/>
      <top style="thin">
        <color indexed="8"/>
      </top>
      <bottom/>
      <diagonal/>
    </border>
    <border>
      <left style="thin">
        <color theme="0" tint="-0.24994659260841701"/>
      </left>
      <right style="thin">
        <color theme="0" tint="-0.24994659260841701"/>
      </right>
      <top style="thin">
        <color indexed="8"/>
      </top>
      <bottom/>
      <diagonal/>
    </border>
    <border>
      <left/>
      <right style="thin">
        <color theme="0" tint="-0.14996795556505021"/>
      </right>
      <top style="thin">
        <color indexed="8"/>
      </top>
      <bottom/>
      <diagonal/>
    </border>
    <border>
      <left/>
      <right style="thin">
        <color theme="0" tint="-0.24994659260841701"/>
      </right>
      <top style="thin">
        <color indexed="8"/>
      </top>
      <bottom/>
      <diagonal/>
    </border>
    <border>
      <left/>
      <right style="thin">
        <color theme="0" tint="-0.14996795556505021"/>
      </right>
      <top/>
      <bottom/>
      <diagonal/>
    </border>
    <border>
      <left/>
      <right style="thin">
        <color theme="0" tint="-0.24994659260841701"/>
      </right>
      <top/>
      <bottom/>
      <diagonal/>
    </border>
    <border>
      <left style="thin">
        <color auto="1"/>
      </left>
      <right/>
      <top/>
      <bottom style="thin">
        <color indexed="23"/>
      </bottom>
      <diagonal/>
    </border>
    <border>
      <left style="thin">
        <color theme="0" tint="-0.24994659260841701"/>
      </left>
      <right style="thin">
        <color theme="0" tint="-0.24994659260841701"/>
      </right>
      <top/>
      <bottom style="thin">
        <color indexed="23"/>
      </bottom>
      <diagonal/>
    </border>
    <border>
      <left/>
      <right style="thin">
        <color theme="0" tint="-0.14996795556505021"/>
      </right>
      <top/>
      <bottom style="thin">
        <color indexed="23"/>
      </bottom>
      <diagonal/>
    </border>
    <border>
      <left/>
      <right style="thin">
        <color theme="0" tint="-0.24994659260841701"/>
      </right>
      <top/>
      <bottom style="thin">
        <color indexed="23"/>
      </bottom>
      <diagonal/>
    </border>
    <border>
      <left/>
      <right/>
      <top style="thin">
        <color indexed="23"/>
      </top>
      <bottom style="medium">
        <color indexed="8"/>
      </bottom>
      <diagonal/>
    </border>
    <border>
      <left style="thin">
        <color indexed="8"/>
      </left>
      <right/>
      <top style="thin">
        <color indexed="23"/>
      </top>
      <bottom style="medium">
        <color indexed="8"/>
      </bottom>
      <diagonal/>
    </border>
    <border>
      <left style="thin">
        <color auto="1"/>
      </left>
      <right/>
      <top style="thin">
        <color indexed="23"/>
      </top>
      <bottom style="medium">
        <color indexed="8"/>
      </bottom>
      <diagonal/>
    </border>
    <border>
      <left style="thin">
        <color theme="0" tint="-0.14996795556505021"/>
      </left>
      <right style="thin">
        <color theme="0" tint="-0.14996795556505021"/>
      </right>
      <top style="thin">
        <color indexed="23"/>
      </top>
      <bottom style="medium">
        <color indexed="8"/>
      </bottom>
      <diagonal/>
    </border>
    <border>
      <left/>
      <right/>
      <top style="medium">
        <color indexed="8"/>
      </top>
      <bottom/>
      <diagonal/>
    </border>
    <border>
      <left style="thin">
        <color indexed="8"/>
      </left>
      <right/>
      <top style="thin">
        <color indexed="8"/>
      </top>
      <bottom/>
      <diagonal/>
    </border>
    <border>
      <left/>
      <right/>
      <top/>
      <bottom style="medium">
        <color indexed="64"/>
      </bottom>
      <diagonal/>
    </border>
    <border>
      <left style="thin">
        <color indexed="8"/>
      </left>
      <right/>
      <top/>
      <bottom style="medium">
        <color indexed="64"/>
      </bottom>
      <diagonal/>
    </border>
    <border>
      <left style="thin">
        <color indexed="8"/>
      </left>
      <right/>
      <top/>
      <bottom style="medium">
        <color indexed="8"/>
      </bottom>
      <diagonal/>
    </border>
    <border>
      <left style="thin">
        <color theme="0" tint="-0.24994659260841701"/>
      </left>
      <right style="thin">
        <color theme="0" tint="-0.24994659260841701"/>
      </right>
      <top/>
      <bottom style="medium">
        <color indexed="8"/>
      </bottom>
      <diagonal/>
    </border>
    <border>
      <left/>
      <right style="thin">
        <color theme="0" tint="-0.24994659260841701"/>
      </right>
      <top/>
      <bottom style="medium">
        <color indexed="8"/>
      </bottom>
      <diagonal/>
    </border>
    <border>
      <left style="thin">
        <color theme="0" tint="-0.24994659260841701"/>
      </left>
      <right style="thin">
        <color theme="0" tint="-0.14996795556505021"/>
      </right>
      <top/>
      <bottom style="medium">
        <color indexed="8"/>
      </bottom>
      <diagonal/>
    </border>
    <border>
      <left/>
      <right style="thin">
        <color theme="0" tint="-0.14996795556505021"/>
      </right>
      <top/>
      <bottom style="medium">
        <color indexed="8"/>
      </bottom>
      <diagonal/>
    </border>
    <border>
      <left/>
      <right/>
      <top style="medium">
        <color indexed="8"/>
      </top>
      <bottom style="medium">
        <color indexed="8"/>
      </bottom>
      <diagonal/>
    </border>
    <border>
      <left/>
      <right style="thin">
        <color theme="0" tint="-0.14996795556505021"/>
      </right>
      <top style="medium">
        <color indexed="8"/>
      </top>
      <bottom style="medium">
        <color indexed="8"/>
      </bottom>
      <diagonal/>
    </border>
    <border>
      <left/>
      <right style="thin">
        <color indexed="64"/>
      </right>
      <top style="medium">
        <color indexed="8"/>
      </top>
      <bottom/>
      <diagonal/>
    </border>
    <border>
      <left style="thin">
        <color indexed="8"/>
      </left>
      <right/>
      <top style="medium">
        <color indexed="8"/>
      </top>
      <bottom/>
      <diagonal/>
    </border>
    <border>
      <left style="thin">
        <color auto="1"/>
      </left>
      <right/>
      <top style="medium">
        <color indexed="8"/>
      </top>
      <bottom/>
      <diagonal/>
    </border>
    <border>
      <left style="thin">
        <color theme="0" tint="-0.24994659260841701"/>
      </left>
      <right style="medium">
        <color theme="0" tint="-0.24994659260841701"/>
      </right>
      <top style="medium">
        <color indexed="8"/>
      </top>
      <bottom/>
      <diagonal/>
    </border>
    <border>
      <left style="medium">
        <color theme="0" tint="-0.24994659260841701"/>
      </left>
      <right style="medium">
        <color theme="0" tint="-0.24994659260841701"/>
      </right>
      <top style="medium">
        <color indexed="8"/>
      </top>
      <bottom/>
      <diagonal/>
    </border>
    <border>
      <left/>
      <right style="thin">
        <color theme="0" tint="-0.24994659260841701"/>
      </right>
      <top style="medium">
        <color indexed="8"/>
      </top>
      <bottom/>
      <diagonal/>
    </border>
    <border>
      <left/>
      <right style="thin">
        <color theme="0" tint="-0.14996795556505021"/>
      </right>
      <top style="medium">
        <color indexed="8"/>
      </top>
      <bottom/>
      <diagonal/>
    </border>
    <border>
      <left style="medium">
        <color theme="0" tint="-0.24994659260841701"/>
      </left>
      <right style="medium">
        <color theme="0" tint="-0.24994659260841701"/>
      </right>
      <top/>
      <bottom/>
      <diagonal/>
    </border>
    <border>
      <left style="thin">
        <color auto="1"/>
      </left>
      <right/>
      <top/>
      <bottom style="medium">
        <color indexed="64"/>
      </bottom>
      <diagonal/>
    </border>
    <border>
      <left style="medium">
        <color theme="0" tint="-0.24994659260841701"/>
      </left>
      <right style="medium">
        <color theme="0" tint="-0.24994659260841701"/>
      </right>
      <top/>
      <bottom style="medium">
        <color indexed="64"/>
      </bottom>
      <diagonal/>
    </border>
    <border>
      <left/>
      <right style="thin">
        <color theme="0" tint="-0.24994659260841701"/>
      </right>
      <top/>
      <bottom style="medium">
        <color indexed="64"/>
      </bottom>
      <diagonal/>
    </border>
    <border>
      <left/>
      <right style="thin">
        <color theme="0" tint="-0.14996795556505021"/>
      </right>
      <top/>
      <bottom style="medium">
        <color indexed="64"/>
      </bottom>
      <diagonal/>
    </border>
    <border>
      <left style="thin">
        <color indexed="8"/>
      </left>
      <right style="thin">
        <color indexed="8"/>
      </right>
      <top style="medium">
        <color indexed="8"/>
      </top>
      <bottom style="thin">
        <color indexed="8"/>
      </bottom>
      <diagonal/>
    </border>
    <border>
      <left style="thin">
        <color indexed="8"/>
      </left>
      <right style="thin">
        <color indexed="8"/>
      </right>
      <top/>
      <bottom/>
      <diagonal/>
    </border>
    <border>
      <left/>
      <right/>
      <top style="thin">
        <color indexed="23"/>
      </top>
      <bottom style="thin">
        <color indexed="8"/>
      </bottom>
      <diagonal/>
    </border>
    <border>
      <left style="thin">
        <color indexed="8"/>
      </left>
      <right style="thin">
        <color indexed="8"/>
      </right>
      <top style="thin">
        <color indexed="23"/>
      </top>
      <bottom style="thin">
        <color indexed="8"/>
      </bottom>
      <diagonal/>
    </border>
    <border>
      <left style="thin">
        <color indexed="8"/>
      </left>
      <right/>
      <top style="thin">
        <color indexed="23"/>
      </top>
      <bottom style="thin">
        <color indexed="8"/>
      </bottom>
      <diagonal/>
    </border>
    <border>
      <left style="thin">
        <color theme="0" tint="-0.24994659260841701"/>
      </left>
      <right style="thin">
        <color theme="0" tint="-0.24994659260841701"/>
      </right>
      <top style="thin">
        <color indexed="23"/>
      </top>
      <bottom style="thin">
        <color indexed="23"/>
      </bottom>
      <diagonal/>
    </border>
    <border>
      <left style="thin">
        <color indexed="8"/>
      </left>
      <right/>
      <top style="medium">
        <color indexed="64"/>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right style="thin">
        <color indexed="64"/>
      </right>
      <top/>
      <bottom/>
      <diagonal/>
    </border>
    <border>
      <left/>
      <right/>
      <top style="thin">
        <color indexed="23"/>
      </top>
      <bottom style="medium">
        <color indexed="64"/>
      </bottom>
      <diagonal/>
    </border>
    <border>
      <left style="thin">
        <color indexed="8"/>
      </left>
      <right style="thin">
        <color indexed="8"/>
      </right>
      <top style="thin">
        <color indexed="23"/>
      </top>
      <bottom style="medium">
        <color indexed="64"/>
      </bottom>
      <diagonal/>
    </border>
    <border>
      <left style="thin">
        <color theme="0" tint="-0.24994659260841701"/>
      </left>
      <right style="thin">
        <color theme="0" tint="-0.24994659260841701"/>
      </right>
      <top style="thin">
        <color indexed="23"/>
      </top>
      <bottom style="medium">
        <color indexed="8"/>
      </bottom>
      <diagonal/>
    </border>
    <border>
      <left style="thin">
        <color theme="0" tint="-0.24994659260841701"/>
      </left>
      <right/>
      <top style="medium">
        <color indexed="8"/>
      </top>
      <bottom style="thin">
        <color indexed="8"/>
      </bottom>
      <diagonal/>
    </border>
    <border>
      <left style="thin">
        <color theme="0" tint="-0.34998626667073579"/>
      </left>
      <right style="thin">
        <color theme="0" tint="-0.14996795556505021"/>
      </right>
      <top style="medium">
        <color indexed="8"/>
      </top>
      <bottom style="thin">
        <color indexed="8"/>
      </bottom>
      <diagonal/>
    </border>
    <border>
      <left style="thin">
        <color indexed="8"/>
      </left>
      <right style="thin">
        <color indexed="8"/>
      </right>
      <top style="thin">
        <color indexed="8"/>
      </top>
      <bottom/>
      <diagonal/>
    </border>
    <border>
      <left/>
      <right/>
      <top style="medium">
        <color theme="0" tint="-0.24994659260841701"/>
      </top>
      <bottom style="thin">
        <color indexed="8"/>
      </bottom>
      <diagonal/>
    </border>
    <border>
      <left style="thin">
        <color indexed="8"/>
      </left>
      <right style="thin">
        <color indexed="8"/>
      </right>
      <top style="medium">
        <color theme="0" tint="-0.24994659260841701"/>
      </top>
      <bottom style="thin">
        <color indexed="8"/>
      </bottom>
      <diagonal/>
    </border>
    <border>
      <left style="thin">
        <color indexed="8"/>
      </left>
      <right/>
      <top style="medium">
        <color theme="0" tint="-0.24994659260841701"/>
      </top>
      <bottom style="thin">
        <color indexed="8"/>
      </bottom>
      <diagonal/>
    </border>
    <border>
      <left style="thin">
        <color theme="0" tint="-0.24994659260841701"/>
      </left>
      <right style="thin">
        <color theme="0" tint="-0.24994659260841701"/>
      </right>
      <top style="medium">
        <color theme="0" tint="-0.24994659260841701"/>
      </top>
      <bottom style="thin">
        <color indexed="8"/>
      </bottom>
      <diagonal/>
    </border>
    <border>
      <left/>
      <right style="thin">
        <color theme="0" tint="-0.14996795556505021"/>
      </right>
      <top style="medium">
        <color theme="0" tint="-0.24994659260841701"/>
      </top>
      <bottom style="thin">
        <color indexed="8"/>
      </bottom>
      <diagonal/>
    </border>
    <border>
      <left style="thin">
        <color theme="0" tint="-0.24994659260841701"/>
      </left>
      <right/>
      <top style="thin">
        <color indexed="8"/>
      </top>
      <bottom/>
      <diagonal/>
    </border>
    <border>
      <left style="thin">
        <color theme="0" tint="-0.24994659260841701"/>
      </left>
      <right/>
      <top/>
      <bottom/>
      <diagonal/>
    </border>
    <border>
      <left style="thin">
        <color theme="0" tint="-0.24994659260841701"/>
      </left>
      <right style="thin">
        <color theme="0" tint="-0.14996795556505021"/>
      </right>
      <top/>
      <bottom/>
      <diagonal/>
    </border>
    <border>
      <left/>
      <right/>
      <top style="thin">
        <color indexed="23"/>
      </top>
      <bottom/>
      <diagonal/>
    </border>
    <border>
      <left style="thin">
        <color indexed="8"/>
      </left>
      <right style="thin">
        <color indexed="8"/>
      </right>
      <top style="thin">
        <color indexed="23"/>
      </top>
      <bottom/>
      <diagonal/>
    </border>
    <border>
      <left style="thin">
        <color theme="0" tint="-0.24994659260841701"/>
      </left>
      <right/>
      <top style="thin">
        <color indexed="23"/>
      </top>
      <bottom/>
      <diagonal/>
    </border>
    <border>
      <left style="thin">
        <color theme="0" tint="-0.24994659260841701"/>
      </left>
      <right style="thin">
        <color theme="0" tint="-0.24994659260841701"/>
      </right>
      <top style="thin">
        <color indexed="23"/>
      </top>
      <bottom/>
      <diagonal/>
    </border>
    <border>
      <left/>
      <right style="thin">
        <color theme="0" tint="-0.14996795556505021"/>
      </right>
      <top style="thin">
        <color indexed="23"/>
      </top>
      <bottom/>
      <diagonal/>
    </border>
    <border>
      <left style="thin">
        <color indexed="8"/>
      </left>
      <right style="thin">
        <color indexed="8"/>
      </right>
      <top/>
      <bottom style="medium">
        <color indexed="64"/>
      </bottom>
      <diagonal/>
    </border>
    <border>
      <left style="thin">
        <color theme="0" tint="-0.24994659260841701"/>
      </left>
      <right/>
      <top/>
      <bottom style="medium">
        <color indexed="64"/>
      </bottom>
      <diagonal/>
    </border>
    <border>
      <left style="thin">
        <color theme="0" tint="-0.24994659260841701"/>
      </left>
      <right style="thin">
        <color theme="0" tint="-0.24994659260841701"/>
      </right>
      <top/>
      <bottom style="medium">
        <color indexed="64"/>
      </bottom>
      <diagonal/>
    </border>
    <border>
      <left/>
      <right/>
      <top style="thin">
        <color indexed="64"/>
      </top>
      <bottom/>
      <diagonal/>
    </border>
    <border>
      <left style="thin">
        <color indexed="8"/>
      </left>
      <right/>
      <top style="thin">
        <color indexed="64"/>
      </top>
      <bottom/>
      <diagonal/>
    </border>
    <border>
      <left style="thin">
        <color theme="0" tint="-0.34998626667073579"/>
      </left>
      <right style="thin">
        <color theme="0" tint="-0.24994659260841701"/>
      </right>
      <top style="thin">
        <color indexed="64"/>
      </top>
      <bottom/>
      <diagonal/>
    </border>
    <border>
      <left style="thin">
        <color theme="0" tint="-0.34998626667073579"/>
      </left>
      <right style="thin">
        <color theme="0" tint="-0.24994659260841701"/>
      </right>
      <top/>
      <bottom/>
      <diagonal/>
    </border>
    <border>
      <left style="thin">
        <color theme="0" tint="-0.34998626667073579"/>
      </left>
      <right style="thin">
        <color theme="0" tint="-0.24994659260841701"/>
      </right>
      <top/>
      <bottom style="thin">
        <color indexed="8"/>
      </bottom>
      <diagonal/>
    </border>
    <border>
      <left/>
      <right style="thin">
        <color theme="0" tint="-0.24994659260841701"/>
      </right>
      <top/>
      <bottom style="thin">
        <color indexed="8"/>
      </bottom>
      <diagonal/>
    </border>
    <border>
      <left/>
      <right style="thin">
        <color indexed="8"/>
      </right>
      <top style="thin">
        <color indexed="8"/>
      </top>
      <bottom/>
      <diagonal/>
    </border>
    <border>
      <left/>
      <right/>
      <top style="thin">
        <color indexed="63"/>
      </top>
      <bottom/>
      <diagonal/>
    </border>
    <border>
      <left style="thin">
        <color indexed="8"/>
      </left>
      <right/>
      <top style="thin">
        <color indexed="63"/>
      </top>
      <bottom/>
      <diagonal/>
    </border>
    <border>
      <left style="thin">
        <color theme="0" tint="-0.34998626667073579"/>
      </left>
      <right style="thin">
        <color theme="0" tint="-0.24994659260841701"/>
      </right>
      <top style="thin">
        <color indexed="63"/>
      </top>
      <bottom/>
      <diagonal/>
    </border>
    <border>
      <left style="thin">
        <color theme="0" tint="-0.24994659260841701"/>
      </left>
      <right style="thin">
        <color theme="0" tint="-0.24994659260841701"/>
      </right>
      <top style="thin">
        <color indexed="63"/>
      </top>
      <bottom/>
      <diagonal/>
    </border>
    <border>
      <left style="thin">
        <color indexed="8"/>
      </left>
      <right/>
      <top/>
      <bottom style="thin">
        <color theme="0" tint="-0.499984740745262"/>
      </bottom>
      <diagonal/>
    </border>
    <border>
      <left style="thin">
        <color theme="0" tint="-0.34998626667073579"/>
      </left>
      <right style="thin">
        <color theme="0" tint="-0.24994659260841701"/>
      </right>
      <top/>
      <bottom style="thin">
        <color theme="0" tint="-0.499984740745262"/>
      </bottom>
      <diagonal/>
    </border>
    <border>
      <left style="thin">
        <color theme="0" tint="-0.24994659260841701"/>
      </left>
      <right style="thin">
        <color theme="0" tint="-0.24994659260841701"/>
      </right>
      <top/>
      <bottom style="thin">
        <color indexed="64"/>
      </bottom>
      <diagonal/>
    </border>
    <border>
      <left/>
      <right style="thin">
        <color theme="0" tint="-0.24994659260841701"/>
      </right>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theme="0" tint="-0.14996795556505021"/>
      </right>
      <top style="thin">
        <color indexed="64"/>
      </top>
      <bottom/>
      <diagonal/>
    </border>
    <border>
      <left style="thin">
        <color indexed="8"/>
      </left>
      <right style="thin">
        <color indexed="8"/>
      </right>
      <top/>
      <bottom style="medium">
        <color indexed="8"/>
      </bottom>
      <diagonal/>
    </border>
    <border>
      <left/>
      <right style="thin">
        <color theme="0" tint="-0.34998626667073579"/>
      </right>
      <top/>
      <bottom style="medium">
        <color indexed="8"/>
      </bottom>
      <diagonal/>
    </border>
    <border>
      <left style="thin">
        <color theme="0" tint="-0.34998626667073579"/>
      </left>
      <right style="thin">
        <color theme="0" tint="-0.14996795556505021"/>
      </right>
      <top/>
      <bottom style="medium">
        <color indexed="8"/>
      </bottom>
      <diagonal/>
    </border>
    <border>
      <left style="thin">
        <color theme="0" tint="-0.24994659260841701"/>
      </left>
      <right style="thin">
        <color indexed="23"/>
      </right>
      <top style="thin">
        <color indexed="8"/>
      </top>
      <bottom/>
      <diagonal/>
    </border>
    <border>
      <left style="thin">
        <color indexed="23"/>
      </left>
      <right style="thin">
        <color theme="0" tint="-0.24994659260841701"/>
      </right>
      <top style="thin">
        <color indexed="8"/>
      </top>
      <bottom/>
      <diagonal/>
    </border>
    <border>
      <left style="thin">
        <color theme="0" tint="-0.24994659260841701"/>
      </left>
      <right style="thin">
        <color indexed="23"/>
      </right>
      <top/>
      <bottom/>
      <diagonal/>
    </border>
    <border>
      <left style="thin">
        <color indexed="23"/>
      </left>
      <right style="thin">
        <color theme="0" tint="-0.24994659260841701"/>
      </right>
      <top/>
      <bottom/>
      <diagonal/>
    </border>
    <border>
      <left style="thin">
        <color indexed="8"/>
      </left>
      <right style="thin">
        <color indexed="8"/>
      </right>
      <top/>
      <bottom style="thin">
        <color indexed="64"/>
      </bottom>
      <diagonal/>
    </border>
    <border>
      <left style="thin">
        <color theme="0" tint="-0.24994659260841701"/>
      </left>
      <right style="thin">
        <color indexed="23"/>
      </right>
      <top/>
      <bottom style="thin">
        <color indexed="64"/>
      </bottom>
      <diagonal/>
    </border>
    <border>
      <left style="thin">
        <color indexed="23"/>
      </left>
      <right style="thin">
        <color theme="0" tint="-0.24994659260841701"/>
      </right>
      <top/>
      <bottom style="thin">
        <color indexed="64"/>
      </bottom>
      <diagonal/>
    </border>
    <border>
      <left/>
      <right style="thin">
        <color theme="0" tint="-0.14996795556505021"/>
      </right>
      <top/>
      <bottom style="thin">
        <color indexed="64"/>
      </bottom>
      <diagonal/>
    </border>
    <border>
      <left/>
      <right/>
      <top style="thin">
        <color indexed="64"/>
      </top>
      <bottom style="thin">
        <color indexed="64"/>
      </bottom>
      <diagonal/>
    </border>
    <border>
      <left/>
      <right/>
      <top style="thin">
        <color indexed="64"/>
      </top>
      <bottom style="thin">
        <color indexed="8"/>
      </bottom>
      <diagonal/>
    </border>
    <border>
      <left/>
      <right style="thin">
        <color indexed="64"/>
      </right>
      <top style="medium">
        <color indexed="64"/>
      </top>
      <bottom/>
      <diagonal/>
    </border>
    <border>
      <left style="thin">
        <color indexed="8"/>
      </left>
      <right style="thin">
        <color indexed="8"/>
      </right>
      <top style="medium">
        <color indexed="64"/>
      </top>
      <bottom/>
      <diagonal/>
    </border>
    <border>
      <left style="thin">
        <color theme="0" tint="-0.24994659260841701"/>
      </left>
      <right style="thin">
        <color theme="0" tint="-0.24994659260841701"/>
      </right>
      <top style="medium">
        <color indexed="8"/>
      </top>
      <bottom/>
      <diagonal/>
    </border>
    <border>
      <left style="thin">
        <color theme="0" tint="-0.24994659260841701"/>
      </left>
      <right style="thin">
        <color theme="0" tint="-0.34998626667073579"/>
      </right>
      <top style="medium">
        <color indexed="8"/>
      </top>
      <bottom/>
      <diagonal/>
    </border>
    <border>
      <left/>
      <right style="thin">
        <color indexed="64"/>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indexed="8"/>
      </left>
      <right style="thin">
        <color indexed="8"/>
      </right>
      <top style="medium">
        <color indexed="8"/>
      </top>
      <bottom/>
      <diagonal/>
    </border>
    <border>
      <left style="thin">
        <color theme="0" tint="-0.24994659260841701"/>
      </left>
      <right style="thin">
        <color theme="0" tint="-0.34998626667073579"/>
      </right>
      <top/>
      <bottom/>
      <diagonal/>
    </border>
    <border>
      <left style="thin">
        <color theme="0" tint="-0.24994659260841701"/>
      </left>
      <right style="thin">
        <color theme="0" tint="-0.34998626667073579"/>
      </right>
      <top/>
      <bottom style="medium">
        <color indexed="8"/>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theme="0" tint="-0.14996795556505021"/>
      </left>
      <right style="medium">
        <color theme="0" tint="-0.14996795556505021"/>
      </right>
      <top style="medium">
        <color indexed="8"/>
      </top>
      <bottom style="thin">
        <color indexed="8"/>
      </bottom>
      <diagonal/>
    </border>
    <border>
      <left style="thin">
        <color theme="0" tint="-0.24994659260841701"/>
      </left>
      <right style="thin">
        <color theme="0" tint="-0.34998626667073579"/>
      </right>
      <top style="thin">
        <color indexed="8"/>
      </top>
      <bottom/>
      <diagonal/>
    </border>
    <border>
      <left/>
      <right/>
      <top style="medium">
        <color indexed="64"/>
      </top>
      <bottom/>
      <diagonal/>
    </border>
    <border>
      <left/>
      <right/>
      <top/>
      <bottom style="double">
        <color rgb="FFB52670"/>
      </bottom>
      <diagonal/>
    </border>
    <border>
      <left style="thin">
        <color indexed="59"/>
      </left>
      <right/>
      <top/>
      <bottom/>
      <diagonal/>
    </border>
    <border>
      <left/>
      <right/>
      <top/>
      <bottom style="double">
        <color rgb="FFB51270"/>
      </bottom>
      <diagonal/>
    </border>
    <border>
      <left/>
      <right/>
      <top style="double">
        <color rgb="FFB51270"/>
      </top>
      <bottom/>
      <diagonal/>
    </border>
    <border>
      <left style="thin">
        <color theme="0"/>
      </left>
      <right/>
      <top/>
      <bottom/>
      <diagonal/>
    </border>
    <border>
      <left/>
      <right/>
      <top style="thin">
        <color theme="0"/>
      </top>
      <bottom style="thin">
        <color theme="0"/>
      </bottom>
      <diagonal/>
    </border>
    <border>
      <left style="thin">
        <color indexed="9"/>
      </left>
      <right/>
      <top style="thin">
        <color theme="0"/>
      </top>
      <bottom style="thin">
        <color theme="0"/>
      </bottom>
      <diagonal/>
    </border>
    <border>
      <left style="thin">
        <color indexed="9"/>
      </left>
      <right/>
      <top/>
      <bottom/>
      <diagonal/>
    </border>
    <border>
      <left/>
      <right style="thin">
        <color indexed="9"/>
      </right>
      <top/>
      <bottom/>
      <diagonal/>
    </border>
    <border>
      <left style="thin">
        <color indexed="9"/>
      </left>
      <right style="thin">
        <color indexed="9"/>
      </right>
      <top/>
      <bottom style="thin">
        <color theme="0"/>
      </bottom>
      <diagonal/>
    </border>
    <border>
      <left style="thin">
        <color indexed="9"/>
      </left>
      <right/>
      <top/>
      <bottom style="thin">
        <color indexed="9"/>
      </bottom>
      <diagonal/>
    </border>
    <border>
      <left/>
      <right style="thin">
        <color indexed="9"/>
      </right>
      <top style="thin">
        <color theme="0"/>
      </top>
      <bottom style="thin">
        <color theme="0"/>
      </bottom>
      <diagonal/>
    </border>
    <border>
      <left/>
      <right/>
      <top/>
      <bottom style="thin">
        <color theme="0"/>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theme="0"/>
      </top>
      <bottom/>
      <diagonal/>
    </border>
    <border>
      <left/>
      <right style="thin">
        <color indexed="9"/>
      </right>
      <top/>
      <bottom style="thin">
        <color theme="0"/>
      </bottom>
      <diagonal/>
    </border>
    <border>
      <left/>
      <right/>
      <top/>
      <bottom style="thin">
        <color indexed="5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right/>
      <top style="thin">
        <color indexed="9"/>
      </top>
      <bottom style="thin">
        <color indexed="9"/>
      </bottom>
      <diagonal/>
    </border>
    <border>
      <left/>
      <right/>
      <top style="thin">
        <color indexed="9"/>
      </top>
      <bottom/>
      <diagonal/>
    </border>
    <border>
      <left style="thin">
        <color indexed="9"/>
      </left>
      <right style="thin">
        <color indexed="9"/>
      </right>
      <top style="thin">
        <color indexed="9"/>
      </top>
      <bottom/>
      <diagonal/>
    </border>
    <border>
      <left style="thin">
        <color indexed="9"/>
      </left>
      <right style="thin">
        <color indexed="9"/>
      </right>
      <top/>
      <bottom/>
      <diagonal/>
    </border>
    <border>
      <left/>
      <right/>
      <top style="thin">
        <color rgb="FFB51270"/>
      </top>
      <bottom style="thin">
        <color rgb="FFB5127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rgb="FFB52670"/>
      </top>
      <bottom style="thin">
        <color rgb="FFB52670"/>
      </bottom>
      <diagonal/>
    </border>
    <border>
      <left/>
      <right/>
      <top style="double">
        <color rgb="FFB52670"/>
      </top>
      <bottom/>
      <diagonal/>
    </border>
    <border>
      <left style="thin">
        <color indexed="59"/>
      </left>
      <right/>
      <top/>
      <bottom style="double">
        <color rgb="FFB52670"/>
      </bottom>
      <diagonal/>
    </border>
    <border>
      <left style="thin">
        <color theme="0"/>
      </left>
      <right style="thin">
        <color theme="0"/>
      </right>
      <top style="thin">
        <color theme="0"/>
      </top>
      <bottom style="thin">
        <color indexed="9"/>
      </bottom>
      <diagonal/>
    </border>
    <border>
      <left style="thin">
        <color indexed="9"/>
      </left>
      <right style="thin">
        <color theme="0"/>
      </right>
      <top/>
      <bottom style="thin">
        <color indexed="9"/>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indexed="9"/>
      </left>
      <right style="thin">
        <color theme="0"/>
      </right>
      <top/>
      <bottom/>
      <diagonal/>
    </border>
    <border>
      <left/>
      <right style="thin">
        <color indexed="9"/>
      </right>
      <top style="thin">
        <color theme="0"/>
      </top>
      <bottom/>
      <diagonal/>
    </border>
    <border>
      <left style="thin">
        <color theme="0"/>
      </left>
      <right/>
      <top style="thin">
        <color theme="0"/>
      </top>
      <bottom/>
      <diagonal/>
    </border>
    <border>
      <left style="thin">
        <color indexed="9"/>
      </left>
      <right style="thin">
        <color theme="0"/>
      </right>
      <top style="thin">
        <color indexed="9"/>
      </top>
      <bottom/>
      <diagonal/>
    </border>
    <border>
      <left/>
      <right style="thin">
        <color theme="0"/>
      </right>
      <top style="thin">
        <color theme="0"/>
      </top>
      <bottom/>
      <diagonal/>
    </border>
    <border>
      <left/>
      <right style="double">
        <color theme="0"/>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right style="thin">
        <color theme="0"/>
      </right>
      <top/>
      <bottom/>
      <diagonal/>
    </border>
    <border>
      <left/>
      <right style="thin">
        <color theme="0"/>
      </right>
      <top/>
      <bottom style="thin">
        <color indexed="9"/>
      </bottom>
      <diagonal/>
    </border>
    <border>
      <left/>
      <right style="thin">
        <color theme="0"/>
      </right>
      <top/>
      <bottom style="thin">
        <color theme="0"/>
      </bottom>
      <diagonal/>
    </border>
    <border>
      <left style="thin">
        <color theme="0"/>
      </left>
      <right style="thin">
        <color theme="0"/>
      </right>
      <top style="thin">
        <color indexed="9"/>
      </top>
      <bottom style="thin">
        <color indexed="9"/>
      </bottom>
      <diagonal/>
    </border>
    <border>
      <left style="thin">
        <color theme="0"/>
      </left>
      <right style="thin">
        <color indexed="9"/>
      </right>
      <top style="thin">
        <color indexed="9"/>
      </top>
      <bottom style="thin">
        <color indexed="9"/>
      </bottom>
      <diagonal/>
    </border>
  </borders>
  <cellStyleXfs count="40">
    <xf numFmtId="0" fontId="0" fillId="0" borderId="0"/>
    <xf numFmtId="0" fontId="2" fillId="0" borderId="0"/>
    <xf numFmtId="9" fontId="2" fillId="0" borderId="0" applyFont="0" applyFill="0" applyBorder="0" applyAlignment="0" applyProtection="0"/>
    <xf numFmtId="0" fontId="2" fillId="0" borderId="0"/>
    <xf numFmtId="37" fontId="21" fillId="0" borderId="0"/>
    <xf numFmtId="9" fontId="21" fillId="0" borderId="0" applyFont="0" applyFill="0" applyBorder="0" applyAlignment="0" applyProtection="0"/>
    <xf numFmtId="0" fontId="1" fillId="2" borderId="1" applyNumberFormat="0" applyFont="0" applyAlignment="0" applyProtection="0"/>
    <xf numFmtId="37" fontId="21" fillId="0" borderId="0"/>
    <xf numFmtId="0" fontId="2" fillId="0" borderId="0"/>
    <xf numFmtId="0" fontId="40" fillId="0" borderId="0"/>
    <xf numFmtId="0" fontId="41" fillId="0" borderId="0" applyNumberFormat="0" applyFill="0" applyBorder="0" applyAlignment="0" applyProtection="0">
      <alignment vertical="top"/>
      <protection locked="0"/>
    </xf>
    <xf numFmtId="181" fontId="21" fillId="0" borderId="0"/>
    <xf numFmtId="0" fontId="53" fillId="0" borderId="200" applyNumberFormat="0" applyBorder="0" applyProtection="0">
      <alignment horizontal="center"/>
    </xf>
    <xf numFmtId="0" fontId="54" fillId="0" borderId="0" applyFill="0" applyBorder="0" applyProtection="0"/>
    <xf numFmtId="0" fontId="55" fillId="4" borderId="201">
      <alignment vertical="center"/>
    </xf>
    <xf numFmtId="0" fontId="40" fillId="0" borderId="0"/>
    <xf numFmtId="0" fontId="53" fillId="12" borderId="201" applyNumberFormat="0" applyBorder="0" applyProtection="0">
      <alignment horizontal="center"/>
    </xf>
    <xf numFmtId="0" fontId="56" fillId="0" borderId="0" applyNumberFormat="0" applyFill="0" applyProtection="0"/>
    <xf numFmtId="0" fontId="54" fillId="0" borderId="0" applyNumberFormat="0"/>
    <xf numFmtId="0" fontId="53" fillId="0" borderId="0" applyNumberFormat="0" applyFill="0" applyBorder="0" applyProtection="0">
      <alignment horizontal="left"/>
    </xf>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181" fontId="21" fillId="0" borderId="0"/>
    <xf numFmtId="0" fontId="64" fillId="17" borderId="201">
      <alignment vertical="center"/>
    </xf>
    <xf numFmtId="0" fontId="67" fillId="4" borderId="201">
      <alignment vertical="center"/>
    </xf>
    <xf numFmtId="0" fontId="40" fillId="0" borderId="0"/>
    <xf numFmtId="0" fontId="40" fillId="0" borderId="0"/>
    <xf numFmtId="0" fontId="61" fillId="0" borderId="0" applyNumberFormat="0" applyFill="0" applyBorder="0" applyAlignment="0" applyProtection="0">
      <alignment vertical="top"/>
      <protection locked="0"/>
    </xf>
    <xf numFmtId="0" fontId="73" fillId="0" borderId="0">
      <alignment vertical="center"/>
    </xf>
    <xf numFmtId="0" fontId="35" fillId="18" borderId="201">
      <alignment vertical="center"/>
    </xf>
    <xf numFmtId="0" fontId="74" fillId="17" borderId="201">
      <alignment vertical="center"/>
    </xf>
    <xf numFmtId="0" fontId="74" fillId="17" borderId="201">
      <alignment vertical="center"/>
    </xf>
    <xf numFmtId="0" fontId="75" fillId="17" borderId="0">
      <alignment vertical="center"/>
    </xf>
    <xf numFmtId="0" fontId="1" fillId="0" borderId="0"/>
    <xf numFmtId="0" fontId="1" fillId="0" borderId="0"/>
    <xf numFmtId="0" fontId="1" fillId="0" borderId="0"/>
  </cellStyleXfs>
  <cellXfs count="2175">
    <xf numFmtId="0" fontId="0" fillId="0" borderId="0" xfId="0"/>
    <xf numFmtId="0" fontId="3" fillId="3" borderId="0" xfId="1" applyFont="1" applyFill="1" applyAlignment="1">
      <alignment vertical="center"/>
    </xf>
    <xf numFmtId="0" fontId="4" fillId="3" borderId="0" xfId="1" applyFont="1" applyFill="1" applyAlignment="1">
      <alignment horizontal="center"/>
    </xf>
    <xf numFmtId="0" fontId="4" fillId="3" borderId="0" xfId="1" applyFont="1" applyFill="1" applyAlignment="1"/>
    <xf numFmtId="0" fontId="4" fillId="0" borderId="0" xfId="1" applyFont="1" applyBorder="1"/>
    <xf numFmtId="0" fontId="4" fillId="0" borderId="0" xfId="1" applyFont="1"/>
    <xf numFmtId="0" fontId="5" fillId="3" borderId="2" xfId="1" applyFont="1" applyFill="1" applyBorder="1" applyAlignment="1">
      <alignment horizontal="center"/>
    </xf>
    <xf numFmtId="0" fontId="6" fillId="4" borderId="3" xfId="1" applyFont="1" applyFill="1" applyBorder="1"/>
    <xf numFmtId="164" fontId="7" fillId="4" borderId="3" xfId="1" applyNumberFormat="1" applyFont="1" applyFill="1" applyBorder="1" applyAlignment="1">
      <alignment horizontal="center"/>
    </xf>
    <xf numFmtId="165" fontId="7" fillId="4" borderId="3" xfId="1" applyNumberFormat="1" applyFont="1" applyFill="1" applyBorder="1" applyAlignment="1"/>
    <xf numFmtId="0" fontId="8" fillId="4" borderId="4" xfId="1" applyFont="1" applyFill="1" applyBorder="1" applyAlignment="1">
      <alignment vertical="center"/>
    </xf>
    <xf numFmtId="164" fontId="7" fillId="4" borderId="4" xfId="1" applyNumberFormat="1" applyFont="1" applyFill="1" applyBorder="1" applyAlignment="1">
      <alignment horizontal="center"/>
    </xf>
    <xf numFmtId="0" fontId="8" fillId="4" borderId="5" xfId="1" applyFont="1" applyFill="1" applyBorder="1" applyAlignment="1">
      <alignment vertical="center"/>
    </xf>
    <xf numFmtId="164" fontId="7" fillId="4" borderId="6" xfId="1" applyNumberFormat="1" applyFont="1" applyFill="1" applyBorder="1" applyAlignment="1">
      <alignment horizontal="center" vertical="center"/>
    </xf>
    <xf numFmtId="164" fontId="9" fillId="0" borderId="7" xfId="1" applyNumberFormat="1" applyFont="1" applyFill="1" applyBorder="1" applyAlignment="1">
      <alignment horizontal="right"/>
    </xf>
    <xf numFmtId="164" fontId="8" fillId="4" borderId="8" xfId="1" applyNumberFormat="1" applyFont="1" applyFill="1" applyBorder="1" applyAlignment="1">
      <alignment horizontal="right" vertical="center"/>
    </xf>
    <xf numFmtId="164" fontId="8" fillId="4" borderId="7" xfId="1" applyNumberFormat="1" applyFont="1" applyFill="1" applyBorder="1" applyAlignment="1">
      <alignment horizontal="right" vertical="center"/>
    </xf>
    <xf numFmtId="164" fontId="8" fillId="4" borderId="9" xfId="1" applyNumberFormat="1" applyFont="1" applyFill="1" applyBorder="1" applyAlignment="1">
      <alignment horizontal="right" vertical="center"/>
    </xf>
    <xf numFmtId="0" fontId="10" fillId="0" borderId="0" xfId="1" applyFont="1" applyBorder="1"/>
    <xf numFmtId="164" fontId="10" fillId="0" borderId="0" xfId="1" applyNumberFormat="1" applyFont="1"/>
    <xf numFmtId="0" fontId="10" fillId="0" borderId="0" xfId="1" applyFont="1"/>
    <xf numFmtId="0" fontId="8" fillId="4" borderId="10" xfId="1" applyFont="1" applyFill="1" applyBorder="1" applyAlignment="1"/>
    <xf numFmtId="164" fontId="7" fillId="4" borderId="11" xfId="1" applyNumberFormat="1" applyFont="1" applyFill="1" applyBorder="1" applyAlignment="1">
      <alignment horizontal="center"/>
    </xf>
    <xf numFmtId="164" fontId="9" fillId="0" borderId="12" xfId="1" applyNumberFormat="1" applyFont="1" applyFill="1" applyBorder="1" applyAlignment="1">
      <alignment horizontal="right"/>
    </xf>
    <xf numFmtId="164" fontId="8" fillId="5" borderId="13" xfId="1" applyNumberFormat="1" applyFont="1" applyFill="1" applyBorder="1" applyAlignment="1">
      <alignment horizontal="right"/>
    </xf>
    <xf numFmtId="164" fontId="8" fillId="5" borderId="14" xfId="1" applyNumberFormat="1" applyFont="1" applyFill="1" applyBorder="1" applyAlignment="1">
      <alignment horizontal="right"/>
    </xf>
    <xf numFmtId="164" fontId="8" fillId="5" borderId="15" xfId="1" applyNumberFormat="1" applyFont="1" applyFill="1" applyBorder="1" applyAlignment="1">
      <alignment horizontal="right"/>
    </xf>
    <xf numFmtId="164" fontId="8" fillId="5" borderId="16" xfId="1" applyNumberFormat="1" applyFont="1" applyFill="1" applyBorder="1" applyAlignment="1">
      <alignment horizontal="right"/>
    </xf>
    <xf numFmtId="0" fontId="8" fillId="4" borderId="0" xfId="1" applyFont="1" applyFill="1" applyBorder="1" applyAlignment="1"/>
    <xf numFmtId="0" fontId="11" fillId="0" borderId="17" xfId="1" applyFont="1" applyBorder="1" applyAlignment="1">
      <alignment horizontal="right"/>
    </xf>
    <xf numFmtId="164" fontId="8" fillId="5" borderId="18" xfId="1" applyNumberFormat="1" applyFont="1" applyFill="1" applyBorder="1" applyAlignment="1">
      <alignment horizontal="right"/>
    </xf>
    <xf numFmtId="164" fontId="8" fillId="5" borderId="19" xfId="1" applyNumberFormat="1" applyFont="1" applyFill="1" applyBorder="1" applyAlignment="1">
      <alignment horizontal="right"/>
    </xf>
    <xf numFmtId="164" fontId="8" fillId="5" borderId="20" xfId="1" applyNumberFormat="1" applyFont="1" applyFill="1" applyBorder="1" applyAlignment="1">
      <alignment horizontal="right"/>
    </xf>
    <xf numFmtId="0" fontId="8" fillId="0" borderId="0" xfId="1" applyFont="1" applyFill="1" applyBorder="1" applyAlignment="1"/>
    <xf numFmtId="164" fontId="9" fillId="0" borderId="17" xfId="1" applyNumberFormat="1" applyFont="1" applyFill="1" applyBorder="1" applyAlignment="1">
      <alignment horizontal="right"/>
    </xf>
    <xf numFmtId="0" fontId="7" fillId="0" borderId="0" xfId="1" applyFont="1" applyFill="1" applyBorder="1" applyAlignment="1"/>
    <xf numFmtId="164" fontId="7" fillId="0" borderId="11" xfId="1" applyNumberFormat="1" applyFont="1" applyFill="1" applyBorder="1" applyAlignment="1">
      <alignment horizontal="center"/>
    </xf>
    <xf numFmtId="164" fontId="12" fillId="0" borderId="17" xfId="1" applyNumberFormat="1" applyFont="1" applyFill="1" applyBorder="1" applyAlignment="1">
      <alignment horizontal="right"/>
    </xf>
    <xf numFmtId="164" fontId="7" fillId="5" borderId="18" xfId="1" applyNumberFormat="1" applyFont="1" applyFill="1" applyBorder="1" applyAlignment="1">
      <alignment horizontal="right"/>
    </xf>
    <xf numFmtId="164" fontId="7" fillId="5" borderId="19" xfId="1" applyNumberFormat="1" applyFont="1" applyFill="1" applyBorder="1" applyAlignment="1">
      <alignment horizontal="right"/>
    </xf>
    <xf numFmtId="164" fontId="7" fillId="5" borderId="15" xfId="1" applyNumberFormat="1" applyFont="1" applyFill="1" applyBorder="1" applyAlignment="1">
      <alignment horizontal="right"/>
    </xf>
    <xf numFmtId="164" fontId="7" fillId="5" borderId="20" xfId="1" applyNumberFormat="1" applyFont="1" applyFill="1" applyBorder="1" applyAlignment="1">
      <alignment horizontal="right"/>
    </xf>
    <xf numFmtId="0" fontId="4" fillId="0" borderId="0" xfId="1" applyFont="1" applyFill="1" applyBorder="1"/>
    <xf numFmtId="0" fontId="4" fillId="0" borderId="0" xfId="1" applyFont="1" applyFill="1"/>
    <xf numFmtId="164" fontId="7" fillId="5" borderId="18" xfId="1" applyNumberFormat="1" applyFont="1" applyFill="1" applyBorder="1" applyAlignment="1"/>
    <xf numFmtId="164" fontId="7" fillId="5" borderId="19" xfId="1" applyNumberFormat="1" applyFont="1" applyFill="1" applyBorder="1" applyAlignment="1"/>
    <xf numFmtId="164" fontId="7" fillId="5" borderId="15" xfId="1" applyNumberFormat="1" applyFont="1" applyFill="1" applyBorder="1" applyAlignment="1"/>
    <xf numFmtId="164" fontId="7" fillId="5" borderId="20" xfId="1" applyNumberFormat="1" applyFont="1" applyFill="1" applyBorder="1" applyAlignment="1"/>
    <xf numFmtId="164" fontId="9" fillId="0" borderId="21" xfId="1" applyNumberFormat="1" applyFont="1" applyFill="1" applyBorder="1" applyAlignment="1">
      <alignment horizontal="right"/>
    </xf>
    <xf numFmtId="164" fontId="8" fillId="5" borderId="22" xfId="1" applyNumberFormat="1" applyFont="1" applyFill="1" applyBorder="1" applyAlignment="1">
      <alignment horizontal="right"/>
    </xf>
    <xf numFmtId="164" fontId="8" fillId="5" borderId="23" xfId="1" applyNumberFormat="1" applyFont="1" applyFill="1" applyBorder="1" applyAlignment="1">
      <alignment horizontal="right"/>
    </xf>
    <xf numFmtId="164" fontId="8" fillId="5" borderId="24" xfId="1" applyNumberFormat="1" applyFont="1" applyFill="1" applyBorder="1" applyAlignment="1">
      <alignment horizontal="right"/>
    </xf>
    <xf numFmtId="164" fontId="8" fillId="5" borderId="25" xfId="1" applyNumberFormat="1" applyFont="1" applyFill="1" applyBorder="1" applyAlignment="1">
      <alignment horizontal="right"/>
    </xf>
    <xf numFmtId="0" fontId="13" fillId="4" borderId="26" xfId="1" applyFont="1" applyFill="1" applyBorder="1" applyAlignment="1">
      <alignment horizontal="left"/>
    </xf>
    <xf numFmtId="164" fontId="7" fillId="4" borderId="27" xfId="1" applyNumberFormat="1" applyFont="1" applyFill="1" applyBorder="1" applyAlignment="1">
      <alignment horizontal="center"/>
    </xf>
    <xf numFmtId="165" fontId="14" fillId="5" borderId="28" xfId="1" applyNumberFormat="1" applyFont="1" applyFill="1" applyBorder="1" applyAlignment="1">
      <alignment horizontal="right" wrapText="1"/>
    </xf>
    <xf numFmtId="165" fontId="13" fillId="4" borderId="29" xfId="1" applyNumberFormat="1" applyFont="1" applyFill="1" applyBorder="1" applyAlignment="1">
      <alignment horizontal="right" wrapText="1"/>
    </xf>
    <xf numFmtId="165" fontId="13" fillId="4" borderId="30" xfId="1" applyNumberFormat="1" applyFont="1" applyFill="1" applyBorder="1" applyAlignment="1">
      <alignment horizontal="right" wrapText="1"/>
    </xf>
    <xf numFmtId="165" fontId="13" fillId="4" borderId="31" xfId="1" applyNumberFormat="1" applyFont="1" applyFill="1" applyBorder="1" applyAlignment="1">
      <alignment horizontal="right" wrapText="1"/>
    </xf>
    <xf numFmtId="165" fontId="13" fillId="4" borderId="32" xfId="1" applyNumberFormat="1" applyFont="1" applyFill="1" applyBorder="1" applyAlignment="1">
      <alignment horizontal="right" wrapText="1"/>
    </xf>
    <xf numFmtId="0" fontId="8" fillId="4" borderId="33" xfId="1" applyFont="1" applyFill="1" applyBorder="1" applyAlignment="1"/>
    <xf numFmtId="164" fontId="7" fillId="4" borderId="34" xfId="1" applyNumberFormat="1" applyFont="1" applyFill="1" applyBorder="1" applyAlignment="1">
      <alignment horizontal="center"/>
    </xf>
    <xf numFmtId="164" fontId="7" fillId="4" borderId="35" xfId="1" applyNumberFormat="1" applyFont="1" applyFill="1" applyBorder="1" applyAlignment="1">
      <alignment horizontal="center"/>
    </xf>
    <xf numFmtId="164" fontId="7" fillId="4" borderId="36" xfId="1" applyNumberFormat="1" applyFont="1" applyFill="1" applyBorder="1" applyAlignment="1">
      <alignment horizontal="center"/>
    </xf>
    <xf numFmtId="164" fontId="7" fillId="4" borderId="0" xfId="1" applyNumberFormat="1" applyFont="1" applyFill="1" applyBorder="1" applyAlignment="1">
      <alignment horizontal="center"/>
    </xf>
    <xf numFmtId="164" fontId="8" fillId="5" borderId="37" xfId="1" applyNumberFormat="1" applyFont="1" applyFill="1" applyBorder="1" applyAlignment="1">
      <alignment horizontal="right" vertical="center"/>
    </xf>
    <xf numFmtId="164" fontId="8" fillId="0" borderId="38" xfId="1" applyNumberFormat="1" applyFont="1" applyFill="1" applyBorder="1" applyAlignment="1">
      <alignment horizontal="right" vertical="center"/>
    </xf>
    <xf numFmtId="164" fontId="8" fillId="0" borderId="39" xfId="1" applyNumberFormat="1" applyFont="1" applyFill="1" applyBorder="1" applyAlignment="1">
      <alignment horizontal="right" vertical="center"/>
    </xf>
    <xf numFmtId="164" fontId="8" fillId="0" borderId="40" xfId="1" applyNumberFormat="1" applyFont="1" applyFill="1" applyBorder="1" applyAlignment="1">
      <alignment horizontal="right" vertical="center"/>
    </xf>
    <xf numFmtId="166" fontId="8" fillId="5" borderId="41" xfId="1" applyNumberFormat="1" applyFont="1" applyFill="1" applyBorder="1" applyAlignment="1">
      <alignment horizontal="right"/>
    </xf>
    <xf numFmtId="166" fontId="8" fillId="0" borderId="42" xfId="1" applyNumberFormat="1" applyFont="1" applyFill="1" applyBorder="1" applyAlignment="1">
      <alignment horizontal="right"/>
    </xf>
    <xf numFmtId="166" fontId="8" fillId="0" borderId="43" xfId="1" applyNumberFormat="1" applyFont="1" applyFill="1" applyBorder="1" applyAlignment="1">
      <alignment horizontal="right"/>
    </xf>
    <xf numFmtId="166" fontId="8" fillId="0" borderId="44" xfId="1" applyNumberFormat="1" applyFont="1" applyFill="1" applyBorder="1" applyAlignment="1">
      <alignment horizontal="right"/>
    </xf>
    <xf numFmtId="166" fontId="8" fillId="0" borderId="18" xfId="1" applyNumberFormat="1" applyFont="1" applyFill="1" applyBorder="1" applyAlignment="1">
      <alignment horizontal="right"/>
    </xf>
    <xf numFmtId="166" fontId="8" fillId="5" borderId="45" xfId="1" applyNumberFormat="1" applyFont="1" applyFill="1" applyBorder="1" applyAlignment="1">
      <alignment horizontal="right"/>
    </xf>
    <xf numFmtId="166" fontId="8" fillId="0" borderId="19" xfId="1" applyNumberFormat="1" applyFont="1" applyFill="1" applyBorder="1" applyAlignment="1">
      <alignment horizontal="right"/>
    </xf>
    <xf numFmtId="166" fontId="8" fillId="0" borderId="0" xfId="1" applyNumberFormat="1" applyFont="1" applyFill="1" applyBorder="1" applyAlignment="1">
      <alignment horizontal="right"/>
    </xf>
    <xf numFmtId="166" fontId="7" fillId="5" borderId="45" xfId="1" applyNumberFormat="1" applyFont="1" applyFill="1" applyBorder="1" applyAlignment="1">
      <alignment horizontal="right"/>
    </xf>
    <xf numFmtId="166" fontId="7" fillId="0" borderId="18" xfId="1" applyNumberFormat="1" applyFont="1" applyFill="1" applyBorder="1" applyAlignment="1">
      <alignment horizontal="right"/>
    </xf>
    <xf numFmtId="166" fontId="7" fillId="0" borderId="19" xfId="1" applyNumberFormat="1" applyFont="1" applyFill="1" applyBorder="1" applyAlignment="1">
      <alignment horizontal="right"/>
    </xf>
    <xf numFmtId="166" fontId="7" fillId="0" borderId="0" xfId="1" applyNumberFormat="1" applyFont="1" applyFill="1" applyBorder="1" applyAlignment="1">
      <alignment horizontal="right"/>
    </xf>
    <xf numFmtId="166" fontId="8" fillId="5" borderId="46" xfId="1" applyNumberFormat="1" applyFont="1" applyFill="1" applyBorder="1" applyAlignment="1">
      <alignment horizontal="right"/>
    </xf>
    <xf numFmtId="166" fontId="8" fillId="0" borderId="22" xfId="1" applyNumberFormat="1" applyFont="1" applyFill="1" applyBorder="1" applyAlignment="1">
      <alignment horizontal="right"/>
    </xf>
    <xf numFmtId="166" fontId="8" fillId="0" borderId="23" xfId="1" applyNumberFormat="1" applyFont="1" applyFill="1" applyBorder="1" applyAlignment="1">
      <alignment horizontal="right"/>
    </xf>
    <xf numFmtId="166" fontId="8" fillId="0" borderId="47" xfId="1" applyNumberFormat="1" applyFont="1" applyFill="1" applyBorder="1" applyAlignment="1">
      <alignment horizontal="right"/>
    </xf>
    <xf numFmtId="165" fontId="13" fillId="5" borderId="45" xfId="1" applyNumberFormat="1" applyFont="1" applyFill="1" applyBorder="1" applyAlignment="1">
      <alignment horizontal="right" wrapText="1"/>
    </xf>
    <xf numFmtId="165" fontId="13" fillId="4" borderId="18" xfId="1" applyNumberFormat="1" applyFont="1" applyFill="1" applyBorder="1" applyAlignment="1">
      <alignment horizontal="right" wrapText="1"/>
    </xf>
    <xf numFmtId="165" fontId="13" fillId="4" borderId="19" xfId="1" applyNumberFormat="1" applyFont="1" applyFill="1" applyBorder="1" applyAlignment="1">
      <alignment horizontal="right" wrapText="1"/>
    </xf>
    <xf numFmtId="165" fontId="13" fillId="4" borderId="0" xfId="1" applyNumberFormat="1" applyFont="1" applyFill="1" applyBorder="1" applyAlignment="1">
      <alignment horizontal="right" wrapText="1"/>
    </xf>
    <xf numFmtId="165" fontId="14" fillId="5" borderId="51" xfId="1" applyNumberFormat="1" applyFont="1" applyFill="1" applyBorder="1" applyAlignment="1">
      <alignment horizontal="right" wrapText="1"/>
    </xf>
    <xf numFmtId="165" fontId="14" fillId="4" borderId="29" xfId="1" applyNumberFormat="1" applyFont="1" applyFill="1" applyBorder="1" applyAlignment="1">
      <alignment horizontal="right" wrapText="1"/>
    </xf>
    <xf numFmtId="165" fontId="14" fillId="4" borderId="30" xfId="1" applyNumberFormat="1" applyFont="1" applyFill="1" applyBorder="1" applyAlignment="1">
      <alignment horizontal="right" wrapText="1"/>
    </xf>
    <xf numFmtId="165" fontId="14" fillId="4" borderId="35" xfId="1" applyNumberFormat="1" applyFont="1" applyFill="1" applyBorder="1" applyAlignment="1">
      <alignment horizontal="right" wrapText="1"/>
    </xf>
    <xf numFmtId="0" fontId="4" fillId="0" borderId="0" xfId="1" applyFont="1" applyBorder="1" applyAlignment="1"/>
    <xf numFmtId="0" fontId="4" fillId="0" borderId="0" xfId="1" applyFont="1" applyAlignment="1">
      <alignment horizontal="left" vertical="center" wrapText="1"/>
    </xf>
    <xf numFmtId="0" fontId="6" fillId="4" borderId="0" xfId="1" applyFont="1" applyFill="1" applyBorder="1"/>
    <xf numFmtId="165" fontId="7" fillId="0" borderId="3" xfId="1" applyNumberFormat="1" applyFont="1" applyFill="1" applyBorder="1" applyAlignment="1"/>
    <xf numFmtId="164" fontId="7" fillId="4" borderId="52" xfId="1" applyNumberFormat="1" applyFont="1" applyFill="1" applyBorder="1" applyAlignment="1">
      <alignment horizontal="center" vertical="center"/>
    </xf>
    <xf numFmtId="165" fontId="8" fillId="0" borderId="53" xfId="1" applyNumberFormat="1" applyFont="1" applyFill="1" applyBorder="1" applyAlignment="1">
      <alignment vertical="center"/>
    </xf>
    <xf numFmtId="165" fontId="8" fillId="4" borderId="54" xfId="1" applyNumberFormat="1" applyFont="1" applyFill="1" applyBorder="1" applyAlignment="1">
      <alignment vertical="center"/>
    </xf>
    <xf numFmtId="165" fontId="8" fillId="4" borderId="55" xfId="1" applyNumberFormat="1" applyFont="1" applyFill="1" applyBorder="1" applyAlignment="1">
      <alignment vertical="center"/>
    </xf>
    <xf numFmtId="165" fontId="8" fillId="4" borderId="56" xfId="1" applyNumberFormat="1" applyFont="1" applyFill="1" applyBorder="1" applyAlignment="1">
      <alignment vertical="center"/>
    </xf>
    <xf numFmtId="164" fontId="7" fillId="0" borderId="57" xfId="1" applyNumberFormat="1" applyFont="1" applyFill="1" applyBorder="1" applyAlignment="1">
      <alignment horizontal="center"/>
    </xf>
    <xf numFmtId="164" fontId="7" fillId="4" borderId="58" xfId="1" applyNumberFormat="1" applyFont="1" applyFill="1" applyBorder="1" applyAlignment="1">
      <alignment horizontal="center"/>
    </xf>
    <xf numFmtId="164" fontId="7" fillId="4" borderId="59" xfId="1" applyNumberFormat="1" applyFont="1" applyFill="1" applyBorder="1" applyAlignment="1">
      <alignment horizontal="center"/>
    </xf>
    <xf numFmtId="164" fontId="7" fillId="4" borderId="60" xfId="1" applyNumberFormat="1" applyFont="1" applyFill="1" applyBorder="1" applyAlignment="1">
      <alignment horizontal="center"/>
    </xf>
    <xf numFmtId="0" fontId="7" fillId="5" borderId="0" xfId="1" applyFont="1" applyFill="1" applyBorder="1" applyAlignment="1"/>
    <xf numFmtId="165" fontId="7" fillId="0" borderId="45" xfId="1" applyNumberFormat="1" applyFont="1" applyFill="1" applyBorder="1" applyAlignment="1"/>
    <xf numFmtId="165" fontId="7" fillId="4" borderId="18" xfId="1" applyNumberFormat="1" applyFont="1" applyFill="1" applyBorder="1" applyAlignment="1"/>
    <xf numFmtId="165" fontId="7" fillId="4" borderId="61" xfId="1" applyNumberFormat="1" applyFont="1" applyFill="1" applyBorder="1" applyAlignment="1"/>
    <xf numFmtId="165" fontId="7" fillId="4" borderId="62" xfId="1" applyNumberFormat="1" applyFont="1" applyFill="1" applyBorder="1" applyAlignment="1"/>
    <xf numFmtId="167" fontId="4" fillId="0" borderId="0" xfId="2" applyNumberFormat="1" applyFont="1"/>
    <xf numFmtId="165" fontId="7" fillId="0" borderId="45" xfId="1" applyNumberFormat="1" applyFont="1" applyFill="1" applyBorder="1" applyAlignment="1">
      <alignment horizontal="right"/>
    </xf>
    <xf numFmtId="165" fontId="7" fillId="4" borderId="18" xfId="1" applyNumberFormat="1" applyFont="1" applyFill="1" applyBorder="1" applyAlignment="1">
      <alignment horizontal="right"/>
    </xf>
    <xf numFmtId="165" fontId="7" fillId="4" borderId="61" xfId="1" applyNumberFormat="1" applyFont="1" applyFill="1" applyBorder="1" applyAlignment="1">
      <alignment horizontal="right"/>
    </xf>
    <xf numFmtId="165" fontId="7" fillId="4" borderId="62" xfId="1" applyNumberFormat="1" applyFont="1" applyFill="1" applyBorder="1" applyAlignment="1">
      <alignment horizontal="right"/>
    </xf>
    <xf numFmtId="165" fontId="4" fillId="0" borderId="0" xfId="1" applyNumberFormat="1" applyFont="1"/>
    <xf numFmtId="165" fontId="7" fillId="0" borderId="63" xfId="1" applyNumberFormat="1" applyFont="1" applyFill="1" applyBorder="1" applyAlignment="1"/>
    <xf numFmtId="165" fontId="7" fillId="4" borderId="64" xfId="1" applyNumberFormat="1" applyFont="1" applyFill="1" applyBorder="1" applyAlignment="1"/>
    <xf numFmtId="165" fontId="7" fillId="4" borderId="65" xfId="1" applyNumberFormat="1" applyFont="1" applyFill="1" applyBorder="1" applyAlignment="1"/>
    <xf numFmtId="165" fontId="7" fillId="4" borderId="66" xfId="1" applyNumberFormat="1" applyFont="1" applyFill="1" applyBorder="1" applyAlignment="1"/>
    <xf numFmtId="0" fontId="13" fillId="4" borderId="67" xfId="1" applyFont="1" applyFill="1" applyBorder="1" applyAlignment="1"/>
    <xf numFmtId="164" fontId="7" fillId="4" borderId="68" xfId="1" applyNumberFormat="1" applyFont="1" applyFill="1" applyBorder="1" applyAlignment="1">
      <alignment horizontal="center"/>
    </xf>
    <xf numFmtId="165" fontId="13" fillId="0" borderId="69" xfId="1" applyNumberFormat="1" applyFont="1" applyFill="1" applyBorder="1" applyAlignment="1"/>
    <xf numFmtId="165" fontId="13" fillId="0" borderId="70" xfId="1" applyNumberFormat="1" applyFont="1" applyFill="1" applyBorder="1" applyAlignment="1"/>
    <xf numFmtId="0" fontId="4" fillId="0" borderId="0" xfId="1" applyFont="1" applyBorder="1" applyAlignment="1">
      <alignment vertical="center"/>
    </xf>
    <xf numFmtId="0" fontId="4" fillId="0" borderId="0" xfId="1" applyFont="1" applyAlignment="1">
      <alignment vertical="center"/>
    </xf>
    <xf numFmtId="164" fontId="7" fillId="5" borderId="0" xfId="1" applyNumberFormat="1" applyFont="1" applyFill="1" applyBorder="1" applyAlignment="1"/>
    <xf numFmtId="164" fontId="7" fillId="4" borderId="71" xfId="1" applyNumberFormat="1" applyFont="1" applyFill="1" applyBorder="1" applyAlignment="1">
      <alignment horizontal="right"/>
    </xf>
    <xf numFmtId="164" fontId="7" fillId="4" borderId="4" xfId="1" applyNumberFormat="1" applyFont="1" applyFill="1" applyBorder="1" applyAlignment="1">
      <alignment horizontal="right"/>
    </xf>
    <xf numFmtId="0" fontId="8" fillId="4" borderId="0" xfId="1" applyFont="1" applyFill="1" applyBorder="1" applyAlignment="1">
      <alignment wrapText="1"/>
    </xf>
    <xf numFmtId="165" fontId="7" fillId="4" borderId="11" xfId="1" applyNumberFormat="1" applyFont="1" applyFill="1" applyBorder="1" applyAlignment="1">
      <alignment horizontal="center"/>
    </xf>
    <xf numFmtId="168" fontId="10" fillId="0" borderId="72" xfId="1" applyNumberFormat="1" applyFont="1" applyFill="1" applyBorder="1"/>
    <xf numFmtId="2" fontId="8" fillId="4" borderId="58" xfId="1" applyNumberFormat="1" applyFont="1" applyFill="1" applyBorder="1" applyAlignment="1"/>
    <xf numFmtId="2" fontId="8" fillId="4" borderId="59" xfId="1" applyNumberFormat="1" applyFont="1" applyFill="1" applyBorder="1" applyAlignment="1"/>
    <xf numFmtId="165" fontId="7" fillId="0" borderId="11" xfId="1" applyNumberFormat="1" applyFont="1" applyFill="1" applyBorder="1" applyAlignment="1"/>
    <xf numFmtId="2" fontId="4" fillId="0" borderId="45" xfId="1" applyNumberFormat="1" applyFont="1" applyFill="1" applyBorder="1"/>
    <xf numFmtId="2" fontId="7" fillId="4" borderId="18" xfId="1" applyNumberFormat="1" applyFont="1" applyFill="1" applyBorder="1" applyAlignment="1"/>
    <xf numFmtId="2" fontId="7" fillId="4" borderId="61" xfId="1" applyNumberFormat="1" applyFont="1" applyFill="1" applyBorder="1" applyAlignment="1"/>
    <xf numFmtId="2" fontId="4" fillId="5" borderId="18" xfId="1" applyNumberFormat="1" applyFont="1" applyFill="1" applyBorder="1" applyAlignment="1"/>
    <xf numFmtId="2" fontId="4" fillId="5" borderId="61" xfId="1" applyNumberFormat="1" applyFont="1" applyFill="1" applyBorder="1" applyAlignment="1"/>
    <xf numFmtId="2" fontId="4" fillId="0" borderId="45" xfId="1" applyNumberFormat="1" applyFont="1" applyFill="1" applyBorder="1" applyAlignment="1"/>
    <xf numFmtId="2" fontId="7" fillId="0" borderId="11" xfId="1" applyNumberFormat="1" applyFont="1" applyFill="1" applyBorder="1" applyAlignment="1"/>
    <xf numFmtId="0" fontId="7" fillId="4" borderId="73" xfId="1" applyFont="1" applyFill="1" applyBorder="1"/>
    <xf numFmtId="165" fontId="7" fillId="4" borderId="74" xfId="1" applyNumberFormat="1" applyFont="1" applyFill="1" applyBorder="1" applyAlignment="1">
      <alignment horizontal="center"/>
    </xf>
    <xf numFmtId="165" fontId="7" fillId="4" borderId="75" xfId="1" applyNumberFormat="1" applyFont="1" applyFill="1" applyBorder="1" applyAlignment="1">
      <alignment horizontal="center"/>
    </xf>
    <xf numFmtId="165" fontId="7" fillId="4" borderId="76" xfId="1" applyNumberFormat="1" applyFont="1" applyFill="1" applyBorder="1" applyAlignment="1">
      <alignment horizontal="right"/>
    </xf>
    <xf numFmtId="165" fontId="7" fillId="4" borderId="77" xfId="1" applyNumberFormat="1" applyFont="1" applyFill="1" applyBorder="1" applyAlignment="1">
      <alignment horizontal="right"/>
    </xf>
    <xf numFmtId="164" fontId="7" fillId="4" borderId="78" xfId="1" applyNumberFormat="1" applyFont="1" applyFill="1" applyBorder="1" applyAlignment="1">
      <alignment horizontal="right"/>
    </xf>
    <xf numFmtId="0" fontId="7" fillId="4" borderId="0" xfId="1" applyFont="1" applyFill="1" applyBorder="1"/>
    <xf numFmtId="165" fontId="7" fillId="4" borderId="0" xfId="1" applyNumberFormat="1" applyFont="1" applyFill="1" applyBorder="1" applyAlignment="1">
      <alignment horizontal="center"/>
    </xf>
    <xf numFmtId="165" fontId="7" fillId="4" borderId="3" xfId="1" applyNumberFormat="1" applyFont="1" applyFill="1" applyBorder="1" applyAlignment="1">
      <alignment horizontal="center"/>
    </xf>
    <xf numFmtId="165" fontId="7" fillId="4" borderId="3" xfId="1" applyNumberFormat="1" applyFont="1" applyFill="1" applyBorder="1" applyAlignment="1">
      <alignment horizontal="right"/>
    </xf>
    <xf numFmtId="164" fontId="7" fillId="4" borderId="79" xfId="1" applyNumberFormat="1" applyFont="1" applyFill="1" applyBorder="1" applyAlignment="1">
      <alignment horizontal="right"/>
    </xf>
    <xf numFmtId="0" fontId="6" fillId="4" borderId="80" xfId="1" applyFont="1" applyFill="1" applyBorder="1"/>
    <xf numFmtId="164" fontId="7" fillId="4" borderId="80" xfId="1" applyNumberFormat="1" applyFont="1" applyFill="1" applyBorder="1" applyAlignment="1">
      <alignment horizontal="center"/>
    </xf>
    <xf numFmtId="164" fontId="7" fillId="4" borderId="80" xfId="1" applyNumberFormat="1" applyFont="1" applyFill="1" applyBorder="1" applyAlignment="1"/>
    <xf numFmtId="164" fontId="7" fillId="4" borderId="81" xfId="1" applyNumberFormat="1" applyFont="1" applyFill="1" applyBorder="1" applyAlignment="1"/>
    <xf numFmtId="0" fontId="7" fillId="4" borderId="82" xfId="1" applyFont="1" applyFill="1" applyBorder="1" applyAlignment="1">
      <alignment horizontal="left" wrapText="1"/>
    </xf>
    <xf numFmtId="164" fontId="7" fillId="4" borderId="83" xfId="1" applyNumberFormat="1" applyFont="1" applyFill="1" applyBorder="1" applyAlignment="1">
      <alignment horizontal="center"/>
    </xf>
    <xf numFmtId="166" fontId="7" fillId="0" borderId="84" xfId="1" applyNumberFormat="1" applyFont="1" applyFill="1" applyBorder="1" applyAlignment="1">
      <alignment horizontal="right"/>
    </xf>
    <xf numFmtId="166" fontId="7" fillId="0" borderId="85" xfId="1" applyNumberFormat="1" applyFont="1" applyFill="1" applyBorder="1" applyAlignment="1">
      <alignment horizontal="right"/>
    </xf>
    <xf numFmtId="164" fontId="7" fillId="0" borderId="86" xfId="1" applyNumberFormat="1" applyFont="1" applyFill="1" applyBorder="1" applyAlignment="1">
      <alignment horizontal="right"/>
    </xf>
    <xf numFmtId="164" fontId="7" fillId="4" borderId="87" xfId="1" applyNumberFormat="1" applyFont="1" applyFill="1" applyBorder="1" applyAlignment="1">
      <alignment horizontal="right"/>
    </xf>
    <xf numFmtId="164" fontId="7" fillId="4" borderId="88" xfId="1" applyNumberFormat="1" applyFont="1" applyFill="1" applyBorder="1" applyAlignment="1">
      <alignment horizontal="right"/>
    </xf>
    <xf numFmtId="164" fontId="7" fillId="0" borderId="45" xfId="1" applyNumberFormat="1" applyFont="1" applyFill="1" applyBorder="1" applyAlignment="1">
      <alignment horizontal="right"/>
    </xf>
    <xf numFmtId="164" fontId="7" fillId="0" borderId="89" xfId="1" applyNumberFormat="1" applyFont="1" applyFill="1" applyBorder="1" applyAlignment="1">
      <alignment horizontal="right"/>
    </xf>
    <xf numFmtId="164" fontId="7" fillId="5" borderId="62" xfId="1" applyNumberFormat="1" applyFont="1" applyFill="1" applyBorder="1" applyAlignment="1">
      <alignment horizontal="right"/>
    </xf>
    <xf numFmtId="164" fontId="7" fillId="5" borderId="61" xfId="1" applyNumberFormat="1" applyFont="1" applyFill="1" applyBorder="1" applyAlignment="1">
      <alignment horizontal="right"/>
    </xf>
    <xf numFmtId="0" fontId="7" fillId="4" borderId="3" xfId="1" applyFont="1" applyFill="1" applyBorder="1" applyAlignment="1"/>
    <xf numFmtId="164" fontId="7" fillId="4" borderId="75" xfId="1" applyNumberFormat="1" applyFont="1" applyFill="1" applyBorder="1" applyAlignment="1">
      <alignment horizontal="center"/>
    </xf>
    <xf numFmtId="3" fontId="7" fillId="0" borderId="90" xfId="1" applyNumberFormat="1" applyFont="1" applyFill="1" applyBorder="1" applyAlignment="1">
      <alignment horizontal="right"/>
    </xf>
    <xf numFmtId="164" fontId="7" fillId="4" borderId="91" xfId="1" applyNumberFormat="1" applyFont="1" applyFill="1" applyBorder="1" applyAlignment="1">
      <alignment horizontal="right"/>
    </xf>
    <xf numFmtId="164" fontId="7" fillId="4" borderId="92" xfId="1" applyNumberFormat="1" applyFont="1" applyFill="1" applyBorder="1" applyAlignment="1">
      <alignment horizontal="right"/>
    </xf>
    <xf numFmtId="164" fontId="7" fillId="4" borderId="93" xfId="1" applyNumberFormat="1" applyFont="1" applyFill="1" applyBorder="1" applyAlignment="1">
      <alignment horizontal="right"/>
    </xf>
    <xf numFmtId="0" fontId="6" fillId="4" borderId="73" xfId="1" applyFont="1" applyFill="1" applyBorder="1"/>
    <xf numFmtId="164" fontId="7" fillId="5" borderId="73" xfId="1" applyNumberFormat="1" applyFont="1" applyFill="1" applyBorder="1" applyAlignment="1">
      <alignment horizontal="center"/>
    </xf>
    <xf numFmtId="164" fontId="7" fillId="5" borderId="73" xfId="1" applyNumberFormat="1" applyFont="1" applyFill="1" applyBorder="1" applyAlignment="1"/>
    <xf numFmtId="0" fontId="8" fillId="4" borderId="35" xfId="1" applyFont="1" applyFill="1" applyBorder="1" applyAlignment="1">
      <alignment vertical="center"/>
    </xf>
    <xf numFmtId="164" fontId="7" fillId="4" borderId="35" xfId="1" applyNumberFormat="1" applyFont="1" applyFill="1" applyBorder="1" applyAlignment="1"/>
    <xf numFmtId="164" fontId="7" fillId="4" borderId="94" xfId="1" applyNumberFormat="1" applyFont="1" applyFill="1" applyBorder="1" applyAlignment="1">
      <alignment horizontal="center" vertical="center"/>
    </xf>
    <xf numFmtId="164" fontId="7" fillId="4" borderId="52" xfId="1" applyNumberFormat="1" applyFont="1" applyFill="1" applyBorder="1" applyAlignment="1">
      <alignment horizontal="right" vertical="center"/>
    </xf>
    <xf numFmtId="164" fontId="8" fillId="4" borderId="54" xfId="1" applyNumberFormat="1" applyFont="1" applyFill="1" applyBorder="1" applyAlignment="1">
      <alignment vertical="center"/>
    </xf>
    <xf numFmtId="167" fontId="15" fillId="5" borderId="0" xfId="2" applyNumberFormat="1" applyFont="1" applyFill="1"/>
    <xf numFmtId="0" fontId="7" fillId="4" borderId="0" xfId="1" applyFont="1" applyFill="1" applyBorder="1" applyAlignment="1">
      <alignment vertical="center"/>
    </xf>
    <xf numFmtId="164" fontId="7" fillId="4" borderId="95" xfId="1" applyNumberFormat="1" applyFont="1" applyFill="1" applyBorder="1" applyAlignment="1">
      <alignment horizontal="center" vertical="center"/>
    </xf>
    <xf numFmtId="164" fontId="7" fillId="4" borderId="11" xfId="1" applyNumberFormat="1" applyFont="1" applyFill="1" applyBorder="1" applyAlignment="1">
      <alignment horizontal="right" vertical="center"/>
    </xf>
    <xf numFmtId="164" fontId="7" fillId="0" borderId="18" xfId="1" applyNumberFormat="1" applyFont="1" applyFill="1" applyBorder="1" applyAlignment="1">
      <alignment vertical="center"/>
    </xf>
    <xf numFmtId="164" fontId="7" fillId="4" borderId="18" xfId="1" applyNumberFormat="1" applyFont="1" applyFill="1" applyBorder="1" applyAlignment="1">
      <alignment horizontal="right" vertical="center"/>
    </xf>
    <xf numFmtId="10" fontId="15" fillId="5" borderId="0" xfId="2" applyNumberFormat="1" applyFont="1" applyFill="1"/>
    <xf numFmtId="0" fontId="7" fillId="4" borderId="0" xfId="1" applyFont="1" applyFill="1" applyBorder="1" applyAlignment="1">
      <alignment vertical="center" wrapText="1"/>
    </xf>
    <xf numFmtId="0" fontId="7" fillId="5" borderId="0" xfId="1" applyFont="1" applyFill="1" applyBorder="1" applyAlignment="1">
      <alignment wrapText="1"/>
    </xf>
    <xf numFmtId="164" fontId="7" fillId="5" borderId="95" xfId="1" applyNumberFormat="1" applyFont="1" applyFill="1" applyBorder="1" applyAlignment="1">
      <alignment horizontal="center"/>
    </xf>
    <xf numFmtId="164" fontId="7" fillId="5" borderId="11" xfId="1" applyNumberFormat="1" applyFont="1" applyFill="1" applyBorder="1" applyAlignment="1">
      <alignment horizontal="right"/>
    </xf>
    <xf numFmtId="164" fontId="7" fillId="0" borderId="18" xfId="1" applyNumberFormat="1" applyFont="1" applyFill="1" applyBorder="1" applyAlignment="1">
      <alignment horizontal="right"/>
    </xf>
    <xf numFmtId="0" fontId="4" fillId="5" borderId="0" xfId="1" applyFont="1" applyFill="1" applyAlignment="1">
      <alignment horizontal="center"/>
    </xf>
    <xf numFmtId="0" fontId="7" fillId="5" borderId="0" xfId="1" applyFont="1" applyFill="1" applyBorder="1" applyAlignment="1">
      <alignment horizontal="left"/>
    </xf>
    <xf numFmtId="0" fontId="7" fillId="5" borderId="0" xfId="1" applyFont="1" applyFill="1" applyBorder="1" applyAlignment="1">
      <alignment horizontal="left" wrapText="1"/>
    </xf>
    <xf numFmtId="0" fontId="8" fillId="5" borderId="0" xfId="1" applyFont="1" applyFill="1" applyBorder="1" applyAlignment="1"/>
    <xf numFmtId="0" fontId="4" fillId="0" borderId="64" xfId="1" applyFont="1" applyFill="1" applyBorder="1" applyAlignment="1">
      <alignment horizontal="center"/>
    </xf>
    <xf numFmtId="0" fontId="13" fillId="5" borderId="96" xfId="1" applyFont="1" applyFill="1" applyBorder="1" applyAlignment="1"/>
    <xf numFmtId="164" fontId="7" fillId="5" borderId="97" xfId="1" applyNumberFormat="1" applyFont="1" applyFill="1" applyBorder="1" applyAlignment="1">
      <alignment horizontal="center"/>
    </xf>
    <xf numFmtId="165" fontId="13" fillId="5" borderId="98" xfId="1" applyNumberFormat="1" applyFont="1" applyFill="1" applyBorder="1" applyAlignment="1">
      <alignment horizontal="right"/>
    </xf>
    <xf numFmtId="165" fontId="13" fillId="0" borderId="99" xfId="1" applyNumberFormat="1" applyFont="1" applyFill="1" applyBorder="1" applyAlignment="1">
      <alignment horizontal="right"/>
    </xf>
    <xf numFmtId="0" fontId="8" fillId="5" borderId="73" xfId="1" applyFont="1" applyFill="1" applyBorder="1" applyAlignment="1"/>
    <xf numFmtId="164" fontId="7" fillId="4" borderId="100" xfId="1" applyNumberFormat="1" applyFont="1" applyFill="1" applyBorder="1" applyAlignment="1">
      <alignment horizontal="right" vertical="center"/>
    </xf>
    <xf numFmtId="164" fontId="8" fillId="0" borderId="101" xfId="1" applyNumberFormat="1" applyFont="1" applyFill="1" applyBorder="1" applyAlignment="1">
      <alignment vertical="center"/>
    </xf>
    <xf numFmtId="167" fontId="15" fillId="0" borderId="0" xfId="2" applyNumberFormat="1" applyFont="1" applyFill="1"/>
    <xf numFmtId="164" fontId="4" fillId="0" borderId="0" xfId="1" applyNumberFormat="1" applyFont="1"/>
    <xf numFmtId="0" fontId="7" fillId="5" borderId="0" xfId="1" applyFont="1" applyFill="1" applyBorder="1" applyAlignment="1">
      <alignment vertical="center" wrapText="1"/>
    </xf>
    <xf numFmtId="164" fontId="7" fillId="5" borderId="95" xfId="1" applyNumberFormat="1" applyFont="1" applyFill="1" applyBorder="1" applyAlignment="1">
      <alignment horizontal="center" vertical="center"/>
    </xf>
    <xf numFmtId="164" fontId="7" fillId="0" borderId="18" xfId="1" applyNumberFormat="1" applyFont="1" applyFill="1" applyBorder="1" applyAlignment="1">
      <alignment horizontal="right" vertical="center"/>
    </xf>
    <xf numFmtId="164" fontId="7" fillId="5" borderId="18" xfId="1" applyNumberFormat="1" applyFont="1" applyFill="1" applyBorder="1" applyAlignment="1">
      <alignment horizontal="right" vertical="center"/>
    </xf>
    <xf numFmtId="0" fontId="7" fillId="5" borderId="102" xfId="1" applyFont="1" applyFill="1" applyBorder="1" applyAlignment="1"/>
    <xf numFmtId="164" fontId="7" fillId="0" borderId="18" xfId="1" applyNumberFormat="1" applyFont="1" applyFill="1" applyBorder="1" applyAlignment="1"/>
    <xf numFmtId="0" fontId="8" fillId="5" borderId="103" xfId="1" applyFont="1" applyFill="1" applyBorder="1" applyAlignment="1">
      <alignment wrapText="1"/>
    </xf>
    <xf numFmtId="164" fontId="7" fillId="5" borderId="104" xfId="1" applyNumberFormat="1" applyFont="1" applyFill="1" applyBorder="1" applyAlignment="1">
      <alignment horizontal="center"/>
    </xf>
    <xf numFmtId="165" fontId="13" fillId="5" borderId="68" xfId="1" applyNumberFormat="1" applyFont="1" applyFill="1" applyBorder="1" applyAlignment="1">
      <alignment horizontal="right"/>
    </xf>
    <xf numFmtId="165" fontId="8" fillId="0" borderId="105" xfId="1" applyNumberFormat="1" applyFont="1" applyFill="1" applyBorder="1" applyAlignment="1">
      <alignment horizontal="right"/>
    </xf>
    <xf numFmtId="0" fontId="6" fillId="4" borderId="3" xfId="1" applyFont="1" applyFill="1" applyBorder="1" applyAlignment="1"/>
    <xf numFmtId="164" fontId="7" fillId="4" borderId="3" xfId="1" applyNumberFormat="1" applyFont="1" applyFill="1" applyBorder="1" applyAlignment="1"/>
    <xf numFmtId="164" fontId="8" fillId="4" borderId="4" xfId="1" applyNumberFormat="1" applyFont="1" applyFill="1" applyBorder="1" applyAlignment="1"/>
    <xf numFmtId="164" fontId="8" fillId="4" borderId="0" xfId="1" applyNumberFormat="1" applyFont="1" applyFill="1" applyBorder="1" applyAlignment="1"/>
    <xf numFmtId="166" fontId="8" fillId="5" borderId="106" xfId="1" applyNumberFormat="1" applyFont="1" applyFill="1" applyBorder="1" applyAlignment="1">
      <alignment horizontal="right" vertical="center"/>
    </xf>
    <xf numFmtId="166" fontId="8" fillId="4" borderId="54" xfId="1" applyNumberFormat="1" applyFont="1" applyFill="1" applyBorder="1" applyAlignment="1">
      <alignment horizontal="right" vertical="center"/>
    </xf>
    <xf numFmtId="166" fontId="8" fillId="4" borderId="4" xfId="1" applyNumberFormat="1" applyFont="1" applyFill="1" applyBorder="1" applyAlignment="1">
      <alignment horizontal="right" vertical="center"/>
    </xf>
    <xf numFmtId="166" fontId="8" fillId="4" borderId="107" xfId="1" applyNumberFormat="1" applyFont="1" applyFill="1" applyBorder="1" applyAlignment="1">
      <alignment horizontal="right" vertical="center"/>
    </xf>
    <xf numFmtId="166" fontId="4" fillId="0" borderId="0" xfId="1" applyNumberFormat="1" applyFont="1" applyBorder="1"/>
    <xf numFmtId="167" fontId="4" fillId="0" borderId="0" xfId="2" applyNumberFormat="1" applyFont="1" applyBorder="1"/>
    <xf numFmtId="0" fontId="8" fillId="4" borderId="10" xfId="1" applyFont="1" applyFill="1" applyBorder="1" applyAlignment="1">
      <alignment wrapText="1"/>
    </xf>
    <xf numFmtId="164" fontId="8" fillId="4" borderId="108" xfId="1" applyNumberFormat="1" applyFont="1" applyFill="1" applyBorder="1" applyAlignment="1">
      <alignment horizontal="center"/>
    </xf>
    <xf numFmtId="164" fontId="8" fillId="5" borderId="72" xfId="1" applyNumberFormat="1" applyFont="1" applyFill="1" applyBorder="1" applyAlignment="1">
      <alignment horizontal="right"/>
    </xf>
    <xf numFmtId="164" fontId="8" fillId="4" borderId="58" xfId="1" applyNumberFormat="1" applyFont="1" applyFill="1" applyBorder="1" applyAlignment="1">
      <alignment horizontal="right"/>
    </xf>
    <xf numFmtId="164" fontId="8" fillId="4" borderId="59" xfId="1" applyNumberFormat="1" applyFont="1" applyFill="1" applyBorder="1" applyAlignment="1">
      <alignment horizontal="right"/>
    </xf>
    <xf numFmtId="0" fontId="7" fillId="4" borderId="0" xfId="1" applyFont="1" applyFill="1" applyBorder="1" applyAlignment="1">
      <alignment wrapText="1"/>
    </xf>
    <xf numFmtId="164" fontId="7" fillId="4" borderId="95" xfId="1" applyNumberFormat="1" applyFont="1" applyFill="1" applyBorder="1" applyAlignment="1">
      <alignment horizontal="center"/>
    </xf>
    <xf numFmtId="164" fontId="8" fillId="5" borderId="11" xfId="1" applyNumberFormat="1" applyFont="1" applyFill="1" applyBorder="1" applyAlignment="1">
      <alignment horizontal="right"/>
    </xf>
    <xf numFmtId="164" fontId="8" fillId="5" borderId="61" xfId="1" applyNumberFormat="1" applyFont="1" applyFill="1" applyBorder="1" applyAlignment="1">
      <alignment horizontal="right"/>
    </xf>
    <xf numFmtId="164" fontId="7" fillId="5" borderId="11" xfId="1" applyNumberFormat="1" applyFont="1" applyFill="1" applyBorder="1" applyAlignment="1">
      <alignment horizontal="right" vertical="center"/>
    </xf>
    <xf numFmtId="164" fontId="7" fillId="4" borderId="61" xfId="1" applyNumberFormat="1" applyFont="1" applyFill="1" applyBorder="1" applyAlignment="1">
      <alignment horizontal="right" vertical="center"/>
    </xf>
    <xf numFmtId="164" fontId="7" fillId="5" borderId="61" xfId="1" applyNumberFormat="1" applyFont="1" applyFill="1" applyBorder="1" applyAlignment="1">
      <alignment horizontal="right" vertical="center"/>
    </xf>
    <xf numFmtId="0" fontId="8" fillId="5" borderId="0" xfId="1" applyFont="1" applyFill="1" applyBorder="1" applyAlignment="1">
      <alignment horizontal="left" wrapText="1"/>
    </xf>
    <xf numFmtId="164" fontId="8" fillId="4" borderId="95" xfId="1" applyNumberFormat="1" applyFont="1" applyFill="1" applyBorder="1" applyAlignment="1">
      <alignment horizontal="center" vertical="center" wrapText="1"/>
    </xf>
    <xf numFmtId="164" fontId="8" fillId="5" borderId="11" xfId="1" applyNumberFormat="1" applyFont="1" applyFill="1" applyBorder="1" applyAlignment="1">
      <alignment horizontal="right" vertical="center" wrapText="1"/>
    </xf>
    <xf numFmtId="164" fontId="8" fillId="4" borderId="18" xfId="1" applyNumberFormat="1" applyFont="1" applyFill="1" applyBorder="1" applyAlignment="1">
      <alignment horizontal="right" vertical="center" wrapText="1"/>
    </xf>
    <xf numFmtId="164" fontId="8" fillId="4" borderId="61" xfId="1" applyNumberFormat="1" applyFont="1" applyFill="1" applyBorder="1" applyAlignment="1">
      <alignment horizontal="right" vertical="center" wrapText="1"/>
    </xf>
    <xf numFmtId="164" fontId="7" fillId="4" borderId="95" xfId="1" applyNumberFormat="1" applyFont="1" applyFill="1" applyBorder="1" applyAlignment="1">
      <alignment horizontal="center" vertical="center" wrapText="1"/>
    </xf>
    <xf numFmtId="164" fontId="7" fillId="5" borderId="11" xfId="1" applyNumberFormat="1" applyFont="1" applyFill="1" applyBorder="1" applyAlignment="1">
      <alignment horizontal="right" vertical="center" wrapText="1"/>
    </xf>
    <xf numFmtId="164" fontId="7" fillId="4" borderId="18" xfId="1" applyNumberFormat="1" applyFont="1" applyFill="1" applyBorder="1" applyAlignment="1">
      <alignment horizontal="right" vertical="center" wrapText="1"/>
    </xf>
    <xf numFmtId="164" fontId="7" fillId="4" borderId="61" xfId="1" applyNumberFormat="1" applyFont="1" applyFill="1" applyBorder="1" applyAlignment="1">
      <alignment horizontal="right" vertical="center" wrapText="1"/>
    </xf>
    <xf numFmtId="0" fontId="8" fillId="5" borderId="0" xfId="1" applyFont="1" applyFill="1" applyBorder="1" applyAlignment="1">
      <alignment wrapText="1"/>
    </xf>
    <xf numFmtId="164" fontId="7" fillId="4" borderId="95" xfId="1" applyNumberFormat="1" applyFont="1" applyFill="1" applyBorder="1" applyAlignment="1">
      <alignment horizontal="center" wrapText="1"/>
    </xf>
    <xf numFmtId="164" fontId="7" fillId="5" borderId="11" xfId="1" applyNumberFormat="1" applyFont="1" applyFill="1" applyBorder="1" applyAlignment="1">
      <alignment horizontal="right" wrapText="1"/>
    </xf>
    <xf numFmtId="164" fontId="7" fillId="4" borderId="18" xfId="1" applyNumberFormat="1" applyFont="1" applyFill="1" applyBorder="1" applyAlignment="1">
      <alignment horizontal="right" wrapText="1"/>
    </xf>
    <xf numFmtId="164" fontId="7" fillId="4" borderId="61" xfId="1" applyNumberFormat="1" applyFont="1" applyFill="1" applyBorder="1" applyAlignment="1">
      <alignment horizontal="right" wrapText="1"/>
    </xf>
    <xf numFmtId="164" fontId="8" fillId="5" borderId="11" xfId="1" applyNumberFormat="1" applyFont="1" applyFill="1" applyBorder="1" applyAlignment="1">
      <alignment horizontal="right" wrapText="1"/>
    </xf>
    <xf numFmtId="164" fontId="8" fillId="4" borderId="18" xfId="1" applyNumberFormat="1" applyFont="1" applyFill="1" applyBorder="1" applyAlignment="1">
      <alignment horizontal="right" wrapText="1"/>
    </xf>
    <xf numFmtId="164" fontId="8" fillId="4" borderId="61" xfId="1" applyNumberFormat="1" applyFont="1" applyFill="1" applyBorder="1" applyAlignment="1">
      <alignment horizontal="right" wrapText="1"/>
    </xf>
    <xf numFmtId="164" fontId="8" fillId="4" borderId="95" xfId="1" applyNumberFormat="1" applyFont="1" applyFill="1" applyBorder="1" applyAlignment="1">
      <alignment horizontal="center" wrapText="1"/>
    </xf>
    <xf numFmtId="164" fontId="7" fillId="4" borderId="18" xfId="1" applyNumberFormat="1" applyFont="1" applyFill="1" applyBorder="1" applyAlignment="1">
      <alignment horizontal="right"/>
    </xf>
    <xf numFmtId="164" fontId="7" fillId="4" borderId="61" xfId="1" applyNumberFormat="1" applyFont="1" applyFill="1" applyBorder="1" applyAlignment="1">
      <alignment horizontal="right"/>
    </xf>
    <xf numFmtId="164" fontId="8" fillId="5" borderId="11" xfId="1" applyNumberFormat="1" applyFont="1" applyFill="1" applyBorder="1" applyAlignment="1"/>
    <xf numFmtId="164" fontId="8" fillId="5" borderId="18" xfId="1" applyNumberFormat="1" applyFont="1" applyFill="1" applyBorder="1" applyAlignment="1"/>
    <xf numFmtId="164" fontId="8" fillId="4" borderId="18" xfId="1" applyNumberFormat="1" applyFont="1" applyFill="1" applyBorder="1" applyAlignment="1"/>
    <xf numFmtId="164" fontId="8" fillId="4" borderId="61" xfId="1" applyNumberFormat="1" applyFont="1" applyFill="1" applyBorder="1" applyAlignment="1"/>
    <xf numFmtId="164" fontId="8" fillId="5" borderId="61" xfId="1" applyNumberFormat="1" applyFont="1" applyFill="1" applyBorder="1" applyAlignment="1"/>
    <xf numFmtId="164" fontId="7" fillId="5" borderId="11" xfId="1" applyNumberFormat="1" applyFont="1" applyFill="1" applyBorder="1" applyAlignment="1"/>
    <xf numFmtId="164" fontId="7" fillId="4" borderId="18" xfId="1" applyNumberFormat="1" applyFont="1" applyFill="1" applyBorder="1" applyAlignment="1"/>
    <xf numFmtId="164" fontId="7" fillId="4" borderId="61" xfId="1" applyNumberFormat="1" applyFont="1" applyFill="1" applyBorder="1" applyAlignment="1"/>
    <xf numFmtId="164" fontId="7" fillId="5" borderId="11" xfId="1" applyNumberFormat="1" applyFont="1" applyFill="1" applyBorder="1" applyAlignment="1">
      <alignment horizontal="center"/>
    </xf>
    <xf numFmtId="164" fontId="7" fillId="4" borderId="18" xfId="1" applyNumberFormat="1" applyFont="1" applyFill="1" applyBorder="1" applyAlignment="1">
      <alignment horizontal="center"/>
    </xf>
    <xf numFmtId="164" fontId="7" fillId="4" borderId="61" xfId="1" applyNumberFormat="1" applyFont="1" applyFill="1" applyBorder="1" applyAlignment="1">
      <alignment horizontal="center"/>
    </xf>
    <xf numFmtId="0" fontId="13" fillId="4" borderId="109" xfId="1" applyFont="1" applyFill="1" applyBorder="1" applyAlignment="1">
      <alignment wrapText="1"/>
    </xf>
    <xf numFmtId="164" fontId="7" fillId="4" borderId="110" xfId="1" applyNumberFormat="1" applyFont="1" applyFill="1" applyBorder="1" applyAlignment="1">
      <alignment horizontal="center"/>
    </xf>
    <xf numFmtId="2" fontId="8" fillId="5" borderId="111" xfId="1" applyNumberFormat="1" applyFont="1" applyFill="1" applyBorder="1" applyAlignment="1"/>
    <xf numFmtId="2" fontId="8" fillId="5" borderId="112" xfId="1" applyNumberFormat="1" applyFont="1" applyFill="1" applyBorder="1" applyAlignment="1"/>
    <xf numFmtId="2" fontId="8" fillId="5" borderId="113" xfId="1" applyNumberFormat="1" applyFont="1" applyFill="1" applyBorder="1" applyAlignment="1"/>
    <xf numFmtId="2" fontId="4" fillId="0" borderId="0" xfId="1" applyNumberFormat="1" applyFont="1" applyBorder="1"/>
    <xf numFmtId="164" fontId="8" fillId="4" borderId="3" xfId="1" applyNumberFormat="1" applyFont="1" applyFill="1" applyBorder="1" applyAlignment="1"/>
    <xf numFmtId="0" fontId="8" fillId="4" borderId="4" xfId="1" applyFont="1" applyFill="1" applyBorder="1" applyAlignment="1">
      <alignment vertical="center" wrapText="1"/>
    </xf>
    <xf numFmtId="164" fontId="8" fillId="4" borderId="94" xfId="1" applyNumberFormat="1" applyFont="1" applyFill="1" applyBorder="1" applyAlignment="1">
      <alignment horizontal="center" vertical="center"/>
    </xf>
    <xf numFmtId="166" fontId="8" fillId="5" borderId="4" xfId="1" applyNumberFormat="1" applyFont="1" applyFill="1" applyBorder="1" applyAlignment="1">
      <alignment horizontal="right" vertical="center"/>
    </xf>
    <xf numFmtId="166" fontId="8" fillId="5" borderId="54" xfId="1" applyNumberFormat="1" applyFont="1" applyFill="1" applyBorder="1" applyAlignment="1">
      <alignment horizontal="right" vertical="center"/>
    </xf>
    <xf numFmtId="166" fontId="8" fillId="5" borderId="107" xfId="1" applyNumberFormat="1" applyFont="1" applyFill="1" applyBorder="1" applyAlignment="1">
      <alignment horizontal="right" vertical="center"/>
    </xf>
    <xf numFmtId="2" fontId="4" fillId="0" borderId="0" xfId="1" applyNumberFormat="1" applyFont="1"/>
    <xf numFmtId="166" fontId="4" fillId="0" borderId="0" xfId="1" applyNumberFormat="1" applyFont="1"/>
    <xf numFmtId="164" fontId="8" fillId="5" borderId="114" xfId="1" applyNumberFormat="1" applyFont="1" applyFill="1" applyBorder="1" applyAlignment="1">
      <alignment horizontal="right"/>
    </xf>
    <xf numFmtId="164" fontId="8" fillId="5" borderId="58" xfId="1" applyNumberFormat="1" applyFont="1" applyFill="1" applyBorder="1" applyAlignment="1">
      <alignment horizontal="right"/>
    </xf>
    <xf numFmtId="164" fontId="8" fillId="5" borderId="59" xfId="1" applyNumberFormat="1" applyFont="1" applyFill="1" applyBorder="1" applyAlignment="1">
      <alignment horizontal="right"/>
    </xf>
    <xf numFmtId="164" fontId="7" fillId="5" borderId="115" xfId="1" applyNumberFormat="1" applyFont="1" applyFill="1" applyBorder="1" applyAlignment="1">
      <alignment horizontal="right"/>
    </xf>
    <xf numFmtId="164" fontId="8" fillId="4" borderId="95" xfId="1" applyNumberFormat="1" applyFont="1" applyFill="1" applyBorder="1" applyAlignment="1">
      <alignment horizontal="center"/>
    </xf>
    <xf numFmtId="164" fontId="8" fillId="5" borderId="115" xfId="1" applyNumberFormat="1" applyFont="1" applyFill="1" applyBorder="1" applyAlignment="1">
      <alignment horizontal="right"/>
    </xf>
    <xf numFmtId="164" fontId="7" fillId="5" borderId="116" xfId="1" applyNumberFormat="1" applyFont="1" applyFill="1" applyBorder="1" applyAlignment="1">
      <alignment horizontal="right"/>
    </xf>
    <xf numFmtId="164" fontId="7" fillId="5" borderId="115" xfId="1" applyNumberFormat="1" applyFont="1" applyFill="1" applyBorder="1" applyAlignment="1">
      <alignment horizontal="right" vertical="center"/>
    </xf>
    <xf numFmtId="0" fontId="8" fillId="5" borderId="0" xfId="1" applyFont="1" applyFill="1" applyBorder="1" applyAlignment="1">
      <alignment vertical="center" wrapText="1"/>
    </xf>
    <xf numFmtId="164" fontId="8" fillId="5" borderId="115" xfId="1" applyNumberFormat="1" applyFont="1" applyFill="1" applyBorder="1" applyAlignment="1">
      <alignment horizontal="right" vertical="center" wrapText="1"/>
    </xf>
    <xf numFmtId="164" fontId="8" fillId="5" borderId="18" xfId="1" applyNumberFormat="1" applyFont="1" applyFill="1" applyBorder="1" applyAlignment="1">
      <alignment horizontal="right" vertical="center" wrapText="1"/>
    </xf>
    <xf numFmtId="164" fontId="8" fillId="5" borderId="61" xfId="1" applyNumberFormat="1" applyFont="1" applyFill="1" applyBorder="1" applyAlignment="1">
      <alignment horizontal="right" vertical="center" wrapText="1"/>
    </xf>
    <xf numFmtId="164" fontId="7" fillId="5" borderId="115" xfId="1" applyNumberFormat="1" applyFont="1" applyFill="1" applyBorder="1" applyAlignment="1">
      <alignment horizontal="right" vertical="center" wrapText="1"/>
    </xf>
    <xf numFmtId="164" fontId="7" fillId="5" borderId="18" xfId="1" applyNumberFormat="1" applyFont="1" applyFill="1" applyBorder="1" applyAlignment="1">
      <alignment horizontal="right" vertical="center" wrapText="1"/>
    </xf>
    <xf numFmtId="164" fontId="7" fillId="5" borderId="61" xfId="1" applyNumberFormat="1" applyFont="1" applyFill="1" applyBorder="1" applyAlignment="1">
      <alignment horizontal="right" vertical="center" wrapText="1"/>
    </xf>
    <xf numFmtId="164" fontId="8" fillId="5" borderId="115" xfId="1" applyNumberFormat="1" applyFont="1" applyFill="1" applyBorder="1" applyAlignment="1">
      <alignment horizontal="right" wrapText="1"/>
    </xf>
    <xf numFmtId="164" fontId="8" fillId="5" borderId="18" xfId="1" applyNumberFormat="1" applyFont="1" applyFill="1" applyBorder="1" applyAlignment="1">
      <alignment horizontal="right" wrapText="1"/>
    </xf>
    <xf numFmtId="164" fontId="8" fillId="5" borderId="61" xfId="1" applyNumberFormat="1" applyFont="1" applyFill="1" applyBorder="1" applyAlignment="1">
      <alignment horizontal="right" wrapText="1"/>
    </xf>
    <xf numFmtId="164" fontId="7" fillId="5" borderId="115" xfId="1" applyNumberFormat="1" applyFont="1" applyFill="1" applyBorder="1" applyAlignment="1">
      <alignment horizontal="right" wrapText="1"/>
    </xf>
    <xf numFmtId="164" fontId="7" fillId="5" borderId="18" xfId="1" applyNumberFormat="1" applyFont="1" applyFill="1" applyBorder="1" applyAlignment="1">
      <alignment horizontal="right" wrapText="1"/>
    </xf>
    <xf numFmtId="164" fontId="7" fillId="5" borderId="61" xfId="1" applyNumberFormat="1" applyFont="1" applyFill="1" applyBorder="1" applyAlignment="1">
      <alignment horizontal="right" wrapText="1"/>
    </xf>
    <xf numFmtId="0" fontId="7" fillId="4" borderId="117" xfId="1" applyFont="1" applyFill="1" applyBorder="1" applyAlignment="1">
      <alignment wrapText="1"/>
    </xf>
    <xf numFmtId="164" fontId="7" fillId="4" borderId="118" xfId="1" applyNumberFormat="1" applyFont="1" applyFill="1" applyBorder="1" applyAlignment="1">
      <alignment horizontal="center"/>
    </xf>
    <xf numFmtId="164" fontId="7" fillId="5" borderId="49" xfId="1" applyNumberFormat="1" applyFont="1" applyFill="1" applyBorder="1" applyAlignment="1">
      <alignment horizontal="center"/>
    </xf>
    <xf numFmtId="164" fontId="7" fillId="5" borderId="119" xfId="1" applyNumberFormat="1" applyFont="1" applyFill="1" applyBorder="1" applyAlignment="1">
      <alignment horizontal="center"/>
    </xf>
    <xf numFmtId="164" fontId="7" fillId="5" borderId="120" xfId="1" applyNumberFormat="1" applyFont="1" applyFill="1" applyBorder="1" applyAlignment="1">
      <alignment horizontal="center"/>
    </xf>
    <xf numFmtId="164" fontId="7" fillId="5" borderId="121" xfId="1" applyNumberFormat="1" applyFont="1" applyFill="1" applyBorder="1" applyAlignment="1">
      <alignment horizontal="center"/>
    </xf>
    <xf numFmtId="0" fontId="13" fillId="4" borderId="73" xfId="1" applyFont="1" applyFill="1" applyBorder="1" applyAlignment="1">
      <alignment vertical="center" wrapText="1"/>
    </xf>
    <xf numFmtId="164" fontId="7" fillId="4" borderId="122" xfId="1" applyNumberFormat="1" applyFont="1" applyFill="1" applyBorder="1" applyAlignment="1">
      <alignment horizontal="center"/>
    </xf>
    <xf numFmtId="2" fontId="8" fillId="5" borderId="74" xfId="1" applyNumberFormat="1" applyFont="1" applyFill="1" applyBorder="1" applyAlignment="1"/>
    <xf numFmtId="2" fontId="8" fillId="5" borderId="123" xfId="1" applyNumberFormat="1" applyFont="1" applyFill="1" applyBorder="1" applyAlignment="1"/>
    <xf numFmtId="2" fontId="8" fillId="5" borderId="124" xfId="1" applyNumberFormat="1" applyFont="1" applyFill="1" applyBorder="1" applyAlignment="1"/>
    <xf numFmtId="2" fontId="8" fillId="5" borderId="93" xfId="1" applyNumberFormat="1" applyFont="1" applyFill="1" applyBorder="1" applyAlignment="1"/>
    <xf numFmtId="164" fontId="7" fillId="4" borderId="73" xfId="1" applyNumberFormat="1" applyFont="1" applyFill="1" applyBorder="1" applyAlignment="1">
      <alignment horizontal="center"/>
    </xf>
    <xf numFmtId="164" fontId="7" fillId="4" borderId="73" xfId="1" applyNumberFormat="1" applyFont="1" applyFill="1" applyBorder="1" applyAlignment="1"/>
    <xf numFmtId="0" fontId="13" fillId="4" borderId="125" xfId="1" applyFont="1" applyFill="1" applyBorder="1" applyAlignment="1">
      <alignment vertical="center" wrapText="1"/>
    </xf>
    <xf numFmtId="164" fontId="7" fillId="4" borderId="126" xfId="1" applyNumberFormat="1" applyFont="1" applyFill="1" applyBorder="1" applyAlignment="1">
      <alignment horizontal="center" vertical="center"/>
    </xf>
    <xf numFmtId="164" fontId="7" fillId="5" borderId="127" xfId="1" applyNumberFormat="1" applyFont="1" applyFill="1" applyBorder="1" applyAlignment="1">
      <alignment vertical="center"/>
    </xf>
    <xf numFmtId="164" fontId="7" fillId="5" borderId="13" xfId="1" applyNumberFormat="1" applyFont="1" applyFill="1" applyBorder="1" applyAlignment="1">
      <alignment vertical="center"/>
    </xf>
    <xf numFmtId="0" fontId="16" fillId="4" borderId="0" xfId="1" applyFont="1" applyFill="1" applyBorder="1" applyAlignment="1">
      <alignment vertical="top"/>
    </xf>
    <xf numFmtId="164" fontId="7" fillId="4" borderId="11" xfId="1" applyNumberFormat="1" applyFont="1" applyFill="1" applyBorder="1" applyAlignment="1">
      <alignment horizontal="center" vertical="top"/>
    </xf>
    <xf numFmtId="165" fontId="7" fillId="5" borderId="128" xfId="1" applyNumberFormat="1" applyFont="1" applyFill="1" applyBorder="1" applyAlignment="1">
      <alignment horizontal="right" vertical="top"/>
    </xf>
    <xf numFmtId="165" fontId="7" fillId="5" borderId="18" xfId="1" applyNumberFormat="1" applyFont="1" applyFill="1" applyBorder="1" applyAlignment="1">
      <alignment horizontal="right" vertical="top"/>
    </xf>
    <xf numFmtId="0" fontId="16" fillId="4" borderId="0" xfId="1" applyFont="1" applyFill="1" applyBorder="1" applyAlignment="1">
      <alignment vertical="center"/>
    </xf>
    <xf numFmtId="164" fontId="7" fillId="4" borderId="11" xfId="1" applyNumberFormat="1" applyFont="1" applyFill="1" applyBorder="1" applyAlignment="1">
      <alignment horizontal="center" vertical="center"/>
    </xf>
    <xf numFmtId="165" fontId="7" fillId="5" borderId="128" xfId="1" applyNumberFormat="1" applyFont="1" applyFill="1" applyBorder="1" applyAlignment="1">
      <alignment horizontal="right" vertical="center"/>
    </xf>
    <xf numFmtId="165" fontId="7" fillId="5" borderId="18" xfId="1" applyNumberFormat="1" applyFont="1" applyFill="1" applyBorder="1" applyAlignment="1">
      <alignment horizontal="right" vertical="center"/>
    </xf>
    <xf numFmtId="0" fontId="17" fillId="4" borderId="0" xfId="1" applyFont="1" applyFill="1" applyBorder="1"/>
    <xf numFmtId="165" fontId="7" fillId="5" borderId="129" xfId="1" applyNumberFormat="1" applyFont="1" applyFill="1" applyBorder="1" applyAlignment="1">
      <alignment horizontal="right"/>
    </xf>
    <xf numFmtId="165" fontId="7" fillId="5" borderId="130" xfId="1" applyNumberFormat="1" applyFont="1" applyFill="1" applyBorder="1" applyAlignment="1">
      <alignment horizontal="right"/>
    </xf>
    <xf numFmtId="165" fontId="7" fillId="5" borderId="29" xfId="1" applyNumberFormat="1" applyFont="1" applyFill="1" applyBorder="1" applyAlignment="1">
      <alignment horizontal="right"/>
    </xf>
    <xf numFmtId="0" fontId="16" fillId="4" borderId="0" xfId="1" applyFont="1" applyFill="1" applyBorder="1"/>
    <xf numFmtId="165" fontId="7" fillId="5" borderId="128" xfId="1" applyNumberFormat="1" applyFont="1" applyFill="1" applyBorder="1" applyAlignment="1">
      <alignment horizontal="right"/>
    </xf>
    <xf numFmtId="165" fontId="7" fillId="5" borderId="18" xfId="1" applyNumberFormat="1" applyFont="1" applyFill="1" applyBorder="1" applyAlignment="1">
      <alignment horizontal="right"/>
    </xf>
    <xf numFmtId="164" fontId="7" fillId="5" borderId="128" xfId="1" applyNumberFormat="1" applyFont="1" applyFill="1" applyBorder="1" applyAlignment="1">
      <alignment horizontal="center"/>
    </xf>
    <xf numFmtId="165" fontId="7" fillId="5" borderId="18" xfId="1" applyNumberFormat="1" applyFont="1" applyFill="1" applyBorder="1" applyAlignment="1"/>
    <xf numFmtId="164" fontId="4" fillId="0" borderId="0" xfId="1" applyNumberFormat="1" applyFont="1" applyBorder="1"/>
    <xf numFmtId="0" fontId="16" fillId="4" borderId="35" xfId="1" applyFont="1" applyFill="1" applyBorder="1"/>
    <xf numFmtId="164" fontId="7" fillId="5" borderId="129" xfId="1" applyNumberFormat="1" applyFont="1" applyFill="1" applyBorder="1" applyAlignment="1">
      <alignment horizontal="right"/>
    </xf>
    <xf numFmtId="164" fontId="7" fillId="5" borderId="29" xfId="1" applyNumberFormat="1" applyFont="1" applyFill="1" applyBorder="1" applyAlignment="1">
      <alignment horizontal="right"/>
    </xf>
    <xf numFmtId="0" fontId="13" fillId="4" borderId="131" xfId="1" applyFont="1" applyFill="1" applyBorder="1" applyAlignment="1">
      <alignment vertical="center" wrapText="1"/>
    </xf>
    <xf numFmtId="164" fontId="7" fillId="5" borderId="128" xfId="1" applyNumberFormat="1" applyFont="1" applyFill="1" applyBorder="1" applyAlignment="1">
      <alignment horizontal="right"/>
    </xf>
    <xf numFmtId="0" fontId="13" fillId="4" borderId="132" xfId="1" applyFont="1" applyFill="1" applyBorder="1" applyAlignment="1">
      <alignment vertical="center" wrapText="1"/>
    </xf>
    <xf numFmtId="164" fontId="7" fillId="4" borderId="133" xfId="1" applyNumberFormat="1" applyFont="1" applyFill="1" applyBorder="1" applyAlignment="1">
      <alignment horizontal="center"/>
    </xf>
    <xf numFmtId="164" fontId="7" fillId="5" borderId="134" xfId="1" applyNumberFormat="1" applyFont="1" applyFill="1" applyBorder="1" applyAlignment="1"/>
    <xf numFmtId="164" fontId="7" fillId="5" borderId="135" xfId="1" applyNumberFormat="1" applyFont="1" applyFill="1" applyBorder="1" applyAlignment="1"/>
    <xf numFmtId="0" fontId="13" fillId="0" borderId="0" xfId="1" applyFont="1" applyFill="1" applyBorder="1" applyAlignment="1">
      <alignment vertical="center" wrapText="1"/>
    </xf>
    <xf numFmtId="164" fontId="7" fillId="4" borderId="72" xfId="1" applyNumberFormat="1" applyFont="1" applyFill="1" applyBorder="1" applyAlignment="1">
      <alignment horizontal="center"/>
    </xf>
    <xf numFmtId="164" fontId="7" fillId="5" borderId="128" xfId="1" applyNumberFormat="1" applyFont="1" applyFill="1" applyBorder="1" applyAlignment="1"/>
    <xf numFmtId="0" fontId="16" fillId="4" borderId="47" xfId="1" applyFont="1" applyFill="1" applyBorder="1"/>
    <xf numFmtId="164" fontId="7" fillId="4" borderId="136" xfId="1" applyNumberFormat="1" applyFont="1" applyFill="1" applyBorder="1" applyAlignment="1">
      <alignment horizontal="center"/>
    </xf>
    <xf numFmtId="164" fontId="7" fillId="5" borderId="137" xfId="1" applyNumberFormat="1" applyFont="1" applyFill="1" applyBorder="1" applyAlignment="1">
      <alignment horizontal="right"/>
    </xf>
    <xf numFmtId="164" fontId="7" fillId="5" borderId="22" xfId="1" applyNumberFormat="1" applyFont="1" applyFill="1" applyBorder="1" applyAlignment="1">
      <alignment horizontal="right"/>
    </xf>
    <xf numFmtId="0" fontId="13" fillId="0" borderId="102" xfId="1" applyFont="1" applyFill="1" applyBorder="1" applyAlignment="1">
      <alignment vertical="center" wrapText="1"/>
    </xf>
    <xf numFmtId="0" fontId="7" fillId="0" borderId="11" xfId="1" applyFont="1" applyBorder="1" applyAlignment="1">
      <alignment horizontal="center"/>
    </xf>
    <xf numFmtId="0" fontId="7" fillId="5" borderId="128" xfId="1" applyFont="1" applyFill="1" applyBorder="1" applyAlignment="1"/>
    <xf numFmtId="0" fontId="7" fillId="5" borderId="18" xfId="1" applyFont="1" applyFill="1" applyBorder="1" applyAlignment="1"/>
    <xf numFmtId="164" fontId="7" fillId="4" borderId="129" xfId="1" applyNumberFormat="1" applyFont="1" applyFill="1" applyBorder="1" applyAlignment="1">
      <alignment horizontal="right"/>
    </xf>
    <xf numFmtId="164" fontId="7" fillId="4" borderId="29" xfId="1" applyNumberFormat="1" applyFont="1" applyFill="1" applyBorder="1" applyAlignment="1">
      <alignment horizontal="right"/>
    </xf>
    <xf numFmtId="0" fontId="16" fillId="0" borderId="0" xfId="1" applyFont="1" applyFill="1" applyBorder="1"/>
    <xf numFmtId="0" fontId="7" fillId="4" borderId="10" xfId="1" applyFont="1" applyFill="1" applyBorder="1"/>
    <xf numFmtId="164" fontId="7" fillId="4" borderId="10" xfId="1" applyNumberFormat="1" applyFont="1" applyFill="1" applyBorder="1" applyAlignment="1">
      <alignment horizontal="center"/>
    </xf>
    <xf numFmtId="164" fontId="7" fillId="5" borderId="10" xfId="1" applyNumberFormat="1" applyFont="1" applyFill="1" applyBorder="1" applyAlignment="1">
      <alignment horizontal="right"/>
    </xf>
    <xf numFmtId="0" fontId="8" fillId="4" borderId="4" xfId="1" applyFont="1" applyFill="1" applyBorder="1"/>
    <xf numFmtId="164" fontId="7" fillId="4" borderId="4" xfId="1" applyNumberFormat="1" applyFont="1" applyFill="1" applyBorder="1" applyAlignment="1"/>
    <xf numFmtId="164" fontId="7" fillId="0" borderId="72" xfId="1" applyNumberFormat="1" applyFont="1" applyFill="1" applyBorder="1" applyAlignment="1">
      <alignment horizontal="right"/>
    </xf>
    <xf numFmtId="164" fontId="7" fillId="5" borderId="58" xfId="1" applyNumberFormat="1" applyFont="1" applyFill="1" applyBorder="1" applyAlignment="1">
      <alignment horizontal="right"/>
    </xf>
    <xf numFmtId="164" fontId="7" fillId="5" borderId="59" xfId="1" applyNumberFormat="1" applyFont="1" applyFill="1" applyBorder="1" applyAlignment="1">
      <alignment horizontal="right"/>
    </xf>
    <xf numFmtId="164" fontId="7" fillId="5" borderId="60" xfId="1" applyNumberFormat="1" applyFont="1" applyFill="1" applyBorder="1" applyAlignment="1">
      <alignment horizontal="right"/>
    </xf>
    <xf numFmtId="164" fontId="7" fillId="0" borderId="11" xfId="1" applyNumberFormat="1" applyFont="1" applyFill="1" applyBorder="1" applyAlignment="1">
      <alignment horizontal="right"/>
    </xf>
    <xf numFmtId="164" fontId="7" fillId="4" borderId="138" xfId="1" applyNumberFormat="1" applyFont="1" applyFill="1" applyBorder="1" applyAlignment="1">
      <alignment horizontal="center"/>
    </xf>
    <xf numFmtId="164" fontId="7" fillId="4" borderId="139" xfId="1" applyNumberFormat="1" applyFont="1" applyFill="1" applyBorder="1" applyAlignment="1">
      <alignment horizontal="center"/>
    </xf>
    <xf numFmtId="164" fontId="7" fillId="0" borderId="138" xfId="1" applyNumberFormat="1" applyFont="1" applyFill="1" applyBorder="1" applyAlignment="1"/>
    <xf numFmtId="0" fontId="7" fillId="4" borderId="140" xfId="1" applyFont="1" applyFill="1" applyBorder="1" applyAlignment="1">
      <alignment vertical="center"/>
    </xf>
    <xf numFmtId="164" fontId="7" fillId="4" borderId="140" xfId="1" applyNumberFormat="1" applyFont="1" applyFill="1" applyBorder="1" applyAlignment="1">
      <alignment horizontal="center" vertical="center"/>
    </xf>
    <xf numFmtId="164" fontId="7" fillId="0" borderId="140" xfId="1" applyNumberFormat="1" applyFont="1" applyFill="1" applyBorder="1" applyAlignment="1">
      <alignment vertical="center"/>
    </xf>
    <xf numFmtId="0" fontId="8" fillId="4" borderId="141" xfId="1" applyFont="1" applyFill="1" applyBorder="1"/>
    <xf numFmtId="164" fontId="7" fillId="4" borderId="141" xfId="1" applyNumberFormat="1" applyFont="1" applyFill="1" applyBorder="1" applyAlignment="1">
      <alignment horizontal="center"/>
    </xf>
    <xf numFmtId="164" fontId="7" fillId="4" borderId="141" xfId="1" applyNumberFormat="1" applyFont="1" applyFill="1" applyBorder="1" applyAlignment="1"/>
    <xf numFmtId="164" fontId="7" fillId="5" borderId="13" xfId="1" applyNumberFormat="1" applyFont="1" applyFill="1" applyBorder="1" applyAlignment="1">
      <alignment horizontal="right"/>
    </xf>
    <xf numFmtId="164" fontId="7" fillId="5" borderId="142" xfId="1" applyNumberFormat="1" applyFont="1" applyFill="1" applyBorder="1" applyAlignment="1">
      <alignment horizontal="right"/>
    </xf>
    <xf numFmtId="0" fontId="7" fillId="4" borderId="3" xfId="1" applyFont="1" applyFill="1" applyBorder="1"/>
    <xf numFmtId="164" fontId="7" fillId="5" borderId="76" xfId="1" applyNumberFormat="1" applyFont="1" applyFill="1" applyBorder="1" applyAlignment="1">
      <alignment horizontal="center"/>
    </xf>
    <xf numFmtId="164" fontId="7" fillId="4" borderId="76" xfId="1" applyNumberFormat="1" applyFont="1" applyFill="1" applyBorder="1" applyAlignment="1"/>
    <xf numFmtId="164" fontId="7" fillId="4" borderId="52" xfId="1" applyNumberFormat="1" applyFont="1" applyFill="1" applyBorder="1" applyAlignment="1">
      <alignment horizontal="center"/>
    </xf>
    <xf numFmtId="0" fontId="7" fillId="4" borderId="10" xfId="1" applyFont="1" applyFill="1" applyBorder="1" applyAlignment="1">
      <alignment wrapText="1"/>
    </xf>
    <xf numFmtId="164" fontId="7" fillId="4" borderId="58" xfId="1" applyNumberFormat="1" applyFont="1" applyFill="1" applyBorder="1" applyAlignment="1">
      <alignment horizontal="right"/>
    </xf>
    <xf numFmtId="164" fontId="7" fillId="4" borderId="62" xfId="1" applyNumberFormat="1" applyFont="1" applyFill="1" applyBorder="1" applyAlignment="1">
      <alignment horizontal="right"/>
    </xf>
    <xf numFmtId="164" fontId="7" fillId="4" borderId="143" xfId="1" applyNumberFormat="1" applyFont="1" applyFill="1" applyBorder="1" applyAlignment="1">
      <alignment horizontal="center"/>
    </xf>
    <xf numFmtId="164" fontId="7" fillId="4" borderId="75" xfId="1" applyNumberFormat="1" applyFont="1" applyFill="1" applyBorder="1" applyAlignment="1">
      <alignment horizontal="right"/>
    </xf>
    <xf numFmtId="164" fontId="7" fillId="4" borderId="76" xfId="1" applyNumberFormat="1" applyFont="1" applyFill="1" applyBorder="1" applyAlignment="1">
      <alignment horizontal="center"/>
    </xf>
    <xf numFmtId="164" fontId="7" fillId="4" borderId="77" xfId="1" applyNumberFormat="1" applyFont="1" applyFill="1" applyBorder="1" applyAlignment="1"/>
    <xf numFmtId="164" fontId="7" fillId="4" borderId="108" xfId="1" applyNumberFormat="1" applyFont="1" applyFill="1" applyBorder="1" applyAlignment="1">
      <alignment horizontal="center"/>
    </xf>
    <xf numFmtId="164" fontId="18" fillId="0" borderId="58" xfId="1" applyNumberFormat="1" applyFont="1" applyFill="1" applyBorder="1" applyAlignment="1">
      <alignment horizontal="right"/>
    </xf>
    <xf numFmtId="164" fontId="7" fillId="0" borderId="58" xfId="1" applyNumberFormat="1" applyFont="1" applyFill="1" applyBorder="1" applyAlignment="1">
      <alignment horizontal="right"/>
    </xf>
    <xf numFmtId="164" fontId="7" fillId="0" borderId="60" xfId="1" applyNumberFormat="1" applyFont="1" applyFill="1" applyBorder="1" applyAlignment="1">
      <alignment horizontal="right"/>
    </xf>
    <xf numFmtId="164" fontId="7" fillId="0" borderId="59" xfId="1" applyNumberFormat="1" applyFont="1" applyFill="1" applyBorder="1" applyAlignment="1">
      <alignment horizontal="right"/>
    </xf>
    <xf numFmtId="164" fontId="18" fillId="0" borderId="18" xfId="1" applyNumberFormat="1" applyFont="1" applyFill="1" applyBorder="1" applyAlignment="1">
      <alignment horizontal="right"/>
    </xf>
    <xf numFmtId="164" fontId="7" fillId="0" borderId="62" xfId="1" applyNumberFormat="1" applyFont="1" applyFill="1" applyBorder="1" applyAlignment="1">
      <alignment horizontal="right"/>
    </xf>
    <xf numFmtId="164" fontId="7" fillId="0" borderId="61" xfId="1" applyNumberFormat="1" applyFont="1" applyFill="1" applyBorder="1" applyAlignment="1">
      <alignment horizontal="right"/>
    </xf>
    <xf numFmtId="164" fontId="7" fillId="0" borderId="75" xfId="1" applyNumberFormat="1" applyFont="1" applyFill="1" applyBorder="1" applyAlignment="1">
      <alignment horizontal="right"/>
    </xf>
    <xf numFmtId="164" fontId="18" fillId="0" borderId="76" xfId="1" applyNumberFormat="1" applyFont="1" applyFill="1" applyBorder="1" applyAlignment="1">
      <alignment horizontal="center"/>
    </xf>
    <xf numFmtId="164" fontId="7" fillId="4" borderId="144" xfId="1" applyNumberFormat="1" applyFont="1" applyFill="1" applyBorder="1" applyAlignment="1"/>
    <xf numFmtId="164" fontId="7" fillId="4" borderId="145" xfId="1" applyNumberFormat="1" applyFont="1" applyFill="1" applyBorder="1" applyAlignment="1"/>
    <xf numFmtId="2" fontId="7" fillId="4" borderId="3" xfId="1" applyNumberFormat="1" applyFont="1" applyFill="1" applyBorder="1" applyAlignment="1">
      <alignment horizontal="center"/>
    </xf>
    <xf numFmtId="1" fontId="7" fillId="4" borderId="4" xfId="1" applyNumberFormat="1" applyFont="1" applyFill="1" applyBorder="1" applyAlignment="1">
      <alignment horizontal="center"/>
    </xf>
    <xf numFmtId="1" fontId="8" fillId="4" borderId="4" xfId="1" applyNumberFormat="1" applyFont="1" applyFill="1" applyBorder="1" applyAlignment="1"/>
    <xf numFmtId="164" fontId="7" fillId="0" borderId="10" xfId="1" applyNumberFormat="1" applyFont="1" applyFill="1" applyBorder="1" applyAlignment="1">
      <alignment horizontal="right"/>
    </xf>
    <xf numFmtId="164" fontId="7" fillId="0" borderId="146" xfId="1" applyNumberFormat="1" applyFont="1" applyFill="1" applyBorder="1" applyAlignment="1">
      <alignment horizontal="right"/>
    </xf>
    <xf numFmtId="164" fontId="7" fillId="5" borderId="147" xfId="1" applyNumberFormat="1" applyFont="1" applyFill="1" applyBorder="1" applyAlignment="1">
      <alignment horizontal="right"/>
    </xf>
    <xf numFmtId="164" fontId="7" fillId="0" borderId="0" xfId="1" applyNumberFormat="1" applyFont="1" applyFill="1" applyBorder="1" applyAlignment="1">
      <alignment horizontal="right"/>
    </xf>
    <xf numFmtId="164" fontId="7" fillId="0" borderId="148" xfId="1" applyNumberFormat="1" applyFont="1" applyFill="1" applyBorder="1" applyAlignment="1">
      <alignment horizontal="right"/>
    </xf>
    <xf numFmtId="164" fontId="7" fillId="5" borderId="149" xfId="1" applyNumberFormat="1" applyFont="1" applyFill="1" applyBorder="1" applyAlignment="1">
      <alignment horizontal="right"/>
    </xf>
    <xf numFmtId="164" fontId="7" fillId="4" borderId="150" xfId="1" applyNumberFormat="1" applyFont="1" applyFill="1" applyBorder="1" applyAlignment="1">
      <alignment horizontal="center"/>
    </xf>
    <xf numFmtId="164" fontId="7" fillId="0" borderId="151" xfId="1" applyNumberFormat="1" applyFont="1" applyFill="1" applyBorder="1" applyAlignment="1">
      <alignment horizontal="right"/>
    </xf>
    <xf numFmtId="164" fontId="7" fillId="5" borderId="152" xfId="1" applyNumberFormat="1" applyFont="1" applyFill="1" applyBorder="1" applyAlignment="1">
      <alignment horizontal="right"/>
    </xf>
    <xf numFmtId="164" fontId="7" fillId="5" borderId="153" xfId="1" applyNumberFormat="1" applyFont="1" applyFill="1" applyBorder="1" applyAlignment="1">
      <alignment horizontal="right"/>
    </xf>
    <xf numFmtId="0" fontId="8" fillId="4" borderId="154" xfId="1" applyFont="1" applyFill="1" applyBorder="1"/>
    <xf numFmtId="164" fontId="7" fillId="4" borderId="154" xfId="1" applyNumberFormat="1" applyFont="1" applyFill="1" applyBorder="1" applyAlignment="1">
      <alignment horizontal="center"/>
    </xf>
    <xf numFmtId="164" fontId="7" fillId="4" borderId="125" xfId="1" applyNumberFormat="1" applyFont="1" applyFill="1" applyBorder="1" applyAlignment="1">
      <alignment horizontal="center"/>
    </xf>
    <xf numFmtId="164" fontId="7" fillId="4" borderId="155" xfId="1" applyNumberFormat="1" applyFont="1" applyFill="1" applyBorder="1" applyAlignment="1"/>
    <xf numFmtId="164" fontId="7" fillId="4" borderId="125" xfId="1" applyNumberFormat="1" applyFont="1" applyFill="1" applyBorder="1" applyAlignment="1"/>
    <xf numFmtId="164" fontId="7" fillId="4" borderId="154" xfId="1" applyNumberFormat="1" applyFont="1" applyFill="1" applyBorder="1" applyAlignment="1"/>
    <xf numFmtId="164" fontId="7" fillId="4" borderId="60" xfId="1" applyNumberFormat="1" applyFont="1" applyFill="1" applyBorder="1" applyAlignment="1">
      <alignment horizontal="right"/>
    </xf>
    <xf numFmtId="169" fontId="7" fillId="0" borderId="11" xfId="1" applyNumberFormat="1" applyFont="1" applyFill="1" applyBorder="1" applyAlignment="1">
      <alignment horizontal="right"/>
    </xf>
    <xf numFmtId="169" fontId="7" fillId="4" borderId="18" xfId="1" applyNumberFormat="1" applyFont="1" applyFill="1" applyBorder="1" applyAlignment="1">
      <alignment horizontal="right"/>
    </xf>
    <xf numFmtId="169" fontId="7" fillId="4" borderId="62" xfId="1" applyNumberFormat="1" applyFont="1" applyFill="1" applyBorder="1" applyAlignment="1">
      <alignment horizontal="right"/>
    </xf>
    <xf numFmtId="164" fontId="7" fillId="4" borderId="76" xfId="1" applyNumberFormat="1" applyFont="1" applyFill="1" applyBorder="1" applyAlignment="1">
      <alignment horizontal="right"/>
    </xf>
    <xf numFmtId="164" fontId="7" fillId="4" borderId="77" xfId="1" applyNumberFormat="1" applyFont="1" applyFill="1" applyBorder="1" applyAlignment="1">
      <alignment horizontal="right"/>
    </xf>
    <xf numFmtId="169" fontId="4" fillId="0" borderId="0" xfId="1" applyNumberFormat="1" applyFont="1"/>
    <xf numFmtId="169" fontId="7" fillId="4" borderId="0" xfId="1" applyNumberFormat="1" applyFont="1" applyFill="1" applyBorder="1" applyAlignment="1">
      <alignment horizontal="right"/>
    </xf>
    <xf numFmtId="164" fontId="7" fillId="4" borderId="0" xfId="1" applyNumberFormat="1" applyFont="1" applyFill="1" applyBorder="1" applyAlignment="1">
      <alignment horizontal="right"/>
    </xf>
    <xf numFmtId="1" fontId="7" fillId="4" borderId="0" xfId="1" applyNumberFormat="1" applyFont="1" applyFill="1" applyBorder="1" applyAlignment="1">
      <alignment horizontal="center"/>
    </xf>
    <xf numFmtId="1" fontId="7" fillId="4" borderId="0" xfId="1" applyNumberFormat="1" applyFont="1" applyFill="1" applyBorder="1" applyAlignment="1"/>
    <xf numFmtId="0" fontId="7" fillId="4" borderId="156" xfId="1" applyFont="1" applyFill="1" applyBorder="1" applyAlignment="1">
      <alignment wrapText="1"/>
    </xf>
    <xf numFmtId="164" fontId="7" fillId="4" borderId="157" xfId="1" applyNumberFormat="1" applyFont="1" applyFill="1" applyBorder="1" applyAlignment="1">
      <alignment horizontal="center"/>
    </xf>
    <xf numFmtId="164" fontId="7" fillId="0" borderId="83" xfId="1" applyNumberFormat="1" applyFont="1" applyFill="1" applyBorder="1" applyAlignment="1"/>
    <xf numFmtId="164" fontId="7" fillId="4" borderId="158" xfId="1" applyNumberFormat="1" applyFont="1" applyFill="1" applyBorder="1" applyAlignment="1"/>
    <xf numFmtId="164" fontId="7" fillId="4" borderId="159" xfId="1" applyNumberFormat="1" applyFont="1" applyFill="1" applyBorder="1" applyAlignment="1"/>
    <xf numFmtId="164" fontId="7" fillId="4" borderId="87" xfId="1" applyNumberFormat="1" applyFont="1" applyFill="1" applyBorder="1" applyAlignment="1"/>
    <xf numFmtId="0" fontId="7" fillId="4" borderId="160" xfId="1" applyFont="1" applyFill="1" applyBorder="1" applyAlignment="1">
      <alignment wrapText="1"/>
    </xf>
    <xf numFmtId="164" fontId="7" fillId="0" borderId="74" xfId="1" applyNumberFormat="1" applyFont="1" applyFill="1" applyBorder="1" applyAlignment="1">
      <alignment horizontal="right"/>
    </xf>
    <xf numFmtId="164" fontId="7" fillId="4" borderId="124" xfId="1" applyNumberFormat="1" applyFont="1" applyFill="1" applyBorder="1" applyAlignment="1">
      <alignment horizontal="right"/>
    </xf>
    <xf numFmtId="164" fontId="7" fillId="4" borderId="161" xfId="1" applyNumberFormat="1" applyFont="1" applyFill="1" applyBorder="1" applyAlignment="1">
      <alignment horizontal="right"/>
    </xf>
    <xf numFmtId="0" fontId="7" fillId="0" borderId="0" xfId="1" applyFont="1" applyFill="1" applyBorder="1" applyAlignment="1">
      <alignment wrapText="1"/>
    </xf>
    <xf numFmtId="164" fontId="19" fillId="0" borderId="0" xfId="1" applyNumberFormat="1" applyFont="1" applyFill="1" applyBorder="1" applyAlignment="1">
      <alignment horizontal="right"/>
    </xf>
    <xf numFmtId="0" fontId="7" fillId="4" borderId="71" xfId="1" applyFont="1" applyFill="1" applyBorder="1"/>
    <xf numFmtId="164" fontId="7" fillId="4" borderId="162" xfId="1" applyNumberFormat="1" applyFont="1" applyFill="1" applyBorder="1" applyAlignment="1">
      <alignment horizontal="center"/>
    </xf>
    <xf numFmtId="164" fontId="7" fillId="5" borderId="83" xfId="1" applyNumberFormat="1" applyFont="1" applyFill="1" applyBorder="1" applyAlignment="1">
      <alignment horizontal="right"/>
    </xf>
    <xf numFmtId="164" fontId="7" fillId="5" borderId="158" xfId="1" applyNumberFormat="1" applyFont="1" applyFill="1" applyBorder="1" applyAlignment="1">
      <alignment horizontal="right"/>
    </xf>
    <xf numFmtId="164" fontId="7" fillId="5" borderId="159" xfId="1" applyNumberFormat="1" applyFont="1" applyFill="1" applyBorder="1" applyAlignment="1">
      <alignment horizontal="right"/>
    </xf>
    <xf numFmtId="164" fontId="7" fillId="5" borderId="87" xfId="1" applyNumberFormat="1" applyFont="1" applyFill="1" applyBorder="1" applyAlignment="1">
      <alignment horizontal="right"/>
    </xf>
    <xf numFmtId="164" fontId="7" fillId="5" borderId="163" xfId="1" applyNumberFormat="1" applyFont="1" applyFill="1" applyBorder="1" applyAlignment="1">
      <alignment horizontal="right"/>
    </xf>
    <xf numFmtId="164" fontId="7" fillId="0" borderId="75" xfId="1" applyNumberFormat="1" applyFont="1" applyFill="1" applyBorder="1" applyAlignment="1">
      <alignment horizontal="center"/>
    </xf>
    <xf numFmtId="164" fontId="7" fillId="5" borderId="76" xfId="1" applyNumberFormat="1" applyFont="1" applyFill="1" applyBorder="1" applyAlignment="1">
      <alignment horizontal="right"/>
    </xf>
    <xf numFmtId="164" fontId="7" fillId="5" borderId="164" xfId="1" applyNumberFormat="1" applyFont="1" applyFill="1" applyBorder="1" applyAlignment="1">
      <alignment horizontal="right"/>
    </xf>
    <xf numFmtId="164" fontId="7" fillId="0" borderId="11" xfId="1" applyNumberFormat="1" applyFont="1" applyFill="1" applyBorder="1" applyAlignment="1">
      <alignment horizontal="right" vertical="center"/>
    </xf>
    <xf numFmtId="164" fontId="7" fillId="4" borderId="62" xfId="1" applyNumberFormat="1" applyFont="1" applyFill="1" applyBorder="1" applyAlignment="1">
      <alignment horizontal="right" vertical="center"/>
    </xf>
    <xf numFmtId="0" fontId="4" fillId="0" borderId="0" xfId="1" applyFont="1" applyAlignment="1">
      <alignment horizontal="center"/>
    </xf>
    <xf numFmtId="0" fontId="4" fillId="0" borderId="0" xfId="1" applyFont="1" applyAlignment="1">
      <alignment horizontal="right"/>
    </xf>
    <xf numFmtId="0" fontId="4" fillId="0" borderId="0" xfId="1" applyFont="1" applyAlignment="1"/>
    <xf numFmtId="0" fontId="6" fillId="4" borderId="0" xfId="1" applyFont="1" applyFill="1" applyBorder="1" applyAlignment="1"/>
    <xf numFmtId="0" fontId="8" fillId="4" borderId="82" xfId="1" applyFont="1" applyFill="1" applyBorder="1" applyAlignment="1">
      <alignment wrapText="1"/>
    </xf>
    <xf numFmtId="164" fontId="8" fillId="4" borderId="158" xfId="1" applyNumberFormat="1" applyFont="1" applyFill="1" applyBorder="1" applyAlignment="1">
      <alignment horizontal="right"/>
    </xf>
    <xf numFmtId="164" fontId="7" fillId="4" borderId="158" xfId="1" applyNumberFormat="1" applyFont="1" applyFill="1" applyBorder="1" applyAlignment="1">
      <alignment horizontal="right"/>
    </xf>
    <xf numFmtId="0" fontId="10" fillId="4" borderId="0" xfId="1" applyFont="1" applyFill="1" applyBorder="1" applyAlignment="1">
      <alignment wrapText="1"/>
    </xf>
    <xf numFmtId="164" fontId="7" fillId="4" borderId="11" xfId="1" applyNumberFormat="1" applyFont="1" applyFill="1" applyBorder="1" applyAlignment="1">
      <alignment horizontal="right"/>
    </xf>
    <xf numFmtId="164" fontId="8" fillId="0" borderId="18" xfId="1" applyNumberFormat="1" applyFont="1" applyFill="1" applyBorder="1" applyAlignment="1">
      <alignment horizontal="right"/>
    </xf>
    <xf numFmtId="0" fontId="8" fillId="4" borderId="0" xfId="1" applyFont="1" applyFill="1" applyBorder="1" applyAlignment="1">
      <alignment vertical="center" wrapText="1"/>
    </xf>
    <xf numFmtId="0" fontId="13" fillId="4" borderId="154" xfId="1" applyFont="1" applyFill="1" applyBorder="1" applyAlignment="1">
      <alignment wrapText="1"/>
    </xf>
    <xf numFmtId="164" fontId="7" fillId="4" borderId="165" xfId="1" applyNumberFormat="1" applyFont="1" applyFill="1" applyBorder="1" applyAlignment="1">
      <alignment horizontal="center"/>
    </xf>
    <xf numFmtId="164" fontId="8" fillId="4" borderId="166" xfId="1" applyNumberFormat="1" applyFont="1" applyFill="1" applyBorder="1" applyAlignment="1">
      <alignment horizontal="right"/>
    </xf>
    <xf numFmtId="165" fontId="8" fillId="0" borderId="167" xfId="1" applyNumberFormat="1" applyFont="1" applyFill="1" applyBorder="1" applyAlignment="1">
      <alignment horizontal="right"/>
    </xf>
    <xf numFmtId="164" fontId="7" fillId="5" borderId="0" xfId="1" applyNumberFormat="1" applyFont="1" applyFill="1" applyBorder="1" applyAlignment="1">
      <alignment horizontal="right"/>
    </xf>
    <xf numFmtId="164" fontId="7" fillId="4" borderId="94" xfId="1" applyNumberFormat="1" applyFont="1" applyFill="1" applyBorder="1" applyAlignment="1">
      <alignment horizontal="center"/>
    </xf>
    <xf numFmtId="164" fontId="7" fillId="4" borderId="106" xfId="1" applyNumberFormat="1" applyFont="1" applyFill="1" applyBorder="1" applyAlignment="1">
      <alignment horizontal="center"/>
    </xf>
    <xf numFmtId="164" fontId="7" fillId="4" borderId="168" xfId="1" applyNumberFormat="1" applyFont="1" applyFill="1" applyBorder="1" applyAlignment="1"/>
    <xf numFmtId="1" fontId="7" fillId="4" borderId="95" xfId="1" applyNumberFormat="1" applyFont="1" applyFill="1" applyBorder="1" applyAlignment="1">
      <alignment horizontal="center"/>
    </xf>
    <xf numFmtId="165" fontId="8" fillId="5" borderId="72" xfId="1" applyNumberFormat="1" applyFont="1" applyFill="1" applyBorder="1" applyAlignment="1">
      <alignment horizontal="right"/>
    </xf>
    <xf numFmtId="165" fontId="8" fillId="0" borderId="114" xfId="1" applyNumberFormat="1" applyFont="1" applyFill="1" applyBorder="1" applyAlignment="1">
      <alignment horizontal="right"/>
    </xf>
    <xf numFmtId="165" fontId="8" fillId="0" borderId="169" xfId="1" applyNumberFormat="1" applyFont="1" applyFill="1" applyBorder="1" applyAlignment="1">
      <alignment horizontal="right"/>
    </xf>
    <xf numFmtId="0" fontId="8" fillId="0" borderId="60" xfId="1" applyNumberFormat="1" applyFont="1" applyFill="1" applyBorder="1" applyAlignment="1">
      <alignment horizontal="right"/>
    </xf>
    <xf numFmtId="165" fontId="8" fillId="0" borderId="58" xfId="1" applyNumberFormat="1" applyFont="1" applyFill="1" applyBorder="1" applyAlignment="1">
      <alignment horizontal="right"/>
    </xf>
    <xf numFmtId="1" fontId="7" fillId="5" borderId="11" xfId="1" applyNumberFormat="1" applyFont="1" applyFill="1" applyBorder="1" applyAlignment="1">
      <alignment horizontal="center"/>
    </xf>
    <xf numFmtId="1" fontId="7" fillId="0" borderId="115" xfId="1" applyNumberFormat="1" applyFont="1" applyFill="1" applyBorder="1" applyAlignment="1">
      <alignment horizontal="center"/>
    </xf>
    <xf numFmtId="1" fontId="7" fillId="0" borderId="163" xfId="1" applyNumberFormat="1" applyFont="1" applyFill="1" applyBorder="1" applyAlignment="1">
      <alignment horizontal="center"/>
    </xf>
    <xf numFmtId="1" fontId="7" fillId="0" borderId="62" xfId="1" applyNumberFormat="1" applyFont="1" applyFill="1" applyBorder="1" applyAlignment="1">
      <alignment horizontal="center"/>
    </xf>
    <xf numFmtId="1" fontId="7" fillId="0" borderId="18" xfId="1" applyNumberFormat="1" applyFont="1" applyFill="1" applyBorder="1" applyAlignment="1">
      <alignment horizontal="center"/>
    </xf>
    <xf numFmtId="165" fontId="7" fillId="5" borderId="11" xfId="1" applyNumberFormat="1" applyFont="1" applyFill="1" applyBorder="1" applyAlignment="1">
      <alignment horizontal="right"/>
    </xf>
    <xf numFmtId="165" fontId="7" fillId="0" borderId="115" xfId="1" applyNumberFormat="1" applyFont="1" applyFill="1" applyBorder="1" applyAlignment="1">
      <alignment horizontal="right"/>
    </xf>
    <xf numFmtId="165" fontId="7" fillId="0" borderId="163" xfId="1" applyNumberFormat="1" applyFont="1" applyFill="1" applyBorder="1" applyAlignment="1">
      <alignment horizontal="right"/>
    </xf>
    <xf numFmtId="0" fontId="7" fillId="0" borderId="62" xfId="1" applyNumberFormat="1" applyFont="1" applyFill="1" applyBorder="1" applyAlignment="1">
      <alignment horizontal="right"/>
    </xf>
    <xf numFmtId="165" fontId="7" fillId="0" borderId="18" xfId="1" applyNumberFormat="1" applyFont="1" applyFill="1" applyBorder="1" applyAlignment="1">
      <alignment horizontal="right"/>
    </xf>
    <xf numFmtId="0" fontId="7" fillId="4" borderId="73" xfId="1" applyFont="1" applyFill="1" applyBorder="1" applyAlignment="1">
      <alignment wrapText="1"/>
    </xf>
    <xf numFmtId="1" fontId="7" fillId="4" borderId="122" xfId="1" applyNumberFormat="1" applyFont="1" applyFill="1" applyBorder="1" applyAlignment="1">
      <alignment horizontal="center"/>
    </xf>
    <xf numFmtId="165" fontId="7" fillId="5" borderId="74" xfId="1" applyNumberFormat="1" applyFont="1" applyFill="1" applyBorder="1" applyAlignment="1">
      <alignment horizontal="right"/>
    </xf>
    <xf numFmtId="165" fontId="7" fillId="0" borderId="123" xfId="1" applyNumberFormat="1" applyFont="1" applyFill="1" applyBorder="1" applyAlignment="1">
      <alignment horizontal="right"/>
    </xf>
    <xf numFmtId="165" fontId="7" fillId="0" borderId="161" xfId="1" applyNumberFormat="1" applyFont="1" applyFill="1" applyBorder="1" applyAlignment="1">
      <alignment horizontal="right"/>
    </xf>
    <xf numFmtId="0" fontId="7" fillId="0" borderId="92" xfId="1" applyNumberFormat="1" applyFont="1" applyFill="1" applyBorder="1" applyAlignment="1">
      <alignment horizontal="right"/>
    </xf>
    <xf numFmtId="165" fontId="7" fillId="0" borderId="124" xfId="1" applyNumberFormat="1" applyFont="1" applyFill="1" applyBorder="1" applyAlignment="1">
      <alignment horizontal="right"/>
    </xf>
    <xf numFmtId="165" fontId="4" fillId="0" borderId="0" xfId="1" applyNumberFormat="1" applyFont="1" applyAlignment="1"/>
    <xf numFmtId="37" fontId="22" fillId="5" borderId="0" xfId="4" applyFont="1" applyFill="1"/>
    <xf numFmtId="37" fontId="22" fillId="4" borderId="0" xfId="4" applyFont="1" applyFill="1"/>
    <xf numFmtId="37" fontId="18" fillId="4" borderId="0" xfId="4" applyFont="1" applyFill="1" applyBorder="1"/>
    <xf numFmtId="37" fontId="8" fillId="4" borderId="0" xfId="4" applyFont="1" applyFill="1" applyBorder="1"/>
    <xf numFmtId="37" fontId="7" fillId="4" borderId="0" xfId="4" applyFont="1" applyFill="1" applyBorder="1"/>
    <xf numFmtId="167" fontId="22" fillId="5" borderId="0" xfId="5" applyNumberFormat="1" applyFont="1" applyFill="1"/>
    <xf numFmtId="169" fontId="8" fillId="5" borderId="0" xfId="4" applyNumberFormat="1" applyFont="1" applyFill="1" applyAlignment="1">
      <alignment horizontal="right" vertical="center"/>
    </xf>
    <xf numFmtId="168" fontId="22" fillId="5" borderId="0" xfId="4" applyNumberFormat="1" applyFont="1" applyFill="1"/>
    <xf numFmtId="168" fontId="22" fillId="4" borderId="0" xfId="4" applyNumberFormat="1" applyFont="1" applyFill="1"/>
    <xf numFmtId="37" fontId="7" fillId="4" borderId="171" xfId="4" applyFont="1" applyFill="1" applyBorder="1"/>
    <xf numFmtId="37" fontId="8" fillId="4" borderId="171" xfId="4" applyFont="1" applyFill="1" applyBorder="1"/>
    <xf numFmtId="37" fontId="26" fillId="4" borderId="171" xfId="4" applyFont="1" applyFill="1" applyBorder="1"/>
    <xf numFmtId="37" fontId="8" fillId="4" borderId="0" xfId="4" applyFont="1" applyFill="1"/>
    <xf numFmtId="37" fontId="7" fillId="4" borderId="0" xfId="4" applyFont="1" applyFill="1"/>
    <xf numFmtId="37" fontId="21" fillId="5" borderId="0" xfId="4" applyFill="1" applyAlignment="1">
      <alignment horizontal="left" vertical="center"/>
    </xf>
    <xf numFmtId="0" fontId="27" fillId="7" borderId="0" xfId="4" applyNumberFormat="1" applyFont="1" applyFill="1" applyAlignment="1">
      <alignment vertical="center"/>
    </xf>
    <xf numFmtId="37" fontId="6" fillId="4" borderId="0" xfId="4" applyFont="1" applyFill="1" applyAlignment="1" applyProtection="1"/>
    <xf numFmtId="37" fontId="28" fillId="4" borderId="0" xfId="4" applyFont="1" applyFill="1" applyAlignment="1" applyProtection="1"/>
    <xf numFmtId="170" fontId="26" fillId="4" borderId="0" xfId="4" applyNumberFormat="1" applyFont="1" applyFill="1"/>
    <xf numFmtId="165" fontId="26" fillId="4" borderId="0" xfId="4" applyNumberFormat="1" applyFont="1" applyFill="1"/>
    <xf numFmtId="37" fontId="26" fillId="4" borderId="0" xfId="4" applyFont="1" applyFill="1"/>
    <xf numFmtId="170" fontId="22" fillId="4" borderId="0" xfId="4" applyNumberFormat="1" applyFont="1" applyFill="1"/>
    <xf numFmtId="169" fontId="7" fillId="4" borderId="0" xfId="4" applyNumberFormat="1" applyFont="1" applyFill="1" applyBorder="1" applyAlignment="1">
      <alignment vertical="center"/>
    </xf>
    <xf numFmtId="167" fontId="22" fillId="4" borderId="0" xfId="5" applyNumberFormat="1" applyFont="1" applyFill="1"/>
    <xf numFmtId="37" fontId="7" fillId="0" borderId="171" xfId="4" applyFont="1" applyFill="1" applyBorder="1"/>
    <xf numFmtId="37" fontId="7" fillId="5" borderId="0" xfId="4" applyFont="1" applyFill="1" applyAlignment="1">
      <alignment vertical="center" wrapText="1"/>
    </xf>
    <xf numFmtId="37" fontId="4" fillId="4" borderId="0" xfId="4" applyFont="1" applyFill="1"/>
    <xf numFmtId="171" fontId="4" fillId="4" borderId="0" xfId="4" applyNumberFormat="1" applyFont="1" applyFill="1"/>
    <xf numFmtId="37" fontId="10" fillId="4" borderId="0" xfId="4" applyFont="1" applyFill="1" applyAlignment="1">
      <alignment vertical="center"/>
    </xf>
    <xf numFmtId="0" fontId="4" fillId="4" borderId="0" xfId="4" applyNumberFormat="1" applyFont="1" applyFill="1" applyAlignment="1">
      <alignment horizontal="left" vertical="center"/>
    </xf>
    <xf numFmtId="172" fontId="22" fillId="4" borderId="0" xfId="4" applyNumberFormat="1" applyFont="1" applyFill="1"/>
    <xf numFmtId="37" fontId="6" fillId="4" borderId="0" xfId="4" applyFont="1" applyFill="1" applyAlignment="1" applyProtection="1">
      <alignment horizontal="left"/>
    </xf>
    <xf numFmtId="37" fontId="30" fillId="4" borderId="0" xfId="4" applyFont="1" applyFill="1" applyAlignment="1" applyProtection="1">
      <alignment horizontal="left"/>
    </xf>
    <xf numFmtId="1" fontId="7" fillId="4" borderId="0" xfId="4" applyNumberFormat="1" applyFont="1" applyFill="1" applyBorder="1" applyAlignment="1">
      <alignment horizontal="left"/>
    </xf>
    <xf numFmtId="37" fontId="4" fillId="4" borderId="0" xfId="4" applyFont="1" applyFill="1" applyAlignment="1">
      <alignment horizontal="right"/>
    </xf>
    <xf numFmtId="37" fontId="24" fillId="5" borderId="0" xfId="4" applyFont="1" applyFill="1" applyBorder="1" applyAlignment="1">
      <alignment horizontal="center" vertical="center"/>
    </xf>
    <xf numFmtId="173" fontId="4" fillId="5" borderId="0" xfId="4" applyNumberFormat="1" applyFont="1" applyFill="1" applyBorder="1" applyAlignment="1">
      <alignment horizontal="center" vertical="center" wrapText="1"/>
    </xf>
    <xf numFmtId="173" fontId="24" fillId="5" borderId="0" xfId="4" applyNumberFormat="1" applyFont="1" applyFill="1" applyBorder="1" applyAlignment="1">
      <alignment horizontal="center" vertical="center" wrapText="1"/>
    </xf>
    <xf numFmtId="37" fontId="4" fillId="5" borderId="0" xfId="4" applyFont="1" applyFill="1"/>
    <xf numFmtId="168" fontId="10" fillId="4" borderId="0" xfId="4" applyNumberFormat="1" applyFont="1" applyFill="1" applyAlignment="1">
      <alignment vertical="center"/>
    </xf>
    <xf numFmtId="2" fontId="10" fillId="5" borderId="0" xfId="4" applyNumberFormat="1" applyFont="1" applyFill="1" applyBorder="1" applyAlignment="1">
      <alignment vertical="center"/>
    </xf>
    <xf numFmtId="37" fontId="10" fillId="4" borderId="0" xfId="4" applyFont="1" applyFill="1"/>
    <xf numFmtId="37" fontId="10" fillId="5" borderId="0" xfId="4" applyFont="1" applyFill="1"/>
    <xf numFmtId="2" fontId="10" fillId="5" borderId="0" xfId="4" applyNumberFormat="1" applyFont="1" applyFill="1" applyBorder="1" applyAlignment="1"/>
    <xf numFmtId="168" fontId="4" fillId="4" borderId="0" xfId="4" applyNumberFormat="1" applyFont="1" applyFill="1" applyAlignment="1">
      <alignment vertical="center"/>
    </xf>
    <xf numFmtId="2" fontId="4" fillId="5" borderId="0" xfId="4" applyNumberFormat="1" applyFont="1" applyFill="1" applyBorder="1" applyAlignment="1">
      <alignment vertical="center"/>
    </xf>
    <xf numFmtId="2" fontId="4" fillId="5" borderId="0" xfId="4" applyNumberFormat="1" applyFont="1" applyFill="1" applyAlignment="1">
      <alignment vertical="center"/>
    </xf>
    <xf numFmtId="37" fontId="4" fillId="5" borderId="0" xfId="4" applyFont="1" applyFill="1" applyBorder="1" applyAlignment="1">
      <alignment vertical="center" wrapText="1"/>
    </xf>
    <xf numFmtId="37" fontId="4" fillId="4" borderId="0" xfId="4" applyFont="1" applyFill="1" applyAlignment="1">
      <alignment vertical="center" wrapText="1"/>
    </xf>
    <xf numFmtId="2" fontId="4" fillId="5" borderId="0" xfId="4" applyNumberFormat="1" applyFont="1" applyFill="1" applyBorder="1" applyAlignment="1">
      <alignment horizontal="right" vertical="center"/>
    </xf>
    <xf numFmtId="168" fontId="4" fillId="5" borderId="0" xfId="4" applyNumberFormat="1" applyFont="1" applyFill="1" applyAlignment="1">
      <alignment vertical="center"/>
    </xf>
    <xf numFmtId="37" fontId="10" fillId="4" borderId="0" xfId="4" applyFont="1" applyFill="1" applyAlignment="1">
      <alignment vertical="center" wrapText="1"/>
    </xf>
    <xf numFmtId="2" fontId="4" fillId="4" borderId="0" xfId="4" applyNumberFormat="1" applyFont="1" applyFill="1" applyAlignment="1">
      <alignment vertical="center"/>
    </xf>
    <xf numFmtId="2" fontId="4" fillId="4" borderId="0" xfId="4" applyNumberFormat="1" applyFont="1" applyFill="1" applyAlignment="1">
      <alignment horizontal="right" vertical="center"/>
    </xf>
    <xf numFmtId="2" fontId="4" fillId="5" borderId="0" xfId="4" applyNumberFormat="1" applyFont="1" applyFill="1" applyAlignment="1">
      <alignment horizontal="right" vertical="center"/>
    </xf>
    <xf numFmtId="37" fontId="4" fillId="4" borderId="0" xfId="4" applyFont="1" applyFill="1" applyAlignment="1">
      <alignment vertical="center"/>
    </xf>
    <xf numFmtId="168" fontId="10" fillId="5" borderId="0" xfId="4" applyNumberFormat="1" applyFont="1" applyFill="1" applyAlignment="1">
      <alignment vertical="center"/>
    </xf>
    <xf numFmtId="37" fontId="7" fillId="4" borderId="0" xfId="4" applyFont="1" applyFill="1" applyBorder="1" applyAlignment="1">
      <alignment vertical="center"/>
    </xf>
    <xf numFmtId="2" fontId="7" fillId="5" borderId="0" xfId="4" applyNumberFormat="1" applyFont="1" applyFill="1" applyBorder="1" applyAlignment="1">
      <alignment vertical="center"/>
    </xf>
    <xf numFmtId="168" fontId="7" fillId="4" borderId="171" xfId="4" applyNumberFormat="1" applyFont="1" applyFill="1" applyBorder="1"/>
    <xf numFmtId="37" fontId="4" fillId="0" borderId="0" xfId="4" applyFont="1"/>
    <xf numFmtId="0" fontId="6" fillId="4" borderId="0" xfId="1" applyFont="1" applyFill="1" applyAlignment="1"/>
    <xf numFmtId="0" fontId="30" fillId="4" borderId="0" xfId="1" applyFont="1" applyFill="1" applyAlignment="1"/>
    <xf numFmtId="0" fontId="4" fillId="0" borderId="0" xfId="1" applyFont="1" applyAlignment="1">
      <alignment wrapText="1"/>
    </xf>
    <xf numFmtId="0" fontId="4" fillId="4" borderId="0" xfId="1" applyFont="1" applyFill="1"/>
    <xf numFmtId="0" fontId="7" fillId="4" borderId="0" xfId="1" applyFont="1" applyFill="1" applyBorder="1" applyAlignment="1">
      <alignment horizontal="left"/>
    </xf>
    <xf numFmtId="0" fontId="7" fillId="4" borderId="0" xfId="1" applyFont="1" applyFill="1" applyBorder="1" applyAlignment="1">
      <alignment horizontal="center"/>
    </xf>
    <xf numFmtId="0" fontId="7" fillId="4" borderId="0" xfId="1" applyFont="1" applyFill="1" applyBorder="1" applyAlignment="1">
      <alignment horizontal="center" vertical="center"/>
    </xf>
    <xf numFmtId="0" fontId="8" fillId="4" borderId="0" xfId="1" applyFont="1" applyFill="1"/>
    <xf numFmtId="3" fontId="7" fillId="4" borderId="0" xfId="1" applyNumberFormat="1" applyFont="1" applyFill="1"/>
    <xf numFmtId="164" fontId="10" fillId="0" borderId="0" xfId="1" applyNumberFormat="1" applyFont="1" applyFill="1" applyAlignment="1">
      <alignment horizontal="right"/>
    </xf>
    <xf numFmtId="174" fontId="10" fillId="4" borderId="0" xfId="1" applyNumberFormat="1" applyFont="1" applyFill="1"/>
    <xf numFmtId="0" fontId="10" fillId="4" borderId="0" xfId="1" applyFont="1" applyFill="1"/>
    <xf numFmtId="0" fontId="7" fillId="4" borderId="0" xfId="1" applyFont="1" applyFill="1" applyAlignment="1">
      <alignment horizontal="center"/>
    </xf>
    <xf numFmtId="164" fontId="7" fillId="0" borderId="0" xfId="1" applyNumberFormat="1" applyFont="1" applyFill="1" applyAlignment="1">
      <alignment horizontal="right"/>
    </xf>
    <xf numFmtId="164" fontId="4" fillId="0" borderId="0" xfId="1" applyNumberFormat="1" applyFont="1" applyFill="1" applyAlignment="1">
      <alignment horizontal="right"/>
    </xf>
    <xf numFmtId="174" fontId="4" fillId="4" borderId="0" xfId="1" applyNumberFormat="1" applyFont="1" applyFill="1"/>
    <xf numFmtId="0" fontId="7" fillId="4" borderId="0" xfId="1" quotePrefix="1" applyFont="1" applyFill="1" applyAlignment="1">
      <alignment horizontal="center"/>
    </xf>
    <xf numFmtId="164" fontId="4" fillId="0" borderId="0" xfId="1" quotePrefix="1" applyNumberFormat="1" applyFont="1" applyFill="1" applyAlignment="1">
      <alignment horizontal="right"/>
    </xf>
    <xf numFmtId="0" fontId="7" fillId="4" borderId="171" xfId="1" applyFont="1" applyFill="1" applyBorder="1" applyAlignment="1">
      <alignment horizontal="center"/>
    </xf>
    <xf numFmtId="164" fontId="4" fillId="0" borderId="171" xfId="1" applyNumberFormat="1" applyFont="1" applyFill="1" applyBorder="1" applyAlignment="1">
      <alignment horizontal="right"/>
    </xf>
    <xf numFmtId="0" fontId="8" fillId="4" borderId="0" xfId="1" applyFont="1" applyFill="1" applyAlignment="1"/>
    <xf numFmtId="0" fontId="7" fillId="4" borderId="0" xfId="1" applyFont="1" applyFill="1"/>
    <xf numFmtId="164" fontId="4" fillId="4" borderId="0" xfId="1" applyNumberFormat="1" applyFont="1" applyFill="1"/>
    <xf numFmtId="0" fontId="32" fillId="4" borderId="0" xfId="1" applyFont="1" applyFill="1" applyAlignment="1">
      <alignment horizontal="right"/>
    </xf>
    <xf numFmtId="0" fontId="7" fillId="4" borderId="0" xfId="1" applyFont="1" applyFill="1" applyAlignment="1">
      <alignment horizontal="left"/>
    </xf>
    <xf numFmtId="0" fontId="8" fillId="4" borderId="0" xfId="1" applyFont="1" applyFill="1" applyAlignment="1">
      <alignment horizontal="left"/>
    </xf>
    <xf numFmtId="164" fontId="10" fillId="0" borderId="0" xfId="1" quotePrefix="1" applyNumberFormat="1" applyFont="1" applyFill="1" applyAlignment="1">
      <alignment horizontal="right"/>
    </xf>
    <xf numFmtId="0" fontId="7" fillId="4" borderId="171" xfId="1" applyFont="1" applyFill="1" applyBorder="1"/>
    <xf numFmtId="0" fontId="2" fillId="5" borderId="0" xfId="1" applyFill="1"/>
    <xf numFmtId="0" fontId="2" fillId="0" borderId="0" xfId="1"/>
    <xf numFmtId="0" fontId="4" fillId="5" borderId="0" xfId="1" applyFont="1" applyFill="1" applyAlignment="1"/>
    <xf numFmtId="0" fontId="2" fillId="5" borderId="0" xfId="1" applyFill="1" applyAlignment="1"/>
    <xf numFmtId="0" fontId="2" fillId="0" borderId="0" xfId="1" applyAlignment="1"/>
    <xf numFmtId="0" fontId="8" fillId="5" borderId="0" xfId="1" applyFont="1" applyFill="1" applyAlignment="1">
      <alignment vertical="center"/>
    </xf>
    <xf numFmtId="164" fontId="10" fillId="5" borderId="0" xfId="1" applyNumberFormat="1" applyFont="1" applyFill="1" applyAlignment="1">
      <alignment horizontal="right" vertical="center"/>
    </xf>
    <xf numFmtId="0" fontId="7" fillId="5" borderId="0" xfId="1" applyFont="1" applyFill="1" applyAlignment="1">
      <alignment horizontal="center" vertical="center"/>
    </xf>
    <xf numFmtId="164" fontId="4" fillId="5" borderId="0" xfId="1" applyNumberFormat="1" applyFont="1" applyFill="1" applyAlignment="1">
      <alignment horizontal="right" vertical="center"/>
    </xf>
    <xf numFmtId="0" fontId="7" fillId="5" borderId="0" xfId="1" quotePrefix="1" applyFont="1" applyFill="1" applyAlignment="1">
      <alignment horizontal="center"/>
    </xf>
    <xf numFmtId="164" fontId="4" fillId="5" borderId="0" xfId="1" applyNumberFormat="1" applyFont="1" applyFill="1" applyAlignment="1">
      <alignment horizontal="right"/>
    </xf>
    <xf numFmtId="164" fontId="4" fillId="5" borderId="0" xfId="1" quotePrefix="1" applyNumberFormat="1" applyFont="1" applyFill="1" applyAlignment="1">
      <alignment horizontal="right"/>
    </xf>
    <xf numFmtId="0" fontId="7" fillId="5" borderId="0" xfId="1" applyFont="1" applyFill="1" applyAlignment="1">
      <alignment horizontal="center"/>
    </xf>
    <xf numFmtId="0" fontId="8" fillId="5" borderId="0" xfId="1" applyFont="1" applyFill="1" applyAlignment="1"/>
    <xf numFmtId="164" fontId="7" fillId="5" borderId="0" xfId="1" applyNumberFormat="1" applyFont="1" applyFill="1" applyAlignment="1">
      <alignment horizontal="right"/>
    </xf>
    <xf numFmtId="0" fontId="7" fillId="5" borderId="0" xfId="1" quotePrefix="1" applyFont="1" applyFill="1" applyAlignment="1">
      <alignment horizontal="center" vertical="center"/>
    </xf>
    <xf numFmtId="164" fontId="4" fillId="5" borderId="0" xfId="1" quotePrefix="1" applyNumberFormat="1" applyFont="1" applyFill="1" applyAlignment="1">
      <alignment horizontal="right" vertical="center"/>
    </xf>
    <xf numFmtId="0" fontId="7" fillId="5" borderId="171" xfId="1" applyFont="1" applyFill="1" applyBorder="1" applyAlignment="1">
      <alignment horizontal="center"/>
    </xf>
    <xf numFmtId="0" fontId="7" fillId="5" borderId="171" xfId="1" applyFont="1" applyFill="1" applyBorder="1"/>
    <xf numFmtId="164" fontId="4" fillId="5" borderId="171" xfId="1" applyNumberFormat="1" applyFont="1" applyFill="1" applyBorder="1" applyAlignment="1">
      <alignment horizontal="right"/>
    </xf>
    <xf numFmtId="0" fontId="7" fillId="5" borderId="0" xfId="1" applyFont="1" applyFill="1"/>
    <xf numFmtId="0" fontId="4" fillId="5" borderId="0" xfId="1" applyFont="1" applyFill="1"/>
    <xf numFmtId="0" fontId="24" fillId="5" borderId="0" xfId="1" applyFont="1" applyFill="1" applyBorder="1" applyAlignment="1">
      <alignment horizontal="center" vertical="center" wrapText="1"/>
    </xf>
    <xf numFmtId="0" fontId="24" fillId="5" borderId="0" xfId="1" applyFont="1" applyFill="1" applyBorder="1" applyAlignment="1">
      <alignment horizontal="center" vertical="center"/>
    </xf>
    <xf numFmtId="0" fontId="8" fillId="5" borderId="0" xfId="1" applyFont="1" applyFill="1"/>
    <xf numFmtId="164" fontId="10" fillId="5" borderId="0" xfId="1" applyNumberFormat="1" applyFont="1" applyFill="1" applyAlignment="1">
      <alignment horizontal="right"/>
    </xf>
    <xf numFmtId="0" fontId="7" fillId="5" borderId="0" xfId="1" applyFont="1" applyFill="1" applyAlignment="1">
      <alignment horizontal="left"/>
    </xf>
    <xf numFmtId="0" fontId="8" fillId="5" borderId="0" xfId="1" applyFont="1" applyFill="1" applyAlignment="1">
      <alignment horizontal="left"/>
    </xf>
    <xf numFmtId="164" fontId="8" fillId="5" borderId="0" xfId="1" applyNumberFormat="1" applyFont="1" applyFill="1" applyAlignment="1">
      <alignment horizontal="right"/>
    </xf>
    <xf numFmtId="0" fontId="10" fillId="5" borderId="0" xfId="1" applyFont="1" applyFill="1" applyAlignment="1">
      <alignment horizontal="right"/>
    </xf>
    <xf numFmtId="1" fontId="10" fillId="5" borderId="0" xfId="1" applyNumberFormat="1" applyFont="1" applyFill="1" applyAlignment="1">
      <alignment horizontal="right"/>
    </xf>
    <xf numFmtId="164" fontId="10" fillId="5" borderId="0" xfId="1" applyNumberFormat="1" applyFont="1" applyFill="1"/>
    <xf numFmtId="164" fontId="4" fillId="5" borderId="0" xfId="1" applyNumberFormat="1" applyFont="1" applyFill="1"/>
    <xf numFmtId="3" fontId="4" fillId="5" borderId="0" xfId="1" applyNumberFormat="1" applyFont="1" applyFill="1" applyAlignment="1">
      <alignment horizontal="right"/>
    </xf>
    <xf numFmtId="3" fontId="10" fillId="5" borderId="0" xfId="1" applyNumberFormat="1" applyFont="1" applyFill="1" applyAlignment="1">
      <alignment horizontal="right"/>
    </xf>
    <xf numFmtId="175" fontId="7" fillId="5" borderId="171" xfId="1" applyNumberFormat="1" applyFont="1" applyFill="1" applyBorder="1"/>
    <xf numFmtId="0" fontId="7" fillId="5" borderId="0" xfId="1" applyFont="1" applyFill="1" applyBorder="1" applyAlignment="1">
      <alignment horizontal="center" vertical="center"/>
    </xf>
    <xf numFmtId="176" fontId="7" fillId="5" borderId="0" xfId="1" applyNumberFormat="1" applyFont="1" applyFill="1" applyAlignment="1">
      <alignment horizontal="right"/>
    </xf>
    <xf numFmtId="164" fontId="27" fillId="5" borderId="0" xfId="1" applyNumberFormat="1" applyFont="1" applyFill="1" applyAlignment="1">
      <alignment horizontal="right"/>
    </xf>
    <xf numFmtId="0" fontId="28" fillId="4" borderId="0" xfId="1" applyFont="1" applyFill="1" applyAlignment="1"/>
    <xf numFmtId="0" fontId="7" fillId="4" borderId="0" xfId="1" applyFont="1" applyFill="1" applyBorder="1" applyAlignment="1">
      <alignment horizontal="left" vertical="center"/>
    </xf>
    <xf numFmtId="0" fontId="7" fillId="4" borderId="0" xfId="1" applyFont="1" applyFill="1" applyBorder="1" applyAlignment="1">
      <alignment horizontal="right"/>
    </xf>
    <xf numFmtId="177" fontId="7" fillId="4" borderId="0" xfId="1" applyNumberFormat="1" applyFont="1" applyFill="1" applyAlignment="1">
      <alignment horizontal="right"/>
    </xf>
    <xf numFmtId="177" fontId="8" fillId="4" borderId="0" xfId="1" applyNumberFormat="1" applyFont="1" applyFill="1"/>
    <xf numFmtId="177" fontId="7" fillId="4" borderId="0" xfId="1" applyNumberFormat="1" applyFont="1" applyFill="1"/>
    <xf numFmtId="177" fontId="8" fillId="4" borderId="0" xfId="1" applyNumberFormat="1" applyFont="1" applyFill="1" applyAlignment="1">
      <alignment horizontal="right"/>
    </xf>
    <xf numFmtId="1" fontId="7" fillId="5" borderId="0" xfId="1" applyNumberFormat="1" applyFont="1" applyFill="1" applyAlignment="1">
      <alignment horizontal="right"/>
    </xf>
    <xf numFmtId="177" fontId="7" fillId="5" borderId="0" xfId="1" applyNumberFormat="1" applyFont="1" applyFill="1" applyAlignment="1">
      <alignment horizontal="right"/>
    </xf>
    <xf numFmtId="177" fontId="8" fillId="5" borderId="0" xfId="1" applyNumberFormat="1" applyFont="1" applyFill="1"/>
    <xf numFmtId="177" fontId="7" fillId="5" borderId="0" xfId="1" applyNumberFormat="1" applyFont="1" applyFill="1"/>
    <xf numFmtId="177" fontId="8" fillId="5" borderId="0" xfId="1" applyNumberFormat="1" applyFont="1" applyFill="1" applyAlignment="1">
      <alignment horizontal="right"/>
    </xf>
    <xf numFmtId="0" fontId="8" fillId="5" borderId="171" xfId="1" applyFont="1" applyFill="1" applyBorder="1"/>
    <xf numFmtId="176" fontId="8" fillId="4" borderId="0" xfId="1" applyNumberFormat="1" applyFont="1" applyFill="1" applyAlignment="1">
      <alignment horizontal="right"/>
    </xf>
    <xf numFmtId="176" fontId="7" fillId="4" borderId="0" xfId="1" applyNumberFormat="1" applyFont="1" applyFill="1" applyAlignment="1">
      <alignment horizontal="right"/>
    </xf>
    <xf numFmtId="164" fontId="8" fillId="4" borderId="0" xfId="1" applyNumberFormat="1" applyFont="1" applyFill="1" applyAlignment="1">
      <alignment horizontal="left"/>
    </xf>
    <xf numFmtId="164" fontId="8" fillId="4" borderId="0" xfId="1" applyNumberFormat="1" applyFont="1" applyFill="1"/>
    <xf numFmtId="164" fontId="7" fillId="4" borderId="0" xfId="1" applyNumberFormat="1" applyFont="1" applyFill="1" applyAlignment="1">
      <alignment horizontal="left"/>
    </xf>
    <xf numFmtId="164" fontId="11" fillId="5" borderId="0" xfId="1" applyNumberFormat="1" applyFont="1" applyFill="1" applyAlignment="1">
      <alignment horizontal="right"/>
    </xf>
    <xf numFmtId="164" fontId="7" fillId="4" borderId="0" xfId="1" applyNumberFormat="1" applyFont="1" applyFill="1" applyBorder="1"/>
    <xf numFmtId="164" fontId="8" fillId="4" borderId="0" xfId="1" applyNumberFormat="1" applyFont="1" applyFill="1" applyAlignment="1">
      <alignment horizontal="right"/>
    </xf>
    <xf numFmtId="164" fontId="7" fillId="4" borderId="0" xfId="1" applyNumberFormat="1" applyFont="1" applyFill="1" applyAlignment="1">
      <alignment horizontal="right"/>
    </xf>
    <xf numFmtId="0" fontId="7" fillId="4" borderId="173" xfId="1" applyFont="1" applyFill="1" applyBorder="1"/>
    <xf numFmtId="175" fontId="7" fillId="4" borderId="173" xfId="1" applyNumberFormat="1" applyFont="1" applyFill="1" applyBorder="1"/>
    <xf numFmtId="0" fontId="4" fillId="4" borderId="0" xfId="1" applyFont="1" applyFill="1" applyBorder="1"/>
    <xf numFmtId="0" fontId="8" fillId="4" borderId="0" xfId="1" applyFont="1" applyFill="1" applyAlignment="1">
      <alignment vertical="center"/>
    </xf>
    <xf numFmtId="3" fontId="4" fillId="4" borderId="0" xfId="1" applyNumberFormat="1" applyFont="1" applyFill="1"/>
    <xf numFmtId="164" fontId="10" fillId="0" borderId="0" xfId="1" applyNumberFormat="1" applyFont="1" applyAlignment="1">
      <alignment horizontal="right"/>
    </xf>
    <xf numFmtId="3" fontId="4" fillId="5" borderId="0" xfId="1" applyNumberFormat="1" applyFont="1" applyFill="1" applyBorder="1" applyAlignment="1">
      <alignment horizontal="right" vertical="center"/>
    </xf>
    <xf numFmtId="164" fontId="4" fillId="0" borderId="0" xfId="1" applyNumberFormat="1" applyFont="1" applyAlignment="1">
      <alignment horizontal="right"/>
    </xf>
    <xf numFmtId="164" fontId="4" fillId="0" borderId="0" xfId="1" quotePrefix="1" applyNumberFormat="1" applyFont="1" applyAlignment="1">
      <alignment horizontal="right"/>
    </xf>
    <xf numFmtId="1" fontId="7" fillId="0" borderId="0" xfId="1" applyNumberFormat="1" applyFont="1" applyAlignment="1">
      <alignment horizontal="right"/>
    </xf>
    <xf numFmtId="3" fontId="10" fillId="4" borderId="0" xfId="1" applyNumberFormat="1" applyFont="1" applyFill="1"/>
    <xf numFmtId="0" fontId="8" fillId="4" borderId="171" xfId="1" applyFont="1" applyFill="1" applyBorder="1"/>
    <xf numFmtId="0" fontId="8" fillId="4" borderId="0" xfId="1" applyFont="1" applyFill="1" applyBorder="1"/>
    <xf numFmtId="3" fontId="4" fillId="5" borderId="0" xfId="1" applyNumberFormat="1" applyFont="1" applyFill="1"/>
    <xf numFmtId="0" fontId="7" fillId="4" borderId="0" xfId="1" applyFont="1" applyFill="1" applyAlignment="1">
      <alignment horizontal="right"/>
    </xf>
    <xf numFmtId="3" fontId="4" fillId="4" borderId="0" xfId="1" applyNumberFormat="1" applyFont="1" applyFill="1" applyAlignment="1">
      <alignment horizontal="right"/>
    </xf>
    <xf numFmtId="177" fontId="7" fillId="0" borderId="0" xfId="1" applyNumberFormat="1" applyFont="1" applyAlignment="1">
      <alignment horizontal="right"/>
    </xf>
    <xf numFmtId="0" fontId="4" fillId="4" borderId="0" xfId="1" applyFont="1" applyFill="1" applyAlignment="1">
      <alignment horizontal="right"/>
    </xf>
    <xf numFmtId="175" fontId="10" fillId="4" borderId="0" xfId="1" applyNumberFormat="1" applyFont="1" applyFill="1"/>
    <xf numFmtId="175" fontId="4" fillId="4" borderId="0" xfId="1" applyNumberFormat="1" applyFont="1" applyFill="1"/>
    <xf numFmtId="164" fontId="8" fillId="0" borderId="0" xfId="1" applyNumberFormat="1" applyFont="1" applyAlignment="1">
      <alignment horizontal="right"/>
    </xf>
    <xf numFmtId="164" fontId="10" fillId="4" borderId="0" xfId="1" applyNumberFormat="1" applyFont="1" applyFill="1" applyAlignment="1">
      <alignment horizontal="right"/>
    </xf>
    <xf numFmtId="164" fontId="7" fillId="0" borderId="0" xfId="1" applyNumberFormat="1" applyFont="1" applyAlignment="1">
      <alignment horizontal="right"/>
    </xf>
    <xf numFmtId="164" fontId="4" fillId="4" borderId="0" xfId="1" applyNumberFormat="1" applyFont="1" applyFill="1" applyAlignment="1">
      <alignment horizontal="right"/>
    </xf>
    <xf numFmtId="164" fontId="11" fillId="0" borderId="0" xfId="1" applyNumberFormat="1" applyFont="1" applyAlignment="1">
      <alignment horizontal="right"/>
    </xf>
    <xf numFmtId="0" fontId="8" fillId="4" borderId="174" xfId="1" applyFont="1" applyFill="1" applyBorder="1" applyAlignment="1"/>
    <xf numFmtId="0" fontId="4" fillId="4" borderId="173" xfId="1" applyFont="1" applyFill="1" applyBorder="1"/>
    <xf numFmtId="0" fontId="8" fillId="4" borderId="173" xfId="1" applyFont="1" applyFill="1" applyBorder="1"/>
    <xf numFmtId="176" fontId="8" fillId="4" borderId="173" xfId="1" applyNumberFormat="1" applyFont="1" applyFill="1" applyBorder="1" applyAlignment="1">
      <alignment horizontal="right"/>
    </xf>
    <xf numFmtId="0" fontId="8" fillId="4" borderId="0" xfId="1" applyFont="1" applyFill="1" applyAlignment="1">
      <alignment horizontal="right"/>
    </xf>
    <xf numFmtId="1" fontId="4" fillId="4" borderId="0" xfId="1" applyNumberFormat="1" applyFont="1" applyFill="1" applyAlignment="1">
      <alignment horizontal="right"/>
    </xf>
    <xf numFmtId="1" fontId="4" fillId="5" borderId="0" xfId="1" applyNumberFormat="1" applyFont="1" applyFill="1" applyAlignment="1">
      <alignment horizontal="right"/>
    </xf>
    <xf numFmtId="1" fontId="10" fillId="4" borderId="0" xfId="1" applyNumberFormat="1" applyFont="1" applyFill="1" applyAlignment="1">
      <alignment horizontal="right"/>
    </xf>
    <xf numFmtId="166" fontId="10" fillId="4" borderId="0" xfId="1" applyNumberFormat="1" applyFont="1" applyFill="1" applyAlignment="1">
      <alignment horizontal="right"/>
    </xf>
    <xf numFmtId="1" fontId="10" fillId="0" borderId="0" xfId="1" applyNumberFormat="1" applyFont="1" applyAlignment="1">
      <alignment horizontal="right"/>
    </xf>
    <xf numFmtId="166" fontId="4" fillId="4" borderId="0" xfId="1" applyNumberFormat="1" applyFont="1" applyFill="1"/>
    <xf numFmtId="176" fontId="7" fillId="4" borderId="0" xfId="1" applyNumberFormat="1" applyFont="1" applyFill="1"/>
    <xf numFmtId="0" fontId="8" fillId="0" borderId="0" xfId="1" applyFont="1" applyFill="1" applyAlignment="1">
      <alignment horizontal="right"/>
    </xf>
    <xf numFmtId="0" fontId="10" fillId="0" borderId="0" xfId="1" applyFont="1" applyFill="1"/>
    <xf numFmtId="0" fontId="7" fillId="0" borderId="0" xfId="1" applyFont="1" applyFill="1" applyAlignment="1">
      <alignment horizontal="right"/>
    </xf>
    <xf numFmtId="0" fontId="10" fillId="4" borderId="0" xfId="1" applyFont="1" applyFill="1" applyAlignment="1">
      <alignment horizontal="right"/>
    </xf>
    <xf numFmtId="175" fontId="7" fillId="4" borderId="171" xfId="1" applyNumberFormat="1" applyFont="1" applyFill="1" applyBorder="1"/>
    <xf numFmtId="164" fontId="10" fillId="0" borderId="0" xfId="1" applyNumberFormat="1" applyFont="1" applyAlignment="1">
      <alignment horizontal="right" vertical="center"/>
    </xf>
    <xf numFmtId="164" fontId="10" fillId="0" borderId="0" xfId="1" applyNumberFormat="1" applyFont="1" applyFill="1" applyAlignment="1">
      <alignment horizontal="right" vertical="center"/>
    </xf>
    <xf numFmtId="3" fontId="4" fillId="0" borderId="0" xfId="1" applyNumberFormat="1" applyFont="1"/>
    <xf numFmtId="0" fontId="7" fillId="4" borderId="0" xfId="1" applyFont="1" applyFill="1" applyAlignment="1">
      <alignment horizontal="center" vertical="center"/>
    </xf>
    <xf numFmtId="164" fontId="4" fillId="0" borderId="0" xfId="1" applyNumberFormat="1" applyFont="1" applyAlignment="1">
      <alignment horizontal="right" vertical="center"/>
    </xf>
    <xf numFmtId="164" fontId="4" fillId="0" borderId="0" xfId="1" applyNumberFormat="1" applyFont="1" applyFill="1" applyAlignment="1">
      <alignment horizontal="right" vertical="center"/>
    </xf>
    <xf numFmtId="0" fontId="7" fillId="4" borderId="0" xfId="1" quotePrefix="1" applyFont="1" applyFill="1" applyAlignment="1">
      <alignment horizontal="center" vertical="center"/>
    </xf>
    <xf numFmtId="164" fontId="4" fillId="0" borderId="0" xfId="1" quotePrefix="1" applyNumberFormat="1" applyFont="1" applyAlignment="1">
      <alignment horizontal="right" vertical="center"/>
    </xf>
    <xf numFmtId="164" fontId="10" fillId="4" borderId="0" xfId="1" applyNumberFormat="1" applyFont="1" applyFill="1"/>
    <xf numFmtId="3" fontId="10" fillId="5" borderId="0" xfId="1" applyNumberFormat="1" applyFont="1" applyFill="1"/>
    <xf numFmtId="164" fontId="27" fillId="0" borderId="0" xfId="1" applyNumberFormat="1" applyFont="1" applyAlignment="1">
      <alignment horizontal="right"/>
    </xf>
    <xf numFmtId="175" fontId="7" fillId="4" borderId="0" xfId="1" applyNumberFormat="1" applyFont="1" applyFill="1" applyBorder="1"/>
    <xf numFmtId="0" fontId="8" fillId="4" borderId="0" xfId="1" applyFont="1" applyFill="1" applyBorder="1" applyAlignment="1">
      <alignment horizontal="right" vertical="center"/>
    </xf>
    <xf numFmtId="0" fontId="7" fillId="4" borderId="0" xfId="1" applyFont="1" applyFill="1" applyBorder="1" applyAlignment="1">
      <alignment horizontal="right" vertical="center"/>
    </xf>
    <xf numFmtId="164" fontId="7" fillId="4" borderId="0" xfId="1" applyNumberFormat="1" applyFont="1" applyFill="1" applyBorder="1" applyAlignment="1">
      <alignment horizontal="right" vertical="center"/>
    </xf>
    <xf numFmtId="164" fontId="8" fillId="4" borderId="0" xfId="1" applyNumberFormat="1" applyFont="1" applyFill="1" applyBorder="1" applyAlignment="1">
      <alignment horizontal="right" vertical="center"/>
    </xf>
    <xf numFmtId="0" fontId="8" fillId="4" borderId="0" xfId="1" applyFont="1" applyFill="1" applyAlignment="1">
      <alignment horizontal="left" vertical="center"/>
    </xf>
    <xf numFmtId="164" fontId="10" fillId="4" borderId="0" xfId="1" applyNumberFormat="1" applyFont="1" applyFill="1" applyAlignment="1">
      <alignment horizontal="right" vertical="center"/>
    </xf>
    <xf numFmtId="164" fontId="4" fillId="4" borderId="0" xfId="1" applyNumberFormat="1" applyFont="1" applyFill="1" applyAlignment="1">
      <alignment horizontal="right" vertical="center"/>
    </xf>
    <xf numFmtId="0" fontId="4" fillId="4" borderId="0" xfId="1" applyFont="1" applyFill="1" applyAlignment="1">
      <alignment vertical="center"/>
    </xf>
    <xf numFmtId="164" fontId="10" fillId="0" borderId="0" xfId="1" quotePrefix="1" applyNumberFormat="1" applyFont="1" applyAlignment="1">
      <alignment horizontal="right"/>
    </xf>
    <xf numFmtId="164" fontId="7" fillId="4" borderId="171" xfId="1" applyNumberFormat="1" applyFont="1" applyFill="1" applyBorder="1" applyAlignment="1">
      <alignment horizontal="right"/>
    </xf>
    <xf numFmtId="0" fontId="4" fillId="4" borderId="0" xfId="1" applyFont="1" applyFill="1" applyAlignment="1"/>
    <xf numFmtId="164" fontId="8" fillId="4" borderId="0" xfId="1" applyNumberFormat="1" applyFont="1" applyFill="1" applyBorder="1" applyAlignment="1">
      <alignment horizontal="right"/>
    </xf>
    <xf numFmtId="1" fontId="4" fillId="4" borderId="0" xfId="1" applyNumberFormat="1" applyFont="1" applyFill="1"/>
    <xf numFmtId="0" fontId="7" fillId="4" borderId="0" xfId="1" applyFont="1" applyFill="1" applyAlignment="1">
      <alignment horizontal="left" vertical="center"/>
    </xf>
    <xf numFmtId="164" fontId="4" fillId="4" borderId="0" xfId="1" applyNumberFormat="1" applyFont="1" applyFill="1" applyBorder="1" applyAlignment="1">
      <alignment horizontal="right"/>
    </xf>
    <xf numFmtId="166" fontId="4" fillId="4" borderId="0" xfId="1" applyNumberFormat="1" applyFont="1" applyFill="1" applyAlignment="1">
      <alignment horizontal="right"/>
    </xf>
    <xf numFmtId="166" fontId="33" fillId="0" borderId="0" xfId="1" applyNumberFormat="1" applyFont="1" applyFill="1" applyAlignment="1">
      <alignment horizontal="right"/>
    </xf>
    <xf numFmtId="0" fontId="7" fillId="4" borderId="171" xfId="1" applyFont="1" applyFill="1" applyBorder="1" applyAlignment="1">
      <alignment horizontal="right"/>
    </xf>
    <xf numFmtId="3" fontId="4" fillId="0" borderId="0" xfId="1" quotePrefix="1" applyNumberFormat="1" applyFont="1" applyAlignment="1">
      <alignment horizontal="right"/>
    </xf>
    <xf numFmtId="164" fontId="8" fillId="0" borderId="0" xfId="1" applyNumberFormat="1" applyFont="1" applyAlignment="1">
      <alignment horizontal="right" vertical="center"/>
    </xf>
    <xf numFmtId="0" fontId="7" fillId="4" borderId="0" xfId="1" applyFont="1" applyFill="1" applyAlignment="1">
      <alignment horizontal="right" vertical="center"/>
    </xf>
    <xf numFmtId="0" fontId="4" fillId="4" borderId="0" xfId="1" applyFont="1" applyFill="1" applyAlignment="1">
      <alignment horizontal="right" vertical="center"/>
    </xf>
    <xf numFmtId="166" fontId="4" fillId="0" borderId="0" xfId="1" applyNumberFormat="1" applyFont="1" applyAlignment="1">
      <alignment horizontal="right"/>
    </xf>
    <xf numFmtId="166" fontId="10" fillId="4" borderId="0" xfId="1" applyNumberFormat="1" applyFont="1" applyFill="1"/>
    <xf numFmtId="0" fontId="10" fillId="4" borderId="171" xfId="1" applyFont="1" applyFill="1" applyBorder="1" applyAlignment="1">
      <alignment horizontal="right"/>
    </xf>
    <xf numFmtId="1" fontId="11" fillId="4" borderId="0" xfId="1" applyNumberFormat="1" applyFont="1" applyFill="1" applyAlignment="1">
      <alignment horizontal="right"/>
    </xf>
    <xf numFmtId="3" fontId="4" fillId="0" borderId="0" xfId="1" applyNumberFormat="1" applyFont="1" applyAlignment="1">
      <alignment horizontal="right"/>
    </xf>
    <xf numFmtId="174" fontId="10" fillId="4" borderId="0" xfId="1" applyNumberFormat="1" applyFont="1" applyFill="1" applyAlignment="1">
      <alignment vertical="center"/>
    </xf>
    <xf numFmtId="0" fontId="10" fillId="4" borderId="0" xfId="1" applyFont="1" applyFill="1" applyAlignment="1">
      <alignment vertical="center"/>
    </xf>
    <xf numFmtId="0" fontId="8" fillId="4" borderId="0" xfId="1" applyFont="1" applyFill="1" applyAlignment="1">
      <alignment horizontal="center"/>
    </xf>
    <xf numFmtId="3" fontId="4" fillId="4" borderId="0" xfId="1" applyNumberFormat="1" applyFont="1" applyFill="1" applyAlignment="1">
      <alignment vertical="center"/>
    </xf>
    <xf numFmtId="3" fontId="10" fillId="4" borderId="0" xfId="1" applyNumberFormat="1" applyFont="1" applyFill="1" applyAlignment="1">
      <alignment vertical="center"/>
    </xf>
    <xf numFmtId="0" fontId="7" fillId="0" borderId="0" xfId="1" applyFont="1" applyFill="1" applyAlignment="1"/>
    <xf numFmtId="0" fontId="7" fillId="4" borderId="0" xfId="1" applyFont="1" applyFill="1" applyBorder="1" applyAlignment="1">
      <alignment horizontal="left" wrapText="1"/>
    </xf>
    <xf numFmtId="0" fontId="7" fillId="4" borderId="0" xfId="1" applyFont="1" applyFill="1" applyAlignment="1">
      <alignment vertical="center"/>
    </xf>
    <xf numFmtId="164" fontId="7" fillId="4" borderId="0" xfId="1" applyNumberFormat="1" applyFont="1" applyFill="1" applyAlignment="1">
      <alignment horizontal="right" vertical="center"/>
    </xf>
    <xf numFmtId="0" fontId="8" fillId="4" borderId="0" xfId="1" applyFont="1" applyFill="1" applyBorder="1" applyAlignment="1">
      <alignment horizontal="left" vertical="center"/>
    </xf>
    <xf numFmtId="164" fontId="10" fillId="0" borderId="0" xfId="1" applyNumberFormat="1" applyFont="1" applyFill="1"/>
    <xf numFmtId="178" fontId="4" fillId="4" borderId="0" xfId="1" applyNumberFormat="1" applyFont="1" applyFill="1"/>
    <xf numFmtId="166" fontId="4" fillId="0" borderId="0" xfId="1" applyNumberFormat="1" applyFont="1" applyFill="1"/>
    <xf numFmtId="0" fontId="7" fillId="4" borderId="0" xfId="1" applyFont="1" applyFill="1" applyBorder="1" applyAlignment="1">
      <alignment horizontal="left" vertical="center" wrapText="1"/>
    </xf>
    <xf numFmtId="164" fontId="7" fillId="4" borderId="0" xfId="1" applyNumberFormat="1" applyFont="1" applyFill="1" applyBorder="1" applyAlignment="1">
      <alignment horizontal="left" vertical="center" wrapText="1"/>
    </xf>
    <xf numFmtId="164" fontId="7" fillId="4" borderId="0" xfId="1" applyNumberFormat="1" applyFont="1" applyFill="1" applyBorder="1" applyAlignment="1">
      <alignment vertical="center" wrapText="1"/>
    </xf>
    <xf numFmtId="3" fontId="4" fillId="0" borderId="0" xfId="1" applyNumberFormat="1" applyFont="1" applyFill="1"/>
    <xf numFmtId="164" fontId="7" fillId="4" borderId="0" xfId="1" applyNumberFormat="1" applyFont="1" applyFill="1" applyBorder="1" applyAlignment="1">
      <alignment horizontal="left"/>
    </xf>
    <xf numFmtId="164" fontId="7" fillId="4" borderId="0" xfId="1" applyNumberFormat="1" applyFont="1" applyFill="1" applyBorder="1" applyAlignment="1">
      <alignment horizontal="left" vertical="center"/>
    </xf>
    <xf numFmtId="166" fontId="4" fillId="0" borderId="0" xfId="1" applyNumberFormat="1" applyFont="1" applyFill="1" applyAlignment="1">
      <alignment vertical="center"/>
    </xf>
    <xf numFmtId="166" fontId="27" fillId="4" borderId="0" xfId="1" applyNumberFormat="1" applyFont="1" applyFill="1" applyAlignment="1">
      <alignment horizontal="right" vertical="center"/>
    </xf>
    <xf numFmtId="0" fontId="4" fillId="0" borderId="0" xfId="1" applyFont="1" applyFill="1" applyAlignment="1">
      <alignment vertical="center"/>
    </xf>
    <xf numFmtId="166" fontId="4" fillId="4" borderId="0" xfId="1" applyNumberFormat="1" applyFont="1" applyFill="1" applyAlignment="1">
      <alignment vertical="center"/>
    </xf>
    <xf numFmtId="3" fontId="4" fillId="0" borderId="0" xfId="1" applyNumberFormat="1" applyFont="1" applyFill="1" applyAlignment="1">
      <alignment vertical="center"/>
    </xf>
    <xf numFmtId="0" fontId="4" fillId="0" borderId="0" xfId="1" applyFont="1" applyFill="1" applyAlignment="1"/>
    <xf numFmtId="164" fontId="7" fillId="4" borderId="0" xfId="1" applyNumberFormat="1" applyFont="1" applyFill="1" applyBorder="1" applyAlignment="1">
      <alignment wrapText="1"/>
    </xf>
    <xf numFmtId="166" fontId="4" fillId="4" borderId="0" xfId="1" applyNumberFormat="1" applyFont="1" applyFill="1" applyAlignment="1"/>
    <xf numFmtId="0" fontId="4" fillId="0" borderId="0" xfId="1" applyFont="1" applyAlignment="1">
      <alignment horizontal="left"/>
    </xf>
    <xf numFmtId="166" fontId="4" fillId="4" borderId="0" xfId="1" applyNumberFormat="1" applyFont="1" applyFill="1" applyAlignment="1">
      <alignment horizontal="right" vertical="center"/>
    </xf>
    <xf numFmtId="166" fontId="4" fillId="0" borderId="0" xfId="1" applyNumberFormat="1" applyFont="1" applyFill="1" applyAlignment="1">
      <alignment horizontal="right"/>
    </xf>
    <xf numFmtId="0" fontId="19" fillId="0" borderId="0" xfId="1" applyFont="1" applyFill="1"/>
    <xf numFmtId="178" fontId="8" fillId="4" borderId="171" xfId="1" applyNumberFormat="1" applyFont="1" applyFill="1" applyBorder="1"/>
    <xf numFmtId="178" fontId="7" fillId="4" borderId="171" xfId="1" applyNumberFormat="1" applyFont="1" applyFill="1" applyBorder="1"/>
    <xf numFmtId="37" fontId="6" fillId="4" borderId="0" xfId="7" applyFont="1" applyFill="1" applyAlignment="1" applyProtection="1"/>
    <xf numFmtId="37" fontId="28" fillId="4" borderId="0" xfId="7" applyFont="1" applyFill="1" applyAlignment="1" applyProtection="1"/>
    <xf numFmtId="37" fontId="4" fillId="4" borderId="0" xfId="7" applyFont="1" applyFill="1"/>
    <xf numFmtId="37" fontId="8" fillId="4" borderId="0" xfId="7" applyFont="1" applyFill="1" applyBorder="1"/>
    <xf numFmtId="37" fontId="7" fillId="4" borderId="0" xfId="7" quotePrefix="1" applyFont="1" applyFill="1" applyBorder="1" applyAlignment="1">
      <alignment horizontal="right"/>
    </xf>
    <xf numFmtId="0" fontId="7" fillId="4" borderId="0" xfId="7" applyNumberFormat="1" applyFont="1" applyFill="1" applyBorder="1"/>
    <xf numFmtId="0" fontId="7" fillId="4" borderId="0" xfId="7" applyNumberFormat="1" applyFont="1" applyFill="1" applyBorder="1" applyAlignment="1">
      <alignment horizontal="right"/>
    </xf>
    <xf numFmtId="37" fontId="7" fillId="4" borderId="0" xfId="7" applyFont="1" applyFill="1" applyBorder="1"/>
    <xf numFmtId="37" fontId="8" fillId="9" borderId="0" xfId="7" applyFont="1" applyFill="1" applyAlignment="1" applyProtection="1">
      <alignment horizontal="left"/>
    </xf>
    <xf numFmtId="175" fontId="10" fillId="5" borderId="0" xfId="1" applyNumberFormat="1" applyFont="1" applyFill="1"/>
    <xf numFmtId="37" fontId="7" fillId="4" borderId="0" xfId="7" applyFont="1" applyFill="1"/>
    <xf numFmtId="175" fontId="4" fillId="5" borderId="0" xfId="1" applyNumberFormat="1" applyFont="1" applyFill="1"/>
    <xf numFmtId="37" fontId="8" fillId="0" borderId="0" xfId="7" applyFont="1"/>
    <xf numFmtId="175" fontId="10" fillId="5" borderId="0" xfId="1" applyNumberFormat="1" applyFont="1" applyFill="1" applyAlignment="1">
      <alignment vertical="center"/>
    </xf>
    <xf numFmtId="2" fontId="4" fillId="4" borderId="0" xfId="7" applyNumberFormat="1" applyFont="1" applyFill="1"/>
    <xf numFmtId="167" fontId="4" fillId="4" borderId="0" xfId="2" applyNumberFormat="1" applyFont="1" applyFill="1"/>
    <xf numFmtId="37" fontId="7" fillId="4" borderId="0" xfId="7" quotePrefix="1" applyFont="1" applyFill="1" applyAlignment="1" applyProtection="1">
      <alignment horizontal="left"/>
    </xf>
    <xf numFmtId="37" fontId="7" fillId="4" borderId="0" xfId="7" applyFont="1" applyFill="1" applyAlignment="1" applyProtection="1">
      <alignment horizontal="left"/>
    </xf>
    <xf numFmtId="175" fontId="4" fillId="5" borderId="0" xfId="1" applyNumberFormat="1" applyFont="1" applyFill="1" applyAlignment="1">
      <alignment vertical="center"/>
    </xf>
    <xf numFmtId="37" fontId="8" fillId="4" borderId="0" xfId="7" applyFont="1" applyFill="1" applyAlignment="1" applyProtection="1">
      <alignment horizontal="left"/>
    </xf>
    <xf numFmtId="37" fontId="7" fillId="4" borderId="0" xfId="7" applyFont="1" applyFill="1" applyAlignment="1" applyProtection="1">
      <alignment horizontal="left" wrapText="1"/>
    </xf>
    <xf numFmtId="166" fontId="4" fillId="5" borderId="0" xfId="1" applyNumberFormat="1" applyFont="1" applyFill="1"/>
    <xf numFmtId="37" fontId="7" fillId="4" borderId="171" xfId="7" applyFont="1" applyFill="1" applyBorder="1"/>
    <xf numFmtId="37" fontId="7" fillId="4" borderId="171" xfId="7" applyFont="1" applyFill="1" applyBorder="1" applyAlignment="1"/>
    <xf numFmtId="3" fontId="7" fillId="4" borderId="171" xfId="7" applyNumberFormat="1" applyFont="1" applyFill="1" applyBorder="1"/>
    <xf numFmtId="0" fontId="8" fillId="0" borderId="0" xfId="7" applyNumberFormat="1" applyFont="1" applyFill="1"/>
    <xf numFmtId="179" fontId="7" fillId="0" borderId="0" xfId="7" applyNumberFormat="1" applyFont="1" applyFill="1"/>
    <xf numFmtId="179" fontId="7" fillId="5" borderId="0" xfId="7" applyNumberFormat="1" applyFont="1" applyFill="1"/>
    <xf numFmtId="0" fontId="7" fillId="5" borderId="0" xfId="7" applyNumberFormat="1" applyFont="1" applyFill="1"/>
    <xf numFmtId="0" fontId="7" fillId="0" borderId="0" xfId="7" applyNumberFormat="1" applyFont="1"/>
    <xf numFmtId="0" fontId="10" fillId="5" borderId="0" xfId="1" applyFont="1" applyFill="1" applyAlignment="1">
      <alignment horizontal="center" vertical="center"/>
    </xf>
    <xf numFmtId="180" fontId="34" fillId="5" borderId="0" xfId="7" applyNumberFormat="1" applyFont="1" applyFill="1" applyAlignment="1">
      <alignment horizontal="center"/>
    </xf>
    <xf numFmtId="37" fontId="4" fillId="5" borderId="0" xfId="7" applyFont="1" applyFill="1"/>
    <xf numFmtId="0" fontId="6" fillId="0" borderId="0" xfId="1" applyFont="1" applyAlignment="1"/>
    <xf numFmtId="0" fontId="7" fillId="0" borderId="0" xfId="1" applyFont="1" applyBorder="1" applyAlignment="1">
      <alignment horizontal="left"/>
    </xf>
    <xf numFmtId="0" fontId="7" fillId="0" borderId="0" xfId="1" applyFont="1" applyBorder="1"/>
    <xf numFmtId="1" fontId="7" fillId="0" borderId="0" xfId="1" applyNumberFormat="1" applyFont="1" applyBorder="1" applyAlignment="1">
      <alignment horizontal="right"/>
    </xf>
    <xf numFmtId="0" fontId="7" fillId="0" borderId="0" xfId="1" applyFont="1"/>
    <xf numFmtId="177" fontId="7" fillId="0" borderId="0" xfId="1" applyNumberFormat="1" applyFont="1"/>
    <xf numFmtId="0" fontId="8" fillId="0" borderId="0" xfId="1" applyFont="1"/>
    <xf numFmtId="175" fontId="10" fillId="0" borderId="0" xfId="1" applyNumberFormat="1" applyFont="1"/>
    <xf numFmtId="175" fontId="4" fillId="0" borderId="0" xfId="1" applyNumberFormat="1" applyFont="1"/>
    <xf numFmtId="0" fontId="8" fillId="0" borderId="0" xfId="1" applyFont="1" applyAlignment="1">
      <alignment vertical="center"/>
    </xf>
    <xf numFmtId="175" fontId="10" fillId="0" borderId="0" xfId="1" applyNumberFormat="1" applyFont="1" applyAlignment="1">
      <alignment vertical="center"/>
    </xf>
    <xf numFmtId="0" fontId="7" fillId="4" borderId="0" xfId="1" applyFont="1" applyFill="1" applyAlignment="1" applyProtection="1">
      <alignment horizontal="left"/>
    </xf>
    <xf numFmtId="175" fontId="4" fillId="0" borderId="0" xfId="1" applyNumberFormat="1" applyFont="1" applyAlignment="1">
      <alignment vertical="center"/>
    </xf>
    <xf numFmtId="0" fontId="4" fillId="0" borderId="0" xfId="1" applyFont="1" applyAlignment="1">
      <alignment vertical="top"/>
    </xf>
    <xf numFmtId="0" fontId="7" fillId="0" borderId="0" xfId="1" applyFont="1" applyAlignment="1">
      <alignment wrapText="1"/>
    </xf>
    <xf numFmtId="0" fontId="7" fillId="0" borderId="171" xfId="1" applyFont="1" applyBorder="1"/>
    <xf numFmtId="177" fontId="7" fillId="0" borderId="171" xfId="1" applyNumberFormat="1" applyFont="1" applyBorder="1"/>
    <xf numFmtId="179" fontId="7" fillId="0" borderId="171" xfId="1" applyNumberFormat="1" applyFont="1" applyBorder="1"/>
    <xf numFmtId="0" fontId="8" fillId="0" borderId="0" xfId="1" applyFont="1" applyFill="1"/>
    <xf numFmtId="0" fontId="34" fillId="5" borderId="0" xfId="1" applyFont="1" applyFill="1" applyAlignment="1">
      <alignment horizontal="center" vertical="center"/>
    </xf>
    <xf numFmtId="0" fontId="7" fillId="0" borderId="175" xfId="1" applyFont="1" applyBorder="1" applyAlignment="1">
      <alignment horizontal="left"/>
    </xf>
    <xf numFmtId="0" fontId="13" fillId="0" borderId="0" xfId="1" applyFont="1"/>
    <xf numFmtId="175" fontId="8" fillId="0" borderId="0" xfId="1" applyNumberFormat="1" applyFont="1"/>
    <xf numFmtId="175" fontId="7" fillId="0" borderId="0" xfId="1" applyNumberFormat="1" applyFont="1"/>
    <xf numFmtId="175" fontId="8" fillId="0" borderId="0" xfId="1" applyNumberFormat="1" applyFont="1" applyAlignment="1">
      <alignment vertical="center"/>
    </xf>
    <xf numFmtId="175" fontId="7" fillId="0" borderId="0" xfId="1" applyNumberFormat="1" applyFont="1" applyAlignment="1">
      <alignment vertical="center"/>
    </xf>
    <xf numFmtId="175" fontId="7" fillId="0" borderId="0" xfId="1" quotePrefix="1" applyNumberFormat="1" applyFont="1" applyAlignment="1">
      <alignment horizontal="right"/>
    </xf>
    <xf numFmtId="175" fontId="35" fillId="0" borderId="0" xfId="1" applyNumberFormat="1" applyFont="1" applyAlignment="1">
      <alignment horizontal="right"/>
    </xf>
    <xf numFmtId="0" fontId="7" fillId="0" borderId="0" xfId="1" applyFont="1" applyAlignment="1">
      <alignment vertical="center" wrapText="1"/>
    </xf>
    <xf numFmtId="175" fontId="7" fillId="0" borderId="0" xfId="1" applyNumberFormat="1" applyFont="1" applyAlignment="1">
      <alignment horizontal="right"/>
    </xf>
    <xf numFmtId="0" fontId="8" fillId="0" borderId="171" xfId="1" applyFont="1" applyBorder="1"/>
    <xf numFmtId="164" fontId="8" fillId="0" borderId="171" xfId="1" applyNumberFormat="1" applyFont="1" applyBorder="1" applyAlignment="1">
      <alignment horizontal="right"/>
    </xf>
    <xf numFmtId="179" fontId="7" fillId="0" borderId="0" xfId="1" applyNumberFormat="1" applyFont="1" applyFill="1"/>
    <xf numFmtId="175" fontId="7" fillId="0" borderId="0" xfId="1" applyNumberFormat="1" applyFont="1" applyAlignment="1">
      <alignment horizontal="right" vertical="center"/>
    </xf>
    <xf numFmtId="177" fontId="7" fillId="0" borderId="0" xfId="1" applyNumberFormat="1" applyFont="1" applyBorder="1"/>
    <xf numFmtId="0" fontId="34" fillId="5" borderId="0" xfId="1" applyFont="1" applyFill="1" applyAlignment="1">
      <alignment horizontal="center"/>
    </xf>
    <xf numFmtId="0" fontId="28" fillId="0" borderId="0" xfId="1" applyFont="1" applyAlignment="1"/>
    <xf numFmtId="175" fontId="36" fillId="0" borderId="0" xfId="1" quotePrefix="1" applyNumberFormat="1" applyFont="1" applyAlignment="1">
      <alignment horizontal="right"/>
    </xf>
    <xf numFmtId="179" fontId="7" fillId="0" borderId="0" xfId="1" applyNumberFormat="1" applyFont="1"/>
    <xf numFmtId="3" fontId="7" fillId="0" borderId="0" xfId="1" applyNumberFormat="1" applyFont="1"/>
    <xf numFmtId="0" fontId="37" fillId="5" borderId="0" xfId="1" applyFont="1" applyFill="1" applyAlignment="1">
      <alignment horizontal="center" vertical="center"/>
    </xf>
    <xf numFmtId="175" fontId="8" fillId="4" borderId="0" xfId="7" applyNumberFormat="1" applyFont="1" applyFill="1" applyAlignment="1"/>
    <xf numFmtId="37" fontId="7" fillId="4" borderId="0" xfId="7" applyFont="1" applyFill="1" applyAlignment="1"/>
    <xf numFmtId="37" fontId="7" fillId="5" borderId="0" xfId="7" applyFont="1" applyFill="1"/>
    <xf numFmtId="164" fontId="7" fillId="4" borderId="0" xfId="7" applyNumberFormat="1" applyFont="1" applyFill="1" applyAlignment="1"/>
    <xf numFmtId="37" fontId="7" fillId="5" borderId="0" xfId="7" quotePrefix="1" applyFont="1" applyFill="1" applyAlignment="1" applyProtection="1">
      <alignment horizontal="left"/>
    </xf>
    <xf numFmtId="164" fontId="7" fillId="4" borderId="0" xfId="7" applyNumberFormat="1" applyFont="1" applyFill="1" applyAlignment="1">
      <alignment vertical="center"/>
    </xf>
    <xf numFmtId="164" fontId="7" fillId="5" borderId="0" xfId="7" applyNumberFormat="1" applyFont="1" applyFill="1" applyAlignment="1"/>
    <xf numFmtId="37" fontId="7" fillId="4" borderId="0" xfId="7" applyFont="1" applyFill="1" applyAlignment="1" applyProtection="1">
      <alignment horizontal="center" wrapText="1"/>
    </xf>
    <xf numFmtId="164" fontId="7" fillId="4" borderId="0" xfId="7" applyNumberFormat="1" applyFont="1" applyFill="1" applyAlignment="1">
      <alignment horizontal="right" vertical="center"/>
    </xf>
    <xf numFmtId="164" fontId="7" fillId="5" borderId="0" xfId="7" applyNumberFormat="1" applyFont="1" applyFill="1" applyAlignment="1">
      <alignment horizontal="right" vertical="center"/>
    </xf>
    <xf numFmtId="175" fontId="36" fillId="5" borderId="0" xfId="1" quotePrefix="1" applyNumberFormat="1" applyFont="1" applyFill="1" applyAlignment="1">
      <alignment horizontal="right"/>
    </xf>
    <xf numFmtId="0" fontId="34" fillId="5" borderId="0" xfId="1" applyNumberFormat="1" applyFont="1" applyFill="1" applyAlignment="1">
      <alignment horizontal="center" vertical="center"/>
    </xf>
    <xf numFmtId="0" fontId="10" fillId="4" borderId="0" xfId="1" applyFont="1" applyFill="1" applyAlignment="1">
      <alignment horizontal="left" vertical="center"/>
    </xf>
    <xf numFmtId="0" fontId="13" fillId="4" borderId="0" xfId="1" applyFont="1" applyFill="1"/>
    <xf numFmtId="0" fontId="8" fillId="5" borderId="0" xfId="1" applyFont="1" applyFill="1" applyAlignment="1">
      <alignment horizontal="right"/>
    </xf>
    <xf numFmtId="0" fontId="8" fillId="4" borderId="0" xfId="1" applyFont="1" applyFill="1" applyAlignment="1">
      <alignment vertical="top"/>
    </xf>
    <xf numFmtId="0" fontId="7" fillId="4" borderId="0" xfId="1" applyFont="1" applyFill="1" applyAlignment="1">
      <alignment vertical="top"/>
    </xf>
    <xf numFmtId="0" fontId="7" fillId="5" borderId="0" xfId="1" applyFont="1" applyFill="1" applyAlignment="1">
      <alignment horizontal="right"/>
    </xf>
    <xf numFmtId="0" fontId="7" fillId="5" borderId="173" xfId="1" applyFont="1" applyFill="1" applyBorder="1"/>
    <xf numFmtId="177" fontId="8" fillId="4" borderId="0" xfId="1" applyNumberFormat="1" applyFont="1" applyFill="1" applyBorder="1" applyAlignment="1">
      <alignment horizontal="left"/>
    </xf>
    <xf numFmtId="177" fontId="7" fillId="4" borderId="0" xfId="1" applyNumberFormat="1" applyFont="1" applyFill="1" applyBorder="1" applyAlignment="1">
      <alignment horizontal="left"/>
    </xf>
    <xf numFmtId="177" fontId="8" fillId="4" borderId="102" xfId="1" applyNumberFormat="1" applyFont="1" applyFill="1" applyBorder="1" applyAlignment="1">
      <alignment horizontal="left"/>
    </xf>
    <xf numFmtId="0" fontId="4" fillId="4" borderId="0" xfId="1" applyFont="1" applyFill="1" applyAlignment="1">
      <alignment horizontal="center"/>
    </xf>
    <xf numFmtId="177" fontId="4" fillId="4" borderId="0" xfId="1" applyNumberFormat="1" applyFont="1" applyFill="1"/>
    <xf numFmtId="177" fontId="7" fillId="4" borderId="0" xfId="1" applyNumberFormat="1" applyFont="1" applyFill="1" applyBorder="1"/>
    <xf numFmtId="1" fontId="7" fillId="4" borderId="0" xfId="1" applyNumberFormat="1" applyFont="1" applyFill="1" applyBorder="1"/>
    <xf numFmtId="1" fontId="7" fillId="4" borderId="0" xfId="1" applyNumberFormat="1" applyFont="1" applyFill="1" applyBorder="1" applyAlignment="1">
      <alignment horizontal="right"/>
    </xf>
    <xf numFmtId="177" fontId="5" fillId="10" borderId="0" xfId="1" applyNumberFormat="1" applyFont="1" applyFill="1" applyBorder="1" applyAlignment="1">
      <alignment horizontal="center" vertical="center"/>
    </xf>
    <xf numFmtId="177" fontId="5" fillId="10" borderId="178" xfId="1" applyNumberFormat="1" applyFont="1" applyFill="1" applyBorder="1" applyAlignment="1">
      <alignment horizontal="center" vertical="center"/>
    </xf>
    <xf numFmtId="177" fontId="5" fillId="10" borderId="180" xfId="1" applyNumberFormat="1" applyFont="1" applyFill="1" applyBorder="1" applyAlignment="1">
      <alignment horizontal="center" vertical="center"/>
    </xf>
    <xf numFmtId="177" fontId="5" fillId="10" borderId="181" xfId="1" applyNumberFormat="1" applyFont="1" applyFill="1" applyBorder="1" applyAlignment="1">
      <alignment horizontal="center" vertical="center"/>
    </xf>
    <xf numFmtId="0" fontId="5" fillId="10" borderId="181" xfId="1" applyFont="1" applyFill="1" applyBorder="1" applyAlignment="1">
      <alignment horizontal="center" vertical="center" wrapText="1"/>
    </xf>
    <xf numFmtId="0" fontId="7" fillId="4" borderId="176" xfId="1" applyFont="1" applyFill="1" applyBorder="1"/>
    <xf numFmtId="0" fontId="7" fillId="4" borderId="176" xfId="1" applyFont="1" applyFill="1" applyBorder="1" applyAlignment="1">
      <alignment horizontal="center"/>
    </xf>
    <xf numFmtId="177" fontId="7" fillId="4" borderId="176" xfId="1" applyNumberFormat="1" applyFont="1" applyFill="1" applyBorder="1"/>
    <xf numFmtId="0" fontId="4" fillId="4" borderId="176" xfId="1" applyFont="1" applyFill="1" applyBorder="1"/>
    <xf numFmtId="3" fontId="7" fillId="4" borderId="0" xfId="1" applyNumberFormat="1" applyFont="1" applyFill="1" applyAlignment="1">
      <alignment horizontal="right"/>
    </xf>
    <xf numFmtId="0" fontId="7" fillId="4" borderId="173" xfId="1" applyFont="1" applyFill="1" applyBorder="1" applyAlignment="1">
      <alignment horizontal="center"/>
    </xf>
    <xf numFmtId="177" fontId="7" fillId="4" borderId="173" xfId="1" applyNumberFormat="1" applyFont="1" applyFill="1" applyBorder="1"/>
    <xf numFmtId="0" fontId="7" fillId="5" borderId="0" xfId="8" applyFont="1" applyFill="1" applyBorder="1" applyAlignment="1" applyProtection="1">
      <alignment horizontal="left" vertical="top"/>
      <protection locked="0"/>
    </xf>
    <xf numFmtId="0" fontId="39" fillId="5" borderId="0" xfId="8" applyFont="1" applyFill="1" applyBorder="1" applyAlignment="1" applyProtection="1">
      <alignment horizontal="left" vertical="top"/>
      <protection locked="0"/>
    </xf>
    <xf numFmtId="0" fontId="39" fillId="5" borderId="0" xfId="8" applyFont="1" applyFill="1" applyBorder="1" applyAlignment="1" applyProtection="1">
      <alignment vertical="top"/>
      <protection locked="0"/>
    </xf>
    <xf numFmtId="0" fontId="39" fillId="5" borderId="0" xfId="9" applyNumberFormat="1" applyFont="1" applyFill="1" applyBorder="1" applyAlignment="1" applyProtection="1">
      <alignment horizontal="justify" wrapText="1"/>
      <protection locked="0"/>
    </xf>
    <xf numFmtId="0" fontId="7" fillId="5" borderId="0" xfId="9" applyNumberFormat="1" applyFont="1" applyFill="1" applyBorder="1" applyAlignment="1" applyProtection="1">
      <protection locked="0"/>
    </xf>
    <xf numFmtId="0" fontId="42" fillId="5" borderId="0" xfId="10" applyNumberFormat="1" applyFont="1" applyFill="1" applyBorder="1" applyAlignment="1" applyProtection="1">
      <alignment vertical="center"/>
      <protection locked="0"/>
    </xf>
    <xf numFmtId="0" fontId="4" fillId="0" borderId="176" xfId="1" applyFont="1" applyBorder="1"/>
    <xf numFmtId="3" fontId="8" fillId="4" borderId="0" xfId="1" applyNumberFormat="1" applyFont="1" applyFill="1" applyAlignment="1">
      <alignment horizontal="right"/>
    </xf>
    <xf numFmtId="0" fontId="8" fillId="4" borderId="173" xfId="1" applyFont="1" applyFill="1" applyBorder="1" applyAlignment="1">
      <alignment horizontal="center"/>
    </xf>
    <xf numFmtId="0" fontId="8" fillId="4" borderId="0" xfId="1" applyFont="1" applyFill="1" applyBorder="1" applyAlignment="1">
      <alignment horizontal="center"/>
    </xf>
    <xf numFmtId="0" fontId="42" fillId="5" borderId="0" xfId="10" applyNumberFormat="1" applyFont="1" applyFill="1" applyBorder="1" applyAlignment="1" applyProtection="1">
      <protection locked="0"/>
    </xf>
    <xf numFmtId="177" fontId="4" fillId="0" borderId="0" xfId="1" applyNumberFormat="1" applyFont="1"/>
    <xf numFmtId="0" fontId="28" fillId="4" borderId="0" xfId="1" applyFont="1" applyFill="1" applyAlignment="1">
      <alignment horizontal="left" wrapText="1"/>
    </xf>
    <xf numFmtId="0" fontId="30" fillId="4" borderId="0" xfId="1" applyFont="1" applyFill="1" applyAlignment="1">
      <alignment horizontal="left" wrapText="1"/>
    </xf>
    <xf numFmtId="0" fontId="4" fillId="5" borderId="0" xfId="1" applyFont="1" applyFill="1" applyBorder="1" applyAlignment="1">
      <alignment horizontal="center" vertical="center" wrapText="1"/>
    </xf>
    <xf numFmtId="0" fontId="5" fillId="5" borderId="0" xfId="1" applyFont="1" applyFill="1" applyBorder="1" applyAlignment="1">
      <alignment horizontal="center" vertical="center" wrapText="1"/>
    </xf>
    <xf numFmtId="3" fontId="8" fillId="4" borderId="0" xfId="1" applyNumberFormat="1" applyFont="1" applyFill="1"/>
    <xf numFmtId="37" fontId="8" fillId="4" borderId="0" xfId="1" applyNumberFormat="1" applyFont="1" applyFill="1" applyAlignment="1"/>
    <xf numFmtId="0" fontId="7" fillId="0" borderId="0" xfId="1" applyFont="1" applyAlignment="1">
      <alignment horizontal="center"/>
    </xf>
    <xf numFmtId="0" fontId="43" fillId="0" borderId="0" xfId="1" applyFont="1"/>
    <xf numFmtId="164" fontId="7" fillId="4" borderId="0" xfId="1" applyNumberFormat="1" applyFont="1" applyFill="1"/>
    <xf numFmtId="0" fontId="8" fillId="4" borderId="0" xfId="1" applyFont="1" applyFill="1" applyBorder="1" applyAlignment="1">
      <alignment horizontal="right"/>
    </xf>
    <xf numFmtId="0" fontId="39" fillId="5" borderId="0" xfId="9" applyNumberFormat="1" applyFont="1" applyFill="1" applyBorder="1" applyAlignment="1" applyProtection="1">
      <protection locked="0"/>
    </xf>
    <xf numFmtId="0" fontId="39" fillId="4" borderId="0" xfId="1" applyFont="1" applyFill="1"/>
    <xf numFmtId="0" fontId="44" fillId="4" borderId="0" xfId="1" applyFont="1" applyFill="1"/>
    <xf numFmtId="174" fontId="8" fillId="4" borderId="0" xfId="1" applyNumberFormat="1" applyFont="1" applyFill="1" applyAlignment="1">
      <alignment horizontal="right"/>
    </xf>
    <xf numFmtId="174" fontId="8" fillId="4" borderId="0" xfId="1" applyNumberFormat="1" applyFont="1" applyFill="1"/>
    <xf numFmtId="174" fontId="7" fillId="4" borderId="0" xfId="1" applyNumberFormat="1" applyFont="1" applyFill="1" applyAlignment="1">
      <alignment horizontal="right"/>
    </xf>
    <xf numFmtId="164" fontId="7" fillId="4" borderId="173" xfId="1" applyNumberFormat="1" applyFont="1" applyFill="1" applyBorder="1" applyAlignment="1">
      <alignment horizontal="center"/>
    </xf>
    <xf numFmtId="164" fontId="7" fillId="4" borderId="173" xfId="1" applyNumberFormat="1" applyFont="1" applyFill="1" applyBorder="1"/>
    <xf numFmtId="0" fontId="42" fillId="0" borderId="0" xfId="10" applyFont="1" applyAlignment="1" applyProtection="1"/>
    <xf numFmtId="0" fontId="5" fillId="10" borderId="185" xfId="1" applyFont="1" applyFill="1" applyBorder="1" applyAlignment="1">
      <alignment horizontal="center" vertical="center" wrapText="1"/>
    </xf>
    <xf numFmtId="0" fontId="5" fillId="10" borderId="186" xfId="1" applyFont="1" applyFill="1" applyBorder="1" applyAlignment="1">
      <alignment horizontal="center" vertical="center" wrapText="1"/>
    </xf>
    <xf numFmtId="0" fontId="4" fillId="5" borderId="0" xfId="1" applyFont="1" applyFill="1" applyAlignment="1">
      <alignment horizontal="center" vertical="center" wrapText="1"/>
    </xf>
    <xf numFmtId="0" fontId="5" fillId="10" borderId="187" xfId="1" applyFont="1" applyFill="1" applyBorder="1" applyAlignment="1">
      <alignment horizontal="center" vertical="center" wrapText="1"/>
    </xf>
    <xf numFmtId="0" fontId="2" fillId="5" borderId="0" xfId="1" applyFont="1" applyFill="1"/>
    <xf numFmtId="177" fontId="7" fillId="4" borderId="188" xfId="1" applyNumberFormat="1" applyFont="1" applyFill="1" applyBorder="1"/>
    <xf numFmtId="1" fontId="7" fillId="4" borderId="188" xfId="1" applyNumberFormat="1" applyFont="1" applyFill="1" applyBorder="1"/>
    <xf numFmtId="0" fontId="7" fillId="4" borderId="188" xfId="1" applyFont="1" applyFill="1" applyBorder="1"/>
    <xf numFmtId="0" fontId="7" fillId="4" borderId="188" xfId="1" applyFont="1" applyFill="1" applyBorder="1" applyAlignment="1">
      <alignment horizontal="right"/>
    </xf>
    <xf numFmtId="0" fontId="7" fillId="4" borderId="0" xfId="1" applyFont="1" applyFill="1" applyAlignment="1">
      <alignment horizontal="left" wrapText="1"/>
    </xf>
    <xf numFmtId="164" fontId="8" fillId="4" borderId="0" xfId="1" applyNumberFormat="1" applyFont="1" applyFill="1" applyAlignment="1">
      <alignment vertical="center"/>
    </xf>
    <xf numFmtId="164" fontId="7" fillId="5" borderId="0" xfId="1" applyNumberFormat="1" applyFont="1" applyFill="1" applyAlignment="1">
      <alignment horizontal="right" vertical="center"/>
    </xf>
    <xf numFmtId="0" fontId="41" fillId="5" borderId="0" xfId="10" applyNumberFormat="1" applyFill="1" applyBorder="1" applyAlignment="1" applyProtection="1">
      <protection locked="0"/>
    </xf>
    <xf numFmtId="0" fontId="5" fillId="10" borderId="176" xfId="1" applyFont="1" applyFill="1" applyBorder="1" applyAlignment="1">
      <alignment horizontal="center" vertical="center"/>
    </xf>
    <xf numFmtId="0" fontId="5" fillId="10" borderId="191" xfId="1" applyFont="1" applyFill="1" applyBorder="1" applyAlignment="1">
      <alignment horizontal="center" vertical="center" wrapText="1"/>
    </xf>
    <xf numFmtId="0" fontId="5" fillId="10" borderId="192" xfId="1" applyFont="1" applyFill="1" applyBorder="1" applyAlignment="1">
      <alignment horizontal="center" vertical="center" wrapText="1"/>
    </xf>
    <xf numFmtId="164" fontId="8" fillId="5" borderId="0" xfId="1" applyNumberFormat="1" applyFont="1" applyFill="1"/>
    <xf numFmtId="0" fontId="8" fillId="5" borderId="0" xfId="1" applyFont="1" applyFill="1" applyAlignment="1">
      <alignment horizontal="center"/>
    </xf>
    <xf numFmtId="164" fontId="7" fillId="5" borderId="0" xfId="1" applyNumberFormat="1" applyFont="1" applyFill="1"/>
    <xf numFmtId="164" fontId="7" fillId="5" borderId="0" xfId="1" applyNumberFormat="1" applyFont="1" applyFill="1" applyBorder="1"/>
    <xf numFmtId="164" fontId="10" fillId="5" borderId="0" xfId="1" applyNumberFormat="1" applyFont="1" applyFill="1" applyAlignment="1">
      <alignment vertical="center"/>
    </xf>
    <xf numFmtId="164" fontId="4" fillId="5" borderId="0" xfId="1" applyNumberFormat="1" applyFont="1" applyFill="1" applyAlignment="1">
      <alignment vertical="center"/>
    </xf>
    <xf numFmtId="164" fontId="7" fillId="5" borderId="0" xfId="1" applyNumberFormat="1" applyFont="1" applyFill="1" applyAlignment="1">
      <alignment vertical="center"/>
    </xf>
    <xf numFmtId="0" fontId="7" fillId="5" borderId="0" xfId="8" applyFont="1" applyFill="1" applyBorder="1" applyAlignment="1" applyProtection="1">
      <alignment horizontal="left"/>
      <protection locked="0"/>
    </xf>
    <xf numFmtId="0" fontId="7" fillId="0" borderId="0" xfId="1" applyFont="1" applyAlignment="1">
      <alignment horizontal="center" vertical="center" wrapText="1"/>
    </xf>
    <xf numFmtId="164" fontId="7" fillId="4" borderId="0" xfId="1" applyNumberFormat="1" applyFont="1" applyFill="1" applyAlignment="1">
      <alignment vertical="center"/>
    </xf>
    <xf numFmtId="164" fontId="8" fillId="4" borderId="0" xfId="1" applyNumberFormat="1" applyFont="1" applyFill="1" applyAlignment="1">
      <alignment horizontal="right" vertical="center"/>
    </xf>
    <xf numFmtId="0" fontId="7" fillId="0" borderId="0" xfId="1" applyFont="1" applyBorder="1" applyAlignment="1">
      <alignment horizontal="right"/>
    </xf>
    <xf numFmtId="0" fontId="50" fillId="4" borderId="0" xfId="1" applyFont="1" applyFill="1"/>
    <xf numFmtId="0" fontId="22" fillId="4" borderId="0" xfId="1" applyFont="1" applyFill="1"/>
    <xf numFmtId="0" fontId="2" fillId="0" borderId="0" xfId="1" applyAlignment="1">
      <alignment wrapText="1"/>
    </xf>
    <xf numFmtId="0" fontId="50" fillId="4" borderId="0" xfId="1" applyFont="1" applyFill="1" applyBorder="1"/>
    <xf numFmtId="181" fontId="7" fillId="0" borderId="0" xfId="11" applyFont="1"/>
    <xf numFmtId="181" fontId="7" fillId="0" borderId="0" xfId="11" applyFont="1" applyAlignment="1">
      <alignment horizontal="left"/>
    </xf>
    <xf numFmtId="181" fontId="7" fillId="0" borderId="0" xfId="11" applyFont="1" applyBorder="1" applyProtection="1"/>
    <xf numFmtId="181" fontId="7" fillId="0" borderId="0" xfId="11" applyFont="1" applyBorder="1"/>
    <xf numFmtId="181" fontId="7" fillId="0" borderId="0" xfId="11" applyFont="1" applyAlignment="1">
      <alignment horizontal="center"/>
    </xf>
    <xf numFmtId="181" fontId="4" fillId="0" borderId="0" xfId="11" applyFont="1"/>
    <xf numFmtId="181" fontId="8" fillId="0" borderId="0" xfId="11" applyFont="1" applyAlignment="1" applyProtection="1">
      <alignment horizontal="left"/>
    </xf>
    <xf numFmtId="177" fontId="8" fillId="0" borderId="0" xfId="11" applyNumberFormat="1" applyFont="1" applyProtection="1"/>
    <xf numFmtId="182" fontId="8" fillId="0" borderId="0" xfId="11" applyNumberFormat="1" applyFont="1" applyProtection="1"/>
    <xf numFmtId="181" fontId="7" fillId="0" borderId="0" xfId="11" applyFont="1" applyFill="1" applyBorder="1" applyAlignment="1" applyProtection="1">
      <alignment horizontal="left"/>
    </xf>
    <xf numFmtId="177" fontId="8" fillId="0" borderId="0" xfId="11" applyNumberFormat="1" applyFont="1" applyFill="1" applyBorder="1" applyAlignment="1" applyProtection="1">
      <alignment horizontal="right"/>
    </xf>
    <xf numFmtId="177" fontId="7" fillId="0" borderId="0" xfId="11" applyNumberFormat="1" applyFont="1" applyFill="1" applyBorder="1" applyAlignment="1" applyProtection="1">
      <alignment horizontal="right"/>
    </xf>
    <xf numFmtId="181" fontId="7" fillId="0" borderId="0" xfId="11" applyFont="1" applyFill="1" applyBorder="1" applyAlignment="1">
      <alignment horizontal="right"/>
    </xf>
    <xf numFmtId="181" fontId="8" fillId="11" borderId="199" xfId="11" applyFont="1" applyFill="1" applyBorder="1" applyAlignment="1" applyProtection="1">
      <alignment horizontal="left"/>
    </xf>
    <xf numFmtId="177" fontId="8" fillId="11" borderId="199" xfId="11" applyNumberFormat="1" applyFont="1" applyFill="1" applyBorder="1" applyAlignment="1" applyProtection="1">
      <alignment horizontal="right"/>
    </xf>
    <xf numFmtId="181" fontId="8" fillId="11" borderId="199" xfId="11" applyFont="1" applyFill="1" applyBorder="1" applyAlignment="1">
      <alignment horizontal="right"/>
    </xf>
    <xf numFmtId="177" fontId="7" fillId="0" borderId="0" xfId="11" applyNumberFormat="1" applyFont="1"/>
    <xf numFmtId="177" fontId="8" fillId="0" borderId="0" xfId="11" applyNumberFormat="1" applyFont="1" applyFill="1" applyProtection="1"/>
    <xf numFmtId="177" fontId="8" fillId="0" borderId="0" xfId="11" applyNumberFormat="1" applyFont="1" applyFill="1" applyBorder="1" applyAlignment="1">
      <alignment horizontal="right"/>
    </xf>
    <xf numFmtId="177" fontId="7" fillId="0" borderId="0" xfId="11" applyNumberFormat="1" applyFont="1" applyFill="1" applyBorder="1" applyAlignment="1">
      <alignment horizontal="right"/>
    </xf>
    <xf numFmtId="177" fontId="10" fillId="0" borderId="0" xfId="11" applyNumberFormat="1" applyFont="1" applyFill="1" applyBorder="1" applyAlignment="1">
      <alignment wrapText="1"/>
    </xf>
    <xf numFmtId="177" fontId="4" fillId="0" borderId="0" xfId="11" applyNumberFormat="1" applyFont="1" applyFill="1" applyBorder="1" applyAlignment="1">
      <alignment wrapText="1"/>
    </xf>
    <xf numFmtId="181" fontId="16" fillId="0" borderId="0" xfId="11" applyFont="1"/>
    <xf numFmtId="177" fontId="16" fillId="0" borderId="0" xfId="11" applyNumberFormat="1" applyFont="1"/>
    <xf numFmtId="183" fontId="8" fillId="5" borderId="0" xfId="11" applyNumberFormat="1" applyFont="1" applyFill="1" applyBorder="1" applyAlignment="1">
      <alignment horizontal="right"/>
    </xf>
    <xf numFmtId="0" fontId="7" fillId="0" borderId="0" xfId="1" applyFont="1" applyAlignment="1">
      <alignment horizontal="right"/>
    </xf>
    <xf numFmtId="177" fontId="8" fillId="0" borderId="0" xfId="11" applyNumberFormat="1" applyFont="1"/>
    <xf numFmtId="181" fontId="8" fillId="4" borderId="0" xfId="11" applyFont="1" applyFill="1"/>
    <xf numFmtId="183" fontId="8" fillId="0" borderId="0" xfId="11" applyNumberFormat="1" applyFont="1" applyFill="1" applyBorder="1" applyAlignment="1">
      <alignment horizontal="right"/>
    </xf>
    <xf numFmtId="1" fontId="8" fillId="0" borderId="0" xfId="11" applyNumberFormat="1" applyFont="1" applyFill="1" applyBorder="1" applyAlignment="1">
      <alignment horizontal="right"/>
    </xf>
    <xf numFmtId="177" fontId="8" fillId="5" borderId="0" xfId="11" applyNumberFormat="1" applyFont="1" applyFill="1" applyBorder="1" applyAlignment="1">
      <alignment horizontal="right"/>
    </xf>
    <xf numFmtId="1" fontId="8" fillId="5" borderId="0" xfId="11" applyNumberFormat="1" applyFont="1" applyFill="1" applyBorder="1" applyAlignment="1">
      <alignment horizontal="right"/>
    </xf>
    <xf numFmtId="0" fontId="8" fillId="0" borderId="0" xfId="11" applyNumberFormat="1" applyFont="1" applyFill="1" applyBorder="1" applyAlignment="1">
      <alignment horizontal="right"/>
    </xf>
    <xf numFmtId="181" fontId="7" fillId="0" borderId="173" xfId="11" applyFont="1" applyBorder="1"/>
    <xf numFmtId="183" fontId="7" fillId="5" borderId="173" xfId="11" applyNumberFormat="1" applyFont="1" applyFill="1" applyBorder="1"/>
    <xf numFmtId="183" fontId="7" fillId="0" borderId="0" xfId="11" applyNumberFormat="1" applyFont="1" applyBorder="1"/>
    <xf numFmtId="181" fontId="8" fillId="0" borderId="0" xfId="11" applyFont="1"/>
    <xf numFmtId="181" fontId="7" fillId="0" borderId="0" xfId="11" applyFont="1" applyAlignment="1" applyProtection="1">
      <alignment horizontal="left"/>
    </xf>
    <xf numFmtId="183" fontId="4" fillId="0" borderId="0" xfId="11" applyNumberFormat="1" applyFont="1" applyFill="1" applyBorder="1" applyAlignment="1">
      <alignment horizontal="right"/>
    </xf>
    <xf numFmtId="177" fontId="7" fillId="0" borderId="0" xfId="11" applyNumberFormat="1" applyFont="1" applyProtection="1"/>
    <xf numFmtId="182" fontId="7" fillId="0" borderId="0" xfId="11" applyNumberFormat="1" applyFont="1" applyProtection="1"/>
    <xf numFmtId="177" fontId="8" fillId="11" borderId="199" xfId="11" applyNumberFormat="1" applyFont="1" applyFill="1" applyBorder="1" applyProtection="1"/>
    <xf numFmtId="181" fontId="19" fillId="0" borderId="0" xfId="11" applyFont="1"/>
    <xf numFmtId="184" fontId="8" fillId="0" borderId="0" xfId="11" applyNumberFormat="1" applyFont="1" applyFill="1" applyBorder="1" applyAlignment="1">
      <alignment horizontal="right"/>
    </xf>
    <xf numFmtId="181" fontId="4" fillId="0" borderId="0" xfId="11" applyFont="1" applyFill="1"/>
    <xf numFmtId="183" fontId="10" fillId="0" borderId="0" xfId="11" applyNumberFormat="1" applyFont="1" applyFill="1" applyBorder="1" applyAlignment="1">
      <alignment horizontal="right"/>
    </xf>
    <xf numFmtId="0" fontId="12" fillId="0" borderId="0" xfId="1" applyFont="1"/>
    <xf numFmtId="183" fontId="8" fillId="0" borderId="0" xfId="11" applyNumberFormat="1" applyFont="1" applyBorder="1" applyAlignment="1">
      <alignment horizontal="right"/>
    </xf>
    <xf numFmtId="183" fontId="7" fillId="0" borderId="0" xfId="11" applyNumberFormat="1" applyFont="1" applyBorder="1" applyAlignment="1">
      <alignment horizontal="right"/>
    </xf>
    <xf numFmtId="183" fontId="8" fillId="0" borderId="0" xfId="11" applyNumberFormat="1" applyFont="1" applyBorder="1" applyAlignment="1"/>
    <xf numFmtId="183" fontId="7" fillId="0" borderId="0" xfId="11" applyNumberFormat="1" applyFont="1" applyBorder="1" applyAlignment="1"/>
    <xf numFmtId="183" fontId="7" fillId="5" borderId="0" xfId="11" applyNumberFormat="1" applyFont="1" applyFill="1" applyBorder="1" applyAlignment="1">
      <alignment horizontal="right"/>
    </xf>
    <xf numFmtId="183" fontId="7" fillId="5" borderId="0" xfId="11" applyNumberFormat="1" applyFont="1" applyFill="1" applyBorder="1" applyAlignment="1"/>
    <xf numFmtId="181" fontId="7" fillId="5" borderId="0" xfId="11" applyFont="1" applyFill="1"/>
    <xf numFmtId="0" fontId="8" fillId="5" borderId="0" xfId="11" applyNumberFormat="1" applyFont="1" applyFill="1" applyBorder="1" applyAlignment="1">
      <alignment horizontal="right"/>
    </xf>
    <xf numFmtId="183" fontId="7" fillId="5" borderId="0" xfId="11" applyNumberFormat="1" applyFont="1" applyFill="1" applyBorder="1"/>
    <xf numFmtId="181" fontId="4" fillId="0" borderId="0" xfId="11" applyFont="1" applyAlignment="1"/>
    <xf numFmtId="184" fontId="7" fillId="0" borderId="0" xfId="11" applyNumberFormat="1" applyFont="1" applyFill="1" applyBorder="1" applyAlignment="1">
      <alignment horizontal="right"/>
    </xf>
    <xf numFmtId="166" fontId="8" fillId="11" borderId="199" xfId="11" applyNumberFormat="1" applyFont="1" applyFill="1" applyBorder="1" applyProtection="1"/>
    <xf numFmtId="181" fontId="7" fillId="0" borderId="0" xfId="11" applyFont="1" applyFill="1"/>
    <xf numFmtId="166" fontId="8" fillId="0" borderId="0" xfId="11" applyNumberFormat="1" applyFont="1" applyFill="1" applyProtection="1"/>
    <xf numFmtId="166" fontId="8" fillId="0" borderId="0" xfId="11" applyNumberFormat="1" applyFont="1" applyFill="1" applyBorder="1" applyAlignment="1">
      <alignment horizontal="right"/>
    </xf>
    <xf numFmtId="166" fontId="7" fillId="0" borderId="0" xfId="11" applyNumberFormat="1" applyFont="1" applyFill="1" applyProtection="1"/>
    <xf numFmtId="185" fontId="8" fillId="0" borderId="0" xfId="11" applyNumberFormat="1" applyFont="1" applyFill="1" applyProtection="1"/>
    <xf numFmtId="185" fontId="7" fillId="0" borderId="0" xfId="11" applyNumberFormat="1" applyFont="1" applyFill="1"/>
    <xf numFmtId="181" fontId="16" fillId="0" borderId="0" xfId="11" applyFont="1" applyFill="1"/>
    <xf numFmtId="166" fontId="7" fillId="0" borderId="0" xfId="11" applyNumberFormat="1" applyFont="1" applyFill="1" applyBorder="1" applyAlignment="1">
      <alignment horizontal="right"/>
    </xf>
    <xf numFmtId="0" fontId="7" fillId="0" borderId="0" xfId="11" applyNumberFormat="1" applyFont="1" applyFill="1" applyBorder="1" applyAlignment="1">
      <alignment horizontal="right"/>
    </xf>
    <xf numFmtId="183" fontId="7" fillId="0" borderId="0" xfId="11" applyNumberFormat="1" applyFont="1" applyFill="1" applyBorder="1" applyAlignment="1">
      <alignment horizontal="right"/>
    </xf>
    <xf numFmtId="166" fontId="4" fillId="0" borderId="0" xfId="11" applyNumberFormat="1" applyFont="1" applyFill="1" applyBorder="1" applyAlignment="1">
      <alignment wrapText="1"/>
    </xf>
    <xf numFmtId="0" fontId="4" fillId="0" borderId="0" xfId="11" applyNumberFormat="1" applyFont="1" applyFill="1" applyBorder="1" applyAlignment="1">
      <alignment wrapText="1"/>
    </xf>
    <xf numFmtId="166" fontId="8" fillId="5" borderId="0" xfId="11" applyNumberFormat="1" applyFont="1" applyFill="1" applyBorder="1" applyAlignment="1">
      <alignment horizontal="right"/>
    </xf>
    <xf numFmtId="167" fontId="7" fillId="0" borderId="0" xfId="2" applyNumberFormat="1" applyFont="1" applyFill="1"/>
    <xf numFmtId="185" fontId="8" fillId="0" borderId="0" xfId="11" applyNumberFormat="1" applyFont="1" applyFill="1"/>
    <xf numFmtId="185" fontId="7" fillId="0" borderId="0" xfId="11" applyNumberFormat="1" applyFont="1" applyFill="1" applyProtection="1"/>
    <xf numFmtId="0" fontId="10" fillId="0" borderId="0" xfId="11" applyNumberFormat="1" applyFont="1" applyFill="1" applyBorder="1" applyAlignment="1">
      <alignment wrapText="1"/>
    </xf>
    <xf numFmtId="183" fontId="7" fillId="0" borderId="0" xfId="11" applyNumberFormat="1" applyFont="1" applyFill="1" applyBorder="1" applyAlignment="1"/>
    <xf numFmtId="183" fontId="8" fillId="5" borderId="173" xfId="11" applyNumberFormat="1" applyFont="1" applyFill="1" applyBorder="1"/>
    <xf numFmtId="1" fontId="8" fillId="5" borderId="173" xfId="11" applyNumberFormat="1" applyFont="1" applyFill="1" applyBorder="1"/>
    <xf numFmtId="37" fontId="50" fillId="0" borderId="0" xfId="7" applyFont="1" applyAlignment="1">
      <alignment horizontal="center"/>
    </xf>
    <xf numFmtId="1" fontId="50" fillId="0" borderId="0" xfId="7" applyNumberFormat="1" applyFont="1" applyBorder="1" applyAlignment="1">
      <alignment horizontal="left"/>
    </xf>
    <xf numFmtId="37" fontId="49" fillId="0" borderId="0" xfId="7" applyFont="1" applyBorder="1"/>
    <xf numFmtId="1" fontId="50" fillId="0" borderId="0" xfId="7" applyNumberFormat="1" applyFont="1" applyBorder="1" applyAlignment="1" applyProtection="1">
      <alignment horizontal="right"/>
    </xf>
    <xf numFmtId="37" fontId="50" fillId="0" borderId="0" xfId="7" applyFont="1"/>
    <xf numFmtId="37" fontId="7" fillId="0" borderId="0" xfId="7" applyFont="1" applyBorder="1"/>
    <xf numFmtId="37" fontId="7" fillId="0" borderId="0" xfId="7" applyFont="1"/>
    <xf numFmtId="0" fontId="7" fillId="0" borderId="0" xfId="7" applyNumberFormat="1" applyFont="1" applyBorder="1" applyAlignment="1">
      <alignment horizontal="left"/>
    </xf>
    <xf numFmtId="164" fontId="7" fillId="0" borderId="0" xfId="7" applyNumberFormat="1" applyFont="1" applyBorder="1"/>
    <xf numFmtId="164" fontId="7" fillId="0" borderId="0" xfId="7" applyNumberFormat="1" applyFont="1"/>
    <xf numFmtId="1" fontId="8" fillId="0" borderId="0" xfId="7" applyNumberFormat="1" applyFont="1" applyBorder="1" applyAlignment="1">
      <alignment horizontal="left"/>
    </xf>
    <xf numFmtId="37" fontId="8" fillId="13" borderId="202" xfId="7" applyFont="1" applyFill="1" applyBorder="1" applyAlignment="1" applyProtection="1">
      <alignment horizontal="left" vertical="center"/>
    </xf>
    <xf numFmtId="175" fontId="8" fillId="14" borderId="202" xfId="7" applyNumberFormat="1" applyFont="1" applyFill="1" applyBorder="1" applyAlignment="1">
      <alignment horizontal="right" vertical="center"/>
    </xf>
    <xf numFmtId="37" fontId="49" fillId="0" borderId="0" xfId="7" applyFont="1"/>
    <xf numFmtId="175" fontId="7" fillId="0" borderId="0" xfId="7" applyNumberFormat="1" applyFont="1" applyAlignment="1" applyProtection="1">
      <alignment horizontal="right"/>
      <protection locked="0"/>
    </xf>
    <xf numFmtId="37" fontId="8" fillId="0" borderId="0" xfId="7" applyFont="1" applyAlignment="1" applyProtection="1">
      <alignment horizontal="left"/>
    </xf>
    <xf numFmtId="175" fontId="8" fillId="0" borderId="0" xfId="7" applyNumberFormat="1" applyFont="1" applyAlignment="1" applyProtection="1">
      <alignment horizontal="right"/>
      <protection locked="0"/>
    </xf>
    <xf numFmtId="175" fontId="7" fillId="0" borderId="0" xfId="7" applyNumberFormat="1" applyFont="1" applyAlignment="1">
      <alignment horizontal="right"/>
    </xf>
    <xf numFmtId="37" fontId="7" fillId="0" borderId="0" xfId="7" applyFont="1" applyAlignment="1" applyProtection="1">
      <alignment horizontal="left"/>
    </xf>
    <xf numFmtId="175" fontId="7" fillId="0" borderId="0" xfId="7" applyNumberFormat="1" applyFont="1" applyFill="1" applyBorder="1" applyAlignment="1">
      <alignment horizontal="right" wrapText="1"/>
    </xf>
    <xf numFmtId="37" fontId="7" fillId="0" borderId="171" xfId="7" applyFont="1" applyBorder="1"/>
    <xf numFmtId="186" fontId="7" fillId="0" borderId="171" xfId="7" applyNumberFormat="1" applyFont="1" applyBorder="1"/>
    <xf numFmtId="0" fontId="4" fillId="4" borderId="0" xfId="7" applyNumberFormat="1" applyFont="1" applyFill="1"/>
    <xf numFmtId="0" fontId="22" fillId="4" borderId="0" xfId="7" applyNumberFormat="1" applyFont="1" applyFill="1"/>
    <xf numFmtId="0" fontId="58" fillId="5" borderId="0" xfId="10" applyNumberFormat="1" applyFont="1" applyFill="1" applyBorder="1" applyAlignment="1" applyProtection="1">
      <protection locked="0"/>
    </xf>
    <xf numFmtId="37" fontId="48" fillId="0" borderId="0" xfId="7" applyFont="1" applyAlignment="1">
      <alignment horizontal="center"/>
    </xf>
    <xf numFmtId="37" fontId="48" fillId="0" borderId="0" xfId="7" applyFont="1"/>
    <xf numFmtId="1" fontId="7" fillId="0" borderId="0" xfId="7" applyNumberFormat="1" applyFont="1" applyBorder="1" applyAlignment="1">
      <alignment horizontal="left"/>
    </xf>
    <xf numFmtId="37" fontId="8" fillId="0" borderId="0" xfId="7" applyFont="1" applyBorder="1"/>
    <xf numFmtId="1" fontId="7" fillId="0" borderId="0" xfId="7" applyNumberFormat="1" applyFont="1" applyBorder="1" applyAlignment="1" applyProtection="1">
      <alignment horizontal="right"/>
    </xf>
    <xf numFmtId="37" fontId="47" fillId="0" borderId="0" xfId="7" applyFont="1"/>
    <xf numFmtId="37" fontId="8" fillId="15" borderId="0" xfId="7" applyFont="1" applyFill="1" applyAlignment="1" applyProtection="1">
      <alignment horizontal="left"/>
    </xf>
    <xf numFmtId="177" fontId="8" fillId="0" borderId="0" xfId="7" applyNumberFormat="1" applyFont="1" applyAlignment="1">
      <alignment horizontal="right"/>
    </xf>
    <xf numFmtId="37" fontId="59" fillId="0" borderId="0" xfId="7" applyFont="1"/>
    <xf numFmtId="37" fontId="7" fillId="0" borderId="0" xfId="7" applyFont="1" applyFill="1"/>
    <xf numFmtId="165" fontId="7" fillId="0" borderId="0" xfId="7" applyNumberFormat="1" applyFont="1" applyFill="1"/>
    <xf numFmtId="37" fontId="48" fillId="0" borderId="0" xfId="7" applyFont="1" applyFill="1"/>
    <xf numFmtId="177" fontId="7" fillId="0" borderId="0" xfId="7" applyNumberFormat="1" applyFont="1" applyAlignment="1">
      <alignment horizontal="right"/>
    </xf>
    <xf numFmtId="164" fontId="7" fillId="0" borderId="0" xfId="7" applyNumberFormat="1" applyFont="1" applyAlignment="1">
      <alignment horizontal="right"/>
    </xf>
    <xf numFmtId="177" fontId="50" fillId="0" borderId="0" xfId="7" applyNumberFormat="1" applyFont="1" applyAlignment="1">
      <alignment horizontal="right"/>
    </xf>
    <xf numFmtId="1" fontId="7" fillId="0" borderId="0" xfId="7" applyNumberFormat="1" applyFont="1" applyAlignment="1">
      <alignment horizontal="right"/>
    </xf>
    <xf numFmtId="1" fontId="50" fillId="0" borderId="0" xfId="7" applyNumberFormat="1" applyFont="1" applyAlignment="1">
      <alignment horizontal="right"/>
    </xf>
    <xf numFmtId="164" fontId="4" fillId="0" borderId="0" xfId="7" applyNumberFormat="1" applyFont="1"/>
    <xf numFmtId="37" fontId="48" fillId="0" borderId="0" xfId="7" applyFont="1" applyBorder="1"/>
    <xf numFmtId="1" fontId="8" fillId="0" borderId="0" xfId="7" applyNumberFormat="1" applyFont="1" applyAlignment="1">
      <alignment horizontal="right"/>
    </xf>
    <xf numFmtId="37" fontId="50" fillId="0" borderId="0" xfId="7" applyFont="1" applyFill="1" applyBorder="1" applyAlignment="1">
      <alignment horizontal="right" wrapText="1"/>
    </xf>
    <xf numFmtId="37" fontId="22" fillId="0" borderId="0" xfId="7" applyFont="1" applyBorder="1"/>
    <xf numFmtId="37" fontId="4" fillId="0" borderId="0" xfId="7" applyFont="1"/>
    <xf numFmtId="164" fontId="8" fillId="0" borderId="0" xfId="7" applyNumberFormat="1" applyFont="1" applyAlignment="1">
      <alignment horizontal="right"/>
    </xf>
    <xf numFmtId="37" fontId="59" fillId="0" borderId="0" xfId="7" applyFont="1" applyAlignment="1">
      <alignment horizontal="right"/>
    </xf>
    <xf numFmtId="165" fontId="7" fillId="0" borderId="0" xfId="7" applyNumberFormat="1" applyFont="1"/>
    <xf numFmtId="37" fontId="48" fillId="0" borderId="0" xfId="7" applyFont="1" applyAlignment="1">
      <alignment horizontal="right"/>
    </xf>
    <xf numFmtId="37" fontId="8" fillId="16" borderId="176" xfId="7" applyFont="1" applyFill="1" applyBorder="1" applyAlignment="1" applyProtection="1">
      <alignment horizontal="left"/>
    </xf>
    <xf numFmtId="175" fontId="8" fillId="5" borderId="176" xfId="7" applyNumberFormat="1" applyFont="1" applyFill="1" applyBorder="1"/>
    <xf numFmtId="175" fontId="7" fillId="0" borderId="0" xfId="7" applyNumberFormat="1" applyFont="1" applyProtection="1">
      <protection locked="0"/>
    </xf>
    <xf numFmtId="175" fontId="8" fillId="0" borderId="0" xfId="7" applyNumberFormat="1" applyFont="1" applyProtection="1">
      <protection locked="0"/>
    </xf>
    <xf numFmtId="175" fontId="7" fillId="0" borderId="0" xfId="7" applyNumberFormat="1" applyFont="1"/>
    <xf numFmtId="1" fontId="7" fillId="0" borderId="0" xfId="7" applyNumberFormat="1" applyFont="1" applyProtection="1">
      <protection locked="0"/>
    </xf>
    <xf numFmtId="175" fontId="7" fillId="0" borderId="0" xfId="7" applyNumberFormat="1" applyFont="1" applyFill="1" applyBorder="1" applyAlignment="1">
      <alignment wrapText="1"/>
    </xf>
    <xf numFmtId="1" fontId="8" fillId="0" borderId="0" xfId="7" applyNumberFormat="1" applyFont="1" applyProtection="1">
      <protection locked="0"/>
    </xf>
    <xf numFmtId="37" fontId="7" fillId="0" borderId="0" xfId="7" applyFont="1" applyBorder="1" applyAlignment="1">
      <alignment horizontal="right"/>
    </xf>
    <xf numFmtId="175" fontId="8" fillId="0" borderId="0" xfId="7" applyNumberFormat="1" applyFont="1" applyAlignment="1">
      <alignment horizontal="right"/>
    </xf>
    <xf numFmtId="37" fontId="27" fillId="0" borderId="0" xfId="7" applyFont="1"/>
    <xf numFmtId="167" fontId="27" fillId="0" borderId="0" xfId="5" applyNumberFormat="1" applyFont="1"/>
    <xf numFmtId="175" fontId="7" fillId="0" borderId="0" xfId="7" applyNumberFormat="1" applyFont="1" applyBorder="1"/>
    <xf numFmtId="37" fontId="7" fillId="15" borderId="172" xfId="7" applyFont="1" applyFill="1" applyBorder="1" applyAlignment="1" applyProtection="1">
      <alignment horizontal="left"/>
    </xf>
    <xf numFmtId="175" fontId="8" fillId="0" borderId="0" xfId="7" applyNumberFormat="1" applyFont="1"/>
    <xf numFmtId="37" fontId="7" fillId="0" borderId="172" xfId="7" applyFont="1" applyBorder="1"/>
    <xf numFmtId="0" fontId="7" fillId="5" borderId="172" xfId="7" applyNumberFormat="1" applyFont="1" applyFill="1" applyBorder="1" applyAlignment="1">
      <alignment horizontal="left" vertical="center" wrapText="1"/>
    </xf>
    <xf numFmtId="1" fontId="7" fillId="0" borderId="0" xfId="7" applyNumberFormat="1" applyFont="1"/>
    <xf numFmtId="37" fontId="7" fillId="0" borderId="204" xfId="7" applyFont="1" applyBorder="1"/>
    <xf numFmtId="1" fontId="7" fillId="0" borderId="0" xfId="7" applyNumberFormat="1" applyFont="1" applyBorder="1" applyAlignment="1" applyProtection="1">
      <alignment horizontal="left"/>
    </xf>
    <xf numFmtId="37" fontId="8" fillId="0" borderId="0" xfId="7" applyFont="1" applyBorder="1" applyAlignment="1">
      <alignment horizontal="centerContinuous"/>
    </xf>
    <xf numFmtId="37" fontId="50" fillId="0" borderId="0" xfId="7" applyFont="1" applyAlignment="1">
      <alignment horizontal="centerContinuous"/>
    </xf>
    <xf numFmtId="37" fontId="8" fillId="5" borderId="176" xfId="7" applyFont="1" applyFill="1" applyBorder="1" applyAlignment="1" applyProtection="1">
      <alignment horizontal="left"/>
    </xf>
    <xf numFmtId="175" fontId="8" fillId="5" borderId="176" xfId="7" applyNumberFormat="1" applyFont="1" applyFill="1" applyBorder="1" applyAlignment="1" applyProtection="1">
      <alignment horizontal="right"/>
    </xf>
    <xf numFmtId="175" fontId="8" fillId="0" borderId="0" xfId="7" applyNumberFormat="1" applyFont="1" applyAlignment="1" applyProtection="1">
      <alignment horizontal="right"/>
    </xf>
    <xf numFmtId="175" fontId="7" fillId="0" borderId="0" xfId="7" applyNumberFormat="1" applyFont="1" applyAlignment="1" applyProtection="1">
      <alignment horizontal="right"/>
    </xf>
    <xf numFmtId="37" fontId="50" fillId="0" borderId="0" xfId="7" applyFont="1" applyProtection="1">
      <protection locked="0"/>
    </xf>
    <xf numFmtId="1" fontId="8" fillId="0" borderId="0" xfId="7" applyNumberFormat="1" applyFont="1" applyAlignment="1" applyProtection="1">
      <alignment horizontal="right"/>
    </xf>
    <xf numFmtId="37" fontId="8" fillId="4" borderId="0" xfId="7" applyNumberFormat="1" applyFont="1" applyFill="1" applyAlignment="1"/>
    <xf numFmtId="37" fontId="50" fillId="0" borderId="0" xfId="7" applyFont="1" applyBorder="1"/>
    <xf numFmtId="37" fontId="60" fillId="0" borderId="0" xfId="7" applyFont="1"/>
    <xf numFmtId="0" fontId="4" fillId="4" borderId="0" xfId="1" applyNumberFormat="1" applyFont="1" applyFill="1"/>
    <xf numFmtId="0" fontId="4" fillId="5" borderId="0" xfId="1" applyFont="1" applyFill="1" applyBorder="1" applyAlignment="1">
      <alignment horizontal="center" vertical="center" textRotation="90" wrapText="1"/>
    </xf>
    <xf numFmtId="0" fontId="5" fillId="5" borderId="0" xfId="1" applyFont="1" applyFill="1" applyBorder="1" applyAlignment="1">
      <alignment horizontal="center" vertical="center"/>
    </xf>
    <xf numFmtId="0" fontId="4" fillId="4" borderId="0" xfId="1" applyFont="1" applyFill="1" applyBorder="1" applyAlignment="1">
      <alignment horizontal="center" vertical="center" textRotation="90" wrapText="1"/>
    </xf>
    <xf numFmtId="0" fontId="4" fillId="4" borderId="0" xfId="1" applyFont="1" applyFill="1" applyBorder="1" applyAlignment="1">
      <alignment horizontal="center"/>
    </xf>
    <xf numFmtId="0" fontId="62" fillId="5" borderId="0" xfId="25" applyNumberFormat="1" applyFont="1" applyFill="1" applyBorder="1" applyAlignment="1" applyProtection="1">
      <protection locked="0"/>
    </xf>
    <xf numFmtId="0" fontId="8" fillId="0" borderId="0" xfId="1" applyFont="1" applyBorder="1"/>
    <xf numFmtId="0" fontId="8" fillId="0" borderId="173" xfId="1" applyFont="1" applyBorder="1"/>
    <xf numFmtId="177" fontId="8" fillId="0" borderId="0" xfId="1" applyNumberFormat="1" applyFont="1"/>
    <xf numFmtId="177" fontId="8" fillId="0" borderId="0" xfId="1" applyNumberFormat="1" applyFont="1" applyAlignment="1">
      <alignment horizontal="right"/>
    </xf>
    <xf numFmtId="177" fontId="7" fillId="0" borderId="0" xfId="1" quotePrefix="1" applyNumberFormat="1" applyFont="1" applyAlignment="1">
      <alignment horizontal="right"/>
    </xf>
    <xf numFmtId="177" fontId="13" fillId="0" borderId="0" xfId="1" applyNumberFormat="1" applyFont="1" applyBorder="1" applyAlignment="1">
      <alignment horizontal="right"/>
    </xf>
    <xf numFmtId="177" fontId="8" fillId="0" borderId="0" xfId="1" applyNumberFormat="1" applyFont="1" applyBorder="1" applyAlignment="1">
      <alignment horizontal="right"/>
    </xf>
    <xf numFmtId="177" fontId="7" fillId="0" borderId="0" xfId="1" applyNumberFormat="1" applyFont="1" applyBorder="1" applyAlignment="1">
      <alignment horizontal="right"/>
    </xf>
    <xf numFmtId="0" fontId="7" fillId="0" borderId="0" xfId="1" applyFont="1" applyBorder="1" applyAlignment="1">
      <alignment horizontal="center"/>
    </xf>
    <xf numFmtId="165" fontId="7" fillId="0" borderId="0" xfId="1" applyNumberFormat="1" applyFont="1" applyBorder="1" applyAlignment="1">
      <alignment horizontal="right"/>
    </xf>
    <xf numFmtId="0" fontId="61" fillId="5" borderId="0" xfId="25" applyNumberFormat="1" applyFill="1" applyBorder="1" applyAlignment="1" applyProtection="1">
      <protection locked="0"/>
    </xf>
    <xf numFmtId="167" fontId="7" fillId="0" borderId="0" xfId="2" applyNumberFormat="1" applyFont="1"/>
    <xf numFmtId="164" fontId="8" fillId="0" borderId="0" xfId="1" applyNumberFormat="1" applyFont="1" applyBorder="1"/>
    <xf numFmtId="164" fontId="8" fillId="0" borderId="0" xfId="1" applyNumberFormat="1" applyFont="1"/>
    <xf numFmtId="164" fontId="7" fillId="0" borderId="0" xfId="1" applyNumberFormat="1" applyFont="1" applyBorder="1"/>
    <xf numFmtId="164" fontId="7" fillId="0" borderId="0" xfId="1" applyNumberFormat="1" applyFont="1"/>
    <xf numFmtId="164" fontId="7" fillId="0" borderId="0" xfId="1" quotePrefix="1" applyNumberFormat="1" applyFont="1" applyAlignment="1">
      <alignment horizontal="right"/>
    </xf>
    <xf numFmtId="177" fontId="8" fillId="14" borderId="199" xfId="1" applyNumberFormat="1" applyFont="1" applyFill="1" applyBorder="1" applyAlignment="1">
      <alignment horizontal="right"/>
    </xf>
    <xf numFmtId="0" fontId="8" fillId="14" borderId="199" xfId="1" applyFont="1" applyFill="1" applyBorder="1"/>
    <xf numFmtId="0" fontId="8" fillId="0" borderId="0" xfId="1" applyFont="1" applyAlignment="1">
      <alignment horizontal="left"/>
    </xf>
    <xf numFmtId="164" fontId="7" fillId="0" borderId="0" xfId="1" applyNumberFormat="1" applyFont="1" applyAlignment="1">
      <alignment horizontal="right" vertical="center"/>
    </xf>
    <xf numFmtId="185" fontId="7" fillId="0" borderId="0" xfId="1" applyNumberFormat="1" applyFont="1" applyAlignment="1">
      <alignment vertical="center"/>
    </xf>
    <xf numFmtId="0" fontId="7" fillId="0" borderId="0" xfId="1" applyFont="1" applyAlignment="1">
      <alignment horizontal="left" vertical="center"/>
    </xf>
    <xf numFmtId="0" fontId="7" fillId="0" borderId="0" xfId="1" applyFont="1" applyAlignment="1">
      <alignment vertical="center"/>
    </xf>
    <xf numFmtId="0" fontId="8" fillId="0" borderId="0" xfId="1" applyFont="1" applyBorder="1" applyAlignment="1">
      <alignment horizontal="right"/>
    </xf>
    <xf numFmtId="0" fontId="8" fillId="0" borderId="173" xfId="1" applyFont="1" applyBorder="1" applyAlignment="1">
      <alignment horizontal="right"/>
    </xf>
    <xf numFmtId="37" fontId="8" fillId="4" borderId="0" xfId="1" applyNumberFormat="1" applyFont="1" applyFill="1" applyAlignment="1">
      <alignment horizontal="left"/>
    </xf>
    <xf numFmtId="0" fontId="7" fillId="5" borderId="0" xfId="1" applyFont="1" applyFill="1" applyBorder="1"/>
    <xf numFmtId="181" fontId="7" fillId="0" borderId="0" xfId="26" applyFont="1"/>
    <xf numFmtId="181" fontId="7" fillId="0" borderId="0" xfId="26" applyFont="1" applyAlignment="1">
      <alignment horizontal="right"/>
    </xf>
    <xf numFmtId="1" fontId="7" fillId="0" borderId="0" xfId="26" applyNumberFormat="1" applyFont="1" applyBorder="1" applyAlignment="1" applyProtection="1">
      <alignment horizontal="right"/>
    </xf>
    <xf numFmtId="181" fontId="7" fillId="0" borderId="0" xfId="26" applyFont="1" applyBorder="1" applyAlignment="1" applyProtection="1">
      <alignment horizontal="left"/>
    </xf>
    <xf numFmtId="181" fontId="7" fillId="0" borderId="0" xfId="26" applyFont="1" applyBorder="1"/>
    <xf numFmtId="177" fontId="7" fillId="0" borderId="0" xfId="26" applyNumberFormat="1" applyFont="1" applyBorder="1" applyAlignment="1">
      <alignment horizontal="right"/>
    </xf>
    <xf numFmtId="1" fontId="7" fillId="0" borderId="0" xfId="26" applyNumberFormat="1" applyFont="1" applyBorder="1"/>
    <xf numFmtId="181" fontId="8" fillId="0" borderId="0" xfId="26" applyFont="1" applyBorder="1" applyAlignment="1" applyProtection="1">
      <alignment horizontal="left" vertical="center"/>
    </xf>
    <xf numFmtId="177" fontId="7" fillId="0" borderId="0" xfId="26" applyNumberFormat="1" applyFont="1" applyAlignment="1">
      <alignment horizontal="right"/>
    </xf>
    <xf numFmtId="181" fontId="7" fillId="0" borderId="0" xfId="26" applyFont="1" applyAlignment="1" applyProtection="1">
      <alignment horizontal="left"/>
    </xf>
    <xf numFmtId="1" fontId="7" fillId="0" borderId="0" xfId="26" applyNumberFormat="1" applyFont="1"/>
    <xf numFmtId="0" fontId="4" fillId="4" borderId="0" xfId="26" applyNumberFormat="1" applyFont="1" applyFill="1"/>
    <xf numFmtId="37" fontId="8" fillId="4" borderId="0" xfId="26" applyNumberFormat="1" applyFont="1" applyFill="1" applyAlignment="1">
      <alignment horizontal="left"/>
    </xf>
    <xf numFmtId="1" fontId="8" fillId="0" borderId="0" xfId="26" applyNumberFormat="1" applyFont="1" applyAlignment="1" applyProtection="1">
      <alignment horizontal="right"/>
    </xf>
    <xf numFmtId="181" fontId="7" fillId="0" borderId="173" xfId="26" applyFont="1" applyBorder="1"/>
    <xf numFmtId="1" fontId="7" fillId="0" borderId="173" xfId="26" applyNumberFormat="1" applyFont="1" applyBorder="1" applyAlignment="1" applyProtection="1">
      <alignment horizontal="right"/>
    </xf>
    <xf numFmtId="181" fontId="7" fillId="0" borderId="173" xfId="26" applyFont="1" applyBorder="1" applyAlignment="1" applyProtection="1">
      <alignment horizontal="left"/>
    </xf>
    <xf numFmtId="1" fontId="7" fillId="0" borderId="0" xfId="26" applyNumberFormat="1" applyFont="1" applyAlignment="1">
      <alignment horizontal="right"/>
    </xf>
    <xf numFmtId="185" fontId="7" fillId="0" borderId="0" xfId="26" applyNumberFormat="1" applyFont="1" applyAlignment="1">
      <alignment horizontal="right"/>
    </xf>
    <xf numFmtId="1" fontId="7" fillId="0" borderId="0" xfId="26" applyNumberFormat="1" applyFont="1" applyBorder="1" applyAlignment="1">
      <alignment horizontal="right"/>
    </xf>
    <xf numFmtId="1" fontId="7" fillId="0" borderId="0" xfId="26" applyNumberFormat="1" applyFont="1" applyProtection="1"/>
    <xf numFmtId="177" fontId="7" fillId="0" borderId="0" xfId="26" applyNumberFormat="1" applyFont="1" applyAlignment="1" applyProtection="1">
      <alignment horizontal="right"/>
    </xf>
    <xf numFmtId="181" fontId="7" fillId="0" borderId="0" xfId="26" quotePrefix="1" applyFont="1" applyAlignment="1" applyProtection="1">
      <alignment horizontal="left"/>
    </xf>
    <xf numFmtId="185" fontId="7" fillId="0" borderId="0" xfId="26" applyNumberFormat="1" applyFont="1" applyAlignment="1" applyProtection="1">
      <alignment horizontal="right"/>
    </xf>
    <xf numFmtId="181" fontId="7" fillId="0" borderId="0" xfId="26" applyFont="1" applyBorder="1" applyAlignment="1">
      <alignment horizontal="right"/>
    </xf>
    <xf numFmtId="177" fontId="7" fillId="0" borderId="0" xfId="26" applyNumberFormat="1" applyFont="1"/>
    <xf numFmtId="181" fontId="8" fillId="0" borderId="0" xfId="26" applyFont="1"/>
    <xf numFmtId="185" fontId="8" fillId="0" borderId="0" xfId="26" applyNumberFormat="1" applyFont="1" applyAlignment="1">
      <alignment horizontal="right"/>
    </xf>
    <xf numFmtId="181" fontId="7" fillId="0" borderId="0" xfId="26" applyFont="1" applyBorder="1" applyAlignment="1">
      <alignment horizontal="left"/>
    </xf>
    <xf numFmtId="1" fontId="7" fillId="0" borderId="0" xfId="26" applyNumberFormat="1" applyFont="1" applyBorder="1" applyProtection="1"/>
    <xf numFmtId="1" fontId="7" fillId="0" borderId="173" xfId="26" applyNumberFormat="1" applyFont="1" applyBorder="1" applyProtection="1"/>
    <xf numFmtId="185" fontId="7" fillId="0" borderId="0" xfId="26" applyNumberFormat="1" applyFont="1"/>
    <xf numFmtId="185" fontId="7" fillId="0" borderId="0" xfId="26" applyNumberFormat="1" applyFont="1" applyProtection="1"/>
    <xf numFmtId="185" fontId="8" fillId="0" borderId="0" xfId="26" applyNumberFormat="1" applyFont="1"/>
    <xf numFmtId="177" fontId="4" fillId="5" borderId="0" xfId="1" applyNumberFormat="1" applyFont="1" applyFill="1"/>
    <xf numFmtId="0" fontId="63" fillId="5" borderId="0" xfId="25" applyNumberFormat="1" applyFont="1" applyFill="1" applyBorder="1" applyAlignment="1" applyProtection="1">
      <protection locked="0"/>
    </xf>
    <xf numFmtId="177" fontId="7" fillId="5" borderId="0" xfId="1" applyNumberFormat="1" applyFont="1" applyFill="1" applyBorder="1" applyAlignment="1">
      <alignment horizontal="right"/>
    </xf>
    <xf numFmtId="167" fontId="7" fillId="4" borderId="0" xfId="2" applyNumberFormat="1" applyFont="1" applyFill="1"/>
    <xf numFmtId="1" fontId="7" fillId="5" borderId="0" xfId="1" applyNumberFormat="1" applyFont="1" applyFill="1" applyAlignment="1"/>
    <xf numFmtId="0" fontId="7" fillId="5" borderId="0" xfId="1" applyFont="1" applyFill="1" applyAlignment="1"/>
    <xf numFmtId="177" fontId="8" fillId="5" borderId="0" xfId="1" applyNumberFormat="1" applyFont="1" applyFill="1" applyAlignment="1"/>
    <xf numFmtId="177" fontId="7" fillId="5" borderId="0" xfId="1" applyNumberFormat="1" applyFont="1" applyFill="1" applyAlignment="1"/>
    <xf numFmtId="0" fontId="23" fillId="5" borderId="0" xfId="1" applyFont="1" applyFill="1" applyBorder="1" applyAlignment="1">
      <alignment horizontal="center" vertical="center"/>
    </xf>
    <xf numFmtId="0" fontId="23" fillId="5" borderId="0" xfId="1" applyFont="1" applyFill="1" applyBorder="1" applyAlignment="1">
      <alignment horizontal="center" vertical="center" wrapText="1"/>
    </xf>
    <xf numFmtId="0" fontId="5" fillId="5" borderId="192" xfId="1" applyFont="1" applyFill="1" applyBorder="1" applyAlignment="1">
      <alignment vertical="center"/>
    </xf>
    <xf numFmtId="0" fontId="5" fillId="5" borderId="191" xfId="1" applyFont="1" applyFill="1" applyBorder="1" applyAlignment="1">
      <alignment vertical="center"/>
    </xf>
    <xf numFmtId="0" fontId="23" fillId="5" borderId="205" xfId="1" applyFont="1" applyFill="1" applyBorder="1" applyAlignment="1">
      <alignment horizontal="center" vertical="center"/>
    </xf>
    <xf numFmtId="0" fontId="5" fillId="5" borderId="206" xfId="1" applyFont="1" applyFill="1" applyBorder="1" applyAlignment="1">
      <alignment vertical="center"/>
    </xf>
    <xf numFmtId="0" fontId="5" fillId="5" borderId="198" xfId="1" applyFont="1" applyFill="1" applyBorder="1" applyAlignment="1">
      <alignment vertical="center"/>
    </xf>
    <xf numFmtId="0" fontId="5" fillId="5" borderId="179" xfId="1" applyFont="1" applyFill="1" applyBorder="1" applyAlignment="1">
      <alignment vertical="center"/>
    </xf>
    <xf numFmtId="0" fontId="23" fillId="5" borderId="189" xfId="1" applyFont="1" applyFill="1" applyBorder="1" applyAlignment="1">
      <alignment vertical="center"/>
    </xf>
    <xf numFmtId="0" fontId="23" fillId="5" borderId="183" xfId="1" applyFont="1" applyFill="1" applyBorder="1" applyAlignment="1">
      <alignment vertical="center"/>
    </xf>
    <xf numFmtId="0" fontId="23" fillId="5" borderId="207" xfId="1" applyFont="1" applyFill="1" applyBorder="1" applyAlignment="1">
      <alignment vertical="center"/>
    </xf>
    <xf numFmtId="0" fontId="5" fillId="5" borderId="209" xfId="1" applyFont="1" applyFill="1" applyBorder="1" applyAlignment="1">
      <alignment vertical="center"/>
    </xf>
    <xf numFmtId="0" fontId="5" fillId="5" borderId="197" xfId="1" applyFont="1" applyFill="1" applyBorder="1" applyAlignment="1">
      <alignment vertical="center"/>
    </xf>
    <xf numFmtId="0" fontId="5" fillId="5" borderId="194" xfId="1" applyFont="1" applyFill="1" applyBorder="1" applyAlignment="1">
      <alignment vertical="center"/>
    </xf>
    <xf numFmtId="0" fontId="23" fillId="5" borderId="210" xfId="1" applyFont="1" applyFill="1" applyBorder="1" applyAlignment="1">
      <alignment vertical="center"/>
    </xf>
    <xf numFmtId="0" fontId="23" fillId="5" borderId="188" xfId="1" applyFont="1" applyFill="1" applyBorder="1" applyAlignment="1">
      <alignment vertical="center"/>
    </xf>
    <xf numFmtId="0" fontId="23" fillId="5" borderId="211" xfId="1" applyFont="1" applyFill="1" applyBorder="1" applyAlignment="1">
      <alignment vertical="center"/>
    </xf>
    <xf numFmtId="0" fontId="5" fillId="5" borderId="212" xfId="1" applyFont="1" applyFill="1" applyBorder="1" applyAlignment="1">
      <alignment vertical="center"/>
    </xf>
    <xf numFmtId="0" fontId="23" fillId="10" borderId="205" xfId="1" applyFont="1" applyFill="1" applyBorder="1" applyAlignment="1">
      <alignment horizontal="center" vertical="center" wrapText="1"/>
    </xf>
    <xf numFmtId="0" fontId="23" fillId="10" borderId="205" xfId="1" applyFont="1" applyFill="1" applyBorder="1" applyAlignment="1">
      <alignment horizontal="center" vertical="center"/>
    </xf>
    <xf numFmtId="0" fontId="28" fillId="4" borderId="0" xfId="1" applyFont="1" applyFill="1" applyAlignment="1">
      <alignment horizontal="left"/>
    </xf>
    <xf numFmtId="1" fontId="8" fillId="0" borderId="0" xfId="1" applyNumberFormat="1" applyFont="1" applyBorder="1" applyAlignment="1">
      <alignment horizontal="right"/>
    </xf>
    <xf numFmtId="1" fontId="8" fillId="0" borderId="0" xfId="1" applyNumberFormat="1" applyFont="1" applyAlignment="1">
      <alignment horizontal="right"/>
    </xf>
    <xf numFmtId="1" fontId="8" fillId="0" borderId="0" xfId="1" quotePrefix="1" applyNumberFormat="1" applyFont="1" applyAlignment="1"/>
    <xf numFmtId="1" fontId="8" fillId="0" borderId="0" xfId="1" applyNumberFormat="1" applyFont="1" applyAlignment="1"/>
    <xf numFmtId="1" fontId="7" fillId="0" borderId="0" xfId="1" applyNumberFormat="1" applyFont="1" applyAlignment="1"/>
    <xf numFmtId="37" fontId="8" fillId="4" borderId="0" xfId="1" applyNumberFormat="1" applyFont="1" applyFill="1" applyAlignment="1">
      <alignment horizontal="right"/>
    </xf>
    <xf numFmtId="1" fontId="7" fillId="4" borderId="0" xfId="1" quotePrefix="1" applyNumberFormat="1" applyFont="1" applyFill="1" applyAlignment="1">
      <alignment horizontal="right"/>
    </xf>
    <xf numFmtId="1" fontId="8" fillId="0" borderId="0" xfId="1" quotePrefix="1" applyNumberFormat="1" applyFont="1" applyAlignment="1">
      <alignment horizontal="right"/>
    </xf>
    <xf numFmtId="1" fontId="7" fillId="0" borderId="0" xfId="1" quotePrefix="1" applyNumberFormat="1" applyFont="1" applyAlignment="1">
      <alignment horizontal="right"/>
    </xf>
    <xf numFmtId="0" fontId="30" fillId="0" borderId="0" xfId="1" applyFont="1" applyAlignment="1">
      <alignment horizontal="left"/>
    </xf>
    <xf numFmtId="0" fontId="7" fillId="0" borderId="0" xfId="1" applyNumberFormat="1" applyFont="1" applyBorder="1" applyAlignment="1">
      <alignment horizontal="right"/>
    </xf>
    <xf numFmtId="167" fontId="7" fillId="0" borderId="0" xfId="2" applyNumberFormat="1" applyFont="1" applyBorder="1" applyAlignment="1">
      <alignment horizontal="right"/>
    </xf>
    <xf numFmtId="0" fontId="22" fillId="8" borderId="0" xfId="1" applyFont="1" applyFill="1"/>
    <xf numFmtId="0" fontId="7" fillId="5" borderId="0" xfId="1" applyFont="1" applyFill="1" applyBorder="1" applyAlignment="1">
      <alignment horizontal="center"/>
    </xf>
    <xf numFmtId="187" fontId="10" fillId="5" borderId="0" xfId="1" applyNumberFormat="1" applyFont="1" applyFill="1" applyAlignment="1">
      <alignment horizontal="right"/>
    </xf>
    <xf numFmtId="187" fontId="8" fillId="5" borderId="0" xfId="1" applyNumberFormat="1" applyFont="1" applyFill="1" applyAlignment="1">
      <alignment horizontal="right"/>
    </xf>
    <xf numFmtId="187" fontId="7" fillId="5" borderId="0" xfId="1" applyNumberFormat="1" applyFont="1" applyFill="1" applyAlignment="1">
      <alignment horizontal="right"/>
    </xf>
    <xf numFmtId="1" fontId="8" fillId="5" borderId="0" xfId="1" applyNumberFormat="1" applyFont="1" applyFill="1" applyAlignment="1">
      <alignment horizontal="right"/>
    </xf>
    <xf numFmtId="0" fontId="22" fillId="0" borderId="0" xfId="1" applyFont="1"/>
    <xf numFmtId="0" fontId="26" fillId="0" borderId="0" xfId="1" applyFont="1"/>
    <xf numFmtId="0" fontId="22" fillId="5" borderId="0" xfId="1" applyFont="1" applyFill="1"/>
    <xf numFmtId="0" fontId="22" fillId="0" borderId="0" xfId="1" applyFont="1" applyBorder="1"/>
    <xf numFmtId="0" fontId="22" fillId="5" borderId="0" xfId="1" applyFont="1" applyFill="1" applyBorder="1"/>
    <xf numFmtId="177" fontId="7" fillId="0" borderId="0" xfId="1" applyNumberFormat="1" applyFont="1" applyFill="1" applyAlignment="1"/>
    <xf numFmtId="0" fontId="66" fillId="0" borderId="0" xfId="1" applyFont="1" applyBorder="1"/>
    <xf numFmtId="0" fontId="26" fillId="5" borderId="0" xfId="1" applyFont="1" applyFill="1" applyBorder="1"/>
    <xf numFmtId="0" fontId="24" fillId="5" borderId="0" xfId="1" applyFont="1" applyFill="1" applyBorder="1" applyAlignment="1"/>
    <xf numFmtId="177" fontId="24" fillId="5" borderId="0" xfId="1" applyNumberFormat="1" applyFont="1" applyFill="1" applyBorder="1" applyAlignment="1">
      <alignment horizontal="center" vertical="center"/>
    </xf>
    <xf numFmtId="0" fontId="4" fillId="5" borderId="0" xfId="1" applyFont="1" applyFill="1" applyBorder="1" applyAlignment="1">
      <alignment horizontal="left"/>
    </xf>
    <xf numFmtId="0" fontId="4" fillId="5" borderId="0" xfId="1" applyFont="1" applyFill="1" applyBorder="1" applyAlignment="1">
      <alignment horizontal="right" vertical="center"/>
    </xf>
    <xf numFmtId="2" fontId="27" fillId="5" borderId="0" xfId="2" applyNumberFormat="1" applyFont="1" applyFill="1" applyBorder="1"/>
    <xf numFmtId="165" fontId="22" fillId="5" borderId="0" xfId="1" applyNumberFormat="1" applyFont="1" applyFill="1" applyBorder="1"/>
    <xf numFmtId="0" fontId="8" fillId="5" borderId="0" xfId="1" applyFont="1" applyFill="1" applyBorder="1" applyAlignment="1">
      <alignment horizontal="left"/>
    </xf>
    <xf numFmtId="0" fontId="8" fillId="14" borderId="202" xfId="1" applyFont="1" applyFill="1" applyBorder="1"/>
    <xf numFmtId="164" fontId="8" fillId="14" borderId="202" xfId="1" applyNumberFormat="1" applyFont="1" applyFill="1" applyBorder="1" applyAlignment="1">
      <alignment horizontal="right"/>
    </xf>
    <xf numFmtId="165" fontId="10" fillId="14" borderId="202" xfId="1" applyNumberFormat="1" applyFont="1" applyFill="1" applyBorder="1"/>
    <xf numFmtId="164" fontId="22" fillId="0" borderId="0" xfId="1" applyNumberFormat="1" applyFont="1" applyBorder="1"/>
    <xf numFmtId="165" fontId="69" fillId="5" borderId="0" xfId="1" applyNumberFormat="1" applyFont="1" applyFill="1" applyBorder="1"/>
    <xf numFmtId="165" fontId="26" fillId="5" borderId="0" xfId="1" applyNumberFormat="1" applyFont="1" applyFill="1"/>
    <xf numFmtId="164" fontId="7" fillId="0" borderId="0" xfId="1" applyNumberFormat="1" applyFont="1" applyFill="1"/>
    <xf numFmtId="0" fontId="22" fillId="0" borderId="0" xfId="1" applyFont="1" applyFill="1" applyBorder="1"/>
    <xf numFmtId="0" fontId="69" fillId="5" borderId="0" xfId="1" applyFont="1" applyFill="1" applyBorder="1"/>
    <xf numFmtId="165" fontId="10" fillId="0" borderId="0" xfId="1" applyNumberFormat="1" applyFont="1" applyFill="1"/>
    <xf numFmtId="165" fontId="2" fillId="5" borderId="0" xfId="1" applyNumberFormat="1" applyFont="1" applyFill="1" applyBorder="1" applyAlignment="1">
      <alignment horizontal="left"/>
    </xf>
    <xf numFmtId="164" fontId="4" fillId="5" borderId="0" xfId="1" applyNumberFormat="1" applyFont="1" applyFill="1" applyBorder="1"/>
    <xf numFmtId="165" fontId="69" fillId="5" borderId="0" xfId="1" applyNumberFormat="1" applyFont="1" applyFill="1" applyBorder="1" applyAlignment="1">
      <alignment horizontal="left"/>
    </xf>
    <xf numFmtId="0" fontId="7" fillId="0" borderId="0" xfId="1" applyFont="1" applyAlignment="1">
      <alignment horizontal="left"/>
    </xf>
    <xf numFmtId="165" fontId="10" fillId="5" borderId="0" xfId="1" applyNumberFormat="1" applyFont="1" applyFill="1"/>
    <xf numFmtId="0" fontId="69" fillId="5" borderId="0" xfId="1" applyFont="1" applyFill="1"/>
    <xf numFmtId="0" fontId="7" fillId="0" borderId="0" xfId="8" applyFont="1" applyFill="1" applyBorder="1" applyAlignment="1" applyProtection="1">
      <alignment horizontal="left" vertical="top"/>
      <protection locked="0"/>
    </xf>
    <xf numFmtId="0" fontId="58" fillId="0" borderId="0" xfId="31" applyFont="1" applyFill="1" applyBorder="1" applyAlignment="1" applyProtection="1">
      <protection locked="0"/>
    </xf>
    <xf numFmtId="0" fontId="70" fillId="0" borderId="0" xfId="31" applyFont="1" applyFill="1" applyBorder="1" applyAlignment="1" applyProtection="1">
      <protection locked="0"/>
    </xf>
    <xf numFmtId="0" fontId="50" fillId="0" borderId="0" xfId="1" applyFont="1"/>
    <xf numFmtId="0" fontId="50" fillId="0" borderId="0" xfId="1" applyFont="1" applyAlignment="1">
      <alignment horizontal="right"/>
    </xf>
    <xf numFmtId="177" fontId="50" fillId="0" borderId="0" xfId="1" applyNumberFormat="1" applyFont="1" applyAlignment="1">
      <alignment horizontal="right"/>
    </xf>
    <xf numFmtId="0" fontId="50" fillId="0" borderId="0" xfId="1" applyFont="1" applyBorder="1"/>
    <xf numFmtId="166" fontId="8" fillId="5" borderId="0" xfId="1" applyNumberFormat="1" applyFont="1" applyFill="1" applyAlignment="1">
      <alignment horizontal="right"/>
    </xf>
    <xf numFmtId="166" fontId="7" fillId="5" borderId="0" xfId="1" applyNumberFormat="1" applyFont="1" applyFill="1" applyAlignment="1">
      <alignment horizontal="right"/>
    </xf>
    <xf numFmtId="166" fontId="7" fillId="5" borderId="0" xfId="1" applyNumberFormat="1" applyFont="1" applyFill="1" applyAlignment="1">
      <alignment horizontal="right" vertical="center"/>
    </xf>
    <xf numFmtId="166" fontId="7" fillId="5" borderId="0" xfId="1" applyNumberFormat="1" applyFont="1" applyFill="1" applyBorder="1"/>
    <xf numFmtId="166" fontId="4" fillId="5" borderId="0" xfId="1" applyNumberFormat="1" applyFont="1" applyFill="1" applyBorder="1"/>
    <xf numFmtId="175" fontId="7" fillId="5" borderId="0" xfId="1" applyNumberFormat="1" applyFont="1" applyFill="1" applyBorder="1"/>
    <xf numFmtId="166" fontId="8" fillId="5" borderId="0" xfId="1" quotePrefix="1" applyNumberFormat="1" applyFont="1" applyFill="1" applyAlignment="1">
      <alignment horizontal="right"/>
    </xf>
    <xf numFmtId="166" fontId="7" fillId="5" borderId="0" xfId="1" quotePrefix="1" applyNumberFormat="1" applyFont="1" applyFill="1" applyAlignment="1">
      <alignment horizontal="right"/>
    </xf>
    <xf numFmtId="0" fontId="7" fillId="5" borderId="0" xfId="1" applyFont="1" applyFill="1" applyAlignment="1">
      <alignment vertical="center"/>
    </xf>
    <xf numFmtId="0" fontId="58" fillId="5" borderId="0" xfId="31" applyNumberFormat="1" applyFont="1" applyFill="1" applyBorder="1" applyAlignment="1" applyProtection="1">
      <protection locked="0"/>
    </xf>
    <xf numFmtId="0" fontId="70" fillId="5" borderId="0" xfId="31" applyNumberFormat="1" applyFont="1" applyFill="1" applyBorder="1" applyAlignment="1" applyProtection="1">
      <protection locked="0"/>
    </xf>
    <xf numFmtId="0" fontId="50" fillId="5" borderId="0" xfId="1" applyFont="1" applyFill="1"/>
    <xf numFmtId="0" fontId="66" fillId="5" borderId="0" xfId="1" applyFont="1" applyFill="1" applyBorder="1"/>
    <xf numFmtId="177" fontId="50" fillId="5" borderId="0" xfId="1" applyNumberFormat="1" applyFont="1" applyFill="1" applyAlignment="1">
      <alignment horizontal="right"/>
    </xf>
    <xf numFmtId="164" fontId="8" fillId="5" borderId="0" xfId="1" applyNumberFormat="1" applyFont="1" applyFill="1" applyBorder="1" applyAlignment="1">
      <alignment horizontal="right"/>
    </xf>
    <xf numFmtId="164" fontId="7" fillId="5" borderId="0" xfId="1" applyNumberFormat="1" applyFont="1" applyFill="1" applyAlignment="1">
      <alignment horizontal="right" vertical="top"/>
    </xf>
    <xf numFmtId="164" fontId="7" fillId="5" borderId="0" xfId="1" applyNumberFormat="1" applyFont="1" applyFill="1" applyBorder="1" applyAlignment="1">
      <alignment vertical="top"/>
    </xf>
    <xf numFmtId="0" fontId="7" fillId="5" borderId="0" xfId="1" quotePrefix="1" applyFont="1" applyFill="1" applyAlignment="1">
      <alignment horizontal="left"/>
    </xf>
    <xf numFmtId="165" fontId="22" fillId="5" borderId="0" xfId="1" applyNumberFormat="1" applyFont="1" applyFill="1"/>
    <xf numFmtId="3" fontId="22" fillId="5" borderId="0" xfId="1" applyNumberFormat="1" applyFont="1" applyFill="1" applyBorder="1"/>
    <xf numFmtId="190" fontId="22" fillId="5" borderId="0" xfId="1" applyNumberFormat="1" applyFont="1" applyFill="1"/>
    <xf numFmtId="0" fontId="8" fillId="5" borderId="0" xfId="1" applyFont="1" applyFill="1" applyBorder="1"/>
    <xf numFmtId="164" fontId="7" fillId="5" borderId="0" xfId="1" applyNumberFormat="1" applyFont="1" applyFill="1" applyBorder="1" applyAlignment="1">
      <alignment horizontal="right" vertical="center"/>
    </xf>
    <xf numFmtId="3" fontId="26" fillId="5" borderId="0" xfId="1" applyNumberFormat="1" applyFont="1" applyFill="1" applyBorder="1"/>
    <xf numFmtId="3" fontId="71" fillId="5" borderId="186" xfId="1" applyNumberFormat="1" applyFont="1" applyFill="1" applyBorder="1" applyAlignment="1">
      <alignment horizontal="right" vertical="top"/>
    </xf>
    <xf numFmtId="3" fontId="72" fillId="5" borderId="186" xfId="1" applyNumberFormat="1" applyFont="1" applyFill="1" applyBorder="1" applyAlignment="1">
      <alignment horizontal="right" vertical="top"/>
    </xf>
    <xf numFmtId="0" fontId="2" fillId="5" borderId="0" xfId="1" applyFont="1" applyFill="1" applyAlignment="1">
      <alignment horizontal="left" vertical="center"/>
    </xf>
    <xf numFmtId="0" fontId="27" fillId="5" borderId="0" xfId="1" applyFont="1" applyFill="1"/>
    <xf numFmtId="177" fontId="4" fillId="0" borderId="0" xfId="1" applyNumberFormat="1" applyFont="1" applyAlignment="1">
      <alignment horizontal="center"/>
    </xf>
    <xf numFmtId="165" fontId="7" fillId="0" borderId="0" xfId="1" applyNumberFormat="1" applyFont="1" applyAlignment="1">
      <alignment horizontal="right"/>
    </xf>
    <xf numFmtId="164" fontId="8" fillId="14" borderId="199" xfId="1" applyNumberFormat="1" applyFont="1" applyFill="1" applyBorder="1"/>
    <xf numFmtId="165" fontId="8" fillId="14" borderId="199" xfId="1" applyNumberFormat="1" applyFont="1" applyFill="1" applyBorder="1"/>
    <xf numFmtId="165" fontId="8" fillId="0" borderId="0" xfId="1" applyNumberFormat="1" applyFont="1" applyAlignment="1">
      <alignment horizontal="right"/>
    </xf>
    <xf numFmtId="174" fontId="7" fillId="0" borderId="0" xfId="1" applyNumberFormat="1" applyFont="1" applyAlignment="1">
      <alignment horizontal="right"/>
    </xf>
    <xf numFmtId="0" fontId="7" fillId="0" borderId="0" xfId="1" quotePrefix="1" applyFont="1" applyAlignment="1">
      <alignment horizontal="left"/>
    </xf>
    <xf numFmtId="0" fontId="7" fillId="0" borderId="173" xfId="1" applyFont="1" applyBorder="1"/>
    <xf numFmtId="0" fontId="7" fillId="0" borderId="173" xfId="1" applyFont="1" applyBorder="1" applyAlignment="1">
      <alignment horizontal="right"/>
    </xf>
    <xf numFmtId="0" fontId="42" fillId="0" borderId="0" xfId="31" applyFont="1" applyAlignment="1" applyProtection="1"/>
    <xf numFmtId="0" fontId="14" fillId="0" borderId="0" xfId="1" applyFont="1" applyAlignment="1"/>
    <xf numFmtId="191" fontId="8" fillId="0" borderId="0" xfId="1" applyNumberFormat="1" applyFont="1" applyAlignment="1">
      <alignment horizontal="right"/>
    </xf>
    <xf numFmtId="165" fontId="10" fillId="0" borderId="0" xfId="1" applyNumberFormat="1" applyFont="1"/>
    <xf numFmtId="164" fontId="8" fillId="0" borderId="0" xfId="1" applyNumberFormat="1" applyFont="1" applyFill="1" applyAlignment="1">
      <alignment horizontal="right"/>
    </xf>
    <xf numFmtId="0" fontId="8" fillId="0" borderId="0" xfId="1" applyFont="1" applyAlignment="1">
      <alignment horizontal="right"/>
    </xf>
    <xf numFmtId="0" fontId="10" fillId="5" borderId="0" xfId="1" applyFont="1" applyFill="1"/>
    <xf numFmtId="164" fontId="7" fillId="0" borderId="173" xfId="1" applyNumberFormat="1" applyFont="1" applyBorder="1" applyAlignment="1">
      <alignment horizontal="right"/>
    </xf>
    <xf numFmtId="0" fontId="4" fillId="0" borderId="0" xfId="1" quotePrefix="1" applyNumberFormat="1" applyFont="1"/>
    <xf numFmtId="0" fontId="8" fillId="0" borderId="0" xfId="1" quotePrefix="1" applyFont="1" applyAlignment="1">
      <alignment horizontal="left"/>
    </xf>
    <xf numFmtId="0" fontId="4" fillId="0" borderId="0" xfId="1" applyFont="1" applyBorder="1" applyAlignment="1">
      <alignment horizontal="left" vertical="top" wrapText="1"/>
    </xf>
    <xf numFmtId="165" fontId="8" fillId="5" borderId="0" xfId="1" applyNumberFormat="1" applyFont="1" applyFill="1" applyAlignment="1">
      <alignment horizontal="right"/>
    </xf>
    <xf numFmtId="0" fontId="10" fillId="0" borderId="0" xfId="1" quotePrefix="1" applyNumberFormat="1" applyFont="1"/>
    <xf numFmtId="0" fontId="10" fillId="0" borderId="0" xfId="1" applyFont="1" applyBorder="1" applyAlignment="1">
      <alignment horizontal="left" vertical="top" wrapText="1"/>
    </xf>
    <xf numFmtId="165" fontId="8" fillId="0" borderId="0" xfId="1" applyNumberFormat="1" applyFont="1" applyFill="1" applyAlignment="1">
      <alignment horizontal="right"/>
    </xf>
    <xf numFmtId="0" fontId="77" fillId="0" borderId="0" xfId="1" applyFont="1" applyBorder="1" applyAlignment="1">
      <alignment horizontal="left"/>
    </xf>
    <xf numFmtId="0" fontId="77" fillId="0" borderId="0" xfId="1" applyFont="1" applyBorder="1"/>
    <xf numFmtId="0" fontId="77" fillId="0" borderId="0" xfId="1" applyFont="1"/>
    <xf numFmtId="0" fontId="77" fillId="0" borderId="0" xfId="1" applyFont="1" applyAlignment="1">
      <alignment horizontal="center"/>
    </xf>
    <xf numFmtId="177" fontId="77" fillId="0" borderId="0" xfId="1" applyNumberFormat="1" applyFont="1"/>
    <xf numFmtId="0" fontId="80" fillId="0" borderId="0" xfId="1" applyFont="1"/>
    <xf numFmtId="164" fontId="80" fillId="0" borderId="0" xfId="1" applyNumberFormat="1" applyFont="1" applyAlignment="1">
      <alignment horizontal="right"/>
    </xf>
    <xf numFmtId="165" fontId="80" fillId="0" borderId="0" xfId="1" applyNumberFormat="1" applyFont="1" applyAlignment="1">
      <alignment horizontal="right"/>
    </xf>
    <xf numFmtId="0" fontId="65" fillId="0" borderId="0" xfId="1" applyFont="1"/>
    <xf numFmtId="0" fontId="80" fillId="0" borderId="0" xfId="1" applyFont="1" applyAlignment="1">
      <alignment horizontal="left"/>
    </xf>
    <xf numFmtId="164" fontId="80" fillId="0" borderId="0" xfId="1" applyNumberFormat="1" applyFont="1" applyFill="1" applyAlignment="1">
      <alignment horizontal="right"/>
    </xf>
    <xf numFmtId="164" fontId="77" fillId="5" borderId="0" xfId="1" applyNumberFormat="1" applyFont="1" applyFill="1" applyAlignment="1">
      <alignment horizontal="right"/>
    </xf>
    <xf numFmtId="165" fontId="77" fillId="0" borderId="0" xfId="1" applyNumberFormat="1" applyFont="1" applyAlignment="1">
      <alignment horizontal="right"/>
    </xf>
    <xf numFmtId="164" fontId="77" fillId="0" borderId="0" xfId="1" applyNumberFormat="1" applyFont="1" applyFill="1" applyAlignment="1">
      <alignment horizontal="right"/>
    </xf>
    <xf numFmtId="164" fontId="80" fillId="5" borderId="0" xfId="1" applyNumberFormat="1" applyFont="1" applyFill="1" applyAlignment="1">
      <alignment horizontal="right"/>
    </xf>
    <xf numFmtId="0" fontId="45" fillId="0" borderId="0" xfId="1" applyFont="1" applyBorder="1" applyAlignment="1">
      <alignment horizontal="left" vertical="top" wrapText="1"/>
    </xf>
    <xf numFmtId="0" fontId="65" fillId="5" borderId="0" xfId="1" applyFont="1" applyFill="1"/>
    <xf numFmtId="164" fontId="77" fillId="0" borderId="0" xfId="1" applyNumberFormat="1" applyFont="1" applyAlignment="1">
      <alignment horizontal="right"/>
    </xf>
    <xf numFmtId="0" fontId="77" fillId="0" borderId="173" xfId="1" applyFont="1" applyBorder="1"/>
    <xf numFmtId="164" fontId="77" fillId="5" borderId="173" xfId="1" applyNumberFormat="1" applyFont="1" applyFill="1" applyBorder="1" applyAlignment="1">
      <alignment horizontal="right"/>
    </xf>
    <xf numFmtId="0" fontId="45" fillId="4" borderId="0" xfId="1" applyNumberFormat="1" applyFont="1" applyFill="1"/>
    <xf numFmtId="0" fontId="45" fillId="0" borderId="0" xfId="1" applyFont="1"/>
    <xf numFmtId="164" fontId="45" fillId="0" borderId="0" xfId="1" applyNumberFormat="1" applyFont="1"/>
    <xf numFmtId="0" fontId="77" fillId="0" borderId="0" xfId="1" applyFont="1" applyAlignment="1">
      <alignment horizontal="right"/>
    </xf>
    <xf numFmtId="0" fontId="81" fillId="0" borderId="0" xfId="31" applyFont="1" applyAlignment="1" applyProtection="1"/>
    <xf numFmtId="0" fontId="82" fillId="0" borderId="0" xfId="1" applyFont="1"/>
    <xf numFmtId="0" fontId="45" fillId="0" borderId="0" xfId="1" applyFont="1" applyAlignment="1">
      <alignment horizontal="right"/>
    </xf>
    <xf numFmtId="164" fontId="65" fillId="0" borderId="0" xfId="1" applyNumberFormat="1" applyFont="1"/>
    <xf numFmtId="164" fontId="77" fillId="0" borderId="173" xfId="1" applyNumberFormat="1" applyFont="1" applyBorder="1" applyAlignment="1">
      <alignment horizontal="right"/>
    </xf>
    <xf numFmtId="165" fontId="77" fillId="0" borderId="0" xfId="1" applyNumberFormat="1" applyFont="1" applyBorder="1"/>
    <xf numFmtId="165" fontId="45" fillId="0" borderId="0" xfId="1" applyNumberFormat="1" applyFont="1"/>
    <xf numFmtId="165" fontId="77" fillId="0" borderId="173" xfId="1" applyNumberFormat="1" applyFont="1" applyBorder="1" applyAlignment="1">
      <alignment horizontal="right"/>
    </xf>
    <xf numFmtId="165" fontId="45" fillId="0" borderId="0" xfId="1" applyNumberFormat="1" applyFont="1" applyAlignment="1">
      <alignment horizontal="right"/>
    </xf>
    <xf numFmtId="165" fontId="4" fillId="0" borderId="0" xfId="1" applyNumberFormat="1" applyFont="1" applyAlignment="1">
      <alignment horizontal="right"/>
    </xf>
    <xf numFmtId="184" fontId="7" fillId="0" borderId="0" xfId="1" applyNumberFormat="1" applyFont="1" applyBorder="1"/>
    <xf numFmtId="184" fontId="8" fillId="0" borderId="0" xfId="1" applyNumberFormat="1" applyFont="1" applyBorder="1" applyAlignment="1">
      <alignment horizontal="right"/>
    </xf>
    <xf numFmtId="184" fontId="7" fillId="0" borderId="0" xfId="1" applyNumberFormat="1" applyFont="1"/>
    <xf numFmtId="184" fontId="8" fillId="0" borderId="0" xfId="1" applyNumberFormat="1" applyFont="1"/>
    <xf numFmtId="183" fontId="7" fillId="0" borderId="0" xfId="1" applyNumberFormat="1" applyFont="1" applyBorder="1" applyAlignment="1">
      <alignment horizontal="right"/>
    </xf>
    <xf numFmtId="183" fontId="7" fillId="0" borderId="0" xfId="1" applyNumberFormat="1" applyFont="1" applyBorder="1" applyAlignment="1">
      <alignment horizontal="center"/>
    </xf>
    <xf numFmtId="184" fontId="9" fillId="0" borderId="0" xfId="1" applyNumberFormat="1" applyFont="1" applyBorder="1" applyAlignment="1">
      <alignment horizontal="right"/>
    </xf>
    <xf numFmtId="0" fontId="8" fillId="0" borderId="0" xfId="1" applyNumberFormat="1" applyFont="1" applyBorder="1" applyAlignment="1">
      <alignment horizontal="right"/>
    </xf>
    <xf numFmtId="184" fontId="10" fillId="5" borderId="0" xfId="1" applyNumberFormat="1" applyFont="1" applyFill="1" applyBorder="1" applyAlignment="1">
      <alignment horizontal="right" vertical="center"/>
    </xf>
    <xf numFmtId="183" fontId="7" fillId="5" borderId="0" xfId="1" applyNumberFormat="1" applyFont="1" applyFill="1" applyAlignment="1">
      <alignment horizontal="center"/>
    </xf>
    <xf numFmtId="183" fontId="16" fillId="0" borderId="0" xfId="1" applyNumberFormat="1" applyFont="1"/>
    <xf numFmtId="0" fontId="16" fillId="0" borderId="0" xfId="1" applyFont="1"/>
    <xf numFmtId="183" fontId="12" fillId="0" borderId="0" xfId="1" applyNumberFormat="1" applyFont="1" applyBorder="1" applyAlignment="1">
      <alignment horizontal="right"/>
    </xf>
    <xf numFmtId="183" fontId="4" fillId="5" borderId="0" xfId="1" applyNumberFormat="1" applyFont="1" applyFill="1" applyBorder="1" applyAlignment="1">
      <alignment horizontal="right" vertical="center"/>
    </xf>
    <xf numFmtId="192" fontId="7" fillId="5" borderId="0" xfId="1" applyNumberFormat="1" applyFont="1" applyFill="1"/>
    <xf numFmtId="192" fontId="7" fillId="0" borderId="0" xfId="1" applyNumberFormat="1" applyFont="1"/>
    <xf numFmtId="183" fontId="8" fillId="0" borderId="0" xfId="1" applyNumberFormat="1" applyFont="1" applyBorder="1" applyAlignment="1">
      <alignment horizontal="right"/>
    </xf>
    <xf numFmtId="183" fontId="8" fillId="5" borderId="0" xfId="1" applyNumberFormat="1" applyFont="1" applyFill="1" applyBorder="1" applyAlignment="1">
      <alignment horizontal="right"/>
    </xf>
    <xf numFmtId="183" fontId="7" fillId="5" borderId="0" xfId="1" applyNumberFormat="1" applyFont="1" applyFill="1" applyBorder="1" applyAlignment="1">
      <alignment horizontal="right"/>
    </xf>
    <xf numFmtId="183" fontId="4" fillId="0" borderId="0" xfId="1" applyNumberFormat="1" applyFont="1" applyBorder="1" applyAlignment="1">
      <alignment horizontal="right" vertical="center"/>
    </xf>
    <xf numFmtId="0" fontId="10" fillId="0" borderId="0" xfId="1" applyNumberFormat="1" applyFont="1" applyBorder="1" applyAlignment="1">
      <alignment horizontal="right" vertical="center"/>
    </xf>
    <xf numFmtId="166" fontId="7" fillId="0" borderId="0" xfId="1" applyNumberFormat="1" applyFont="1" applyBorder="1" applyAlignment="1">
      <alignment horizontal="right"/>
    </xf>
    <xf numFmtId="183" fontId="10" fillId="0" borderId="0" xfId="1" applyNumberFormat="1" applyFont="1" applyBorder="1" applyAlignment="1">
      <alignment horizontal="right" vertical="center"/>
    </xf>
    <xf numFmtId="183" fontId="7" fillId="0" borderId="171" xfId="1" applyNumberFormat="1" applyFont="1" applyBorder="1"/>
    <xf numFmtId="183" fontId="7" fillId="0" borderId="171" xfId="1" applyNumberFormat="1" applyFont="1" applyBorder="1" applyAlignment="1">
      <alignment horizontal="right"/>
    </xf>
    <xf numFmtId="183" fontId="7" fillId="0" borderId="0" xfId="1" applyNumberFormat="1" applyFont="1"/>
    <xf numFmtId="0" fontId="84" fillId="4" borderId="0" xfId="1" applyFont="1" applyFill="1" applyAlignment="1">
      <alignment horizontal="left"/>
    </xf>
    <xf numFmtId="0" fontId="50" fillId="4" borderId="0" xfId="1" applyFont="1" applyFill="1" applyBorder="1" applyAlignment="1">
      <alignment horizontal="right"/>
    </xf>
    <xf numFmtId="0" fontId="8" fillId="5" borderId="0" xfId="1" applyFont="1" applyFill="1" applyBorder="1" applyAlignment="1">
      <alignment horizontal="center" vertical="center"/>
    </xf>
    <xf numFmtId="1" fontId="10" fillId="4" borderId="0" xfId="1" applyNumberFormat="1" applyFont="1" applyFill="1"/>
    <xf numFmtId="183" fontId="8" fillId="4" borderId="0" xfId="1" applyNumberFormat="1" applyFont="1" applyFill="1" applyBorder="1" applyAlignment="1">
      <alignment horizontal="right"/>
    </xf>
    <xf numFmtId="183" fontId="8" fillId="4" borderId="0" xfId="1" applyNumberFormat="1" applyFont="1" applyFill="1" applyBorder="1" applyAlignment="1">
      <alignment horizontal="right" vertical="center"/>
    </xf>
    <xf numFmtId="0" fontId="8" fillId="4" borderId="0" xfId="1" applyFont="1" applyFill="1" applyAlignment="1">
      <alignment horizontal="right" vertical="center"/>
    </xf>
    <xf numFmtId="0" fontId="8" fillId="4" borderId="0" xfId="1" applyFont="1" applyFill="1" applyAlignment="1">
      <alignment horizontal="center" vertical="center"/>
    </xf>
    <xf numFmtId="183" fontId="8" fillId="4" borderId="0" xfId="1" quotePrefix="1" applyNumberFormat="1" applyFont="1" applyFill="1" applyBorder="1" applyAlignment="1">
      <alignment horizontal="right"/>
    </xf>
    <xf numFmtId="1" fontId="8" fillId="4" borderId="0" xfId="1" quotePrefix="1" applyNumberFormat="1" applyFont="1" applyFill="1" applyBorder="1" applyAlignment="1">
      <alignment horizontal="right"/>
    </xf>
    <xf numFmtId="1" fontId="19" fillId="5" borderId="0" xfId="1" applyNumberFormat="1" applyFont="1" applyFill="1" applyBorder="1" applyAlignment="1">
      <alignment horizontal="center" vertical="center"/>
    </xf>
    <xf numFmtId="0" fontId="85" fillId="5" borderId="0" xfId="1" applyFont="1" applyFill="1"/>
    <xf numFmtId="1" fontId="4" fillId="5" borderId="0" xfId="1" applyNumberFormat="1" applyFont="1" applyFill="1" applyAlignment="1">
      <alignment horizontal="center"/>
    </xf>
    <xf numFmtId="0" fontId="85" fillId="4" borderId="0" xfId="1" applyFont="1" applyFill="1"/>
    <xf numFmtId="0" fontId="4" fillId="5" borderId="0" xfId="1" applyFont="1" applyFill="1" applyAlignment="1">
      <alignment horizontal="right"/>
    </xf>
    <xf numFmtId="1" fontId="10" fillId="5" borderId="0" xfId="1" applyNumberFormat="1" applyFont="1" applyFill="1"/>
    <xf numFmtId="183" fontId="8" fillId="4" borderId="0" xfId="1" applyNumberFormat="1" applyFont="1" applyFill="1" applyBorder="1" applyAlignment="1">
      <alignment horizontal="center" vertical="center"/>
    </xf>
    <xf numFmtId="0" fontId="86" fillId="5" borderId="0" xfId="1" applyFont="1" applyFill="1" applyBorder="1" applyAlignment="1">
      <alignment horizontal="center" vertical="center"/>
    </xf>
    <xf numFmtId="183" fontId="10" fillId="4" borderId="0" xfId="1" applyNumberFormat="1" applyFont="1" applyFill="1" applyBorder="1" applyAlignment="1">
      <alignment horizontal="center" vertical="center"/>
    </xf>
    <xf numFmtId="0" fontId="10" fillId="4" borderId="0" xfId="1" applyFont="1" applyFill="1" applyAlignment="1">
      <alignment horizontal="center" vertical="center"/>
    </xf>
    <xf numFmtId="0" fontId="86" fillId="5" borderId="0" xfId="1" applyFont="1" applyFill="1" applyAlignment="1">
      <alignment horizontal="center" vertical="center"/>
    </xf>
    <xf numFmtId="0" fontId="50" fillId="4" borderId="171" xfId="1" applyFont="1" applyFill="1" applyBorder="1"/>
    <xf numFmtId="0" fontId="22" fillId="4" borderId="0" xfId="1" applyFont="1" applyFill="1" applyBorder="1"/>
    <xf numFmtId="0" fontId="8" fillId="4" borderId="0" xfId="1" quotePrefix="1" applyFont="1" applyFill="1" applyAlignment="1">
      <alignment horizontal="left"/>
    </xf>
    <xf numFmtId="0" fontId="10" fillId="4" borderId="0" xfId="1" quotePrefix="1" applyFont="1" applyFill="1" applyAlignment="1">
      <alignment horizontal="left"/>
    </xf>
    <xf numFmtId="1" fontId="22" fillId="5" borderId="0" xfId="1" applyNumberFormat="1" applyFont="1" applyFill="1" applyBorder="1" applyAlignment="1">
      <alignment horizontal="center" vertical="center"/>
    </xf>
    <xf numFmtId="1" fontId="87" fillId="5" borderId="0" xfId="1" applyNumberFormat="1" applyFont="1" applyFill="1" applyBorder="1" applyAlignment="1">
      <alignment horizontal="center" vertical="center"/>
    </xf>
    <xf numFmtId="0" fontId="22" fillId="4" borderId="0" xfId="1" applyFont="1" applyFill="1" applyAlignment="1">
      <alignment horizontal="center" vertical="center"/>
    </xf>
    <xf numFmtId="183" fontId="26" fillId="4" borderId="0" xfId="1" applyNumberFormat="1" applyFont="1" applyFill="1" applyBorder="1" applyAlignment="1">
      <alignment horizontal="center" vertical="center"/>
    </xf>
    <xf numFmtId="183" fontId="26" fillId="5" borderId="0" xfId="1" quotePrefix="1" applyNumberFormat="1" applyFont="1" applyFill="1" applyBorder="1" applyAlignment="1">
      <alignment horizontal="center" vertical="center"/>
    </xf>
    <xf numFmtId="0" fontId="87" fillId="5" borderId="0" xfId="1" applyFont="1" applyFill="1" applyAlignment="1">
      <alignment horizontal="center" vertical="center"/>
    </xf>
    <xf numFmtId="1" fontId="26" fillId="5" borderId="0" xfId="1" applyNumberFormat="1" applyFont="1" applyFill="1" applyBorder="1" applyAlignment="1">
      <alignment horizontal="center" vertical="center"/>
    </xf>
    <xf numFmtId="0" fontId="88" fillId="5" borderId="0" xfId="1" applyFont="1" applyFill="1" applyBorder="1" applyAlignment="1">
      <alignment horizontal="center" vertical="center"/>
    </xf>
    <xf numFmtId="0" fontId="26" fillId="4" borderId="0" xfId="1" applyFont="1" applyFill="1" applyAlignment="1">
      <alignment horizontal="center" vertical="center"/>
    </xf>
    <xf numFmtId="0" fontId="88" fillId="5" borderId="0" xfId="1" applyFont="1" applyFill="1" applyAlignment="1">
      <alignment horizontal="center" vertical="center"/>
    </xf>
    <xf numFmtId="0" fontId="6" fillId="4" borderId="0" xfId="1" applyFont="1" applyFill="1" applyAlignment="1">
      <alignment horizontal="left"/>
    </xf>
    <xf numFmtId="0" fontId="46" fillId="4" borderId="0" xfId="1" applyFont="1" applyFill="1" applyAlignment="1">
      <alignment horizontal="centerContinuous"/>
    </xf>
    <xf numFmtId="185" fontId="8" fillId="4" borderId="0" xfId="1" applyNumberFormat="1" applyFont="1" applyFill="1" applyBorder="1" applyAlignment="1">
      <alignment horizontal="right"/>
    </xf>
    <xf numFmtId="185" fontId="7" fillId="4" borderId="0" xfId="1" applyNumberFormat="1" applyFont="1" applyFill="1"/>
    <xf numFmtId="175" fontId="7" fillId="4" borderId="0" xfId="1" applyNumberFormat="1" applyFont="1" applyFill="1"/>
    <xf numFmtId="175" fontId="39" fillId="4" borderId="0" xfId="1" applyNumberFormat="1" applyFont="1" applyFill="1"/>
    <xf numFmtId="175" fontId="8" fillId="4" borderId="0" xfId="1" applyNumberFormat="1" applyFont="1" applyFill="1"/>
    <xf numFmtId="175" fontId="12" fillId="4" borderId="0" xfId="1" applyNumberFormat="1" applyFont="1" applyFill="1"/>
    <xf numFmtId="0" fontId="46" fillId="4" borderId="0" xfId="1" applyFont="1" applyFill="1" applyAlignment="1">
      <alignment horizontal="center"/>
    </xf>
    <xf numFmtId="185" fontId="7" fillId="4" borderId="0" xfId="1" applyNumberFormat="1" applyFont="1" applyFill="1" applyBorder="1" applyAlignment="1">
      <alignment horizontal="right"/>
    </xf>
    <xf numFmtId="0" fontId="12" fillId="4" borderId="0" xfId="1" applyFont="1" applyFill="1"/>
    <xf numFmtId="3" fontId="9" fillId="4" borderId="0" xfId="1" applyNumberFormat="1" applyFont="1" applyFill="1"/>
    <xf numFmtId="0" fontId="9" fillId="4" borderId="0" xfId="1" applyFont="1" applyFill="1"/>
    <xf numFmtId="0" fontId="90" fillId="0" borderId="0" xfId="1" applyFont="1" applyAlignment="1">
      <alignment horizontal="left"/>
    </xf>
    <xf numFmtId="0" fontId="26" fillId="0" borderId="0" xfId="1" applyFont="1" applyAlignment="1">
      <alignment horizontal="centerContinuous"/>
    </xf>
    <xf numFmtId="0" fontId="7" fillId="0" borderId="0" xfId="1" applyFont="1" applyBorder="1" applyAlignment="1"/>
    <xf numFmtId="193" fontId="7" fillId="0" borderId="0" xfId="1" applyNumberFormat="1" applyFont="1" applyBorder="1" applyAlignment="1">
      <alignment horizontal="right"/>
    </xf>
    <xf numFmtId="193" fontId="4" fillId="0" borderId="0" xfId="1" applyNumberFormat="1" applyFont="1" applyBorder="1" applyAlignment="1"/>
    <xf numFmtId="0" fontId="4" fillId="0" borderId="0" xfId="1" quotePrefix="1" applyFont="1" applyBorder="1" applyAlignment="1">
      <alignment horizontal="left"/>
    </xf>
    <xf numFmtId="0" fontId="4" fillId="0" borderId="0" xfId="1" applyFont="1" applyBorder="1" applyAlignment="1">
      <alignment horizontal="center"/>
    </xf>
    <xf numFmtId="0" fontId="4" fillId="0" borderId="0" xfId="1" applyFont="1" applyBorder="1" applyAlignment="1">
      <alignment horizontal="centerContinuous"/>
    </xf>
    <xf numFmtId="0" fontId="4" fillId="0" borderId="0" xfId="1" applyFont="1" applyBorder="1" applyAlignment="1">
      <alignment horizontal="left"/>
    </xf>
    <xf numFmtId="0" fontId="7" fillId="0" borderId="0" xfId="1" applyFont="1" applyAlignment="1"/>
    <xf numFmtId="0" fontId="8" fillId="0" borderId="0" xfId="1" applyFont="1" applyAlignment="1"/>
    <xf numFmtId="175" fontId="10" fillId="0" borderId="0" xfId="2" applyNumberFormat="1" applyFont="1" applyFill="1" applyAlignment="1"/>
    <xf numFmtId="193" fontId="8" fillId="0" borderId="0" xfId="1" applyNumberFormat="1" applyFont="1" applyFill="1" applyAlignment="1"/>
    <xf numFmtId="175" fontId="10" fillId="0" borderId="0" xfId="2" applyNumberFormat="1" applyFont="1" applyAlignment="1"/>
    <xf numFmtId="193" fontId="8" fillId="0" borderId="0" xfId="1" applyNumberFormat="1" applyFont="1" applyAlignment="1"/>
    <xf numFmtId="175" fontId="4" fillId="0" borderId="0" xfId="1" applyNumberFormat="1" applyFont="1" applyBorder="1" applyAlignment="1"/>
    <xf numFmtId="2" fontId="10" fillId="0" borderId="0" xfId="2" applyNumberFormat="1" applyFont="1" applyBorder="1" applyAlignment="1"/>
    <xf numFmtId="193" fontId="10" fillId="0" borderId="0" xfId="1" applyNumberFormat="1" applyFont="1" applyBorder="1" applyAlignment="1"/>
    <xf numFmtId="0" fontId="10" fillId="0" borderId="0" xfId="1" applyFont="1" applyAlignment="1"/>
    <xf numFmtId="175" fontId="4" fillId="0" borderId="0" xfId="2" applyNumberFormat="1" applyFont="1" applyFill="1" applyAlignment="1"/>
    <xf numFmtId="175" fontId="4" fillId="0" borderId="0" xfId="2" applyNumberFormat="1" applyFont="1" applyAlignment="1"/>
    <xf numFmtId="193" fontId="7" fillId="0" borderId="0" xfId="1" applyNumberFormat="1" applyFont="1" applyFill="1" applyAlignment="1"/>
    <xf numFmtId="2" fontId="4" fillId="0" borderId="0" xfId="2" applyNumberFormat="1" applyFont="1" applyBorder="1" applyAlignment="1"/>
    <xf numFmtId="193" fontId="7" fillId="0" borderId="0" xfId="1" applyNumberFormat="1" applyFont="1" applyAlignment="1"/>
    <xf numFmtId="0" fontId="7" fillId="0" borderId="173" xfId="1" applyFont="1" applyBorder="1" applyAlignment="1"/>
    <xf numFmtId="193" fontId="8" fillId="0" borderId="173" xfId="1" applyNumberFormat="1" applyFont="1" applyBorder="1" applyAlignment="1"/>
    <xf numFmtId="2" fontId="22" fillId="0" borderId="0" xfId="2" applyNumberFormat="1" applyFont="1" applyBorder="1" applyAlignment="1"/>
    <xf numFmtId="193" fontId="22" fillId="0" borderId="0" xfId="1" applyNumberFormat="1" applyFont="1" applyBorder="1" applyAlignment="1"/>
    <xf numFmtId="0" fontId="22" fillId="0" borderId="0" xfId="1" applyFont="1" applyAlignment="1"/>
    <xf numFmtId="0" fontId="12" fillId="0" borderId="0" xfId="1" applyFont="1" applyBorder="1" applyAlignment="1"/>
    <xf numFmtId="193" fontId="9" fillId="0" borderId="0" xfId="1" applyNumberFormat="1" applyFont="1" applyBorder="1" applyAlignment="1"/>
    <xf numFmtId="193" fontId="7" fillId="0" borderId="0" xfId="1" applyNumberFormat="1" applyFont="1" applyBorder="1" applyAlignment="1"/>
    <xf numFmtId="2" fontId="4" fillId="0" borderId="0" xfId="2" applyNumberFormat="1" applyFont="1" applyBorder="1"/>
    <xf numFmtId="0" fontId="8" fillId="0" borderId="0" xfId="1" applyFont="1" applyBorder="1" applyAlignment="1"/>
    <xf numFmtId="193" fontId="7" fillId="0" borderId="0" xfId="1" applyNumberFormat="1" applyFont="1" applyBorder="1" applyAlignment="1">
      <alignment horizontal="right" vertical="center"/>
    </xf>
    <xf numFmtId="0" fontId="27" fillId="0" borderId="0" xfId="1" applyFont="1"/>
    <xf numFmtId="0" fontId="11" fillId="0" borderId="0" xfId="1" applyFont="1"/>
    <xf numFmtId="0" fontId="12" fillId="0" borderId="0" xfId="1" applyFont="1" applyBorder="1"/>
    <xf numFmtId="193" fontId="8" fillId="0" borderId="0" xfId="1" applyNumberFormat="1" applyFont="1"/>
    <xf numFmtId="2" fontId="8" fillId="0" borderId="0" xfId="2" applyNumberFormat="1" applyFont="1"/>
    <xf numFmtId="167" fontId="8" fillId="0" borderId="0" xfId="2" applyNumberFormat="1" applyFont="1"/>
    <xf numFmtId="9" fontId="8" fillId="0" borderId="0" xfId="2" applyFont="1"/>
    <xf numFmtId="193" fontId="7" fillId="0" borderId="0" xfId="1" applyNumberFormat="1" applyFont="1"/>
    <xf numFmtId="2" fontId="7" fillId="0" borderId="0" xfId="2" applyNumberFormat="1" applyFont="1"/>
    <xf numFmtId="0" fontId="12" fillId="0" borderId="173" xfId="1" applyFont="1" applyBorder="1"/>
    <xf numFmtId="193" fontId="9" fillId="0" borderId="173" xfId="1" applyNumberFormat="1" applyFont="1" applyBorder="1"/>
    <xf numFmtId="10" fontId="9" fillId="0" borderId="173" xfId="2" applyNumberFormat="1" applyFont="1" applyBorder="1"/>
    <xf numFmtId="193" fontId="12" fillId="0" borderId="173" xfId="1" applyNumberFormat="1" applyFont="1" applyBorder="1"/>
    <xf numFmtId="37" fontId="9" fillId="4" borderId="0" xfId="1" applyNumberFormat="1" applyFont="1" applyFill="1" applyBorder="1" applyAlignment="1"/>
    <xf numFmtId="193" fontId="8" fillId="0" borderId="0" xfId="1" applyNumberFormat="1" applyFont="1" applyBorder="1"/>
    <xf numFmtId="2" fontId="8" fillId="0" borderId="0" xfId="1" applyNumberFormat="1" applyFont="1" applyBorder="1"/>
    <xf numFmtId="193" fontId="7" fillId="0" borderId="0" xfId="1" applyNumberFormat="1" applyFont="1" applyBorder="1"/>
    <xf numFmtId="193" fontId="8" fillId="0" borderId="0" xfId="1" quotePrefix="1" applyNumberFormat="1" applyFont="1" applyAlignment="1">
      <alignment horizontal="right"/>
    </xf>
    <xf numFmtId="2" fontId="8" fillId="0" borderId="0" xfId="1" quotePrefix="1" applyNumberFormat="1" applyFont="1" applyAlignment="1">
      <alignment horizontal="right"/>
    </xf>
    <xf numFmtId="0" fontId="27" fillId="0" borderId="0" xfId="2" applyNumberFormat="1" applyFont="1"/>
    <xf numFmtId="194" fontId="27" fillId="0" borderId="0" xfId="1" applyNumberFormat="1" applyFont="1"/>
    <xf numFmtId="193" fontId="27" fillId="0" borderId="0" xfId="1" applyNumberFormat="1" applyFont="1"/>
    <xf numFmtId="167" fontId="27" fillId="0" borderId="0" xfId="2" applyNumberFormat="1" applyFont="1"/>
    <xf numFmtId="0" fontId="39" fillId="0" borderId="0" xfId="8" applyFont="1" applyFill="1" applyBorder="1" applyAlignment="1" applyProtection="1">
      <alignment horizontal="left" vertical="top"/>
      <protection locked="0"/>
    </xf>
    <xf numFmtId="0" fontId="91" fillId="0" borderId="0" xfId="10" applyNumberFormat="1" applyFont="1" applyFill="1" applyBorder="1" applyAlignment="1" applyProtection="1">
      <protection locked="0"/>
    </xf>
    <xf numFmtId="0" fontId="7" fillId="0" borderId="0" xfId="1" applyFont="1" applyAlignment="1">
      <alignment horizontal="centerContinuous"/>
    </xf>
    <xf numFmtId="0" fontId="7" fillId="0" borderId="0" xfId="1" quotePrefix="1" applyFont="1" applyAlignment="1">
      <alignment horizontal="right"/>
    </xf>
    <xf numFmtId="166" fontId="10" fillId="0" borderId="0" xfId="1" applyNumberFormat="1" applyFont="1"/>
    <xf numFmtId="166" fontId="10" fillId="0" borderId="0" xfId="1" applyNumberFormat="1" applyFont="1" applyAlignment="1">
      <alignment vertical="center"/>
    </xf>
    <xf numFmtId="189" fontId="10" fillId="0" borderId="0" xfId="1" applyNumberFormat="1" applyFont="1"/>
    <xf numFmtId="189" fontId="8" fillId="0" borderId="0" xfId="1" applyNumberFormat="1" applyFont="1" applyAlignment="1">
      <alignment vertical="center"/>
    </xf>
    <xf numFmtId="189" fontId="7" fillId="0" borderId="0" xfId="1" applyNumberFormat="1" applyFont="1" applyAlignment="1">
      <alignment vertical="center"/>
    </xf>
    <xf numFmtId="189" fontId="10" fillId="0" borderId="0" xfId="1" applyNumberFormat="1" applyFont="1" applyAlignment="1">
      <alignment vertical="center"/>
    </xf>
    <xf numFmtId="0" fontId="10" fillId="0" borderId="0" xfId="1" applyFont="1" applyAlignment="1">
      <alignment vertical="center"/>
    </xf>
    <xf numFmtId="167" fontId="10" fillId="0" borderId="0" xfId="2" applyNumberFormat="1" applyFont="1" applyAlignment="1">
      <alignment vertical="center"/>
    </xf>
    <xf numFmtId="0" fontId="4" fillId="5" borderId="0" xfId="1" applyFont="1" applyFill="1" applyAlignment="1">
      <alignment vertical="center"/>
    </xf>
    <xf numFmtId="1" fontId="10" fillId="0" borderId="0" xfId="1" applyNumberFormat="1" applyFont="1" applyAlignment="1">
      <alignment vertical="center"/>
    </xf>
    <xf numFmtId="0" fontId="7" fillId="5" borderId="0" xfId="1" applyFont="1" applyFill="1" applyAlignment="1">
      <alignment horizontal="left" vertical="center"/>
    </xf>
    <xf numFmtId="189" fontId="4" fillId="0" borderId="0" xfId="1" applyNumberFormat="1" applyFont="1" applyAlignment="1">
      <alignment vertical="center"/>
    </xf>
    <xf numFmtId="167" fontId="4" fillId="0" borderId="0" xfId="2" applyNumberFormat="1" applyFont="1" applyAlignment="1">
      <alignment vertical="center"/>
    </xf>
    <xf numFmtId="189" fontId="7" fillId="0" borderId="0" xfId="1" applyNumberFormat="1" applyFont="1" applyAlignment="1">
      <alignment horizontal="right" vertical="center"/>
    </xf>
    <xf numFmtId="0" fontId="7" fillId="5" borderId="0" xfId="1" applyFont="1" applyFill="1" applyBorder="1" applyAlignment="1">
      <alignment vertical="center"/>
    </xf>
    <xf numFmtId="189" fontId="8" fillId="0" borderId="173" xfId="1" applyNumberFormat="1" applyFont="1" applyBorder="1" applyAlignment="1">
      <alignment horizontal="right"/>
    </xf>
    <xf numFmtId="189" fontId="7" fillId="0" borderId="173" xfId="1" applyNumberFormat="1" applyFont="1" applyBorder="1" applyAlignment="1">
      <alignment horizontal="right"/>
    </xf>
    <xf numFmtId="189" fontId="8" fillId="0" borderId="0" xfId="1" applyNumberFormat="1" applyFont="1" applyBorder="1" applyAlignment="1">
      <alignment horizontal="right"/>
    </xf>
    <xf numFmtId="189" fontId="7" fillId="0" borderId="0" xfId="1" applyNumberFormat="1" applyFont="1" applyBorder="1" applyAlignment="1">
      <alignment horizontal="right"/>
    </xf>
    <xf numFmtId="37" fontId="8" fillId="4" borderId="0" xfId="1" applyNumberFormat="1" applyFont="1" applyFill="1" applyBorder="1" applyAlignment="1"/>
    <xf numFmtId="0" fontId="9" fillId="0" borderId="0" xfId="1" applyFont="1"/>
    <xf numFmtId="189" fontId="9" fillId="0" borderId="0" xfId="1" applyNumberFormat="1" applyFont="1"/>
    <xf numFmtId="0" fontId="7" fillId="0" borderId="0" xfId="8" applyFont="1" applyFill="1" applyBorder="1" applyAlignment="1" applyProtection="1">
      <alignment horizontal="left"/>
      <protection locked="0"/>
    </xf>
    <xf numFmtId="189" fontId="9" fillId="0" borderId="0" xfId="1" applyNumberFormat="1" applyFont="1" applyAlignment="1">
      <alignment horizontal="right"/>
    </xf>
    <xf numFmtId="0" fontId="42" fillId="0" borderId="0" xfId="10" applyNumberFormat="1" applyFont="1" applyFill="1" applyBorder="1" applyAlignment="1" applyProtection="1">
      <protection locked="0"/>
    </xf>
    <xf numFmtId="189" fontId="92" fillId="0" borderId="0" xfId="1" applyNumberFormat="1" applyFont="1"/>
    <xf numFmtId="189" fontId="92" fillId="0" borderId="0" xfId="1" applyNumberFormat="1" applyFont="1" applyAlignment="1">
      <alignment horizontal="right"/>
    </xf>
    <xf numFmtId="0" fontId="93" fillId="0" borderId="0" xfId="1" applyFont="1"/>
    <xf numFmtId="0" fontId="41" fillId="0" borderId="0" xfId="10" applyNumberFormat="1" applyFill="1" applyBorder="1" applyAlignment="1" applyProtection="1">
      <protection locked="0"/>
    </xf>
    <xf numFmtId="0" fontId="8" fillId="0" borderId="0" xfId="1" applyFont="1" applyAlignment="1">
      <alignment horizontal="centerContinuous"/>
    </xf>
    <xf numFmtId="189" fontId="8" fillId="0" borderId="0" xfId="1" applyNumberFormat="1" applyFont="1"/>
    <xf numFmtId="167" fontId="10" fillId="0" borderId="0" xfId="2" applyNumberFormat="1" applyFont="1"/>
    <xf numFmtId="0" fontId="8" fillId="0" borderId="0" xfId="1" applyFont="1" applyAlignment="1">
      <alignment horizontal="left" vertical="center"/>
    </xf>
    <xf numFmtId="189" fontId="7" fillId="0" borderId="0" xfId="1" applyNumberFormat="1" applyFont="1"/>
    <xf numFmtId="195" fontId="4" fillId="0" borderId="0" xfId="1" applyNumberFormat="1" applyFont="1"/>
    <xf numFmtId="3" fontId="10" fillId="0" borderId="0" xfId="1" applyNumberFormat="1" applyFont="1"/>
    <xf numFmtId="166" fontId="8" fillId="0" borderId="0" xfId="1" applyNumberFormat="1" applyFont="1"/>
    <xf numFmtId="166" fontId="7" fillId="0" borderId="0" xfId="1" applyNumberFormat="1" applyFont="1"/>
    <xf numFmtId="0" fontId="9" fillId="0" borderId="0" xfId="1" applyFont="1" applyBorder="1"/>
    <xf numFmtId="1" fontId="10" fillId="0" borderId="0" xfId="1" applyNumberFormat="1" applyFont="1" applyFill="1" applyAlignment="1">
      <alignment horizontal="right"/>
    </xf>
    <xf numFmtId="1" fontId="4" fillId="0" borderId="0" xfId="1" applyNumberFormat="1" applyFont="1"/>
    <xf numFmtId="189" fontId="8" fillId="0" borderId="0" xfId="1" applyNumberFormat="1" applyFont="1" applyAlignment="1">
      <alignment horizontal="right"/>
    </xf>
    <xf numFmtId="189" fontId="94" fillId="0" borderId="0" xfId="1" applyNumberFormat="1" applyFont="1" applyAlignment="1">
      <alignment horizontal="right"/>
    </xf>
    <xf numFmtId="189" fontId="4" fillId="0" borderId="0" xfId="1" applyNumberFormat="1" applyFont="1"/>
    <xf numFmtId="0" fontId="10" fillId="0" borderId="0" xfId="1" applyFont="1" applyBorder="1" applyAlignment="1" applyProtection="1">
      <alignment horizontal="left"/>
    </xf>
    <xf numFmtId="0" fontId="10" fillId="0" borderId="0" xfId="1" applyFont="1" applyBorder="1" applyAlignment="1" applyProtection="1">
      <alignment horizontal="justify"/>
    </xf>
    <xf numFmtId="0" fontId="10" fillId="0" borderId="0" xfId="1" applyFont="1" applyBorder="1" applyAlignment="1" applyProtection="1">
      <alignment horizontal="justify" vertical="center"/>
    </xf>
    <xf numFmtId="0" fontId="4" fillId="0" borderId="0" xfId="1" applyFont="1" applyBorder="1" applyAlignment="1" applyProtection="1">
      <alignment horizontal="left"/>
    </xf>
    <xf numFmtId="0" fontId="4" fillId="0" borderId="0" xfId="1" applyFont="1" applyBorder="1" applyAlignment="1" applyProtection="1">
      <alignment horizontal="justify"/>
    </xf>
    <xf numFmtId="1" fontId="4" fillId="0" borderId="0" xfId="1" applyNumberFormat="1" applyFont="1" applyAlignment="1"/>
    <xf numFmtId="1" fontId="7" fillId="0" borderId="0" xfId="1" applyNumberFormat="1" applyFont="1"/>
    <xf numFmtId="1" fontId="12" fillId="0" borderId="0" xfId="1" applyNumberFormat="1" applyFont="1" applyAlignment="1">
      <alignment horizontal="right"/>
    </xf>
    <xf numFmtId="1" fontId="27" fillId="0" borderId="0" xfId="1" applyNumberFormat="1" applyFont="1" applyAlignment="1">
      <alignment horizontal="right"/>
    </xf>
    <xf numFmtId="1" fontId="4" fillId="0" borderId="0" xfId="1" applyNumberFormat="1" applyFont="1" applyAlignment="1">
      <alignment horizontal="right"/>
    </xf>
    <xf numFmtId="1" fontId="10" fillId="0" borderId="0" xfId="1" applyNumberFormat="1" applyFont="1" applyAlignment="1"/>
    <xf numFmtId="0" fontId="10" fillId="0" borderId="0" xfId="1" applyFont="1" applyAlignment="1">
      <alignment horizontal="right"/>
    </xf>
    <xf numFmtId="189" fontId="51" fillId="0" borderId="0" xfId="1" applyNumberFormat="1" applyFont="1" applyAlignment="1">
      <alignment vertical="center"/>
    </xf>
    <xf numFmtId="189" fontId="51" fillId="0" borderId="0" xfId="1" applyNumberFormat="1" applyFont="1"/>
    <xf numFmtId="189" fontId="95" fillId="0" borderId="0" xfId="1" applyNumberFormat="1" applyFont="1"/>
    <xf numFmtId="189" fontId="95" fillId="0" borderId="0" xfId="1" applyNumberFormat="1" applyFont="1" applyAlignment="1">
      <alignment vertical="center"/>
    </xf>
    <xf numFmtId="189" fontId="95" fillId="0" borderId="0" xfId="1" applyNumberFormat="1" applyFont="1" applyAlignment="1">
      <alignment horizontal="right" vertical="center"/>
    </xf>
    <xf numFmtId="189" fontId="95" fillId="0" borderId="0" xfId="1" applyNumberFormat="1" applyFont="1" applyAlignment="1">
      <alignment horizontal="right"/>
    </xf>
    <xf numFmtId="0" fontId="32" fillId="0" borderId="0" xfId="1" applyFont="1" applyAlignment="1">
      <alignment horizontal="right"/>
    </xf>
    <xf numFmtId="0" fontId="4" fillId="0" borderId="0" xfId="1" applyFont="1" applyBorder="1" applyAlignment="1" applyProtection="1">
      <alignment horizontal="left" wrapText="1"/>
    </xf>
    <xf numFmtId="37" fontId="8" fillId="4" borderId="0" xfId="1" applyNumberFormat="1" applyFont="1" applyFill="1" applyBorder="1" applyAlignment="1">
      <alignment vertical="center"/>
    </xf>
    <xf numFmtId="189" fontId="8" fillId="5" borderId="0" xfId="1" applyNumberFormat="1" applyFont="1" applyFill="1"/>
    <xf numFmtId="0" fontId="49" fillId="0" borderId="0" xfId="1" applyFont="1"/>
    <xf numFmtId="0" fontId="50" fillId="0" borderId="0" xfId="1" applyFont="1" applyAlignment="1"/>
    <xf numFmtId="189" fontId="96" fillId="0" borderId="0" xfId="1" applyNumberFormat="1" applyFont="1" applyAlignment="1">
      <alignment horizontal="right"/>
    </xf>
    <xf numFmtId="189" fontId="9" fillId="0" borderId="0" xfId="1" applyNumberFormat="1" applyFont="1" applyAlignment="1">
      <alignment horizontal="right" vertical="center"/>
    </xf>
    <xf numFmtId="189" fontId="12" fillId="0" borderId="0" xfId="1" applyNumberFormat="1" applyFont="1" applyAlignment="1">
      <alignment horizontal="right"/>
    </xf>
    <xf numFmtId="189" fontId="8" fillId="0" borderId="0" xfId="1" applyNumberFormat="1" applyFont="1" applyAlignment="1">
      <alignment horizontal="right" vertical="center"/>
    </xf>
    <xf numFmtId="189" fontId="7" fillId="0" borderId="0" xfId="1" applyNumberFormat="1" applyFont="1" applyAlignment="1">
      <alignment horizontal="right"/>
    </xf>
    <xf numFmtId="189" fontId="26" fillId="0" borderId="0" xfId="1" applyNumberFormat="1" applyFont="1"/>
    <xf numFmtId="164" fontId="10" fillId="0" borderId="0" xfId="1" applyNumberFormat="1" applyFont="1" applyAlignment="1">
      <alignment vertical="center"/>
    </xf>
    <xf numFmtId="189" fontId="8" fillId="0" borderId="0" xfId="1" applyNumberFormat="1" applyFont="1" applyAlignment="1"/>
    <xf numFmtId="0" fontId="27" fillId="0" borderId="0" xfId="1" applyFont="1" applyAlignment="1">
      <alignment horizontal="right"/>
    </xf>
    <xf numFmtId="1" fontId="4" fillId="0" borderId="0" xfId="1" applyNumberFormat="1" applyFont="1" applyAlignment="1">
      <alignment vertical="center"/>
    </xf>
    <xf numFmtId="0" fontId="49" fillId="0" borderId="0" xfId="1" applyFont="1" applyBorder="1"/>
    <xf numFmtId="0" fontId="93" fillId="0" borderId="0" xfId="1" applyFont="1" applyAlignment="1">
      <alignment vertical="center"/>
    </xf>
    <xf numFmtId="0" fontId="44" fillId="0" borderId="0" xfId="1" applyFont="1"/>
    <xf numFmtId="189" fontId="97" fillId="0" borderId="0" xfId="1" applyNumberFormat="1" applyFont="1" applyAlignment="1">
      <alignment horizontal="right"/>
    </xf>
    <xf numFmtId="0" fontId="50" fillId="0" borderId="173" xfId="1" applyFont="1" applyBorder="1"/>
    <xf numFmtId="1" fontId="10" fillId="0" borderId="0" xfId="1" applyNumberFormat="1" applyFont="1"/>
    <xf numFmtId="0" fontId="4" fillId="0" borderId="0" xfId="1" applyFont="1" applyAlignment="1">
      <alignment horizontal="right" vertical="center"/>
    </xf>
    <xf numFmtId="189" fontId="9" fillId="5" borderId="0" xfId="1" applyNumberFormat="1" applyFont="1" applyFill="1" applyAlignment="1">
      <alignment horizontal="right" vertical="center"/>
    </xf>
    <xf numFmtId="189" fontId="12" fillId="5" borderId="0" xfId="1" applyNumberFormat="1" applyFont="1" applyFill="1" applyAlignment="1">
      <alignment horizontal="right"/>
    </xf>
    <xf numFmtId="189" fontId="9" fillId="5" borderId="0" xfId="1" applyNumberFormat="1" applyFont="1" applyFill="1" applyAlignment="1">
      <alignment horizontal="right"/>
    </xf>
    <xf numFmtId="0" fontId="100" fillId="0" borderId="0" xfId="1" applyFont="1"/>
    <xf numFmtId="0" fontId="99" fillId="0" borderId="0" xfId="1" applyFont="1"/>
    <xf numFmtId="0" fontId="98" fillId="0" borderId="0" xfId="1" applyFont="1"/>
    <xf numFmtId="0" fontId="103" fillId="0" borderId="0" xfId="1" applyFont="1" applyAlignment="1">
      <alignment horizontal="center"/>
    </xf>
    <xf numFmtId="0" fontId="103" fillId="0" borderId="0" xfId="1" applyFont="1" applyAlignment="1">
      <alignment horizontal="centerContinuous"/>
    </xf>
    <xf numFmtId="0" fontId="103" fillId="0" borderId="0" xfId="1" applyFont="1"/>
    <xf numFmtId="0" fontId="76" fillId="4" borderId="0" xfId="1" applyFont="1" applyFill="1"/>
    <xf numFmtId="0" fontId="76" fillId="0" borderId="0" xfId="1" applyFont="1"/>
    <xf numFmtId="0" fontId="76" fillId="0" borderId="0" xfId="1" applyFont="1" applyAlignment="1">
      <alignment horizontal="left"/>
    </xf>
    <xf numFmtId="0" fontId="76" fillId="0" borderId="0" xfId="1" applyFont="1" applyAlignment="1">
      <alignment horizontal="center"/>
    </xf>
    <xf numFmtId="0" fontId="100" fillId="5" borderId="0" xfId="1" applyFont="1" applyFill="1"/>
    <xf numFmtId="0" fontId="105" fillId="5" borderId="0" xfId="1" applyFont="1" applyFill="1"/>
    <xf numFmtId="0" fontId="100" fillId="5" borderId="0" xfId="1" applyFont="1" applyFill="1" applyBorder="1"/>
    <xf numFmtId="0" fontId="100" fillId="0" borderId="0" xfId="1" applyFont="1" applyBorder="1"/>
    <xf numFmtId="0" fontId="23" fillId="5" borderId="197" xfId="1" applyFont="1" applyFill="1" applyBorder="1" applyAlignment="1">
      <alignment vertical="center"/>
    </xf>
    <xf numFmtId="0" fontId="76" fillId="5" borderId="0" xfId="1" applyFont="1" applyFill="1"/>
    <xf numFmtId="181" fontId="76" fillId="0" borderId="0" xfId="26" applyFont="1"/>
    <xf numFmtId="181" fontId="76" fillId="0" borderId="0" xfId="26" applyFont="1" applyAlignment="1">
      <alignment horizontal="right"/>
    </xf>
    <xf numFmtId="37" fontId="100" fillId="0" borderId="0" xfId="7" applyFont="1"/>
    <xf numFmtId="37" fontId="100" fillId="0" borderId="0" xfId="7" applyFont="1" applyAlignment="1">
      <alignment horizontal="center"/>
    </xf>
    <xf numFmtId="37" fontId="106" fillId="0" borderId="0" xfId="7" applyFont="1" applyAlignment="1">
      <alignment horizontal="center"/>
    </xf>
    <xf numFmtId="37" fontId="106" fillId="0" borderId="0" xfId="7" applyFont="1"/>
    <xf numFmtId="181" fontId="76" fillId="0" borderId="0" xfId="11" applyFont="1"/>
    <xf numFmtId="0" fontId="100" fillId="4" borderId="0" xfId="1" applyFont="1" applyFill="1"/>
    <xf numFmtId="0" fontId="76" fillId="4" borderId="0" xfId="1" applyFont="1" applyFill="1" applyAlignment="1"/>
    <xf numFmtId="0" fontId="76" fillId="0" borderId="0" xfId="1" applyFont="1" applyAlignment="1">
      <alignment wrapText="1"/>
    </xf>
    <xf numFmtId="0" fontId="23" fillId="4" borderId="0" xfId="1" applyFont="1" applyFill="1" applyAlignment="1">
      <alignment horizontal="center"/>
    </xf>
    <xf numFmtId="37" fontId="76" fillId="4" borderId="0" xfId="7" applyFont="1" applyFill="1"/>
    <xf numFmtId="0" fontId="76" fillId="0" borderId="0" xfId="1" applyFont="1" applyFill="1"/>
    <xf numFmtId="37" fontId="76" fillId="4" borderId="0" xfId="4" applyFont="1" applyFill="1"/>
    <xf numFmtId="0" fontId="76" fillId="0" borderId="0" xfId="1" applyFont="1" applyBorder="1" applyAlignment="1" applyProtection="1">
      <alignment horizontal="left"/>
    </xf>
    <xf numFmtId="189" fontId="3" fillId="0" borderId="0" xfId="1" applyNumberFormat="1" applyFont="1"/>
    <xf numFmtId="189" fontId="107" fillId="0" borderId="0" xfId="1" applyNumberFormat="1" applyFont="1"/>
    <xf numFmtId="0" fontId="76" fillId="0" borderId="0" xfId="1" applyFont="1" applyBorder="1" applyAlignment="1"/>
    <xf numFmtId="193" fontId="76" fillId="0" borderId="0" xfId="1" applyNumberFormat="1" applyFont="1" applyBorder="1" applyAlignment="1"/>
    <xf numFmtId="2" fontId="76" fillId="0" borderId="0" xfId="2" applyNumberFormat="1" applyFont="1" applyBorder="1" applyAlignment="1"/>
    <xf numFmtId="0" fontId="23" fillId="4" borderId="0" xfId="1" quotePrefix="1" applyFont="1" applyFill="1" applyAlignment="1">
      <alignment horizontal="left"/>
    </xf>
    <xf numFmtId="0" fontId="76" fillId="0" borderId="0" xfId="1" applyFont="1" applyAlignment="1"/>
    <xf numFmtId="0" fontId="76" fillId="5" borderId="0" xfId="1" applyFont="1" applyFill="1" applyAlignment="1">
      <alignment horizontal="right"/>
    </xf>
    <xf numFmtId="0" fontId="76" fillId="0" borderId="0" xfId="1" applyFont="1" applyBorder="1"/>
    <xf numFmtId="177" fontId="76" fillId="0" borderId="0" xfId="1" applyNumberFormat="1" applyFont="1" applyAlignment="1">
      <alignment horizontal="right"/>
    </xf>
    <xf numFmtId="0" fontId="108" fillId="5" borderId="0" xfId="25" applyNumberFormat="1" applyFont="1" applyFill="1" applyBorder="1" applyAlignment="1" applyProtection="1">
      <protection locked="0"/>
    </xf>
    <xf numFmtId="0" fontId="23" fillId="0" borderId="0" xfId="1" applyFont="1" applyBorder="1"/>
    <xf numFmtId="37" fontId="100" fillId="0" borderId="0" xfId="7" applyFont="1" applyBorder="1"/>
    <xf numFmtId="37" fontId="76" fillId="0" borderId="0" xfId="7" applyFont="1"/>
    <xf numFmtId="37" fontId="99" fillId="0" borderId="0" xfId="7" applyFont="1"/>
    <xf numFmtId="167" fontId="99" fillId="0" borderId="0" xfId="5" applyNumberFormat="1" applyFont="1"/>
    <xf numFmtId="0" fontId="100" fillId="4" borderId="0" xfId="7" applyNumberFormat="1" applyFont="1" applyFill="1"/>
    <xf numFmtId="175" fontId="76" fillId="0" borderId="0" xfId="7" applyNumberFormat="1" applyFont="1" applyFill="1" applyBorder="1" applyAlignment="1">
      <alignment horizontal="right" wrapText="1"/>
    </xf>
    <xf numFmtId="184" fontId="23" fillId="0" borderId="0" xfId="11" applyNumberFormat="1" applyFont="1" applyFill="1" applyBorder="1" applyAlignment="1">
      <alignment horizontal="right"/>
    </xf>
    <xf numFmtId="177" fontId="109" fillId="0" borderId="0" xfId="11" applyNumberFormat="1" applyFont="1"/>
    <xf numFmtId="181" fontId="109" fillId="0" borderId="0" xfId="11" applyFont="1"/>
    <xf numFmtId="177" fontId="76" fillId="0" borderId="0" xfId="1" applyNumberFormat="1" applyFont="1"/>
    <xf numFmtId="165" fontId="76" fillId="0" borderId="0" xfId="1" applyNumberFormat="1" applyFont="1"/>
    <xf numFmtId="0" fontId="110" fillId="0" borderId="0" xfId="1" applyFont="1"/>
    <xf numFmtId="0" fontId="111" fillId="5" borderId="0" xfId="10" applyNumberFormat="1" applyFont="1" applyFill="1" applyBorder="1" applyAlignment="1" applyProtection="1">
      <protection locked="0"/>
    </xf>
    <xf numFmtId="0" fontId="112" fillId="4" borderId="0" xfId="1" applyFont="1" applyFill="1"/>
    <xf numFmtId="0" fontId="76" fillId="4" borderId="0" xfId="1" applyFont="1" applyFill="1" applyAlignment="1">
      <alignment horizontal="center"/>
    </xf>
    <xf numFmtId="177" fontId="76" fillId="4" borderId="0" xfId="1" applyNumberFormat="1" applyFont="1" applyFill="1"/>
    <xf numFmtId="177" fontId="76" fillId="4" borderId="0" xfId="1" applyNumberFormat="1" applyFont="1" applyFill="1" applyBorder="1" applyAlignment="1">
      <alignment horizontal="left"/>
    </xf>
    <xf numFmtId="37" fontId="23" fillId="4" borderId="0" xfId="7" applyFont="1" applyFill="1"/>
    <xf numFmtId="177" fontId="76" fillId="0" borderId="0" xfId="1" applyNumberFormat="1" applyFont="1" applyBorder="1"/>
    <xf numFmtId="179" fontId="76" fillId="0" borderId="0" xfId="1" applyNumberFormat="1" applyFont="1" applyBorder="1"/>
    <xf numFmtId="179" fontId="76" fillId="0" borderId="0" xfId="1" applyNumberFormat="1" applyFont="1" applyFill="1"/>
    <xf numFmtId="0" fontId="76" fillId="0" borderId="0" xfId="1" applyFont="1" applyFill="1" applyAlignment="1">
      <alignment wrapText="1"/>
    </xf>
    <xf numFmtId="0" fontId="76" fillId="5" borderId="0" xfId="1" applyFont="1" applyFill="1" applyAlignment="1">
      <alignment horizontal="center"/>
    </xf>
    <xf numFmtId="1" fontId="76" fillId="5" borderId="0" xfId="1" applyNumberFormat="1" applyFont="1" applyFill="1" applyAlignment="1">
      <alignment horizontal="right"/>
    </xf>
    <xf numFmtId="0" fontId="76" fillId="4" borderId="0" xfId="4" applyNumberFormat="1" applyFont="1" applyFill="1" applyAlignment="1">
      <alignment horizontal="left" vertical="center"/>
    </xf>
    <xf numFmtId="37" fontId="100" fillId="4" borderId="0" xfId="4" applyFont="1" applyFill="1"/>
    <xf numFmtId="37" fontId="23" fillId="3" borderId="215" xfId="4" applyFont="1" applyFill="1" applyBorder="1" applyAlignment="1">
      <alignment horizontal="center" vertical="center" wrapText="1"/>
    </xf>
    <xf numFmtId="49" fontId="23" fillId="3" borderId="215" xfId="4" applyNumberFormat="1" applyFont="1" applyFill="1" applyBorder="1" applyAlignment="1">
      <alignment horizontal="center" vertical="center" wrapText="1"/>
    </xf>
    <xf numFmtId="37" fontId="23" fillId="3" borderId="215" xfId="4" applyFont="1" applyFill="1" applyBorder="1" applyAlignment="1">
      <alignment horizontal="center" vertical="center"/>
    </xf>
    <xf numFmtId="37" fontId="76" fillId="4" borderId="215" xfId="4" applyFont="1" applyFill="1" applyBorder="1"/>
    <xf numFmtId="169" fontId="8" fillId="16" borderId="0" xfId="4" applyNumberFormat="1" applyFont="1" applyFill="1" applyAlignment="1" applyProtection="1">
      <alignment horizontal="right" vertical="center"/>
    </xf>
    <xf numFmtId="165" fontId="9" fillId="19" borderId="0" xfId="1" applyNumberFormat="1" applyFont="1" applyFill="1" applyAlignment="1">
      <alignment vertical="center"/>
    </xf>
    <xf numFmtId="169" fontId="7" fillId="5" borderId="0" xfId="4" applyNumberFormat="1" applyFont="1" applyFill="1" applyAlignment="1">
      <alignment horizontal="right" vertical="center"/>
    </xf>
    <xf numFmtId="169" fontId="7" fillId="5" borderId="0" xfId="4" applyNumberFormat="1" applyFont="1" applyFill="1" applyAlignment="1" applyProtection="1">
      <alignment horizontal="right" vertical="center"/>
    </xf>
    <xf numFmtId="165" fontId="12" fillId="19" borderId="0" xfId="1" applyNumberFormat="1" applyFont="1" applyFill="1" applyAlignment="1">
      <alignment vertical="center"/>
    </xf>
    <xf numFmtId="165" fontId="12" fillId="19" borderId="0" xfId="1" applyNumberFormat="1" applyFont="1" applyFill="1" applyAlignment="1">
      <alignment horizontal="right" vertical="center"/>
    </xf>
    <xf numFmtId="37" fontId="22" fillId="5" borderId="0" xfId="4" applyFont="1" applyFill="1" applyAlignment="1">
      <alignment horizontal="right"/>
    </xf>
    <xf numFmtId="169" fontId="8" fillId="5" borderId="0" xfId="4" applyNumberFormat="1" applyFont="1" applyFill="1" applyAlignment="1" applyProtection="1">
      <alignment horizontal="right" vertical="center"/>
    </xf>
    <xf numFmtId="165" fontId="9" fillId="19" borderId="0" xfId="1" applyNumberFormat="1" applyFont="1" applyFill="1" applyAlignment="1">
      <alignment horizontal="right" vertical="center"/>
    </xf>
    <xf numFmtId="37" fontId="26" fillId="5" borderId="0" xfId="4" applyFont="1" applyFill="1" applyAlignment="1">
      <alignment horizontal="right"/>
    </xf>
    <xf numFmtId="168" fontId="10" fillId="5" borderId="0" xfId="4" applyNumberFormat="1" applyFont="1" applyFill="1"/>
    <xf numFmtId="37" fontId="4" fillId="5" borderId="0" xfId="4" applyFont="1" applyFill="1" applyAlignment="1">
      <alignment vertical="center"/>
    </xf>
    <xf numFmtId="37" fontId="10" fillId="5" borderId="0" xfId="4" applyFont="1" applyFill="1" applyAlignment="1">
      <alignment vertical="center"/>
    </xf>
    <xf numFmtId="169" fontId="8" fillId="5" borderId="0" xfId="4" applyNumberFormat="1" applyFont="1" applyFill="1" applyBorder="1" applyAlignment="1">
      <alignment vertical="center"/>
    </xf>
    <xf numFmtId="37" fontId="8" fillId="5" borderId="0" xfId="4" applyFont="1" applyFill="1" applyBorder="1"/>
    <xf numFmtId="169" fontId="7" fillId="5" borderId="0" xfId="4" applyNumberFormat="1" applyFont="1" applyFill="1" applyBorder="1" applyAlignment="1">
      <alignment vertical="center"/>
    </xf>
    <xf numFmtId="37" fontId="7" fillId="5" borderId="0" xfId="4" applyFont="1" applyFill="1" applyBorder="1"/>
    <xf numFmtId="37" fontId="7" fillId="5" borderId="171" xfId="4" applyFont="1" applyFill="1" applyBorder="1"/>
    <xf numFmtId="37" fontId="25" fillId="5" borderId="0" xfId="4" applyFont="1" applyFill="1" applyBorder="1"/>
    <xf numFmtId="37" fontId="8" fillId="5" borderId="0" xfId="4" applyFont="1" applyFill="1" applyBorder="1" applyAlignment="1">
      <alignment horizontal="left" vertical="center"/>
    </xf>
    <xf numFmtId="37" fontId="18" fillId="5" borderId="0" xfId="4" applyFont="1" applyFill="1" applyBorder="1"/>
    <xf numFmtId="37" fontId="7" fillId="5" borderId="0" xfId="4" applyFont="1" applyFill="1" applyBorder="1" applyAlignment="1">
      <alignment horizontal="left" wrapText="1"/>
    </xf>
    <xf numFmtId="37" fontId="10" fillId="5" borderId="0" xfId="4" applyFont="1" applyFill="1" applyBorder="1"/>
    <xf numFmtId="37" fontId="10" fillId="5" borderId="0" xfId="4" applyFont="1" applyFill="1" applyBorder="1" applyAlignment="1">
      <alignment wrapText="1"/>
    </xf>
    <xf numFmtId="37" fontId="4" fillId="5" borderId="0" xfId="4" applyFont="1" applyFill="1" applyBorder="1" applyAlignment="1">
      <alignment wrapText="1"/>
    </xf>
    <xf numFmtId="37" fontId="10" fillId="5" borderId="0" xfId="4" applyFont="1" applyFill="1" applyBorder="1" applyAlignment="1">
      <alignment vertical="center" wrapText="1"/>
    </xf>
    <xf numFmtId="37" fontId="8" fillId="16" borderId="0" xfId="4" applyFont="1" applyFill="1" applyBorder="1" applyAlignment="1" applyProtection="1">
      <alignment horizontal="left"/>
    </xf>
    <xf numFmtId="37" fontId="25" fillId="5" borderId="0" xfId="4" applyFont="1" applyFill="1" applyBorder="1" applyAlignment="1">
      <alignment horizontal="left" indent="1"/>
    </xf>
    <xf numFmtId="37" fontId="7" fillId="5" borderId="0" xfId="4" applyFont="1" applyFill="1" applyBorder="1" applyAlignment="1" applyProtection="1">
      <alignment horizontal="left"/>
    </xf>
    <xf numFmtId="37" fontId="8" fillId="5" borderId="0" xfId="4" applyFont="1" applyFill="1" applyBorder="1" applyAlignment="1" applyProtection="1">
      <alignment horizontal="left"/>
    </xf>
    <xf numFmtId="37" fontId="4" fillId="4" borderId="0" xfId="4" applyFont="1" applyFill="1" applyBorder="1" applyAlignment="1">
      <alignment vertical="center" wrapText="1"/>
    </xf>
    <xf numFmtId="168" fontId="4" fillId="4" borderId="0" xfId="4" applyNumberFormat="1" applyFont="1" applyFill="1" applyBorder="1" applyAlignment="1">
      <alignment vertical="center"/>
    </xf>
    <xf numFmtId="2" fontId="4" fillId="0" borderId="0" xfId="4" applyNumberFormat="1" applyFont="1" applyFill="1" applyBorder="1" applyAlignment="1">
      <alignment vertical="center" wrapText="1"/>
    </xf>
    <xf numFmtId="2" fontId="4" fillId="4" borderId="0" xfId="4" applyNumberFormat="1" applyFont="1" applyFill="1" applyBorder="1" applyAlignment="1">
      <alignment vertical="center"/>
    </xf>
    <xf numFmtId="2" fontId="4" fillId="4" borderId="0" xfId="4" applyNumberFormat="1" applyFont="1" applyFill="1" applyBorder="1" applyAlignment="1">
      <alignment horizontal="right" vertical="center"/>
    </xf>
    <xf numFmtId="37" fontId="4" fillId="4" borderId="0" xfId="4" applyFont="1" applyFill="1" applyBorder="1" applyAlignment="1">
      <alignment vertical="center"/>
    </xf>
    <xf numFmtId="37" fontId="10" fillId="4" borderId="0" xfId="4" applyFont="1" applyFill="1" applyBorder="1" applyAlignment="1">
      <alignment vertical="center" wrapText="1"/>
    </xf>
    <xf numFmtId="168" fontId="10" fillId="4" borderId="0" xfId="4" applyNumberFormat="1" applyFont="1" applyFill="1" applyBorder="1" applyAlignment="1">
      <alignment vertical="center"/>
    </xf>
    <xf numFmtId="168" fontId="4" fillId="4" borderId="0" xfId="4" applyNumberFormat="1" applyFont="1" applyFill="1" applyBorder="1" applyAlignment="1">
      <alignment horizontal="right" vertical="center"/>
    </xf>
    <xf numFmtId="0" fontId="23" fillId="3" borderId="215" xfId="1" applyFont="1" applyFill="1" applyBorder="1" applyAlignment="1">
      <alignment horizontal="center" vertical="center"/>
    </xf>
    <xf numFmtId="0" fontId="23" fillId="3" borderId="219" xfId="1" applyFont="1" applyFill="1" applyBorder="1" applyAlignment="1">
      <alignment horizontal="center" vertical="center"/>
    </xf>
    <xf numFmtId="0" fontId="23" fillId="3" borderId="208" xfId="1" applyFont="1" applyFill="1" applyBorder="1" applyAlignment="1">
      <alignment horizontal="center" vertical="center"/>
    </xf>
    <xf numFmtId="0" fontId="23" fillId="3" borderId="218" xfId="1" applyFont="1" applyFill="1" applyBorder="1"/>
    <xf numFmtId="0" fontId="23" fillId="3" borderId="218" xfId="1" applyFont="1" applyFill="1" applyBorder="1" applyAlignment="1">
      <alignment horizontal="center" vertical="center"/>
    </xf>
    <xf numFmtId="3" fontId="27" fillId="5" borderId="0" xfId="1" quotePrefix="1" applyNumberFormat="1" applyFont="1" applyFill="1" applyBorder="1" applyAlignment="1">
      <alignment horizontal="center" vertical="center"/>
    </xf>
    <xf numFmtId="3" fontId="27" fillId="5" borderId="0" xfId="1" applyNumberFormat="1" applyFont="1" applyFill="1" applyBorder="1" applyAlignment="1">
      <alignment horizontal="center" vertical="center" wrapText="1"/>
    </xf>
    <xf numFmtId="37" fontId="7" fillId="5" borderId="171" xfId="7" applyFont="1" applyFill="1" applyBorder="1"/>
    <xf numFmtId="165" fontId="7" fillId="0" borderId="215" xfId="1" applyNumberFormat="1" applyFont="1" applyFill="1" applyBorder="1" applyAlignment="1">
      <alignment horizontal="right" wrapText="1"/>
    </xf>
    <xf numFmtId="0" fontId="5" fillId="10" borderId="184" xfId="1" applyFont="1" applyFill="1" applyBorder="1" applyAlignment="1">
      <alignment horizontal="center" vertical="center" wrapText="1"/>
    </xf>
    <xf numFmtId="165" fontId="7" fillId="0" borderId="0" xfId="1" applyNumberFormat="1" applyFont="1" applyFill="1" applyBorder="1" applyAlignment="1">
      <alignment horizontal="right" wrapText="1"/>
    </xf>
    <xf numFmtId="0" fontId="4" fillId="0" borderId="220" xfId="1" applyFont="1" applyBorder="1"/>
    <xf numFmtId="165" fontId="7" fillId="0" borderId="175" xfId="1" applyNumberFormat="1" applyFont="1" applyFill="1" applyBorder="1" applyAlignment="1">
      <alignment horizontal="right" wrapText="1"/>
    </xf>
    <xf numFmtId="0" fontId="23" fillId="10" borderId="215" xfId="1" applyFont="1" applyFill="1" applyBorder="1" applyAlignment="1">
      <alignment horizontal="center" vertical="center" wrapText="1"/>
    </xf>
    <xf numFmtId="0" fontId="4" fillId="5" borderId="215" xfId="1" applyFont="1" applyFill="1" applyBorder="1"/>
    <xf numFmtId="165" fontId="7" fillId="5" borderId="215" xfId="1" applyNumberFormat="1" applyFont="1" applyFill="1" applyBorder="1" applyAlignment="1">
      <alignment horizontal="right" wrapText="1"/>
    </xf>
    <xf numFmtId="0" fontId="7" fillId="5" borderId="0" xfId="1" applyFont="1" applyFill="1" applyBorder="1" applyAlignment="1">
      <alignment horizontal="center" vertical="center" wrapText="1"/>
    </xf>
    <xf numFmtId="0" fontId="8" fillId="5" borderId="0" xfId="1" applyFont="1" applyFill="1" applyBorder="1" applyAlignment="1">
      <alignment horizontal="center" vertical="center" wrapText="1"/>
    </xf>
    <xf numFmtId="165" fontId="7" fillId="5" borderId="0" xfId="1" applyNumberFormat="1" applyFont="1" applyFill="1" applyBorder="1" applyAlignment="1">
      <alignment horizontal="right" wrapText="1"/>
    </xf>
    <xf numFmtId="181" fontId="23" fillId="10" borderId="219" xfId="11" applyFont="1" applyFill="1" applyBorder="1" applyAlignment="1" applyProtection="1">
      <alignment horizontal="center"/>
    </xf>
    <xf numFmtId="181" fontId="23" fillId="10" borderId="219" xfId="11" applyFont="1" applyFill="1" applyBorder="1" applyAlignment="1">
      <alignment horizontal="center" vertical="center" wrapText="1"/>
    </xf>
    <xf numFmtId="181" fontId="23" fillId="10" borderId="219" xfId="11" applyFont="1" applyFill="1" applyBorder="1" applyAlignment="1">
      <alignment horizontal="center" vertical="center"/>
    </xf>
    <xf numFmtId="181" fontId="23" fillId="10" borderId="208" xfId="11" applyFont="1" applyFill="1" applyBorder="1" applyAlignment="1" applyProtection="1">
      <alignment horizontal="center" vertical="center"/>
    </xf>
    <xf numFmtId="181" fontId="23" fillId="10" borderId="208" xfId="11" applyFont="1" applyFill="1" applyBorder="1" applyAlignment="1">
      <alignment horizontal="center" vertical="center" wrapText="1"/>
    </xf>
    <xf numFmtId="181" fontId="23" fillId="10" borderId="208" xfId="11" applyFont="1" applyFill="1" applyBorder="1" applyAlignment="1">
      <alignment horizontal="center" vertical="center"/>
    </xf>
    <xf numFmtId="181" fontId="23" fillId="10" borderId="218" xfId="11" applyFont="1" applyFill="1" applyBorder="1" applyAlignment="1" applyProtection="1">
      <alignment horizontal="center" vertical="center"/>
    </xf>
    <xf numFmtId="181" fontId="23" fillId="10" borderId="218" xfId="11" applyFont="1" applyFill="1" applyBorder="1" applyAlignment="1">
      <alignment horizontal="center" vertical="center" wrapText="1"/>
    </xf>
    <xf numFmtId="181" fontId="23" fillId="10" borderId="218" xfId="11" applyFont="1" applyFill="1" applyBorder="1" applyAlignment="1">
      <alignment horizontal="center" vertical="center"/>
    </xf>
    <xf numFmtId="181" fontId="76" fillId="10" borderId="219" xfId="11" applyFont="1" applyFill="1" applyBorder="1" applyAlignment="1" applyProtection="1">
      <alignment horizontal="center"/>
    </xf>
    <xf numFmtId="181" fontId="76" fillId="10" borderId="208" xfId="11" applyFont="1" applyFill="1" applyBorder="1" applyAlignment="1" applyProtection="1">
      <alignment horizontal="center" vertical="center"/>
    </xf>
    <xf numFmtId="37" fontId="23" fillId="3" borderId="215" xfId="7" applyFont="1" applyFill="1" applyBorder="1" applyAlignment="1">
      <alignment horizontal="center" vertical="center"/>
    </xf>
    <xf numFmtId="37" fontId="23" fillId="3" borderId="219" xfId="7" applyFont="1" applyFill="1" applyBorder="1"/>
    <xf numFmtId="37" fontId="23" fillId="3" borderId="208" xfId="7" applyFont="1" applyFill="1" applyBorder="1" applyAlignment="1">
      <alignment horizontal="center"/>
    </xf>
    <xf numFmtId="37" fontId="23" fillId="3" borderId="208" xfId="7" applyFont="1" applyFill="1" applyBorder="1" applyAlignment="1" applyProtection="1">
      <alignment horizontal="center"/>
    </xf>
    <xf numFmtId="37" fontId="23" fillId="3" borderId="218" xfId="7" applyFont="1" applyFill="1" applyBorder="1" applyAlignment="1">
      <alignment horizontal="center"/>
    </xf>
    <xf numFmtId="37" fontId="23" fillId="3" borderId="219" xfId="7" applyFont="1" applyFill="1" applyBorder="1" applyAlignment="1">
      <alignment horizontal="center" vertical="center"/>
    </xf>
    <xf numFmtId="37" fontId="23" fillId="3" borderId="208" xfId="7" applyFont="1" applyFill="1" applyBorder="1" applyAlignment="1">
      <alignment horizontal="center" vertical="center"/>
    </xf>
    <xf numFmtId="37" fontId="23" fillId="3" borderId="218" xfId="7" applyFont="1" applyFill="1" applyBorder="1" applyAlignment="1">
      <alignment horizontal="center" vertical="center"/>
    </xf>
    <xf numFmtId="37" fontId="23" fillId="3" borderId="219" xfId="7" applyFont="1" applyFill="1" applyBorder="1" applyAlignment="1">
      <alignment horizontal="center"/>
    </xf>
    <xf numFmtId="37" fontId="23" fillId="3" borderId="219" xfId="7" quotePrefix="1" applyFont="1" applyFill="1" applyBorder="1" applyAlignment="1">
      <alignment horizontal="right" vertical="top"/>
    </xf>
    <xf numFmtId="37" fontId="23" fillId="3" borderId="208" xfId="7" applyFont="1" applyFill="1" applyBorder="1"/>
    <xf numFmtId="37" fontId="23" fillId="3" borderId="218" xfId="7" applyFont="1" applyFill="1" applyBorder="1" applyAlignment="1" applyProtection="1">
      <alignment horizontal="center" vertical="center"/>
    </xf>
    <xf numFmtId="37" fontId="23" fillId="3" borderId="219" xfId="7" applyFont="1" applyFill="1" applyBorder="1" applyAlignment="1">
      <alignment horizontal="centerContinuous" vertical="center"/>
    </xf>
    <xf numFmtId="37" fontId="23" fillId="3" borderId="208" xfId="7" applyFont="1" applyFill="1" applyBorder="1" applyAlignment="1">
      <alignment horizontal="centerContinuous" vertical="center"/>
    </xf>
    <xf numFmtId="37" fontId="23" fillId="3" borderId="208" xfId="7" applyFont="1" applyFill="1" applyBorder="1" applyAlignment="1" applyProtection="1">
      <alignment horizontal="center" vertical="center"/>
    </xf>
    <xf numFmtId="37" fontId="23" fillId="3" borderId="218" xfId="7" applyFont="1" applyFill="1" applyBorder="1" applyAlignment="1" applyProtection="1">
      <alignment horizontal="centerContinuous" vertical="center"/>
    </xf>
    <xf numFmtId="177" fontId="7" fillId="5" borderId="0" xfId="1" quotePrefix="1" applyNumberFormat="1" applyFont="1" applyFill="1" applyAlignment="1">
      <alignment horizontal="right"/>
    </xf>
    <xf numFmtId="1" fontId="8" fillId="5" borderId="0" xfId="1" applyNumberFormat="1" applyFont="1" applyFill="1"/>
    <xf numFmtId="1" fontId="8" fillId="5" borderId="0" xfId="1" applyNumberFormat="1" applyFont="1" applyFill="1" applyBorder="1"/>
    <xf numFmtId="0" fontId="8" fillId="5" borderId="173" xfId="1" applyFont="1" applyFill="1" applyBorder="1"/>
    <xf numFmtId="0" fontId="23" fillId="10" borderId="215" xfId="1" applyFont="1" applyFill="1" applyBorder="1" applyAlignment="1">
      <alignment horizontal="center" vertical="center"/>
    </xf>
    <xf numFmtId="0" fontId="23" fillId="3" borderId="215" xfId="1" applyFont="1" applyFill="1" applyBorder="1" applyAlignment="1">
      <alignment horizontal="center" vertical="center" wrapText="1"/>
    </xf>
    <xf numFmtId="177" fontId="7" fillId="5" borderId="0" xfId="1" applyNumberFormat="1" applyFont="1" applyFill="1" applyBorder="1"/>
    <xf numFmtId="175" fontId="7" fillId="5" borderId="0" xfId="1" applyNumberFormat="1" applyFont="1" applyFill="1" applyBorder="1" applyAlignment="1">
      <alignment horizontal="right"/>
    </xf>
    <xf numFmtId="0" fontId="7" fillId="5" borderId="0" xfId="1" applyNumberFormat="1" applyFont="1" applyFill="1" applyAlignment="1">
      <alignment horizontal="right"/>
    </xf>
    <xf numFmtId="0" fontId="7" fillId="5" borderId="0" xfId="1" applyNumberFormat="1" applyFont="1" applyFill="1" applyBorder="1" applyAlignment="1">
      <alignment horizontal="right"/>
    </xf>
    <xf numFmtId="175" fontId="7" fillId="5" borderId="0" xfId="1" applyNumberFormat="1" applyFont="1" applyFill="1"/>
    <xf numFmtId="177" fontId="8" fillId="5" borderId="0" xfId="1" applyNumberFormat="1" applyFont="1" applyFill="1" applyBorder="1"/>
    <xf numFmtId="175" fontId="8" fillId="5" borderId="0" xfId="1" applyNumberFormat="1" applyFont="1" applyFill="1"/>
    <xf numFmtId="177" fontId="8" fillId="5" borderId="0" xfId="1" quotePrefix="1" applyNumberFormat="1" applyFont="1" applyFill="1" applyAlignment="1">
      <alignment horizontal="right"/>
    </xf>
    <xf numFmtId="175" fontId="7" fillId="5" borderId="173" xfId="1" applyNumberFormat="1" applyFont="1" applyFill="1" applyBorder="1"/>
    <xf numFmtId="37" fontId="8" fillId="5" borderId="0" xfId="1" applyNumberFormat="1" applyFont="1" applyFill="1" applyAlignment="1">
      <alignment horizontal="left"/>
    </xf>
    <xf numFmtId="0" fontId="4" fillId="5" borderId="0" xfId="1" applyNumberFormat="1" applyFont="1" applyFill="1"/>
    <xf numFmtId="181" fontId="23" fillId="10" borderId="211" xfId="26" applyFont="1" applyFill="1" applyBorder="1" applyAlignment="1">
      <alignment horizontal="center" vertical="center"/>
    </xf>
    <xf numFmtId="181" fontId="23" fillId="10" borderId="213" xfId="26" applyFont="1" applyFill="1" applyBorder="1" applyAlignment="1">
      <alignment horizontal="center" vertical="center"/>
    </xf>
    <xf numFmtId="181" fontId="23" fillId="10" borderId="207" xfId="26" applyFont="1" applyFill="1" applyBorder="1" applyAlignment="1">
      <alignment horizontal="center" vertical="center"/>
    </xf>
    <xf numFmtId="181" fontId="23" fillId="10" borderId="222" xfId="26" applyFont="1" applyFill="1" applyBorder="1" applyAlignment="1" applyProtection="1">
      <alignment horizontal="center" vertical="center"/>
    </xf>
    <xf numFmtId="1" fontId="8" fillId="5" borderId="0" xfId="1" applyNumberFormat="1" applyFont="1" applyFill="1" applyBorder="1" applyAlignment="1"/>
    <xf numFmtId="1" fontId="7" fillId="5" borderId="0" xfId="1" applyNumberFormat="1" applyFont="1" applyFill="1" applyBorder="1" applyAlignment="1"/>
    <xf numFmtId="1" fontId="7" fillId="5" borderId="0" xfId="1" applyNumberFormat="1" applyFont="1" applyFill="1" applyBorder="1" applyAlignment="1">
      <alignment horizontal="right"/>
    </xf>
    <xf numFmtId="1" fontId="8" fillId="5" borderId="0" xfId="1" applyNumberFormat="1" applyFont="1" applyFill="1" applyAlignment="1"/>
    <xf numFmtId="1" fontId="8" fillId="5" borderId="0" xfId="1" quotePrefix="1" applyNumberFormat="1" applyFont="1" applyFill="1" applyAlignment="1">
      <alignment horizontal="right"/>
    </xf>
    <xf numFmtId="1" fontId="8" fillId="5" borderId="0" xfId="1" applyNumberFormat="1" applyFont="1" applyFill="1" applyBorder="1" applyAlignment="1">
      <alignment horizontal="right"/>
    </xf>
    <xf numFmtId="0" fontId="8" fillId="5" borderId="195" xfId="1" applyFont="1" applyFill="1" applyBorder="1"/>
    <xf numFmtId="1" fontId="7" fillId="5" borderId="0" xfId="1" applyNumberFormat="1" applyFont="1" applyFill="1" applyBorder="1"/>
    <xf numFmtId="177" fontId="8" fillId="5" borderId="0" xfId="1" applyNumberFormat="1" applyFont="1" applyFill="1" applyBorder="1" applyAlignment="1">
      <alignment horizontal="right"/>
    </xf>
    <xf numFmtId="177" fontId="13" fillId="5" borderId="0" xfId="1" applyNumberFormat="1" applyFont="1" applyFill="1" applyBorder="1" applyAlignment="1">
      <alignment horizontal="right"/>
    </xf>
    <xf numFmtId="0" fontId="8" fillId="5" borderId="173" xfId="1" applyFont="1" applyFill="1" applyBorder="1" applyAlignment="1">
      <alignment horizontal="right"/>
    </xf>
    <xf numFmtId="0" fontId="8" fillId="5" borderId="0" xfId="1" applyFont="1" applyFill="1" applyBorder="1" applyAlignment="1">
      <alignment horizontal="right"/>
    </xf>
    <xf numFmtId="0" fontId="28" fillId="5" borderId="0" xfId="1" applyFont="1" applyFill="1" applyBorder="1" applyAlignment="1">
      <alignment horizontal="left"/>
    </xf>
    <xf numFmtId="0" fontId="30" fillId="5" borderId="0" xfId="1" applyFont="1" applyFill="1" applyBorder="1" applyAlignment="1">
      <alignment horizontal="left"/>
    </xf>
    <xf numFmtId="0" fontId="23" fillId="10" borderId="223" xfId="1" applyFont="1" applyFill="1" applyBorder="1" applyAlignment="1">
      <alignment horizontal="center" vertical="center"/>
    </xf>
    <xf numFmtId="0" fontId="23" fillId="10" borderId="223" xfId="1" applyFont="1" applyFill="1" applyBorder="1" applyAlignment="1">
      <alignment horizontal="center" vertical="center" wrapText="1"/>
    </xf>
    <xf numFmtId="0" fontId="23" fillId="10" borderId="224" xfId="1" applyFont="1" applyFill="1" applyBorder="1" applyAlignment="1">
      <alignment horizontal="center" vertical="center" wrapText="1"/>
    </xf>
    <xf numFmtId="0" fontId="28" fillId="5" borderId="0" xfId="1" applyFont="1" applyFill="1" applyAlignment="1">
      <alignment horizontal="left"/>
    </xf>
    <xf numFmtId="0" fontId="30" fillId="5" borderId="0" xfId="1" applyFont="1" applyFill="1" applyAlignment="1">
      <alignment horizontal="left"/>
    </xf>
    <xf numFmtId="1" fontId="7" fillId="5" borderId="0" xfId="1" applyNumberFormat="1" applyFont="1" applyFill="1"/>
    <xf numFmtId="0" fontId="7" fillId="5" borderId="173" xfId="1" applyFont="1" applyFill="1" applyBorder="1" applyAlignment="1">
      <alignment horizontal="right"/>
    </xf>
    <xf numFmtId="1" fontId="7" fillId="5" borderId="0" xfId="1" quotePrefix="1" applyNumberFormat="1" applyFont="1" applyFill="1" applyAlignment="1">
      <alignment horizontal="right"/>
    </xf>
    <xf numFmtId="0" fontId="8" fillId="5" borderId="0" xfId="2" applyNumberFormat="1" applyFont="1" applyFill="1"/>
    <xf numFmtId="177" fontId="50" fillId="5" borderId="0" xfId="1" applyNumberFormat="1" applyFont="1" applyFill="1"/>
    <xf numFmtId="167" fontId="22" fillId="5" borderId="0" xfId="2" applyNumberFormat="1" applyFont="1" applyFill="1"/>
    <xf numFmtId="187" fontId="49" fillId="5" borderId="0" xfId="1" applyNumberFormat="1" applyFont="1" applyFill="1"/>
    <xf numFmtId="0" fontId="50" fillId="5" borderId="0" xfId="1" applyFont="1" applyFill="1" applyAlignment="1">
      <alignment horizontal="right"/>
    </xf>
    <xf numFmtId="177" fontId="100" fillId="5" borderId="0" xfId="1" applyNumberFormat="1" applyFont="1" applyFill="1"/>
    <xf numFmtId="187" fontId="49" fillId="5" borderId="0" xfId="1" applyNumberFormat="1" applyFont="1" applyFill="1" applyAlignment="1">
      <alignment horizontal="right"/>
    </xf>
    <xf numFmtId="0" fontId="26" fillId="5" borderId="0" xfId="1" applyFont="1" applyFill="1"/>
    <xf numFmtId="187" fontId="50" fillId="5" borderId="0" xfId="1" applyNumberFormat="1" applyFont="1" applyFill="1" applyAlignment="1">
      <alignment horizontal="right"/>
    </xf>
    <xf numFmtId="1" fontId="49" fillId="5" borderId="0" xfId="1" applyNumberFormat="1" applyFont="1" applyFill="1"/>
    <xf numFmtId="0" fontId="7" fillId="5" borderId="171" xfId="1" applyFont="1" applyFill="1" applyBorder="1" applyAlignment="1">
      <alignment horizontal="right"/>
    </xf>
    <xf numFmtId="0" fontId="7" fillId="5" borderId="0" xfId="1" applyFont="1" applyFill="1" applyBorder="1" applyAlignment="1">
      <alignment horizontal="right"/>
    </xf>
    <xf numFmtId="0" fontId="7" fillId="5" borderId="0" xfId="1" applyFont="1" applyFill="1" applyAlignment="1">
      <alignment horizontal="left" vertical="center" wrapText="1"/>
    </xf>
    <xf numFmtId="0" fontId="50" fillId="5" borderId="0" xfId="1" applyFont="1" applyFill="1" applyAlignment="1">
      <alignment wrapText="1"/>
    </xf>
    <xf numFmtId="0" fontId="22" fillId="5" borderId="0" xfId="1" applyFont="1" applyFill="1" applyAlignment="1">
      <alignment horizontal="centerContinuous"/>
    </xf>
    <xf numFmtId="0" fontId="65" fillId="5" borderId="0" xfId="27" applyFont="1" applyFill="1" applyBorder="1" applyAlignment="1">
      <alignment horizontal="right" vertical="center"/>
    </xf>
    <xf numFmtId="188" fontId="68" fillId="5" borderId="0" xfId="28" applyNumberFormat="1" applyFont="1" applyFill="1" applyBorder="1" applyAlignment="1">
      <alignment horizontal="right" vertical="center"/>
    </xf>
    <xf numFmtId="167" fontId="2" fillId="5" borderId="0" xfId="2" applyNumberFormat="1" applyFont="1" applyFill="1" applyBorder="1" applyAlignment="1">
      <alignment horizontal="left"/>
    </xf>
    <xf numFmtId="167" fontId="22" fillId="5" borderId="0" xfId="2" applyNumberFormat="1" applyFont="1" applyFill="1" applyBorder="1"/>
    <xf numFmtId="165" fontId="4" fillId="5" borderId="0" xfId="1" applyNumberFormat="1" applyFont="1" applyFill="1"/>
    <xf numFmtId="0" fontId="22" fillId="5" borderId="171" xfId="1" applyFont="1" applyFill="1" applyBorder="1"/>
    <xf numFmtId="177" fontId="7" fillId="5" borderId="171" xfId="1" applyNumberFormat="1" applyFont="1" applyFill="1" applyBorder="1" applyAlignment="1">
      <alignment horizontal="right"/>
    </xf>
    <xf numFmtId="167" fontId="7" fillId="5" borderId="0" xfId="2" applyNumberFormat="1" applyFont="1" applyFill="1" applyBorder="1" applyAlignment="1">
      <alignment vertical="center"/>
    </xf>
    <xf numFmtId="0" fontId="7" fillId="5" borderId="0" xfId="30" applyNumberFormat="1" applyFont="1" applyFill="1" applyBorder="1" applyAlignment="1" applyProtection="1">
      <alignment vertical="top" wrapText="1"/>
      <protection locked="0"/>
    </xf>
    <xf numFmtId="0" fontId="58" fillId="5" borderId="0" xfId="31" applyFont="1" applyFill="1" applyBorder="1" applyAlignment="1" applyProtection="1">
      <protection locked="0"/>
    </xf>
    <xf numFmtId="189" fontId="7" fillId="5" borderId="0" xfId="8" applyNumberFormat="1" applyFont="1" applyFill="1" applyBorder="1" applyAlignment="1" applyProtection="1">
      <protection locked="0"/>
    </xf>
    <xf numFmtId="0" fontId="70" fillId="5" borderId="0" xfId="31" applyFont="1" applyFill="1" applyBorder="1" applyAlignment="1" applyProtection="1">
      <protection locked="0"/>
    </xf>
    <xf numFmtId="177" fontId="23" fillId="3" borderId="215" xfId="1" applyNumberFormat="1" applyFont="1" applyFill="1" applyBorder="1" applyAlignment="1">
      <alignment horizontal="center" vertical="center"/>
    </xf>
    <xf numFmtId="0" fontId="23" fillId="3" borderId="219" xfId="1" applyFont="1" applyFill="1" applyBorder="1" applyAlignment="1">
      <alignment horizontal="center"/>
    </xf>
    <xf numFmtId="0" fontId="23" fillId="3" borderId="208" xfId="1" applyFont="1" applyFill="1" applyBorder="1" applyAlignment="1"/>
    <xf numFmtId="0" fontId="23" fillId="3" borderId="218" xfId="1" applyFont="1" applyFill="1" applyBorder="1" applyAlignment="1">
      <alignment horizontal="center"/>
    </xf>
    <xf numFmtId="164" fontId="22" fillId="5" borderId="0" xfId="1" applyNumberFormat="1" applyFont="1" applyFill="1" applyBorder="1"/>
    <xf numFmtId="164" fontId="26" fillId="5" borderId="0" xfId="1" applyNumberFormat="1" applyFont="1" applyFill="1" applyBorder="1"/>
    <xf numFmtId="166" fontId="8" fillId="5" borderId="0" xfId="1" applyNumberFormat="1" applyFont="1" applyFill="1" applyBorder="1" applyAlignment="1">
      <alignment horizontal="right"/>
    </xf>
    <xf numFmtId="174" fontId="8" fillId="5" borderId="0" xfId="1" applyNumberFormat="1" applyFont="1" applyFill="1" applyBorder="1" applyAlignment="1">
      <alignment horizontal="right"/>
    </xf>
    <xf numFmtId="166" fontId="7" fillId="5" borderId="0" xfId="1" applyNumberFormat="1" applyFont="1" applyFill="1"/>
    <xf numFmtId="174" fontId="8" fillId="5" borderId="0" xfId="1" applyNumberFormat="1" applyFont="1" applyFill="1" applyAlignment="1">
      <alignment horizontal="right"/>
    </xf>
    <xf numFmtId="174" fontId="7" fillId="5" borderId="0" xfId="1" applyNumberFormat="1" applyFont="1" applyFill="1" applyAlignment="1">
      <alignment horizontal="right"/>
    </xf>
    <xf numFmtId="174" fontId="7" fillId="5" borderId="0" xfId="1" applyNumberFormat="1" applyFont="1" applyFill="1" applyAlignment="1">
      <alignment horizontal="right" vertical="center"/>
    </xf>
    <xf numFmtId="0" fontId="4" fillId="5" borderId="0" xfId="1" applyFont="1" applyFill="1" applyBorder="1"/>
    <xf numFmtId="0" fontId="10" fillId="5" borderId="0" xfId="1" applyFont="1" applyFill="1" applyBorder="1"/>
    <xf numFmtId="174" fontId="8" fillId="5" borderId="0" xfId="1" applyNumberFormat="1" applyFont="1" applyFill="1" applyBorder="1"/>
    <xf numFmtId="164" fontId="8" fillId="5" borderId="0" xfId="1" quotePrefix="1" applyNumberFormat="1" applyFont="1" applyFill="1" applyAlignment="1">
      <alignment horizontal="right"/>
    </xf>
    <xf numFmtId="174" fontId="8" fillId="5" borderId="0" xfId="1" quotePrefix="1" applyNumberFormat="1" applyFont="1" applyFill="1" applyAlignment="1">
      <alignment horizontal="right"/>
    </xf>
    <xf numFmtId="174" fontId="7" fillId="5" borderId="0" xfId="1" quotePrefix="1" applyNumberFormat="1" applyFont="1" applyFill="1" applyAlignment="1">
      <alignment horizontal="right"/>
    </xf>
    <xf numFmtId="164" fontId="7" fillId="5" borderId="0" xfId="1" quotePrefix="1" applyNumberFormat="1" applyFont="1" applyFill="1" applyAlignment="1">
      <alignment horizontal="right"/>
    </xf>
    <xf numFmtId="0" fontId="100" fillId="5" borderId="0" xfId="1" applyFont="1" applyFill="1" applyAlignment="1"/>
    <xf numFmtId="0" fontId="50" fillId="5" borderId="0" xfId="1" applyFont="1" applyFill="1" applyAlignment="1"/>
    <xf numFmtId="164" fontId="8" fillId="5" borderId="0" xfId="1" applyNumberFormat="1" applyFont="1" applyFill="1" applyBorder="1"/>
    <xf numFmtId="175" fontId="49" fillId="5" borderId="0" xfId="1" applyNumberFormat="1" applyFont="1" applyFill="1"/>
    <xf numFmtId="164" fontId="7" fillId="5" borderId="171" xfId="1" applyNumberFormat="1" applyFont="1" applyFill="1" applyBorder="1" applyAlignment="1">
      <alignment horizontal="right"/>
    </xf>
    <xf numFmtId="164" fontId="10" fillId="5" borderId="0" xfId="1" applyNumberFormat="1" applyFont="1" applyFill="1" applyBorder="1"/>
    <xf numFmtId="175" fontId="50" fillId="5" borderId="0" xfId="1" applyNumberFormat="1" applyFont="1" applyFill="1"/>
    <xf numFmtId="0" fontId="7" fillId="5" borderId="0" xfId="1" applyFont="1" applyFill="1" applyAlignment="1">
      <alignment horizontal="left" wrapText="1"/>
    </xf>
    <xf numFmtId="0" fontId="49" fillId="5" borderId="0" xfId="1" applyFont="1" applyFill="1"/>
    <xf numFmtId="0" fontId="76" fillId="10" borderId="215" xfId="1" applyFont="1" applyFill="1" applyBorder="1" applyAlignment="1">
      <alignment horizontal="center" vertical="top"/>
    </xf>
    <xf numFmtId="0" fontId="8" fillId="0" borderId="0" xfId="1" applyFont="1" applyBorder="1" applyAlignment="1">
      <alignment horizontal="left"/>
    </xf>
    <xf numFmtId="0" fontId="76" fillId="10" borderId="208" xfId="1" applyFont="1" applyFill="1" applyBorder="1" applyAlignment="1">
      <alignment horizontal="center" vertical="top"/>
    </xf>
    <xf numFmtId="0" fontId="65" fillId="0" borderId="0" xfId="1" applyFont="1" applyBorder="1" applyAlignment="1">
      <alignment horizontal="left" vertical="top" wrapText="1"/>
    </xf>
    <xf numFmtId="164" fontId="65" fillId="5" borderId="0" xfId="1" applyNumberFormat="1" applyFont="1" applyFill="1" applyAlignment="1">
      <alignment horizontal="right"/>
    </xf>
    <xf numFmtId="165" fontId="65" fillId="0" borderId="0" xfId="1" applyNumberFormat="1" applyFont="1" applyAlignment="1">
      <alignment horizontal="right"/>
    </xf>
    <xf numFmtId="164" fontId="65" fillId="0" borderId="0" xfId="1" applyNumberFormat="1" applyFont="1" applyFill="1" applyAlignment="1">
      <alignment horizontal="right"/>
    </xf>
    <xf numFmtId="174" fontId="4" fillId="0" borderId="0" xfId="1" applyNumberFormat="1" applyFont="1" applyAlignment="1">
      <alignment horizontal="right"/>
    </xf>
    <xf numFmtId="165" fontId="10" fillId="0" borderId="0" xfId="1" applyNumberFormat="1" applyFont="1" applyAlignment="1">
      <alignment horizontal="right"/>
    </xf>
    <xf numFmtId="1" fontId="10" fillId="5" borderId="0" xfId="1" applyNumberFormat="1" applyFont="1" applyFill="1" applyBorder="1" applyAlignment="1">
      <alignment horizontal="right" vertical="center"/>
    </xf>
    <xf numFmtId="1" fontId="4" fillId="5" borderId="0" xfId="1" applyNumberFormat="1" applyFont="1" applyFill="1" applyBorder="1" applyAlignment="1">
      <alignment horizontal="right" vertical="center"/>
    </xf>
    <xf numFmtId="0" fontId="23" fillId="10" borderId="219" xfId="1" applyFont="1" applyFill="1" applyBorder="1" applyAlignment="1">
      <alignment horizontal="center"/>
    </xf>
    <xf numFmtId="0" fontId="23" fillId="10" borderId="208" xfId="1" applyFont="1" applyFill="1" applyBorder="1" applyAlignment="1">
      <alignment vertical="center"/>
    </xf>
    <xf numFmtId="0" fontId="23" fillId="10" borderId="218" xfId="1" applyFont="1" applyFill="1" applyBorder="1" applyAlignment="1">
      <alignment horizontal="right"/>
    </xf>
    <xf numFmtId="0" fontId="23" fillId="10" borderId="219" xfId="1" applyFont="1" applyFill="1" applyBorder="1" applyAlignment="1">
      <alignment horizontal="right" vertical="top"/>
    </xf>
    <xf numFmtId="0" fontId="23" fillId="10" borderId="208" xfId="1" applyFont="1" applyFill="1" applyBorder="1"/>
    <xf numFmtId="0" fontId="23" fillId="10" borderId="218" xfId="1" applyFont="1" applyFill="1" applyBorder="1"/>
    <xf numFmtId="0" fontId="23" fillId="10" borderId="208" xfId="1" applyFont="1" applyFill="1" applyBorder="1" applyAlignment="1">
      <alignment horizontal="center"/>
    </xf>
    <xf numFmtId="0" fontId="23" fillId="10" borderId="218" xfId="1" applyFont="1" applyFill="1" applyBorder="1" applyAlignment="1">
      <alignment horizontal="center" vertical="center"/>
    </xf>
    <xf numFmtId="0" fontId="23" fillId="10" borderId="215" xfId="1" applyFont="1" applyFill="1" applyBorder="1" applyAlignment="1">
      <alignment horizontal="centerContinuous" vertical="center"/>
    </xf>
    <xf numFmtId="0" fontId="23" fillId="10" borderId="215" xfId="1" applyFont="1" applyFill="1" applyBorder="1" applyAlignment="1">
      <alignment horizontal="centerContinuous"/>
    </xf>
    <xf numFmtId="0" fontId="23" fillId="10" borderId="219" xfId="1" quotePrefix="1" applyFont="1" applyFill="1" applyBorder="1" applyAlignment="1">
      <alignment horizontal="right" vertical="top"/>
    </xf>
    <xf numFmtId="0" fontId="23" fillId="10" borderId="208" xfId="1" applyFont="1" applyFill="1" applyBorder="1" applyAlignment="1">
      <alignment horizontal="left"/>
    </xf>
    <xf numFmtId="0" fontId="23" fillId="10" borderId="218" xfId="1" quotePrefix="1" applyFont="1" applyFill="1" applyBorder="1" applyAlignment="1">
      <alignment horizontal="center"/>
    </xf>
    <xf numFmtId="0" fontId="10" fillId="0" borderId="0" xfId="1" applyFont="1" applyAlignment="1">
      <alignment horizontal="left" vertical="center"/>
    </xf>
    <xf numFmtId="189" fontId="27" fillId="0" borderId="0" xfId="1" applyNumberFormat="1" applyFont="1" applyFill="1" applyAlignment="1">
      <alignment horizontal="right"/>
    </xf>
    <xf numFmtId="0" fontId="4" fillId="5" borderId="0" xfId="1" quotePrefix="1" applyFont="1" applyFill="1" applyAlignment="1">
      <alignment horizontal="center"/>
    </xf>
    <xf numFmtId="0" fontId="4" fillId="5" borderId="0" xfId="1" applyFont="1" applyFill="1" applyAlignment="1">
      <alignment horizontal="left"/>
    </xf>
    <xf numFmtId="0" fontId="4" fillId="4" borderId="0" xfId="1" quotePrefix="1" applyFont="1" applyFill="1" applyAlignment="1">
      <alignment horizontal="center"/>
    </xf>
    <xf numFmtId="0" fontId="10" fillId="4" borderId="0" xfId="1" applyFont="1" applyFill="1" applyAlignment="1">
      <alignment horizontal="left"/>
    </xf>
    <xf numFmtId="177" fontId="4" fillId="4" borderId="0" xfId="1" applyNumberFormat="1" applyFont="1" applyFill="1" applyAlignment="1">
      <alignment horizontal="right"/>
    </xf>
    <xf numFmtId="0" fontId="4" fillId="4" borderId="0" xfId="1" applyFont="1" applyFill="1" applyAlignment="1">
      <alignment horizontal="left"/>
    </xf>
    <xf numFmtId="0" fontId="4" fillId="4" borderId="0" xfId="1" applyFont="1" applyFill="1" applyBorder="1" applyAlignment="1">
      <alignment horizontal="right" vertical="center"/>
    </xf>
    <xf numFmtId="164" fontId="4" fillId="4" borderId="0" xfId="1" applyNumberFormat="1" applyFont="1" applyFill="1" applyBorder="1" applyAlignment="1">
      <alignment horizontal="right" vertical="center"/>
    </xf>
    <xf numFmtId="176" fontId="4" fillId="4" borderId="0" xfId="1" applyNumberFormat="1" applyFont="1" applyFill="1" applyAlignment="1">
      <alignment horizontal="right"/>
    </xf>
    <xf numFmtId="164" fontId="4" fillId="4" borderId="0" xfId="1" applyNumberFormat="1" applyFont="1" applyFill="1" applyBorder="1" applyAlignment="1">
      <alignment horizontal="left" vertical="center"/>
    </xf>
    <xf numFmtId="177" fontId="10" fillId="4" borderId="102" xfId="1" applyNumberFormat="1" applyFont="1" applyFill="1" applyBorder="1" applyAlignment="1">
      <alignment horizontal="left"/>
    </xf>
    <xf numFmtId="183" fontId="10" fillId="0" borderId="0" xfId="11" applyNumberFormat="1" applyFont="1" applyBorder="1" applyAlignment="1">
      <alignment horizontal="right"/>
    </xf>
    <xf numFmtId="166" fontId="10" fillId="0" borderId="0" xfId="11" applyNumberFormat="1" applyFont="1" applyFill="1" applyBorder="1" applyAlignment="1">
      <alignment horizontal="right"/>
    </xf>
    <xf numFmtId="37" fontId="4" fillId="0" borderId="0" xfId="7" applyFont="1" applyAlignment="1" applyProtection="1">
      <alignment horizontal="left"/>
    </xf>
    <xf numFmtId="164" fontId="10" fillId="0" borderId="0" xfId="7" applyNumberFormat="1" applyFont="1" applyAlignment="1">
      <alignment horizontal="right"/>
    </xf>
    <xf numFmtId="164" fontId="4" fillId="0" borderId="0" xfId="7" applyNumberFormat="1" applyFont="1" applyAlignment="1">
      <alignment horizontal="right"/>
    </xf>
    <xf numFmtId="187" fontId="4" fillId="5" borderId="0" xfId="1" applyNumberFormat="1" applyFont="1" applyFill="1" applyAlignment="1">
      <alignment horizontal="right"/>
    </xf>
    <xf numFmtId="183" fontId="4" fillId="0" borderId="0" xfId="1" applyNumberFormat="1" applyFont="1" applyBorder="1" applyAlignment="1">
      <alignment horizontal="right"/>
    </xf>
    <xf numFmtId="183" fontId="4" fillId="5" borderId="0" xfId="1" applyNumberFormat="1" applyFont="1" applyFill="1" applyBorder="1" applyAlignment="1">
      <alignment horizontal="right"/>
    </xf>
    <xf numFmtId="0" fontId="118" fillId="0" borderId="0" xfId="0" applyFont="1"/>
    <xf numFmtId="1" fontId="7" fillId="4" borderId="183" xfId="1" applyNumberFormat="1" applyFont="1" applyFill="1" applyBorder="1"/>
    <xf numFmtId="0" fontId="7" fillId="0" borderId="176" xfId="1" applyFont="1" applyBorder="1" applyAlignment="1">
      <alignment horizontal="left"/>
    </xf>
    <xf numFmtId="0" fontId="0" fillId="0" borderId="0" xfId="0" applyAlignment="1">
      <alignment wrapText="1"/>
    </xf>
    <xf numFmtId="0" fontId="0" fillId="5" borderId="0" xfId="0" applyFill="1"/>
    <xf numFmtId="0" fontId="116" fillId="5" borderId="0" xfId="10" applyFont="1" applyFill="1" applyAlignment="1" applyProtection="1"/>
    <xf numFmtId="0" fontId="117" fillId="5" borderId="0" xfId="0" applyFont="1" applyFill="1"/>
    <xf numFmtId="0" fontId="116" fillId="5" borderId="0" xfId="10" quotePrefix="1" applyFont="1" applyFill="1" applyAlignment="1" applyProtection="1"/>
    <xf numFmtId="0" fontId="41" fillId="5" borderId="0" xfId="10" applyFill="1" applyAlignment="1" applyProtection="1"/>
    <xf numFmtId="0" fontId="71" fillId="5" borderId="0" xfId="0" applyFont="1" applyFill="1"/>
    <xf numFmtId="0" fontId="119" fillId="5" borderId="0" xfId="0" applyFont="1" applyFill="1"/>
    <xf numFmtId="0" fontId="118" fillId="5" borderId="0" xfId="0" applyFont="1" applyFill="1"/>
    <xf numFmtId="0" fontId="0" fillId="5" borderId="0" xfId="0" applyFill="1" applyAlignment="1">
      <alignment wrapText="1"/>
    </xf>
    <xf numFmtId="0" fontId="0" fillId="14" borderId="0" xfId="0" applyFill="1"/>
    <xf numFmtId="0" fontId="120" fillId="14" borderId="0" xfId="0" applyFont="1" applyFill="1" applyBorder="1" applyAlignment="1">
      <alignment horizontal="center"/>
    </xf>
    <xf numFmtId="0" fontId="50" fillId="5" borderId="0" xfId="1" applyFont="1" applyFill="1" applyBorder="1"/>
    <xf numFmtId="0" fontId="4" fillId="0" borderId="170" xfId="1" applyFont="1" applyBorder="1" applyAlignment="1">
      <alignment vertical="center" wrapText="1"/>
    </xf>
    <xf numFmtId="0" fontId="4" fillId="0" borderId="0" xfId="1" applyFont="1" applyAlignment="1">
      <alignment vertical="center" wrapText="1"/>
    </xf>
    <xf numFmtId="0" fontId="13" fillId="4" borderId="48" xfId="1" applyFont="1" applyFill="1" applyBorder="1" applyAlignment="1">
      <alignment wrapText="1"/>
    </xf>
    <xf numFmtId="0" fontId="13" fillId="4" borderId="50" xfId="1" applyFont="1" applyFill="1" applyBorder="1" applyAlignment="1">
      <alignment wrapText="1"/>
    </xf>
    <xf numFmtId="164" fontId="7" fillId="4" borderId="49" xfId="1" applyNumberFormat="1" applyFont="1" applyFill="1" applyBorder="1" applyAlignment="1">
      <alignment horizontal="center" wrapText="1"/>
    </xf>
    <xf numFmtId="164" fontId="7" fillId="4" borderId="34" xfId="1" applyNumberFormat="1" applyFont="1" applyFill="1" applyBorder="1" applyAlignment="1">
      <alignment horizontal="center" wrapText="1"/>
    </xf>
    <xf numFmtId="0" fontId="4" fillId="0" borderId="0" xfId="1" applyFont="1" applyAlignment="1">
      <alignment horizontal="left" vertical="center" wrapText="1"/>
    </xf>
    <xf numFmtId="0" fontId="7" fillId="5" borderId="71" xfId="1" applyFont="1" applyFill="1" applyBorder="1" applyAlignment="1">
      <alignment horizontal="left" vertical="center" wrapText="1"/>
    </xf>
    <xf numFmtId="0" fontId="4" fillId="0" borderId="71" xfId="1" applyFont="1" applyBorder="1" applyAlignment="1">
      <alignment horizontal="left" vertical="center" wrapText="1"/>
    </xf>
    <xf numFmtId="0" fontId="7" fillId="4" borderId="0" xfId="1" applyFont="1" applyFill="1" applyBorder="1" applyAlignment="1">
      <alignment horizontal="left" vertical="center" wrapText="1"/>
    </xf>
    <xf numFmtId="0" fontId="8" fillId="4" borderId="4" xfId="1" applyFont="1" applyFill="1" applyBorder="1" applyAlignment="1">
      <alignment vertical="center" wrapText="1"/>
    </xf>
    <xf numFmtId="0" fontId="4" fillId="0" borderId="4" xfId="1" applyFont="1" applyBorder="1" applyAlignment="1">
      <alignment wrapText="1"/>
    </xf>
    <xf numFmtId="0" fontId="7" fillId="5" borderId="0" xfId="1" applyFont="1" applyFill="1" applyBorder="1" applyAlignment="1">
      <alignment wrapText="1"/>
    </xf>
    <xf numFmtId="0" fontId="4" fillId="5" borderId="0" xfId="1" applyFont="1" applyFill="1" applyAlignment="1">
      <alignment wrapText="1"/>
    </xf>
    <xf numFmtId="0" fontId="7" fillId="0" borderId="0" xfId="1" applyFont="1" applyFill="1" applyBorder="1" applyAlignment="1">
      <alignment wrapText="1"/>
    </xf>
    <xf numFmtId="0" fontId="4" fillId="0" borderId="0" xfId="1" applyFont="1" applyFill="1" applyAlignment="1">
      <alignment wrapText="1"/>
    </xf>
    <xf numFmtId="0" fontId="7" fillId="4" borderId="0" xfId="1" applyFont="1" applyFill="1" applyBorder="1" applyAlignment="1">
      <alignment horizontal="left" wrapText="1"/>
    </xf>
    <xf numFmtId="0" fontId="7" fillId="5" borderId="0" xfId="1" applyFont="1" applyFill="1" applyBorder="1" applyAlignment="1">
      <alignment horizontal="left" wrapText="1"/>
    </xf>
    <xf numFmtId="37" fontId="18" fillId="5" borderId="0" xfId="4" applyFont="1" applyFill="1" applyBorder="1" applyAlignment="1">
      <alignment horizontal="left" vertical="center" wrapText="1"/>
    </xf>
    <xf numFmtId="37" fontId="18" fillId="5" borderId="0" xfId="4" applyFont="1" applyFill="1" applyAlignment="1">
      <alignment horizontal="left" vertical="center" wrapText="1"/>
    </xf>
    <xf numFmtId="37" fontId="4" fillId="0" borderId="0" xfId="4" applyFont="1" applyAlignment="1">
      <alignment vertical="center" wrapText="1"/>
    </xf>
    <xf numFmtId="37" fontId="8" fillId="4" borderId="0" xfId="4" applyFont="1" applyFill="1" applyAlignment="1">
      <alignment horizontal="left"/>
    </xf>
    <xf numFmtId="37" fontId="6" fillId="4" borderId="0" xfId="4" applyFont="1" applyFill="1" applyAlignment="1" applyProtection="1">
      <alignment horizontal="left"/>
    </xf>
    <xf numFmtId="37" fontId="23" fillId="6" borderId="0" xfId="4" applyFont="1" applyFill="1" applyAlignment="1" applyProtection="1">
      <alignment horizontal="center" vertical="center"/>
    </xf>
    <xf numFmtId="37" fontId="23" fillId="3" borderId="215" xfId="4" applyFont="1" applyFill="1" applyBorder="1" applyAlignment="1">
      <alignment horizontal="center" vertical="center"/>
    </xf>
    <xf numFmtId="49" fontId="23" fillId="3" borderId="215" xfId="4" applyNumberFormat="1" applyFont="1" applyFill="1" applyBorder="1" applyAlignment="1">
      <alignment horizontal="center" vertical="center" wrapText="1"/>
    </xf>
    <xf numFmtId="37" fontId="23" fillId="6" borderId="0" xfId="4" applyFont="1" applyFill="1" applyAlignment="1" applyProtection="1">
      <alignment horizontal="center" vertical="center" wrapText="1"/>
    </xf>
    <xf numFmtId="37" fontId="29" fillId="3" borderId="215" xfId="4" applyFont="1" applyFill="1" applyBorder="1" applyAlignment="1">
      <alignment horizontal="center" vertical="center" wrapText="1"/>
    </xf>
    <xf numFmtId="37" fontId="29" fillId="3" borderId="215" xfId="4" applyFont="1" applyFill="1" applyBorder="1" applyAlignment="1">
      <alignment horizontal="center" vertical="center"/>
    </xf>
    <xf numFmtId="173" fontId="23" fillId="3" borderId="215" xfId="4" applyNumberFormat="1" applyFont="1" applyFill="1" applyBorder="1" applyAlignment="1">
      <alignment horizontal="center" vertical="center" wrapText="1"/>
    </xf>
    <xf numFmtId="173" fontId="76" fillId="3" borderId="215" xfId="4" applyNumberFormat="1" applyFont="1" applyFill="1" applyBorder="1" applyAlignment="1">
      <alignment horizontal="center" vertical="center" wrapText="1"/>
    </xf>
    <xf numFmtId="0" fontId="7" fillId="4" borderId="0" xfId="1" applyFont="1" applyFill="1" applyBorder="1" applyAlignment="1">
      <alignment vertical="center" wrapText="1"/>
    </xf>
    <xf numFmtId="2" fontId="23" fillId="6" borderId="0" xfId="1" applyNumberFormat="1" applyFont="1" applyFill="1" applyAlignment="1">
      <alignment horizontal="center" vertical="center" wrapText="1"/>
    </xf>
    <xf numFmtId="0" fontId="23" fillId="3" borderId="217" xfId="1" applyFont="1" applyFill="1" applyBorder="1" applyAlignment="1">
      <alignment horizontal="center" vertical="center" wrapText="1"/>
    </xf>
    <xf numFmtId="0" fontId="23" fillId="3" borderId="215" xfId="1" applyFont="1" applyFill="1" applyBorder="1" applyAlignment="1">
      <alignment horizontal="center" vertical="center" wrapText="1"/>
    </xf>
    <xf numFmtId="0" fontId="23" fillId="3" borderId="215" xfId="1" applyFont="1" applyFill="1" applyBorder="1" applyAlignment="1">
      <alignment horizontal="center" vertical="center"/>
    </xf>
    <xf numFmtId="0" fontId="76" fillId="3" borderId="215" xfId="1" applyFont="1" applyFill="1" applyBorder="1" applyAlignment="1">
      <alignment horizontal="center" vertical="center" wrapText="1"/>
    </xf>
    <xf numFmtId="0" fontId="23" fillId="3" borderId="217" xfId="1" applyFont="1" applyFill="1" applyBorder="1" applyAlignment="1">
      <alignment horizontal="center" vertical="center"/>
    </xf>
    <xf numFmtId="0" fontId="23" fillId="3" borderId="216" xfId="1" applyFont="1" applyFill="1" applyBorder="1" applyAlignment="1">
      <alignment horizontal="center" vertical="center"/>
    </xf>
    <xf numFmtId="0" fontId="23" fillId="3" borderId="176" xfId="1" applyFont="1" applyFill="1" applyBorder="1" applyAlignment="1">
      <alignment horizontal="center" vertical="center"/>
    </xf>
    <xf numFmtId="0" fontId="4" fillId="4" borderId="0" xfId="1" applyFont="1" applyFill="1" applyBorder="1" applyAlignment="1">
      <alignment vertical="center" wrapText="1"/>
    </xf>
    <xf numFmtId="0" fontId="4" fillId="0" borderId="0" xfId="1" applyFont="1" applyBorder="1" applyAlignment="1">
      <alignment vertical="center" wrapText="1"/>
    </xf>
    <xf numFmtId="0" fontId="6" fillId="4" borderId="0" xfId="1" applyFont="1" applyFill="1" applyAlignment="1">
      <alignment horizontal="left"/>
    </xf>
    <xf numFmtId="0" fontId="76" fillId="6" borderId="0" xfId="1" applyFont="1" applyFill="1" applyAlignment="1">
      <alignment vertical="center" wrapText="1"/>
    </xf>
    <xf numFmtId="0" fontId="23" fillId="6" borderId="0" xfId="1" applyFont="1" applyFill="1" applyAlignment="1">
      <alignment horizontal="center" vertical="center" wrapText="1"/>
    </xf>
    <xf numFmtId="0" fontId="8" fillId="5" borderId="0" xfId="1" applyFont="1" applyFill="1" applyAlignment="1">
      <alignment horizontal="left" wrapText="1"/>
    </xf>
    <xf numFmtId="0" fontId="8" fillId="5" borderId="0" xfId="1" applyFont="1" applyFill="1" applyAlignment="1">
      <alignment horizontal="left" vertical="center" wrapText="1"/>
    </xf>
    <xf numFmtId="0" fontId="8" fillId="5" borderId="0" xfId="1" applyFont="1" applyFill="1" applyAlignment="1">
      <alignment horizontal="left"/>
    </xf>
    <xf numFmtId="0" fontId="23" fillId="6" borderId="0" xfId="1" applyFont="1" applyFill="1" applyAlignment="1">
      <alignment horizontal="center" wrapText="1"/>
    </xf>
    <xf numFmtId="164" fontId="8" fillId="4" borderId="0" xfId="1" applyNumberFormat="1" applyFont="1" applyFill="1" applyAlignment="1">
      <alignment horizontal="left"/>
    </xf>
    <xf numFmtId="0" fontId="8" fillId="4" borderId="0" xfId="1" applyFont="1" applyFill="1" applyAlignment="1">
      <alignment horizontal="left"/>
    </xf>
    <xf numFmtId="0" fontId="76" fillId="6" borderId="0" xfId="1" applyFont="1" applyFill="1" applyAlignment="1">
      <alignment horizontal="center" vertical="center" wrapText="1"/>
    </xf>
    <xf numFmtId="0" fontId="8" fillId="4" borderId="0" xfId="1" applyFont="1" applyFill="1" applyAlignment="1">
      <alignment horizontal="left" vertical="center" wrapText="1"/>
    </xf>
    <xf numFmtId="0" fontId="8" fillId="4" borderId="0" xfId="1" applyFont="1" applyFill="1" applyAlignment="1">
      <alignment horizontal="left" wrapText="1"/>
    </xf>
    <xf numFmtId="0" fontId="76" fillId="6" borderId="0" xfId="1" applyFont="1" applyFill="1" applyAlignment="1">
      <alignment wrapText="1"/>
    </xf>
    <xf numFmtId="0" fontId="23" fillId="6" borderId="0" xfId="1" applyFont="1" applyFill="1" applyAlignment="1">
      <alignment horizontal="center" vertical="center"/>
    </xf>
    <xf numFmtId="0" fontId="76" fillId="6" borderId="0" xfId="1" applyFont="1" applyFill="1" applyAlignment="1">
      <alignment horizontal="center" vertical="center"/>
    </xf>
    <xf numFmtId="2" fontId="23" fillId="6" borderId="0" xfId="1" applyNumberFormat="1" applyFont="1" applyFill="1" applyAlignment="1">
      <alignment horizontal="center" wrapText="1"/>
    </xf>
    <xf numFmtId="37" fontId="23" fillId="6" borderId="0" xfId="7" applyFont="1" applyFill="1" applyAlignment="1" applyProtection="1">
      <alignment horizontal="center" vertical="center"/>
    </xf>
    <xf numFmtId="37" fontId="23" fillId="3" borderId="215" xfId="7" quotePrefix="1" applyFont="1" applyFill="1" applyBorder="1" applyAlignment="1" applyProtection="1">
      <alignment horizontal="center" vertical="center"/>
    </xf>
    <xf numFmtId="37" fontId="23" fillId="3" borderId="215" xfId="7" applyFont="1" applyFill="1" applyBorder="1" applyAlignment="1">
      <alignment horizontal="center" vertical="center"/>
    </xf>
    <xf numFmtId="0" fontId="23" fillId="3" borderId="215" xfId="7" applyNumberFormat="1" applyFont="1" applyFill="1" applyBorder="1" applyAlignment="1">
      <alignment horizontal="center" vertical="center"/>
    </xf>
    <xf numFmtId="49" fontId="23" fillId="3" borderId="215" xfId="1" applyNumberFormat="1" applyFont="1" applyFill="1" applyBorder="1" applyAlignment="1">
      <alignment horizontal="center" vertical="center"/>
    </xf>
    <xf numFmtId="0" fontId="6" fillId="0" borderId="0" xfId="1" applyFont="1" applyAlignment="1">
      <alignment horizontal="left"/>
    </xf>
    <xf numFmtId="0" fontId="23" fillId="6" borderId="172" xfId="1" applyFont="1" applyFill="1" applyBorder="1" applyAlignment="1">
      <alignment horizontal="center" vertical="center"/>
    </xf>
    <xf numFmtId="0" fontId="23" fillId="6" borderId="0" xfId="1" applyFont="1" applyFill="1" applyBorder="1" applyAlignment="1">
      <alignment horizontal="center" vertical="center"/>
    </xf>
    <xf numFmtId="37" fontId="6" fillId="4" borderId="0" xfId="7" applyFont="1" applyFill="1" applyAlignment="1" applyProtection="1">
      <alignment horizontal="left"/>
    </xf>
    <xf numFmtId="37" fontId="8" fillId="4" borderId="0" xfId="1" applyNumberFormat="1" applyFont="1" applyFill="1" applyAlignment="1">
      <alignment horizontal="left"/>
    </xf>
    <xf numFmtId="0" fontId="28" fillId="4" borderId="0" xfId="1" applyFont="1" applyFill="1" applyAlignment="1">
      <alignment horizontal="left"/>
    </xf>
    <xf numFmtId="0" fontId="5" fillId="10" borderId="176" xfId="1" applyFont="1" applyFill="1" applyBorder="1" applyAlignment="1">
      <alignment horizontal="center" vertical="center"/>
    </xf>
    <xf numFmtId="0" fontId="5" fillId="10" borderId="177" xfId="1" applyFont="1" applyFill="1" applyBorder="1" applyAlignment="1">
      <alignment horizontal="center" vertical="center"/>
    </xf>
    <xf numFmtId="0" fontId="7" fillId="4" borderId="0" xfId="1" applyFont="1" applyFill="1" applyBorder="1" applyAlignment="1">
      <alignment horizontal="left"/>
    </xf>
    <xf numFmtId="0" fontId="7" fillId="0" borderId="0" xfId="1" applyFont="1" applyAlignment="1">
      <alignment horizontal="left"/>
    </xf>
    <xf numFmtId="0" fontId="5" fillId="10" borderId="178" xfId="1" applyFont="1" applyFill="1" applyBorder="1" applyAlignment="1">
      <alignment horizontal="center" vertical="center" wrapText="1"/>
    </xf>
    <xf numFmtId="0" fontId="5" fillId="10" borderId="179" xfId="1" applyFont="1" applyFill="1" applyBorder="1" applyAlignment="1">
      <alignment horizontal="center" vertical="center" wrapText="1"/>
    </xf>
    <xf numFmtId="0" fontId="8" fillId="5" borderId="0" xfId="1" applyFont="1" applyFill="1" applyAlignment="1">
      <alignment horizontal="center"/>
    </xf>
    <xf numFmtId="0" fontId="5" fillId="10" borderId="177" xfId="1" applyFont="1" applyFill="1" applyBorder="1" applyAlignment="1">
      <alignment horizontal="center" vertical="center" wrapText="1"/>
    </xf>
    <xf numFmtId="0" fontId="4" fillId="10" borderId="182" xfId="1" applyFont="1" applyFill="1" applyBorder="1" applyAlignment="1">
      <alignment horizontal="center" vertical="center" wrapText="1"/>
    </xf>
    <xf numFmtId="0" fontId="4" fillId="10" borderId="178" xfId="1" applyFont="1" applyFill="1" applyBorder="1" applyAlignment="1">
      <alignment horizontal="center" vertical="center" wrapText="1"/>
    </xf>
    <xf numFmtId="0" fontId="4" fillId="10" borderId="179" xfId="1" applyFont="1" applyFill="1" applyBorder="1" applyAlignment="1">
      <alignment horizontal="center" vertical="center" wrapText="1"/>
    </xf>
    <xf numFmtId="0" fontId="23" fillId="6" borderId="183" xfId="1" applyFont="1" applyFill="1" applyBorder="1" applyAlignment="1">
      <alignment horizontal="center" vertical="center" wrapText="1"/>
    </xf>
    <xf numFmtId="0" fontId="5" fillId="10" borderId="216" xfId="1" applyFont="1" applyFill="1" applyBorder="1" applyAlignment="1">
      <alignment horizontal="center" vertical="center" wrapText="1"/>
    </xf>
    <xf numFmtId="0" fontId="4" fillId="10" borderId="220" xfId="1" applyFont="1" applyFill="1" applyBorder="1" applyAlignment="1">
      <alignment horizontal="center" vertical="center" wrapText="1"/>
    </xf>
    <xf numFmtId="0" fontId="23" fillId="10" borderId="215" xfId="1" applyFont="1" applyFill="1" applyBorder="1" applyAlignment="1">
      <alignment horizontal="center" vertical="center" wrapText="1"/>
    </xf>
    <xf numFmtId="0" fontId="76" fillId="10" borderId="215" xfId="1" applyFont="1" applyFill="1" applyBorder="1" applyAlignment="1">
      <alignment horizontal="center" vertical="center" wrapText="1"/>
    </xf>
    <xf numFmtId="0" fontId="5" fillId="10" borderId="176" xfId="1" applyFont="1" applyFill="1" applyBorder="1" applyAlignment="1">
      <alignment horizontal="center" vertical="center" wrapText="1"/>
    </xf>
    <xf numFmtId="0" fontId="4" fillId="10" borderId="0" xfId="1" applyFont="1" applyFill="1" applyBorder="1" applyAlignment="1">
      <alignment horizontal="center" vertical="center" wrapText="1"/>
    </xf>
    <xf numFmtId="0" fontId="23" fillId="10" borderId="215" xfId="1" applyFont="1" applyFill="1" applyBorder="1" applyAlignment="1" applyProtection="1">
      <alignment horizontal="center" vertical="center" wrapText="1"/>
    </xf>
    <xf numFmtId="0" fontId="76" fillId="10" borderId="215" xfId="1" applyFont="1" applyFill="1" applyBorder="1" applyAlignment="1">
      <alignment horizontal="center" wrapText="1"/>
    </xf>
    <xf numFmtId="0" fontId="23" fillId="10" borderId="215" xfId="1" applyFont="1" applyFill="1" applyBorder="1" applyAlignment="1">
      <alignment horizontal="center" vertical="center"/>
    </xf>
    <xf numFmtId="0" fontId="28" fillId="4" borderId="0" xfId="1" applyFont="1" applyFill="1" applyBorder="1" applyAlignment="1">
      <alignment horizontal="left"/>
    </xf>
    <xf numFmtId="0" fontId="5" fillId="10" borderId="215" xfId="1" applyFont="1" applyFill="1" applyBorder="1" applyAlignment="1">
      <alignment horizontal="center" vertical="center" wrapText="1"/>
    </xf>
    <xf numFmtId="0" fontId="4" fillId="10" borderId="215" xfId="1" applyFont="1" applyFill="1" applyBorder="1" applyAlignment="1">
      <alignment horizontal="center" vertical="center" wrapText="1"/>
    </xf>
    <xf numFmtId="0" fontId="23" fillId="10" borderId="208" xfId="1" applyFont="1" applyFill="1" applyBorder="1" applyAlignment="1" applyProtection="1">
      <alignment horizontal="center" vertical="center" wrapText="1"/>
    </xf>
    <xf numFmtId="0" fontId="23" fillId="10" borderId="215" xfId="1" applyFont="1" applyFill="1" applyBorder="1" applyAlignment="1" applyProtection="1">
      <alignment horizontal="center" vertical="center"/>
    </xf>
    <xf numFmtId="0" fontId="76" fillId="10" borderId="215" xfId="1" applyFont="1" applyFill="1" applyBorder="1" applyAlignment="1">
      <alignment wrapText="1"/>
    </xf>
    <xf numFmtId="0" fontId="7" fillId="0" borderId="0" xfId="1" applyFont="1" applyAlignment="1">
      <alignment horizontal="left" vertical="center" wrapText="1"/>
    </xf>
    <xf numFmtId="0" fontId="5" fillId="10" borderId="184" xfId="1" applyFont="1" applyFill="1" applyBorder="1" applyAlignment="1">
      <alignment horizontal="center" vertical="center" wrapText="1"/>
    </xf>
    <xf numFmtId="0" fontId="4" fillId="10" borderId="176" xfId="1" applyFont="1" applyFill="1" applyBorder="1" applyAlignment="1">
      <alignment wrapText="1"/>
    </xf>
    <xf numFmtId="0" fontId="4" fillId="10" borderId="184" xfId="1" applyFont="1" applyFill="1" applyBorder="1" applyAlignment="1">
      <alignment wrapText="1"/>
    </xf>
    <xf numFmtId="0" fontId="78" fillId="6" borderId="0" xfId="1" applyFont="1" applyFill="1" applyAlignment="1">
      <alignment horizontal="center" vertical="center" wrapText="1"/>
    </xf>
    <xf numFmtId="0" fontId="79" fillId="6" borderId="0" xfId="1" applyFont="1" applyFill="1" applyAlignment="1">
      <alignment vertical="center" wrapText="1"/>
    </xf>
    <xf numFmtId="0" fontId="7" fillId="4" borderId="188" xfId="1" applyFont="1" applyFill="1" applyBorder="1" applyAlignment="1">
      <alignment horizontal="left" wrapText="1"/>
    </xf>
    <xf numFmtId="0" fontId="7" fillId="0" borderId="188" xfId="1" applyFont="1" applyBorder="1" applyAlignment="1">
      <alignment horizontal="left"/>
    </xf>
    <xf numFmtId="0" fontId="7" fillId="4" borderId="0" xfId="1" applyFont="1" applyFill="1" applyAlignment="1">
      <alignment horizontal="left" wrapText="1"/>
    </xf>
    <xf numFmtId="0" fontId="4" fillId="6" borderId="0" xfId="1" applyFont="1" applyFill="1" applyAlignment="1">
      <alignment vertical="center" wrapText="1"/>
    </xf>
    <xf numFmtId="0" fontId="4" fillId="0" borderId="0" xfId="1" applyFont="1" applyAlignment="1">
      <alignment horizontal="left"/>
    </xf>
    <xf numFmtId="0" fontId="4" fillId="10" borderId="184" xfId="1" applyFont="1" applyFill="1" applyBorder="1" applyAlignment="1">
      <alignment horizontal="center" vertical="center" wrapText="1"/>
    </xf>
    <xf numFmtId="0" fontId="4" fillId="10" borderId="221" xfId="1" applyFont="1" applyFill="1" applyBorder="1" applyAlignment="1">
      <alignment horizontal="center" vertical="center" wrapText="1"/>
    </xf>
    <xf numFmtId="0" fontId="5" fillId="10" borderId="182" xfId="1" applyFont="1" applyFill="1" applyBorder="1" applyAlignment="1">
      <alignment horizontal="center" vertical="center"/>
    </xf>
    <xf numFmtId="37" fontId="8" fillId="5" borderId="0" xfId="1" applyNumberFormat="1" applyFont="1" applyFill="1" applyAlignment="1">
      <alignment horizontal="left"/>
    </xf>
    <xf numFmtId="0" fontId="10" fillId="10" borderId="184" xfId="1" applyFont="1" applyFill="1" applyBorder="1" applyAlignment="1">
      <alignment horizontal="center" vertical="center" wrapText="1"/>
    </xf>
    <xf numFmtId="0" fontId="10" fillId="10" borderId="221" xfId="1" applyFont="1" applyFill="1" applyBorder="1" applyAlignment="1">
      <alignment horizontal="center" vertical="center" wrapText="1"/>
    </xf>
    <xf numFmtId="0" fontId="4" fillId="10" borderId="0" xfId="1" applyFont="1" applyFill="1" applyAlignment="1">
      <alignment horizontal="center" vertical="center" wrapText="1"/>
    </xf>
    <xf numFmtId="0" fontId="28" fillId="4" borderId="0" xfId="1" applyFont="1" applyFill="1" applyAlignment="1">
      <alignment horizontal="left" wrapText="1"/>
    </xf>
    <xf numFmtId="37" fontId="8" fillId="4" borderId="0" xfId="1" applyNumberFormat="1" applyFont="1" applyFill="1" applyBorder="1" applyAlignment="1">
      <alignment horizontal="left"/>
    </xf>
    <xf numFmtId="0" fontId="4" fillId="10" borderId="190" xfId="1" applyFont="1" applyFill="1" applyBorder="1" applyAlignment="1">
      <alignment horizontal="center" vertical="center" wrapText="1"/>
    </xf>
    <xf numFmtId="0" fontId="23" fillId="6" borderId="176" xfId="1" applyFont="1" applyFill="1" applyBorder="1" applyAlignment="1">
      <alignment horizontal="center" vertical="center" wrapText="1"/>
    </xf>
    <xf numFmtId="0" fontId="23" fillId="6" borderId="188" xfId="1" applyFont="1" applyFill="1" applyBorder="1" applyAlignment="1">
      <alignment horizontal="center" vertical="center" wrapText="1"/>
    </xf>
    <xf numFmtId="0" fontId="46" fillId="0" borderId="0" xfId="1" applyFont="1" applyAlignment="1">
      <alignment wrapText="1"/>
    </xf>
    <xf numFmtId="181" fontId="7" fillId="0" borderId="0" xfId="11" applyFont="1" applyAlignment="1">
      <alignment vertical="distributed" wrapText="1"/>
    </xf>
    <xf numFmtId="181" fontId="28" fillId="0" borderId="0" xfId="11" applyFont="1" applyFill="1" applyAlignment="1" applyProtection="1">
      <alignment horizontal="left"/>
    </xf>
    <xf numFmtId="2" fontId="23" fillId="6" borderId="183" xfId="11" applyNumberFormat="1" applyFont="1" applyFill="1" applyBorder="1" applyAlignment="1" applyProtection="1">
      <alignment horizontal="center" vertical="center" wrapText="1"/>
    </xf>
    <xf numFmtId="181" fontId="23" fillId="10" borderId="215" xfId="11" applyFont="1" applyFill="1" applyBorder="1" applyAlignment="1" applyProtection="1">
      <alignment horizontal="center" vertical="center" wrapText="1"/>
    </xf>
    <xf numFmtId="181" fontId="23" fillId="10" borderId="215" xfId="11" applyFont="1" applyFill="1" applyBorder="1" applyAlignment="1">
      <alignment horizontal="center" vertical="center" wrapText="1"/>
    </xf>
    <xf numFmtId="181" fontId="8" fillId="0" borderId="0" xfId="11" applyFont="1" applyAlignment="1">
      <alignment horizontal="left" vertical="justify" wrapText="1"/>
    </xf>
    <xf numFmtId="181" fontId="7" fillId="0" borderId="0" xfId="11" applyFont="1" applyAlignment="1">
      <alignment horizontal="left" vertical="justify" wrapText="1"/>
    </xf>
    <xf numFmtId="181" fontId="7" fillId="0" borderId="0" xfId="11" applyFont="1" applyAlignment="1" applyProtection="1">
      <alignment vertical="top" wrapText="1"/>
    </xf>
    <xf numFmtId="0" fontId="2" fillId="0" borderId="0" xfId="1" applyAlignment="1">
      <alignment wrapText="1"/>
    </xf>
    <xf numFmtId="181" fontId="10" fillId="0" borderId="0" xfId="11" applyFont="1" applyAlignment="1">
      <alignment horizontal="left" vertical="justify" wrapText="1"/>
    </xf>
    <xf numFmtId="181" fontId="4" fillId="0" borderId="0" xfId="11" applyFont="1" applyAlignment="1">
      <alignment horizontal="left" vertical="justify" wrapText="1"/>
    </xf>
    <xf numFmtId="181" fontId="76" fillId="10" borderId="215" xfId="11" applyFont="1" applyFill="1" applyBorder="1" applyAlignment="1">
      <alignment horizontal="center" vertical="center" wrapText="1"/>
    </xf>
    <xf numFmtId="37" fontId="8" fillId="4" borderId="0" xfId="7" applyNumberFormat="1" applyFont="1" applyFill="1" applyAlignment="1">
      <alignment horizontal="left"/>
    </xf>
    <xf numFmtId="37" fontId="57" fillId="0" borderId="0" xfId="7" applyFont="1" applyAlignment="1" applyProtection="1">
      <alignment horizontal="left"/>
    </xf>
    <xf numFmtId="37" fontId="103" fillId="6" borderId="0" xfId="7" applyFont="1" applyFill="1" applyAlignment="1" applyProtection="1">
      <alignment horizontal="center" vertical="center"/>
    </xf>
    <xf numFmtId="37" fontId="23" fillId="3" borderId="215" xfId="7" applyFont="1" applyFill="1" applyBorder="1" applyAlignment="1" applyProtection="1">
      <alignment horizontal="center" vertical="center"/>
    </xf>
    <xf numFmtId="37" fontId="23" fillId="3" borderId="215" xfId="7" quotePrefix="1" applyFont="1" applyFill="1" applyBorder="1" applyAlignment="1">
      <alignment horizontal="center" vertical="center"/>
    </xf>
    <xf numFmtId="37" fontId="6" fillId="0" borderId="0" xfId="7" applyFont="1" applyAlignment="1" applyProtection="1">
      <alignment horizontal="left"/>
    </xf>
    <xf numFmtId="37" fontId="23" fillId="6" borderId="0" xfId="7" applyFont="1" applyFill="1" applyAlignment="1" applyProtection="1">
      <alignment horizontal="center" vertical="center" wrapText="1"/>
    </xf>
    <xf numFmtId="37" fontId="23" fillId="3" borderId="219" xfId="7" applyFont="1" applyFill="1" applyBorder="1" applyAlignment="1" applyProtection="1">
      <alignment horizontal="center" vertical="center"/>
    </xf>
    <xf numFmtId="37" fontId="23" fillId="3" borderId="218" xfId="7" applyFont="1" applyFill="1" applyBorder="1" applyAlignment="1">
      <alignment horizontal="center" vertical="center"/>
    </xf>
    <xf numFmtId="37" fontId="23" fillId="3" borderId="208" xfId="7" applyFont="1" applyFill="1" applyBorder="1" applyAlignment="1">
      <alignment horizontal="center" vertical="center"/>
    </xf>
    <xf numFmtId="37" fontId="23" fillId="3" borderId="219" xfId="7" applyFont="1" applyFill="1" applyBorder="1" applyAlignment="1">
      <alignment horizontal="center" vertical="center"/>
    </xf>
    <xf numFmtId="37" fontId="23" fillId="3" borderId="219" xfId="7" applyFont="1" applyFill="1" applyBorder="1" applyAlignment="1">
      <alignment horizontal="center" vertical="center" wrapText="1"/>
    </xf>
    <xf numFmtId="37" fontId="23" fillId="3" borderId="218" xfId="7" applyFont="1" applyFill="1" applyBorder="1" applyAlignment="1">
      <alignment horizontal="center" vertical="center" wrapText="1"/>
    </xf>
    <xf numFmtId="37" fontId="23" fillId="3" borderId="208" xfId="7" applyFont="1" applyFill="1" applyBorder="1" applyAlignment="1">
      <alignment horizontal="center" vertical="center" wrapText="1"/>
    </xf>
    <xf numFmtId="37" fontId="23" fillId="3" borderId="215" xfId="7" applyFont="1" applyFill="1" applyBorder="1" applyAlignment="1">
      <alignment horizontal="center" vertical="center" wrapText="1"/>
    </xf>
    <xf numFmtId="37" fontId="76" fillId="3" borderId="218" xfId="7" applyFont="1" applyFill="1" applyBorder="1" applyAlignment="1">
      <alignment wrapText="1"/>
    </xf>
    <xf numFmtId="37" fontId="76" fillId="3" borderId="208" xfId="7" applyFont="1" applyFill="1" applyBorder="1" applyAlignment="1">
      <alignment wrapText="1"/>
    </xf>
    <xf numFmtId="37" fontId="10" fillId="4" borderId="0" xfId="7" applyNumberFormat="1" applyFont="1" applyFill="1" applyAlignment="1">
      <alignment horizontal="left"/>
    </xf>
    <xf numFmtId="37" fontId="76" fillId="3" borderId="215" xfId="7" applyFont="1" applyFill="1" applyBorder="1" applyAlignment="1">
      <alignment horizontal="center" vertical="center" wrapText="1"/>
    </xf>
    <xf numFmtId="37" fontId="48" fillId="0" borderId="0" xfId="7" applyFont="1" applyBorder="1" applyAlignment="1">
      <alignment horizontal="center" vertical="center" wrapText="1"/>
    </xf>
    <xf numFmtId="37" fontId="7" fillId="0" borderId="203" xfId="7" applyFont="1" applyBorder="1" applyAlignment="1">
      <alignment horizontal="left"/>
    </xf>
    <xf numFmtId="37" fontId="7" fillId="0" borderId="0" xfId="7" applyFont="1" applyAlignment="1">
      <alignment horizontal="left" vertical="center"/>
    </xf>
    <xf numFmtId="37" fontId="6" fillId="0" borderId="0" xfId="7" applyFont="1" applyAlignment="1">
      <alignment horizontal="left"/>
    </xf>
    <xf numFmtId="37" fontId="23" fillId="6" borderId="0" xfId="7" applyFont="1" applyFill="1" applyBorder="1" applyAlignment="1" applyProtection="1">
      <alignment horizontal="center" vertical="center" wrapText="1"/>
    </xf>
    <xf numFmtId="37" fontId="23" fillId="3" borderId="215" xfId="7" applyFont="1" applyFill="1" applyBorder="1" applyAlignment="1" applyProtection="1">
      <alignment horizontal="center" vertical="center" wrapText="1"/>
    </xf>
    <xf numFmtId="37" fontId="7" fillId="0" borderId="0" xfId="7" applyFont="1" applyAlignment="1">
      <alignment horizontal="left"/>
    </xf>
    <xf numFmtId="0" fontId="5" fillId="10" borderId="187" xfId="1" applyFont="1" applyFill="1" applyBorder="1" applyAlignment="1">
      <alignment horizontal="center" vertical="center"/>
    </xf>
    <xf numFmtId="0" fontId="5" fillId="10" borderId="195" xfId="1" applyFont="1" applyFill="1" applyBorder="1" applyAlignment="1">
      <alignment horizontal="center" vertical="center"/>
    </xf>
    <xf numFmtId="0" fontId="5" fillId="10" borderId="185" xfId="1" applyFont="1" applyFill="1" applyBorder="1" applyAlignment="1">
      <alignment horizontal="center" vertical="center"/>
    </xf>
    <xf numFmtId="0" fontId="5" fillId="10" borderId="197" xfId="1" applyFont="1" applyFill="1" applyBorder="1" applyAlignment="1">
      <alignment horizontal="center" vertical="center" wrapText="1"/>
    </xf>
    <xf numFmtId="0" fontId="5" fillId="10" borderId="198" xfId="1" applyFont="1" applyFill="1" applyBorder="1" applyAlignment="1">
      <alignment horizontal="center" vertical="center" wrapText="1"/>
    </xf>
    <xf numFmtId="0" fontId="5" fillId="10" borderId="192" xfId="1" applyFont="1" applyFill="1" applyBorder="1" applyAlignment="1">
      <alignment horizontal="center" vertical="center" wrapText="1"/>
    </xf>
    <xf numFmtId="0" fontId="5" fillId="10" borderId="193" xfId="1" applyFont="1" applyFill="1" applyBorder="1" applyAlignment="1">
      <alignment horizontal="center" vertical="center"/>
    </xf>
    <xf numFmtId="0" fontId="5" fillId="10" borderId="178" xfId="1" applyFont="1" applyFill="1" applyBorder="1" applyAlignment="1">
      <alignment horizontal="center" vertical="center"/>
    </xf>
    <xf numFmtId="0" fontId="5" fillId="10" borderId="181" xfId="1" applyFont="1" applyFill="1" applyBorder="1" applyAlignment="1">
      <alignment horizontal="center" vertical="center"/>
    </xf>
    <xf numFmtId="0" fontId="5" fillId="10" borderId="196" xfId="1" applyFont="1" applyFill="1" applyBorder="1" applyAlignment="1">
      <alignment horizontal="center" vertical="center" wrapText="1"/>
    </xf>
    <xf numFmtId="0" fontId="28" fillId="0" borderId="0" xfId="1" applyFont="1" applyAlignment="1">
      <alignment horizontal="left"/>
    </xf>
    <xf numFmtId="0" fontId="76" fillId="0" borderId="0" xfId="1" applyFont="1" applyBorder="1" applyAlignment="1"/>
    <xf numFmtId="37" fontId="8" fillId="4" borderId="0" xfId="1" applyNumberFormat="1" applyFont="1" applyFill="1" applyAlignment="1"/>
    <xf numFmtId="37" fontId="8" fillId="4" borderId="0" xfId="1" applyNumberFormat="1" applyFont="1" applyFill="1" applyAlignment="1">
      <alignment horizontal="left" vertical="center"/>
    </xf>
    <xf numFmtId="0" fontId="23" fillId="6" borderId="0" xfId="1" applyFont="1" applyFill="1" applyAlignment="1">
      <alignment horizontal="center"/>
    </xf>
    <xf numFmtId="181" fontId="28" fillId="0" borderId="0" xfId="26" applyFont="1" applyAlignment="1" applyProtection="1">
      <alignment horizontal="left"/>
    </xf>
    <xf numFmtId="181" fontId="23" fillId="6" borderId="0" xfId="26" applyFont="1" applyFill="1" applyAlignment="1" applyProtection="1">
      <alignment horizontal="center" vertical="center"/>
    </xf>
    <xf numFmtId="181" fontId="23" fillId="10" borderId="215" xfId="26" applyFont="1" applyFill="1" applyBorder="1" applyAlignment="1">
      <alignment horizontal="center" vertical="center"/>
    </xf>
    <xf numFmtId="181" fontId="23" fillId="10" borderId="175" xfId="26" applyFont="1" applyFill="1" applyBorder="1" applyAlignment="1">
      <alignment horizontal="center" vertical="center"/>
    </xf>
    <xf numFmtId="181" fontId="23" fillId="10" borderId="220" xfId="26" applyFont="1" applyFill="1" applyBorder="1" applyAlignment="1">
      <alignment horizontal="center" vertical="center"/>
    </xf>
    <xf numFmtId="181" fontId="23" fillId="10" borderId="215" xfId="26" applyFont="1" applyFill="1" applyBorder="1" applyAlignment="1">
      <alignment horizontal="center" vertical="center" wrapText="1"/>
    </xf>
    <xf numFmtId="181" fontId="23" fillId="6" borderId="0" xfId="26" applyFont="1" applyFill="1" applyAlignment="1" applyProtection="1">
      <alignment horizontal="center" vertical="center" wrapText="1"/>
    </xf>
    <xf numFmtId="0" fontId="5" fillId="10" borderId="193" xfId="1" applyFont="1" applyFill="1" applyBorder="1" applyAlignment="1">
      <alignment horizontal="center" vertical="center" wrapText="1"/>
    </xf>
    <xf numFmtId="0" fontId="5" fillId="10" borderId="181" xfId="1" applyFont="1" applyFill="1" applyBorder="1" applyAlignment="1">
      <alignment horizontal="center" vertical="center" wrapText="1"/>
    </xf>
    <xf numFmtId="0" fontId="5" fillId="10" borderId="187" xfId="1" applyFont="1" applyFill="1" applyBorder="1" applyAlignment="1">
      <alignment horizontal="center" vertical="center" wrapText="1"/>
    </xf>
    <xf numFmtId="0" fontId="5" fillId="10" borderId="195" xfId="1" applyFont="1" applyFill="1" applyBorder="1" applyAlignment="1">
      <alignment horizontal="center" vertical="center" wrapText="1"/>
    </xf>
    <xf numFmtId="0" fontId="4" fillId="10" borderId="195" xfId="1" applyFont="1" applyFill="1" applyBorder="1" applyAlignment="1">
      <alignment horizontal="center" vertical="center" wrapText="1"/>
    </xf>
    <xf numFmtId="0" fontId="4" fillId="10" borderId="185" xfId="1" applyFont="1" applyFill="1" applyBorder="1" applyAlignment="1">
      <alignment horizontal="center" vertical="center" wrapText="1"/>
    </xf>
    <xf numFmtId="0" fontId="5" fillId="10" borderId="185" xfId="1" applyFont="1" applyFill="1" applyBorder="1" applyAlignment="1">
      <alignment horizontal="center" vertical="center" wrapText="1"/>
    </xf>
    <xf numFmtId="0" fontId="5" fillId="5" borderId="193" xfId="1" applyFont="1" applyFill="1" applyBorder="1" applyAlignment="1">
      <alignment horizontal="center" vertical="center"/>
    </xf>
    <xf numFmtId="0" fontId="5" fillId="5" borderId="196" xfId="1" applyFont="1" applyFill="1" applyBorder="1" applyAlignment="1">
      <alignment horizontal="center" vertical="center"/>
    </xf>
    <xf numFmtId="0" fontId="23" fillId="6" borderId="188" xfId="1" applyFont="1" applyFill="1" applyBorder="1" applyAlignment="1">
      <alignment horizontal="center" vertical="center"/>
    </xf>
    <xf numFmtId="0" fontId="23" fillId="6" borderId="210" xfId="1" applyFont="1" applyFill="1" applyBorder="1" applyAlignment="1">
      <alignment horizontal="center" vertical="center"/>
    </xf>
    <xf numFmtId="0" fontId="23" fillId="6" borderId="211" xfId="1" applyFont="1" applyFill="1" applyBorder="1" applyAlignment="1">
      <alignment horizontal="center" vertical="center" wrapText="1"/>
    </xf>
    <xf numFmtId="0" fontId="23" fillId="6" borderId="213" xfId="1" applyFont="1" applyFill="1" applyBorder="1" applyAlignment="1">
      <alignment horizontal="center" vertical="center" wrapText="1"/>
    </xf>
    <xf numFmtId="0" fontId="23" fillId="10" borderId="211" xfId="1" applyFont="1" applyFill="1" applyBorder="1" applyAlignment="1">
      <alignment horizontal="center" vertical="center" wrapText="1"/>
    </xf>
    <xf numFmtId="0" fontId="23" fillId="10" borderId="188" xfId="1" applyFont="1" applyFill="1" applyBorder="1" applyAlignment="1">
      <alignment horizontal="center" vertical="center" wrapText="1"/>
    </xf>
    <xf numFmtId="0" fontId="23" fillId="10" borderId="210" xfId="1" applyFont="1" applyFill="1" applyBorder="1" applyAlignment="1">
      <alignment horizontal="center" vertical="center" wrapText="1"/>
    </xf>
    <xf numFmtId="0" fontId="23" fillId="10" borderId="207" xfId="1" applyFont="1" applyFill="1" applyBorder="1" applyAlignment="1">
      <alignment horizontal="center" vertical="center" wrapText="1"/>
    </xf>
    <xf numFmtId="0" fontId="23" fillId="10" borderId="183" xfId="1" applyFont="1" applyFill="1" applyBorder="1" applyAlignment="1">
      <alignment horizontal="center" vertical="center" wrapText="1"/>
    </xf>
    <xf numFmtId="0" fontId="23" fillId="10" borderId="189" xfId="1" applyFont="1" applyFill="1" applyBorder="1" applyAlignment="1">
      <alignment horizontal="center" vertical="center" wrapText="1"/>
    </xf>
    <xf numFmtId="0" fontId="23" fillId="6" borderId="188" xfId="1" applyFont="1" applyFill="1" applyBorder="1" applyAlignment="1">
      <alignment horizontal="center" wrapText="1"/>
    </xf>
    <xf numFmtId="0" fontId="5" fillId="10" borderId="184" xfId="1" applyFont="1" applyFill="1" applyBorder="1" applyAlignment="1">
      <alignment horizontal="center" vertical="center"/>
    </xf>
    <xf numFmtId="0" fontId="5" fillId="10" borderId="191" xfId="1" applyFont="1" applyFill="1" applyBorder="1" applyAlignment="1">
      <alignment horizontal="center" vertical="center"/>
    </xf>
    <xf numFmtId="0" fontId="23" fillId="6" borderId="217" xfId="1" applyFont="1" applyFill="1" applyBorder="1" applyAlignment="1">
      <alignment horizontal="center" vertical="center" wrapText="1"/>
    </xf>
    <xf numFmtId="0" fontId="23" fillId="6" borderId="216" xfId="1" applyFont="1" applyFill="1" applyBorder="1" applyAlignment="1">
      <alignment horizontal="center" vertical="center" wrapText="1"/>
    </xf>
    <xf numFmtId="0" fontId="4" fillId="10" borderId="192" xfId="1" applyFont="1" applyFill="1" applyBorder="1" applyAlignment="1">
      <alignment wrapText="1"/>
    </xf>
    <xf numFmtId="0" fontId="23" fillId="3" borderId="219" xfId="1" applyFont="1" applyFill="1" applyBorder="1" applyAlignment="1">
      <alignment horizontal="center" vertical="center"/>
    </xf>
    <xf numFmtId="0" fontId="23" fillId="3" borderId="218" xfId="1" applyFont="1" applyFill="1" applyBorder="1" applyAlignment="1">
      <alignment horizontal="center" vertical="center"/>
    </xf>
    <xf numFmtId="0" fontId="23" fillId="3" borderId="208" xfId="1" applyFont="1" applyFill="1" applyBorder="1" applyAlignment="1">
      <alignment horizontal="center" vertical="center"/>
    </xf>
    <xf numFmtId="0" fontId="7" fillId="0" borderId="0" xfId="29" applyFont="1" applyFill="1" applyAlignment="1" applyProtection="1">
      <alignment vertical="center" wrapText="1"/>
      <protection locked="0"/>
    </xf>
    <xf numFmtId="0" fontId="27" fillId="0" borderId="0" xfId="1" applyFont="1" applyFill="1" applyAlignment="1">
      <alignment vertical="center" wrapText="1"/>
    </xf>
    <xf numFmtId="0" fontId="57" fillId="0" borderId="0" xfId="1" applyFont="1" applyAlignment="1">
      <alignment horizontal="left"/>
    </xf>
    <xf numFmtId="0" fontId="76" fillId="3" borderId="215" xfId="1" applyFont="1" applyFill="1" applyBorder="1" applyAlignment="1">
      <alignment vertical="center" wrapText="1"/>
    </xf>
    <xf numFmtId="177" fontId="23" fillId="3" borderId="215" xfId="1" applyNumberFormat="1" applyFont="1" applyFill="1" applyBorder="1" applyAlignment="1">
      <alignment horizontal="center" vertical="center" wrapText="1"/>
    </xf>
    <xf numFmtId="2" fontId="23" fillId="3" borderId="215" xfId="1" applyNumberFormat="1" applyFont="1" applyFill="1" applyBorder="1" applyAlignment="1">
      <alignment horizontal="center" vertical="center" wrapText="1"/>
    </xf>
    <xf numFmtId="0" fontId="7" fillId="5" borderId="0" xfId="1" applyFont="1" applyFill="1" applyAlignment="1">
      <alignment horizontal="left" vertical="center" wrapText="1"/>
    </xf>
    <xf numFmtId="0" fontId="4" fillId="5" borderId="0" xfId="1" applyFont="1" applyFill="1" applyAlignment="1">
      <alignment horizontal="left" vertical="center" wrapText="1"/>
    </xf>
    <xf numFmtId="0" fontId="6" fillId="5" borderId="0" xfId="1" applyFont="1" applyFill="1" applyBorder="1" applyAlignment="1">
      <alignment horizontal="left"/>
    </xf>
    <xf numFmtId="0" fontId="76" fillId="3" borderId="219" xfId="1" applyFont="1" applyFill="1" applyBorder="1" applyAlignment="1">
      <alignment horizontal="center" vertical="center" wrapText="1"/>
    </xf>
    <xf numFmtId="0" fontId="6" fillId="5" borderId="0" xfId="1" applyFont="1" applyFill="1" applyAlignment="1">
      <alignment horizontal="left"/>
    </xf>
    <xf numFmtId="0" fontId="76" fillId="6" borderId="0" xfId="1" applyFont="1" applyFill="1" applyAlignment="1">
      <alignment vertical="center"/>
    </xf>
    <xf numFmtId="0" fontId="23" fillId="3" borderId="215" xfId="1" applyFont="1" applyFill="1" applyBorder="1" applyAlignment="1">
      <alignment horizontal="center"/>
    </xf>
    <xf numFmtId="0" fontId="7" fillId="0" borderId="0" xfId="29" applyFont="1" applyFill="1" applyAlignment="1" applyProtection="1">
      <alignment wrapText="1"/>
      <protection locked="0"/>
    </xf>
    <xf numFmtId="0" fontId="7" fillId="5" borderId="0" xfId="1" applyFont="1" applyFill="1" applyBorder="1" applyAlignment="1">
      <alignment horizontal="left" vertical="center" wrapText="1"/>
    </xf>
    <xf numFmtId="0" fontId="4" fillId="5" borderId="0" xfId="1" applyFont="1" applyFill="1" applyBorder="1" applyAlignment="1">
      <alignment horizontal="left" vertical="center" wrapText="1"/>
    </xf>
    <xf numFmtId="0" fontId="4" fillId="5" borderId="214" xfId="1" applyFont="1" applyFill="1" applyBorder="1" applyAlignment="1">
      <alignment horizontal="left" vertical="center" wrapText="1"/>
    </xf>
    <xf numFmtId="0" fontId="76" fillId="5" borderId="0" xfId="1" applyFont="1" applyFill="1" applyBorder="1" applyAlignment="1">
      <alignment horizontal="left" vertical="center" wrapText="1"/>
    </xf>
    <xf numFmtId="0" fontId="76" fillId="5" borderId="214" xfId="1" applyFont="1" applyFill="1" applyBorder="1" applyAlignment="1">
      <alignment horizontal="left" vertical="center" wrapText="1"/>
    </xf>
    <xf numFmtId="0" fontId="23" fillId="6" borderId="0" xfId="1" applyFont="1" applyFill="1" applyAlignment="1">
      <alignment horizontal="left" vertical="center"/>
    </xf>
    <xf numFmtId="0" fontId="76" fillId="6" borderId="0" xfId="1" applyFont="1" applyFill="1" applyAlignment="1">
      <alignment horizontal="left" vertical="center"/>
    </xf>
    <xf numFmtId="177" fontId="23" fillId="10" borderId="215" xfId="1" applyNumberFormat="1" applyFont="1" applyFill="1" applyBorder="1" applyAlignment="1">
      <alignment horizontal="center" vertical="center"/>
    </xf>
    <xf numFmtId="177" fontId="23" fillId="10" borderId="215" xfId="1" applyNumberFormat="1" applyFont="1" applyFill="1" applyBorder="1" applyAlignment="1">
      <alignment horizontal="center" vertical="center" wrapText="1"/>
    </xf>
    <xf numFmtId="177" fontId="23" fillId="10" borderId="217" xfId="1" applyNumberFormat="1" applyFont="1" applyFill="1" applyBorder="1" applyAlignment="1">
      <alignment horizontal="center" vertical="center" wrapText="1"/>
    </xf>
    <xf numFmtId="0" fontId="76" fillId="10" borderId="217" xfId="1" applyFont="1" applyFill="1" applyBorder="1" applyAlignment="1">
      <alignment horizontal="center" vertical="center" wrapText="1"/>
    </xf>
    <xf numFmtId="177" fontId="23" fillId="10" borderId="219" xfId="1" applyNumberFormat="1" applyFont="1" applyFill="1" applyBorder="1" applyAlignment="1">
      <alignment horizontal="center" vertical="center" wrapText="1"/>
    </xf>
    <xf numFmtId="0" fontId="76" fillId="10" borderId="218" xfId="1" applyFont="1" applyFill="1" applyBorder="1" applyAlignment="1">
      <alignment horizontal="center" vertical="center" wrapText="1"/>
    </xf>
    <xf numFmtId="177" fontId="23" fillId="10" borderId="216" xfId="1" applyNumberFormat="1" applyFont="1" applyFill="1" applyBorder="1" applyAlignment="1">
      <alignment horizontal="center" vertical="center" wrapText="1"/>
    </xf>
    <xf numFmtId="0" fontId="76" fillId="10" borderId="219" xfId="1" applyFont="1" applyFill="1" applyBorder="1" applyAlignment="1">
      <alignment horizontal="center" vertical="center" wrapText="1"/>
    </xf>
    <xf numFmtId="177" fontId="78" fillId="10" borderId="215" xfId="1" applyNumberFormat="1" applyFont="1" applyFill="1" applyBorder="1" applyAlignment="1">
      <alignment horizontal="center" vertical="center"/>
    </xf>
    <xf numFmtId="37" fontId="80" fillId="4" borderId="0" xfId="1" applyNumberFormat="1" applyFont="1" applyFill="1" applyAlignment="1">
      <alignment horizontal="left"/>
    </xf>
    <xf numFmtId="0" fontId="78" fillId="10" borderId="215" xfId="1" applyFont="1" applyFill="1" applyBorder="1" applyAlignment="1">
      <alignment horizontal="center" vertical="center"/>
    </xf>
    <xf numFmtId="0" fontId="78" fillId="10" borderId="215" xfId="1" applyFont="1" applyFill="1" applyBorder="1" applyAlignment="1">
      <alignment horizontal="center" vertical="center" wrapText="1"/>
    </xf>
    <xf numFmtId="177" fontId="78" fillId="10" borderId="215" xfId="1" applyNumberFormat="1" applyFont="1" applyFill="1" applyBorder="1" applyAlignment="1">
      <alignment horizontal="center" vertical="center" wrapText="1"/>
    </xf>
    <xf numFmtId="0" fontId="79" fillId="10" borderId="215" xfId="1" applyFont="1" applyFill="1" applyBorder="1" applyAlignment="1">
      <alignment horizontal="center" vertical="center" wrapText="1"/>
    </xf>
    <xf numFmtId="37" fontId="80" fillId="4" borderId="0" xfId="1" applyNumberFormat="1" applyFont="1" applyFill="1" applyBorder="1" applyAlignment="1">
      <alignment horizontal="left"/>
    </xf>
    <xf numFmtId="0" fontId="83" fillId="0" borderId="0" xfId="1" applyFont="1" applyAlignment="1">
      <alignment horizontal="left"/>
    </xf>
    <xf numFmtId="165" fontId="78" fillId="10" borderId="215" xfId="1" applyNumberFormat="1" applyFont="1" applyFill="1" applyBorder="1" applyAlignment="1">
      <alignment horizontal="center" vertical="center" wrapText="1"/>
    </xf>
    <xf numFmtId="0" fontId="7" fillId="0" borderId="0" xfId="1" applyFont="1" applyAlignment="1">
      <alignment vertical="distributed" wrapText="1"/>
    </xf>
    <xf numFmtId="0" fontId="4" fillId="0" borderId="0" xfId="1" applyFont="1" applyAlignment="1">
      <alignment vertical="distributed" wrapText="1"/>
    </xf>
    <xf numFmtId="0" fontId="8" fillId="0" borderId="0" xfId="1" quotePrefix="1" applyFont="1" applyAlignment="1">
      <alignment horizontal="left"/>
    </xf>
    <xf numFmtId="0" fontId="100" fillId="3" borderId="219" xfId="1" applyFont="1" applyFill="1" applyBorder="1" applyAlignment="1">
      <alignment horizontal="center" vertical="center"/>
    </xf>
    <xf numFmtId="0" fontId="100" fillId="3" borderId="218" xfId="1" applyFont="1" applyFill="1" applyBorder="1" applyAlignment="1">
      <alignment horizontal="center" vertical="center"/>
    </xf>
    <xf numFmtId="0" fontId="103" fillId="3" borderId="215" xfId="1" applyFont="1" applyFill="1" applyBorder="1" applyAlignment="1">
      <alignment horizontal="center" vertical="center"/>
    </xf>
    <xf numFmtId="0" fontId="103" fillId="3" borderId="208" xfId="1" applyFont="1" applyFill="1" applyBorder="1" applyAlignment="1">
      <alignment horizontal="center" vertical="center"/>
    </xf>
    <xf numFmtId="0" fontId="8" fillId="5" borderId="0" xfId="1" applyFont="1" applyFill="1" applyBorder="1" applyAlignment="1">
      <alignment horizontal="right"/>
    </xf>
    <xf numFmtId="1" fontId="8" fillId="5" borderId="0" xfId="1" applyNumberFormat="1" applyFont="1" applyFill="1" applyBorder="1" applyAlignment="1">
      <alignment horizontal="right"/>
    </xf>
    <xf numFmtId="0" fontId="8" fillId="5" borderId="0" xfId="1" applyFont="1" applyFill="1" applyBorder="1" applyAlignment="1">
      <alignment horizontal="right" vertical="center"/>
    </xf>
    <xf numFmtId="0" fontId="4" fillId="5" borderId="0" xfId="1" applyFont="1" applyFill="1" applyBorder="1" applyAlignment="1">
      <alignment horizontal="right" vertical="center"/>
    </xf>
    <xf numFmtId="0" fontId="8" fillId="4" borderId="0" xfId="1" applyFont="1" applyFill="1" applyAlignment="1">
      <alignment horizontal="right"/>
    </xf>
    <xf numFmtId="1" fontId="8" fillId="4" borderId="0" xfId="1" applyNumberFormat="1" applyFont="1" applyFill="1" applyAlignment="1">
      <alignment horizontal="right"/>
    </xf>
    <xf numFmtId="0" fontId="8" fillId="4" borderId="0" xfId="1" applyFont="1" applyFill="1" applyAlignment="1">
      <alignment horizontal="right" vertical="center"/>
    </xf>
    <xf numFmtId="0" fontId="4" fillId="0" borderId="0" xfId="1" applyFont="1" applyAlignment="1">
      <alignment horizontal="right" vertical="center"/>
    </xf>
    <xf numFmtId="0" fontId="4" fillId="4" borderId="0" xfId="1" applyFont="1" applyFill="1" applyAlignment="1">
      <alignment horizontal="right" vertical="center"/>
    </xf>
    <xf numFmtId="1" fontId="7" fillId="4" borderId="0" xfId="1" applyNumberFormat="1" applyFont="1" applyFill="1" applyBorder="1" applyAlignment="1">
      <alignment horizontal="right"/>
    </xf>
    <xf numFmtId="0" fontId="7" fillId="4" borderId="0" xfId="1" applyFont="1" applyFill="1" applyAlignment="1">
      <alignment horizontal="right" vertical="center"/>
    </xf>
    <xf numFmtId="0" fontId="10" fillId="4" borderId="0" xfId="1" applyFont="1" applyFill="1" applyAlignment="1">
      <alignment horizontal="right" vertical="center"/>
    </xf>
    <xf numFmtId="1" fontId="8" fillId="4" borderId="0" xfId="1" applyNumberFormat="1" applyFont="1" applyFill="1" applyBorder="1" applyAlignment="1">
      <alignment horizontal="right"/>
    </xf>
    <xf numFmtId="0" fontId="22" fillId="4" borderId="0" xfId="1" applyFont="1" applyFill="1" applyAlignment="1">
      <alignment horizontal="center" vertical="center"/>
    </xf>
    <xf numFmtId="0" fontId="2" fillId="0" borderId="0" xfId="1" applyFont="1" applyAlignment="1">
      <alignment horizontal="center" vertical="center"/>
    </xf>
    <xf numFmtId="0" fontId="26" fillId="4" borderId="0" xfId="1" applyFont="1" applyFill="1" applyAlignment="1">
      <alignment horizontal="center" vertical="center"/>
    </xf>
    <xf numFmtId="0" fontId="26" fillId="4" borderId="0" xfId="1" applyFont="1" applyFill="1" applyBorder="1" applyAlignment="1">
      <alignment horizontal="center" vertical="center"/>
    </xf>
    <xf numFmtId="0" fontId="4" fillId="5" borderId="0" xfId="1" applyFont="1" applyFill="1" applyAlignment="1">
      <alignment horizontal="justify" vertical="top" wrapText="1"/>
    </xf>
    <xf numFmtId="0" fontId="8" fillId="4" borderId="0" xfId="1" quotePrefix="1" applyFont="1" applyFill="1" applyAlignment="1">
      <alignment horizontal="left"/>
    </xf>
    <xf numFmtId="0" fontId="7" fillId="0" borderId="0" xfId="1" applyFont="1" applyFill="1" applyAlignment="1">
      <alignment horizontal="left" vertical="center" wrapText="1"/>
    </xf>
    <xf numFmtId="0" fontId="89" fillId="0" borderId="0" xfId="1" applyFont="1" applyAlignment="1">
      <alignment horizontal="left"/>
    </xf>
    <xf numFmtId="0" fontId="98" fillId="6" borderId="0" xfId="1" applyFont="1" applyFill="1" applyAlignment="1">
      <alignment horizontal="center" vertical="center"/>
    </xf>
    <xf numFmtId="0" fontId="7" fillId="0" borderId="0" xfId="1" applyFont="1" applyBorder="1" applyAlignment="1">
      <alignment horizontal="left" vertical="top" wrapText="1"/>
    </xf>
    <xf numFmtId="0" fontId="98" fillId="6" borderId="0" xfId="1" applyFont="1" applyFill="1" applyAlignment="1">
      <alignment horizontal="center" vertical="center" wrapText="1"/>
    </xf>
    <xf numFmtId="193" fontId="7" fillId="0" borderId="0" xfId="1" applyNumberFormat="1" applyFont="1" applyBorder="1" applyAlignment="1">
      <alignment horizontal="right"/>
    </xf>
    <xf numFmtId="0" fontId="23" fillId="10" borderId="215" xfId="1" applyFont="1" applyFill="1" applyBorder="1" applyAlignment="1">
      <alignment horizontal="center"/>
    </xf>
    <xf numFmtId="0" fontId="76" fillId="10" borderId="215" xfId="1" applyFont="1" applyFill="1" applyBorder="1" applyAlignment="1">
      <alignment vertical="center" wrapText="1"/>
    </xf>
    <xf numFmtId="0" fontId="99" fillId="6" borderId="0" xfId="1" applyFont="1" applyFill="1" applyAlignment="1">
      <alignment vertical="center" wrapText="1"/>
    </xf>
    <xf numFmtId="0" fontId="98" fillId="6" borderId="0" xfId="1" applyFont="1" applyFill="1" applyAlignment="1">
      <alignment vertical="center" wrapText="1"/>
    </xf>
    <xf numFmtId="0" fontId="42" fillId="0" borderId="0" xfId="10" applyNumberFormat="1" applyFont="1" applyFill="1" applyBorder="1" applyAlignment="1" applyProtection="1">
      <alignment horizontal="left" wrapText="1"/>
      <protection locked="0"/>
    </xf>
    <xf numFmtId="0" fontId="23" fillId="10" borderId="215" xfId="1" applyFont="1" applyFill="1" applyBorder="1" applyAlignment="1">
      <alignment vertical="center" wrapText="1"/>
    </xf>
    <xf numFmtId="0" fontId="91" fillId="0" borderId="0" xfId="10" applyNumberFormat="1" applyFont="1" applyFill="1" applyBorder="1" applyAlignment="1" applyProtection="1">
      <alignment horizontal="left" wrapText="1"/>
      <protection locked="0"/>
    </xf>
    <xf numFmtId="0" fontId="99" fillId="6" borderId="0" xfId="1" applyFont="1" applyFill="1" applyAlignment="1">
      <alignment horizontal="center" vertical="center" wrapText="1"/>
    </xf>
  </cellXfs>
  <cellStyles count="40">
    <cellStyle name="%" xfId="3"/>
    <cellStyle name="% 2" xfId="9"/>
    <cellStyle name="Backgroud" xfId="32"/>
    <cellStyle name="CABECALHO" xfId="12"/>
    <cellStyle name="DADOS" xfId="13"/>
    <cellStyle name="DetalheA" xfId="33"/>
    <cellStyle name="DetalheB" xfId="14"/>
    <cellStyle name="DetalheB 2" xfId="28"/>
    <cellStyle name="Hyperlink" xfId="10" builtinId="8"/>
    <cellStyle name="Hyperlink 2" xfId="25"/>
    <cellStyle name="Hyperlink 3" xfId="31"/>
    <cellStyle name="Normal" xfId="0" builtinId="0"/>
    <cellStyle name="Normal 2" xfId="1"/>
    <cellStyle name="Normal 2 2" xfId="7"/>
    <cellStyle name="Normal 2 3" xfId="26"/>
    <cellStyle name="Normal 3" xfId="4"/>
    <cellStyle name="Normal 3 2" xfId="11"/>
    <cellStyle name="Normal 4" xfId="15"/>
    <cellStyle name="Normal_Cap11 - DRN" xfId="29"/>
    <cellStyle name="Normal_Trabalho" xfId="30"/>
    <cellStyle name="Normal_Trabalho_Quadros_pessoal_2003" xfId="8"/>
    <cellStyle name="Note 2" xfId="6"/>
    <cellStyle name="NUMLINHA" xfId="16"/>
    <cellStyle name="Percent 2" xfId="2"/>
    <cellStyle name="Percent 3" xfId="5"/>
    <cellStyle name="QDTITULO" xfId="17"/>
    <cellStyle name="style1473690848765" xfId="37"/>
    <cellStyle name="style1478101361643" xfId="38"/>
    <cellStyle name="style1508859806279" xfId="20"/>
    <cellStyle name="style1510049413597" xfId="39"/>
    <cellStyle name="style1572011291831" xfId="21"/>
    <cellStyle name="style1572011291941" xfId="22"/>
    <cellStyle name="style1572011292206" xfId="23"/>
    <cellStyle name="style1572011292315" xfId="24"/>
    <cellStyle name="tit de conc" xfId="18"/>
    <cellStyle name="TITCOLUNA" xfId="19"/>
    <cellStyle name="TituloA" xfId="34"/>
    <cellStyle name="TituloB" xfId="27"/>
    <cellStyle name="TituloB 2" xfId="35"/>
    <cellStyle name="TituloPrincipal" xfId="36"/>
  </cellStyles>
  <dxfs count="6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Medium9"/>
  <colors>
    <mruColors>
      <color rgb="FFDA92B7"/>
      <color rgb="FFB52670"/>
      <color rgb="FFF8E9F1"/>
      <color rgb="FFE9BED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10" b="0" i="0" u="none" strike="noStrike" baseline="0">
              <a:solidFill>
                <a:srgbClr val="000000"/>
              </a:solidFill>
              <a:latin typeface="Arial"/>
              <a:ea typeface="Arial"/>
              <a:cs typeface="Arial"/>
            </a:defRPr>
          </a:pPr>
          <a:endParaRPr lang="pt-PT"/>
        </a:p>
      </c:txPr>
    </c:title>
    <c:autoTitleDeleted val="0"/>
    <c:view3D>
      <c:rotX val="15"/>
      <c:rotY val="150"/>
      <c:rAngAx val="0"/>
      <c:perspective val="0"/>
    </c:view3D>
    <c:floor>
      <c:thickness val="0"/>
    </c:floor>
    <c:sideWall>
      <c:thickness val="0"/>
    </c:sideWall>
    <c:backWall>
      <c:thickness val="0"/>
    </c:backWall>
    <c:plotArea>
      <c:layout/>
      <c:pie3DChart>
        <c:varyColors val="1"/>
        <c:ser>
          <c:idx val="0"/>
          <c:order val="0"/>
          <c:spPr>
            <a:ln w="12700">
              <a:solidFill>
                <a:srgbClr val="000000"/>
              </a:solidFill>
              <a:prstDash val="solid"/>
            </a:ln>
          </c:spPr>
          <c:dPt>
            <c:idx val="0"/>
            <c:bubble3D val="0"/>
            <c:spPr>
              <a:solidFill>
                <a:srgbClr val="969696"/>
              </a:solidFill>
              <a:ln w="12700">
                <a:solidFill>
                  <a:srgbClr val="000000"/>
                </a:solidFill>
                <a:prstDash val="solid"/>
              </a:ln>
            </c:spPr>
          </c:dPt>
          <c:dPt>
            <c:idx val="1"/>
            <c:bubble3D val="0"/>
            <c:spPr>
              <a:solidFill>
                <a:srgbClr val="969696"/>
              </a:solidFill>
              <a:ln w="12700">
                <a:solidFill>
                  <a:srgbClr val="000000"/>
                </a:solidFill>
                <a:prstDash val="solid"/>
              </a:ln>
            </c:spPr>
          </c:dPt>
          <c:dPt>
            <c:idx val="2"/>
            <c:bubble3D val="0"/>
            <c:spPr>
              <a:noFill/>
              <a:ln w="25400">
                <a:noFill/>
              </a:ln>
            </c:spPr>
          </c:dPt>
          <c:dPt>
            <c:idx val="3"/>
            <c:bubble3D val="0"/>
            <c:spPr>
              <a:solidFill>
                <a:srgbClr val="FFFFFF"/>
              </a:solidFill>
              <a:ln w="12700">
                <a:solidFill>
                  <a:srgbClr val="000000"/>
                </a:solidFill>
                <a:prstDash val="solid"/>
              </a:ln>
            </c:spPr>
          </c:dPt>
          <c:dPt>
            <c:idx val="4"/>
            <c:bubble3D val="0"/>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dLbl>
            <c:dLbl>
              <c:idx val="4"/>
              <c:delete val="1"/>
            </c:dLbl>
            <c:dLbl>
              <c:idx val="5"/>
              <c:dLblPos val="bestFit"/>
              <c:showLegendKey val="0"/>
              <c:showVal val="0"/>
              <c:showCatName val="1"/>
              <c:showSerName val="0"/>
              <c:showPercent val="1"/>
              <c:showBubbleSize val="0"/>
            </c:dLbl>
            <c:dLbl>
              <c:idx val="6"/>
              <c:delete val="1"/>
            </c:dLbl>
            <c:dLbl>
              <c:idx val="7"/>
              <c:dLblPos val="bestFit"/>
              <c:showLegendKey val="0"/>
              <c:showVal val="0"/>
              <c:showCatName val="1"/>
              <c:showSerName val="0"/>
              <c:showPercent val="1"/>
              <c:showBubbleSize val="0"/>
            </c:dLbl>
            <c:dLbl>
              <c:idx val="8"/>
              <c:delete val="1"/>
            </c:dLbl>
            <c:dLbl>
              <c:idx val="9"/>
              <c:dLblPos val="bestFit"/>
              <c:showLegendKey val="0"/>
              <c:showVal val="0"/>
              <c:showCatName val="1"/>
              <c:showSerName val="0"/>
              <c:showPercent val="1"/>
              <c:showBubbleSize val="0"/>
            </c:dLbl>
            <c:dLbl>
              <c:idx val="10"/>
              <c:delete val="1"/>
            </c:dLbl>
            <c:dLbl>
              <c:idx val="11"/>
              <c:delete val="1"/>
            </c:dLbl>
            <c:dLbl>
              <c:idx val="12"/>
              <c:dLblPos val="bestFit"/>
              <c:showLegendKey val="0"/>
              <c:showVal val="0"/>
              <c:showCatName val="1"/>
              <c:showSerName val="0"/>
              <c:showPercent val="1"/>
              <c:showBubbleSize val="0"/>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LegendKey val="0"/>
            <c:showVal val="0"/>
            <c:showCatName val="1"/>
            <c:showSerName val="0"/>
            <c:showPercent val="1"/>
            <c:showBubbleSize val="0"/>
            <c:showLeaderLines val="0"/>
          </c:dLbls>
          <c:cat>
            <c:numRef>
              <c:f>'7.1.10'!$H$15:$H$19</c:f>
              <c:numCache>
                <c:formatCode>General_)</c:formatCode>
                <c:ptCount val="5"/>
              </c:numCache>
            </c:numRef>
          </c:cat>
          <c:val>
            <c:numRef>
              <c:f>'7.1.10'!$I$15:$I$19</c:f>
              <c:numCache>
                <c:formatCode>###\ ###\ ###</c:formatCode>
                <c:ptCount val="5"/>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155" r="0.75000000000000155" t="1" header="0.5" footer="0.5"/>
    <c:pageSetup paperSize="9" orientation="landscape" horizontalDpi="-4"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10" b="0" i="0" u="none" strike="noStrike" baseline="0">
              <a:solidFill>
                <a:srgbClr val="000000"/>
              </a:solidFill>
              <a:latin typeface="Arial"/>
              <a:ea typeface="Arial"/>
              <a:cs typeface="Arial"/>
            </a:defRPr>
          </a:pPr>
          <a:endParaRPr lang="pt-PT"/>
        </a:p>
      </c:txPr>
    </c:title>
    <c:autoTitleDeleted val="0"/>
    <c:view3D>
      <c:rotX val="15"/>
      <c:rotY val="150"/>
      <c:rAngAx val="0"/>
      <c:perspective val="0"/>
    </c:view3D>
    <c:floor>
      <c:thickness val="0"/>
    </c:floor>
    <c:sideWall>
      <c:thickness val="0"/>
    </c:sideWall>
    <c:backWall>
      <c:thickness val="0"/>
    </c:backWall>
    <c:plotArea>
      <c:layout/>
      <c:pie3DChart>
        <c:varyColors val="1"/>
        <c:ser>
          <c:idx val="0"/>
          <c:order val="0"/>
          <c:spPr>
            <a:ln w="12700">
              <a:solidFill>
                <a:srgbClr val="000000"/>
              </a:solidFill>
              <a:prstDash val="solid"/>
            </a:ln>
          </c:spPr>
          <c:dPt>
            <c:idx val="0"/>
            <c:bubble3D val="0"/>
            <c:spPr>
              <a:solidFill>
                <a:srgbClr val="969696"/>
              </a:solidFill>
              <a:ln w="12700">
                <a:solidFill>
                  <a:srgbClr val="000000"/>
                </a:solidFill>
                <a:prstDash val="solid"/>
              </a:ln>
            </c:spPr>
          </c:dPt>
          <c:dPt>
            <c:idx val="1"/>
            <c:bubble3D val="0"/>
            <c:spPr>
              <a:solidFill>
                <a:srgbClr val="969696"/>
              </a:solidFill>
              <a:ln w="12700">
                <a:solidFill>
                  <a:srgbClr val="000000"/>
                </a:solidFill>
                <a:prstDash val="solid"/>
              </a:ln>
            </c:spPr>
          </c:dPt>
          <c:dPt>
            <c:idx val="2"/>
            <c:bubble3D val="0"/>
            <c:spPr>
              <a:noFill/>
              <a:ln w="25400">
                <a:noFill/>
              </a:ln>
            </c:spPr>
          </c:dPt>
          <c:dPt>
            <c:idx val="3"/>
            <c:bubble3D val="0"/>
            <c:spPr>
              <a:solidFill>
                <a:srgbClr val="FFFFFF"/>
              </a:solidFill>
              <a:ln w="12700">
                <a:solidFill>
                  <a:srgbClr val="000000"/>
                </a:solidFill>
                <a:prstDash val="solid"/>
              </a:ln>
            </c:spPr>
          </c:dPt>
          <c:dPt>
            <c:idx val="4"/>
            <c:bubble3D val="0"/>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dLbl>
            <c:dLbl>
              <c:idx val="4"/>
              <c:delete val="1"/>
            </c:dLbl>
            <c:dLbl>
              <c:idx val="5"/>
              <c:dLblPos val="bestFit"/>
              <c:showLegendKey val="0"/>
              <c:showVal val="0"/>
              <c:showCatName val="1"/>
              <c:showSerName val="0"/>
              <c:showPercent val="1"/>
              <c:showBubbleSize val="0"/>
            </c:dLbl>
            <c:dLbl>
              <c:idx val="6"/>
              <c:delete val="1"/>
            </c:dLbl>
            <c:dLbl>
              <c:idx val="7"/>
              <c:dLblPos val="bestFit"/>
              <c:showLegendKey val="0"/>
              <c:showVal val="0"/>
              <c:showCatName val="1"/>
              <c:showSerName val="0"/>
              <c:showPercent val="1"/>
              <c:showBubbleSize val="0"/>
            </c:dLbl>
            <c:dLbl>
              <c:idx val="8"/>
              <c:delete val="1"/>
            </c:dLbl>
            <c:dLbl>
              <c:idx val="9"/>
              <c:dLblPos val="bestFit"/>
              <c:showLegendKey val="0"/>
              <c:showVal val="0"/>
              <c:showCatName val="1"/>
              <c:showSerName val="0"/>
              <c:showPercent val="1"/>
              <c:showBubbleSize val="0"/>
            </c:dLbl>
            <c:dLbl>
              <c:idx val="10"/>
              <c:delete val="1"/>
            </c:dLbl>
            <c:dLbl>
              <c:idx val="11"/>
              <c:delete val="1"/>
            </c:dLbl>
            <c:dLbl>
              <c:idx val="12"/>
              <c:dLblPos val="bestFit"/>
              <c:showLegendKey val="0"/>
              <c:showVal val="0"/>
              <c:showCatName val="1"/>
              <c:showSerName val="0"/>
              <c:showPercent val="1"/>
              <c:showBubbleSize val="0"/>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LegendKey val="0"/>
            <c:showVal val="0"/>
            <c:showCatName val="1"/>
            <c:showSerName val="0"/>
            <c:showPercent val="1"/>
            <c:showBubbleSize val="0"/>
            <c:showLeaderLines val="0"/>
          </c:dLbls>
          <c:cat>
            <c:numRef>
              <c:f>'7.1.11'!$H$15:$H$19</c:f>
              <c:numCache>
                <c:formatCode>General_)</c:formatCode>
                <c:ptCount val="5"/>
              </c:numCache>
            </c:numRef>
          </c:cat>
          <c:val>
            <c:numRef>
              <c:f>'7.1.11'!$I$15:$I$19</c:f>
              <c:numCache>
                <c:formatCode>###\ ###\ ###</c:formatCode>
                <c:ptCount val="5"/>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155" r="0.75000000000000155" t="1" header="0.5" footer="0.5"/>
    <c:pageSetup paperSize="9" orientation="landscape" horizontalDpi="-4" verticalDpi="0"/>
  </c:printSettings>
  <c:userShapes r:id="rId1"/>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3" name="Line 2"/>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4" name="Line 3"/>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5" name="Line 4"/>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6" name="Line 5"/>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7" name="Line 6"/>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8" name="Line 7"/>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9" name="Line 8"/>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0" name="Line 9"/>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1" name="Line 10"/>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2" name="Line 11"/>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3" name="Line 12"/>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4" name="Line 13"/>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5" name="Line 14"/>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6" name="Line 15"/>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7" name="Line 16"/>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8" name="Line 17"/>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9" name="Line 18"/>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0" name="Line 19"/>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1" name="Line 20"/>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2" name="Line 21"/>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3" name="Line 22"/>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4" name="Line 23"/>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5" name="Line 24"/>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7</xdr:row>
      <xdr:rowOff>0</xdr:rowOff>
    </xdr:to>
    <xdr:sp macro="" textlink="">
      <xdr:nvSpPr>
        <xdr:cNvPr id="2" name="Line 4"/>
        <xdr:cNvSpPr>
          <a:spLocks noChangeShapeType="1"/>
        </xdr:cNvSpPr>
      </xdr:nvSpPr>
      <xdr:spPr bwMode="auto">
        <a:xfrm>
          <a:off x="9525" y="771525"/>
          <a:ext cx="2819400" cy="113347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7</xdr:row>
      <xdr:rowOff>0</xdr:rowOff>
    </xdr:to>
    <xdr:sp macro="" textlink="">
      <xdr:nvSpPr>
        <xdr:cNvPr id="3" name="Line 4"/>
        <xdr:cNvSpPr>
          <a:spLocks noChangeShapeType="1"/>
        </xdr:cNvSpPr>
      </xdr:nvSpPr>
      <xdr:spPr bwMode="auto">
        <a:xfrm>
          <a:off x="9525" y="771525"/>
          <a:ext cx="2819400" cy="113347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7</xdr:row>
      <xdr:rowOff>0</xdr:rowOff>
    </xdr:to>
    <xdr:sp macro="" textlink="">
      <xdr:nvSpPr>
        <xdr:cNvPr id="4" name="Line 4"/>
        <xdr:cNvSpPr>
          <a:spLocks noChangeShapeType="1"/>
        </xdr:cNvSpPr>
      </xdr:nvSpPr>
      <xdr:spPr bwMode="auto">
        <a:xfrm>
          <a:off x="9525" y="771525"/>
          <a:ext cx="2819400" cy="1133475"/>
        </a:xfrm>
        <a:prstGeom prst="line">
          <a:avLst/>
        </a:prstGeom>
        <a:noFill/>
        <a:ln w="9525">
          <a:solidFill>
            <a:srgbClr val="FFFFFF"/>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xdr:colOff>
      <xdr:row>4</xdr:row>
      <xdr:rowOff>47625</xdr:rowOff>
    </xdr:from>
    <xdr:to>
      <xdr:col>0</xdr:col>
      <xdr:colOff>2638425</xdr:colOff>
      <xdr:row>6</xdr:row>
      <xdr:rowOff>571500</xdr:rowOff>
    </xdr:to>
    <xdr:sp macro="" textlink="">
      <xdr:nvSpPr>
        <xdr:cNvPr id="4" name="Line 4"/>
        <xdr:cNvSpPr>
          <a:spLocks noChangeShapeType="1"/>
        </xdr:cNvSpPr>
      </xdr:nvSpPr>
      <xdr:spPr bwMode="auto">
        <a:xfrm>
          <a:off x="19050" y="819150"/>
          <a:ext cx="2619375" cy="981075"/>
        </a:xfrm>
        <a:prstGeom prst="line">
          <a:avLst/>
        </a:prstGeom>
        <a:noFill/>
        <a:ln w="9525">
          <a:solidFill>
            <a:srgbClr val="FFFFFF"/>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4</xdr:row>
      <xdr:rowOff>28574</xdr:rowOff>
    </xdr:from>
    <xdr:to>
      <xdr:col>1</xdr:col>
      <xdr:colOff>28575</xdr:colOff>
      <xdr:row>8</xdr:row>
      <xdr:rowOff>161924</xdr:rowOff>
    </xdr:to>
    <xdr:sp macro="" textlink="">
      <xdr:nvSpPr>
        <xdr:cNvPr id="2" name="Line 1"/>
        <xdr:cNvSpPr>
          <a:spLocks noChangeShapeType="1"/>
        </xdr:cNvSpPr>
      </xdr:nvSpPr>
      <xdr:spPr bwMode="auto">
        <a:xfrm>
          <a:off x="9525" y="904874"/>
          <a:ext cx="1714500" cy="942975"/>
        </a:xfrm>
        <a:prstGeom prst="line">
          <a:avLst/>
        </a:prstGeom>
        <a:noFill/>
        <a:ln w="9525">
          <a:solidFill>
            <a:srgbClr val="FFFFFF"/>
          </a:solidFill>
          <a:round/>
          <a:headEnd/>
          <a:tailEnd/>
        </a:ln>
      </xdr:spPr>
    </xdr:sp>
    <xdr:clientData/>
  </xdr:twoCellAnchor>
  <xdr:twoCellAnchor>
    <xdr:from>
      <xdr:col>0</xdr:col>
      <xdr:colOff>0</xdr:colOff>
      <xdr:row>28</xdr:row>
      <xdr:rowOff>152400</xdr:rowOff>
    </xdr:from>
    <xdr:to>
      <xdr:col>1</xdr:col>
      <xdr:colOff>0</xdr:colOff>
      <xdr:row>33</xdr:row>
      <xdr:rowOff>152400</xdr:rowOff>
    </xdr:to>
    <xdr:sp macro="" textlink="">
      <xdr:nvSpPr>
        <xdr:cNvPr id="3" name="Line 3"/>
        <xdr:cNvSpPr>
          <a:spLocks noChangeShapeType="1"/>
        </xdr:cNvSpPr>
      </xdr:nvSpPr>
      <xdr:spPr bwMode="auto">
        <a:xfrm>
          <a:off x="0" y="5076825"/>
          <a:ext cx="1695450" cy="809625"/>
        </a:xfrm>
        <a:prstGeom prst="line">
          <a:avLst/>
        </a:prstGeom>
        <a:noFill/>
        <a:ln w="9525">
          <a:solidFill>
            <a:srgbClr val="FFFFFF"/>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28575</xdr:rowOff>
    </xdr:from>
    <xdr:to>
      <xdr:col>0</xdr:col>
      <xdr:colOff>1400175</xdr:colOff>
      <xdr:row>7</xdr:row>
      <xdr:rowOff>180975</xdr:rowOff>
    </xdr:to>
    <xdr:sp macro="" textlink="">
      <xdr:nvSpPr>
        <xdr:cNvPr id="2" name="Line 1"/>
        <xdr:cNvSpPr>
          <a:spLocks noChangeShapeType="1"/>
        </xdr:cNvSpPr>
      </xdr:nvSpPr>
      <xdr:spPr bwMode="auto">
        <a:xfrm>
          <a:off x="0" y="904875"/>
          <a:ext cx="1400175" cy="552450"/>
        </a:xfrm>
        <a:prstGeom prst="line">
          <a:avLst/>
        </a:prstGeom>
        <a:noFill/>
        <a:ln w="9525">
          <a:solidFill>
            <a:srgbClr val="FFFFFF"/>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9526</xdr:colOff>
      <xdr:row>4</xdr:row>
      <xdr:rowOff>9525</xdr:rowOff>
    </xdr:from>
    <xdr:to>
      <xdr:col>0</xdr:col>
      <xdr:colOff>2152650</xdr:colOff>
      <xdr:row>7</xdr:row>
      <xdr:rowOff>314325</xdr:rowOff>
    </xdr:to>
    <xdr:sp macro="" textlink="">
      <xdr:nvSpPr>
        <xdr:cNvPr id="2" name="Line 1"/>
        <xdr:cNvSpPr>
          <a:spLocks noChangeShapeType="1"/>
        </xdr:cNvSpPr>
      </xdr:nvSpPr>
      <xdr:spPr bwMode="auto">
        <a:xfrm>
          <a:off x="9526" y="809625"/>
          <a:ext cx="2143124" cy="704850"/>
        </a:xfrm>
        <a:prstGeom prst="line">
          <a:avLst/>
        </a:prstGeom>
        <a:noFill/>
        <a:ln w="9525">
          <a:solidFill>
            <a:srgbClr val="FFFFFF"/>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4</xdr:row>
      <xdr:rowOff>9526</xdr:rowOff>
    </xdr:from>
    <xdr:to>
      <xdr:col>0</xdr:col>
      <xdr:colOff>1828800</xdr:colOff>
      <xdr:row>7</xdr:row>
      <xdr:rowOff>342900</xdr:rowOff>
    </xdr:to>
    <xdr:sp macro="" textlink="">
      <xdr:nvSpPr>
        <xdr:cNvPr id="2" name="Line 1"/>
        <xdr:cNvSpPr>
          <a:spLocks noChangeShapeType="1"/>
        </xdr:cNvSpPr>
      </xdr:nvSpPr>
      <xdr:spPr bwMode="auto">
        <a:xfrm>
          <a:off x="19050" y="809626"/>
          <a:ext cx="1809750" cy="733424"/>
        </a:xfrm>
        <a:prstGeom prst="line">
          <a:avLst/>
        </a:prstGeom>
        <a:noFill/>
        <a:ln w="9525">
          <a:solidFill>
            <a:srgbClr val="FFFFFF"/>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19049</xdr:colOff>
      <xdr:row>8</xdr:row>
      <xdr:rowOff>0</xdr:rowOff>
    </xdr:to>
    <xdr:sp macro="" textlink="">
      <xdr:nvSpPr>
        <xdr:cNvPr id="2" name="Line 1"/>
        <xdr:cNvSpPr>
          <a:spLocks noChangeShapeType="1"/>
        </xdr:cNvSpPr>
      </xdr:nvSpPr>
      <xdr:spPr bwMode="auto">
        <a:xfrm>
          <a:off x="0" y="857249"/>
          <a:ext cx="1571624" cy="733426"/>
        </a:xfrm>
        <a:prstGeom prst="line">
          <a:avLst/>
        </a:prstGeom>
        <a:noFill/>
        <a:ln w="9525">
          <a:solidFill>
            <a:srgbClr val="FFFFFF"/>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4</xdr:row>
      <xdr:rowOff>19050</xdr:rowOff>
    </xdr:from>
    <xdr:to>
      <xdr:col>0</xdr:col>
      <xdr:colOff>1762125</xdr:colOff>
      <xdr:row>7</xdr:row>
      <xdr:rowOff>190500</xdr:rowOff>
    </xdr:to>
    <xdr:sp macro="" textlink="">
      <xdr:nvSpPr>
        <xdr:cNvPr id="2" name="Line 1"/>
        <xdr:cNvSpPr>
          <a:spLocks noChangeShapeType="1"/>
        </xdr:cNvSpPr>
      </xdr:nvSpPr>
      <xdr:spPr bwMode="auto">
        <a:xfrm>
          <a:off x="9525" y="809625"/>
          <a:ext cx="1752600" cy="533400"/>
        </a:xfrm>
        <a:prstGeom prst="line">
          <a:avLst/>
        </a:prstGeom>
        <a:noFill/>
        <a:ln w="9525">
          <a:solidFill>
            <a:srgbClr val="FFFF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9526</xdr:colOff>
      <xdr:row>4</xdr:row>
      <xdr:rowOff>19050</xdr:rowOff>
    </xdr:from>
    <xdr:to>
      <xdr:col>1</xdr:col>
      <xdr:colOff>1</xdr:colOff>
      <xdr:row>7</xdr:row>
      <xdr:rowOff>304800</xdr:rowOff>
    </xdr:to>
    <xdr:sp macro="" textlink="">
      <xdr:nvSpPr>
        <xdr:cNvPr id="2" name="Line 1"/>
        <xdr:cNvSpPr>
          <a:spLocks noChangeShapeType="1"/>
        </xdr:cNvSpPr>
      </xdr:nvSpPr>
      <xdr:spPr bwMode="auto">
        <a:xfrm>
          <a:off x="9526" y="790575"/>
          <a:ext cx="1866900" cy="685800"/>
        </a:xfrm>
        <a:prstGeom prst="line">
          <a:avLst/>
        </a:prstGeom>
        <a:noFill/>
        <a:ln w="9525">
          <a:solidFill>
            <a:srgbClr val="FFFFFF"/>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4</xdr:row>
      <xdr:rowOff>28575</xdr:rowOff>
    </xdr:from>
    <xdr:to>
      <xdr:col>1</xdr:col>
      <xdr:colOff>19050</xdr:colOff>
      <xdr:row>7</xdr:row>
      <xdr:rowOff>171450</xdr:rowOff>
    </xdr:to>
    <xdr:sp macro="" textlink="">
      <xdr:nvSpPr>
        <xdr:cNvPr id="2" name="Line 1"/>
        <xdr:cNvSpPr>
          <a:spLocks noChangeShapeType="1"/>
        </xdr:cNvSpPr>
      </xdr:nvSpPr>
      <xdr:spPr bwMode="auto">
        <a:xfrm>
          <a:off x="19050" y="800100"/>
          <a:ext cx="1657350" cy="542925"/>
        </a:xfrm>
        <a:prstGeom prst="line">
          <a:avLst/>
        </a:prstGeom>
        <a:noFill/>
        <a:ln w="9525">
          <a:solidFill>
            <a:srgbClr val="FFFFFF"/>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4</xdr:row>
      <xdr:rowOff>28575</xdr:rowOff>
    </xdr:from>
    <xdr:to>
      <xdr:col>1</xdr:col>
      <xdr:colOff>9525</xdr:colOff>
      <xdr:row>7</xdr:row>
      <xdr:rowOff>295275</xdr:rowOff>
    </xdr:to>
    <xdr:sp macro="" textlink="">
      <xdr:nvSpPr>
        <xdr:cNvPr id="2" name="Line 1"/>
        <xdr:cNvSpPr>
          <a:spLocks noChangeShapeType="1"/>
        </xdr:cNvSpPr>
      </xdr:nvSpPr>
      <xdr:spPr bwMode="auto">
        <a:xfrm>
          <a:off x="0" y="800100"/>
          <a:ext cx="2143125" cy="666750"/>
        </a:xfrm>
        <a:prstGeom prst="line">
          <a:avLst/>
        </a:prstGeom>
        <a:noFill/>
        <a:ln w="9525">
          <a:solidFill>
            <a:srgbClr val="FFFFFF"/>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19050</xdr:colOff>
      <xdr:row>7</xdr:row>
      <xdr:rowOff>171450</xdr:rowOff>
    </xdr:to>
    <xdr:sp macro="" textlink="">
      <xdr:nvSpPr>
        <xdr:cNvPr id="2" name="Line 1"/>
        <xdr:cNvSpPr>
          <a:spLocks noChangeShapeType="1"/>
        </xdr:cNvSpPr>
      </xdr:nvSpPr>
      <xdr:spPr bwMode="auto">
        <a:xfrm>
          <a:off x="0" y="790575"/>
          <a:ext cx="2114550" cy="552450"/>
        </a:xfrm>
        <a:prstGeom prst="line">
          <a:avLst/>
        </a:prstGeom>
        <a:noFill/>
        <a:ln w="9525">
          <a:solidFill>
            <a:srgbClr val="FFFFFF"/>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4</xdr:row>
      <xdr:rowOff>9526</xdr:rowOff>
    </xdr:from>
    <xdr:to>
      <xdr:col>1</xdr:col>
      <xdr:colOff>28575</xdr:colOff>
      <xdr:row>7</xdr:row>
      <xdr:rowOff>333375</xdr:rowOff>
    </xdr:to>
    <xdr:sp macro="" textlink="">
      <xdr:nvSpPr>
        <xdr:cNvPr id="2" name="Line 1"/>
        <xdr:cNvSpPr>
          <a:spLocks noChangeShapeType="1"/>
        </xdr:cNvSpPr>
      </xdr:nvSpPr>
      <xdr:spPr bwMode="auto">
        <a:xfrm>
          <a:off x="0" y="781051"/>
          <a:ext cx="1714500" cy="723899"/>
        </a:xfrm>
        <a:prstGeom prst="line">
          <a:avLst/>
        </a:prstGeom>
        <a:noFill/>
        <a:ln w="9525">
          <a:solidFill>
            <a:srgbClr val="FFFFFF"/>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4</xdr:row>
      <xdr:rowOff>28574</xdr:rowOff>
    </xdr:from>
    <xdr:to>
      <xdr:col>1</xdr:col>
      <xdr:colOff>1</xdr:colOff>
      <xdr:row>7</xdr:row>
      <xdr:rowOff>323849</xdr:rowOff>
    </xdr:to>
    <xdr:sp macro="" textlink="">
      <xdr:nvSpPr>
        <xdr:cNvPr id="2" name="Line 1"/>
        <xdr:cNvSpPr>
          <a:spLocks noChangeShapeType="1"/>
        </xdr:cNvSpPr>
      </xdr:nvSpPr>
      <xdr:spPr bwMode="auto">
        <a:xfrm>
          <a:off x="19050" y="800099"/>
          <a:ext cx="1647826" cy="695325"/>
        </a:xfrm>
        <a:prstGeom prst="line">
          <a:avLst/>
        </a:prstGeom>
        <a:noFill/>
        <a:ln w="9525">
          <a:solidFill>
            <a:srgbClr val="FFFFFF"/>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4</xdr:row>
      <xdr:rowOff>9525</xdr:rowOff>
    </xdr:from>
    <xdr:to>
      <xdr:col>0</xdr:col>
      <xdr:colOff>1800225</xdr:colOff>
      <xdr:row>7</xdr:row>
      <xdr:rowOff>161925</xdr:rowOff>
    </xdr:to>
    <xdr:sp macro="" textlink="">
      <xdr:nvSpPr>
        <xdr:cNvPr id="2" name="Line 1"/>
        <xdr:cNvSpPr>
          <a:spLocks noChangeShapeType="1"/>
        </xdr:cNvSpPr>
      </xdr:nvSpPr>
      <xdr:spPr bwMode="auto">
        <a:xfrm>
          <a:off x="9525" y="781050"/>
          <a:ext cx="1790700" cy="552450"/>
        </a:xfrm>
        <a:prstGeom prst="line">
          <a:avLst/>
        </a:prstGeom>
        <a:noFill/>
        <a:ln w="9525">
          <a:solidFill>
            <a:srgbClr val="FFFFFF"/>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xdr:colOff>
      <xdr:row>4</xdr:row>
      <xdr:rowOff>25399</xdr:rowOff>
    </xdr:from>
    <xdr:to>
      <xdr:col>1</xdr:col>
      <xdr:colOff>19050</xdr:colOff>
      <xdr:row>7</xdr:row>
      <xdr:rowOff>371474</xdr:rowOff>
    </xdr:to>
    <xdr:sp macro="" textlink="">
      <xdr:nvSpPr>
        <xdr:cNvPr id="2" name="Line 1"/>
        <xdr:cNvSpPr>
          <a:spLocks noChangeShapeType="1"/>
        </xdr:cNvSpPr>
      </xdr:nvSpPr>
      <xdr:spPr bwMode="auto">
        <a:xfrm>
          <a:off x="14287" y="796924"/>
          <a:ext cx="2033588" cy="746125"/>
        </a:xfrm>
        <a:prstGeom prst="line">
          <a:avLst/>
        </a:prstGeom>
        <a:noFill/>
        <a:ln w="9525">
          <a:solidFill>
            <a:srgbClr val="FFFFFF"/>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1743075</xdr:colOff>
      <xdr:row>7</xdr:row>
      <xdr:rowOff>161925</xdr:rowOff>
    </xdr:to>
    <xdr:sp macro="" textlink="">
      <xdr:nvSpPr>
        <xdr:cNvPr id="2" name="Line 1"/>
        <xdr:cNvSpPr>
          <a:spLocks noChangeShapeType="1"/>
        </xdr:cNvSpPr>
      </xdr:nvSpPr>
      <xdr:spPr bwMode="auto">
        <a:xfrm>
          <a:off x="0" y="781050"/>
          <a:ext cx="1743075" cy="552450"/>
        </a:xfrm>
        <a:prstGeom prst="line">
          <a:avLst/>
        </a:prstGeom>
        <a:noFill/>
        <a:ln w="9525">
          <a:solidFill>
            <a:srgbClr val="FFFFFF"/>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4</xdr:row>
      <xdr:rowOff>19050</xdr:rowOff>
    </xdr:from>
    <xdr:to>
      <xdr:col>0</xdr:col>
      <xdr:colOff>1628775</xdr:colOff>
      <xdr:row>7</xdr:row>
      <xdr:rowOff>171450</xdr:rowOff>
    </xdr:to>
    <xdr:sp macro="" textlink="">
      <xdr:nvSpPr>
        <xdr:cNvPr id="2" name="Line 1"/>
        <xdr:cNvSpPr>
          <a:spLocks noChangeShapeType="1"/>
        </xdr:cNvSpPr>
      </xdr:nvSpPr>
      <xdr:spPr bwMode="auto">
        <a:xfrm>
          <a:off x="0" y="790575"/>
          <a:ext cx="1628775" cy="552450"/>
        </a:xfrm>
        <a:prstGeom prst="line">
          <a:avLst/>
        </a:prstGeom>
        <a:noFill/>
        <a:ln w="9525">
          <a:solidFill>
            <a:srgbClr val="FFFFFF"/>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3" Type="http://schemas.openxmlformats.org/officeDocument/2006/relationships/hyperlink" Target="http://www.ine.pt/xurl/ind/0009179" TargetMode="External"/><Relationship Id="rId2" Type="http://schemas.openxmlformats.org/officeDocument/2006/relationships/hyperlink" Target="http://www.ine.pt/xurl/ind/0009181" TargetMode="External"/><Relationship Id="rId1" Type="http://schemas.openxmlformats.org/officeDocument/2006/relationships/hyperlink" Target="http://www.ine.pt/xurl/ind/0009180" TargetMode="External"/><Relationship Id="rId4"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5" Type="http://schemas.openxmlformats.org/officeDocument/2006/relationships/printerSettings" Target="../printerSettings/printerSettings101.bin"/><Relationship Id="rId4" Type="http://schemas.openxmlformats.org/officeDocument/2006/relationships/hyperlink" Target="LINKES.docx"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6" Type="http://schemas.openxmlformats.org/officeDocument/2006/relationships/printerSettings" Target="../printerSettings/printerSettings102.bin"/><Relationship Id="rId5" Type="http://schemas.openxmlformats.org/officeDocument/2006/relationships/hyperlink" Target="LINKES.docx" TargetMode="External"/><Relationship Id="rId4" Type="http://schemas.openxmlformats.org/officeDocument/2006/relationships/hyperlink" Target="LINKES.docx" TargetMode="External"/></Relationships>
</file>

<file path=xl/worksheets/_rels/sheet104.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6" Type="http://schemas.openxmlformats.org/officeDocument/2006/relationships/printerSettings" Target="../printerSettings/printerSettings103.bin"/><Relationship Id="rId5" Type="http://schemas.openxmlformats.org/officeDocument/2006/relationships/hyperlink" Target="LINKES.docx" TargetMode="External"/><Relationship Id="rId4" Type="http://schemas.openxmlformats.org/officeDocument/2006/relationships/hyperlink" Target="LINKES.docx"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8" Type="http://schemas.openxmlformats.org/officeDocument/2006/relationships/hyperlink" Target="LINKES_2017.docx" TargetMode="External"/><Relationship Id="rId13" Type="http://schemas.openxmlformats.org/officeDocument/2006/relationships/hyperlink" Target="LINKES_2017.docx" TargetMode="External"/><Relationship Id="rId18" Type="http://schemas.openxmlformats.org/officeDocument/2006/relationships/printerSettings" Target="../printerSettings/printerSettings107.bin"/><Relationship Id="rId3" Type="http://schemas.openxmlformats.org/officeDocument/2006/relationships/hyperlink" Target="LINKES.docx" TargetMode="External"/><Relationship Id="rId7" Type="http://schemas.openxmlformats.org/officeDocument/2006/relationships/hyperlink" Target="LINKES_2017.docx" TargetMode="External"/><Relationship Id="rId12" Type="http://schemas.openxmlformats.org/officeDocument/2006/relationships/hyperlink" Target="LINKES_2017.docx" TargetMode="External"/><Relationship Id="rId17" Type="http://schemas.openxmlformats.org/officeDocument/2006/relationships/hyperlink" Target="LINKES_2017.docx" TargetMode="External"/><Relationship Id="rId2" Type="http://schemas.openxmlformats.org/officeDocument/2006/relationships/hyperlink" Target="LINKES.docx" TargetMode="External"/><Relationship Id="rId16" Type="http://schemas.openxmlformats.org/officeDocument/2006/relationships/hyperlink" Target="LINKES_2017.docx" TargetMode="External"/><Relationship Id="rId1" Type="http://schemas.openxmlformats.org/officeDocument/2006/relationships/hyperlink" Target="LINKES.docx" TargetMode="External"/><Relationship Id="rId6" Type="http://schemas.openxmlformats.org/officeDocument/2006/relationships/hyperlink" Target="LINKES_2017.docx" TargetMode="External"/><Relationship Id="rId11" Type="http://schemas.openxmlformats.org/officeDocument/2006/relationships/hyperlink" Target="LINKES_2017.docx" TargetMode="External"/><Relationship Id="rId5" Type="http://schemas.openxmlformats.org/officeDocument/2006/relationships/hyperlink" Target="LINKES.docx" TargetMode="External"/><Relationship Id="rId15" Type="http://schemas.openxmlformats.org/officeDocument/2006/relationships/hyperlink" Target="LINKES_2017.docx" TargetMode="External"/><Relationship Id="rId10" Type="http://schemas.openxmlformats.org/officeDocument/2006/relationships/hyperlink" Target="LINKES_2017.docx" TargetMode="External"/><Relationship Id="rId4" Type="http://schemas.openxmlformats.org/officeDocument/2006/relationships/hyperlink" Target="LINKES.docx" TargetMode="External"/><Relationship Id="rId9" Type="http://schemas.openxmlformats.org/officeDocument/2006/relationships/hyperlink" Target="LINKES_2017.docx" TargetMode="External"/><Relationship Id="rId14" Type="http://schemas.openxmlformats.org/officeDocument/2006/relationships/hyperlink" Target="LINKES_2017.docx" TargetMode="External"/></Relationships>
</file>

<file path=xl/worksheets/_rels/sheet109.xml.rels><?xml version="1.0" encoding="UTF-8" standalone="yes"?>
<Relationships xmlns="http://schemas.openxmlformats.org/package/2006/relationships"><Relationship Id="rId8" Type="http://schemas.openxmlformats.org/officeDocument/2006/relationships/hyperlink" Target="LINKES_2017.docx" TargetMode="External"/><Relationship Id="rId13" Type="http://schemas.openxmlformats.org/officeDocument/2006/relationships/hyperlink" Target="LINKES_2017.docx" TargetMode="External"/><Relationship Id="rId18" Type="http://schemas.openxmlformats.org/officeDocument/2006/relationships/printerSettings" Target="../printerSettings/printerSettings108.bin"/><Relationship Id="rId3" Type="http://schemas.openxmlformats.org/officeDocument/2006/relationships/hyperlink" Target="LINKES.docx" TargetMode="External"/><Relationship Id="rId7" Type="http://schemas.openxmlformats.org/officeDocument/2006/relationships/hyperlink" Target="LINKES_2017.docx" TargetMode="External"/><Relationship Id="rId12" Type="http://schemas.openxmlformats.org/officeDocument/2006/relationships/hyperlink" Target="LINKES_2017.docx" TargetMode="External"/><Relationship Id="rId17" Type="http://schemas.openxmlformats.org/officeDocument/2006/relationships/hyperlink" Target="LINKES_2017.docx" TargetMode="External"/><Relationship Id="rId2" Type="http://schemas.openxmlformats.org/officeDocument/2006/relationships/hyperlink" Target="LINKES.docx" TargetMode="External"/><Relationship Id="rId16" Type="http://schemas.openxmlformats.org/officeDocument/2006/relationships/hyperlink" Target="LINKES_2017.docx" TargetMode="External"/><Relationship Id="rId1" Type="http://schemas.openxmlformats.org/officeDocument/2006/relationships/hyperlink" Target="LINKES.docx" TargetMode="External"/><Relationship Id="rId6" Type="http://schemas.openxmlformats.org/officeDocument/2006/relationships/hyperlink" Target="LINKES_2017.docx" TargetMode="External"/><Relationship Id="rId11" Type="http://schemas.openxmlformats.org/officeDocument/2006/relationships/hyperlink" Target="LINKES_2017.docx" TargetMode="External"/><Relationship Id="rId5" Type="http://schemas.openxmlformats.org/officeDocument/2006/relationships/hyperlink" Target="LINKES.docx" TargetMode="External"/><Relationship Id="rId15" Type="http://schemas.openxmlformats.org/officeDocument/2006/relationships/hyperlink" Target="LINKES_2017.docx" TargetMode="External"/><Relationship Id="rId10" Type="http://schemas.openxmlformats.org/officeDocument/2006/relationships/hyperlink" Target="LINKES_2017.docx" TargetMode="External"/><Relationship Id="rId19" Type="http://schemas.openxmlformats.org/officeDocument/2006/relationships/drawing" Target="../drawings/drawing10.xml"/><Relationship Id="rId4" Type="http://schemas.openxmlformats.org/officeDocument/2006/relationships/hyperlink" Target="LINKES.docx" TargetMode="External"/><Relationship Id="rId9" Type="http://schemas.openxmlformats.org/officeDocument/2006/relationships/hyperlink" Target="LINKES_2017.docx" TargetMode="External"/><Relationship Id="rId14" Type="http://schemas.openxmlformats.org/officeDocument/2006/relationships/hyperlink" Target="LINKES_2017.doc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8" Type="http://schemas.openxmlformats.org/officeDocument/2006/relationships/hyperlink" Target="LINKES_2017.docx" TargetMode="External"/><Relationship Id="rId13" Type="http://schemas.openxmlformats.org/officeDocument/2006/relationships/hyperlink" Target="LINKES_2017.docx" TargetMode="External"/><Relationship Id="rId18" Type="http://schemas.openxmlformats.org/officeDocument/2006/relationships/printerSettings" Target="../printerSettings/printerSettings109.bin"/><Relationship Id="rId3" Type="http://schemas.openxmlformats.org/officeDocument/2006/relationships/hyperlink" Target="LINKES.docx" TargetMode="External"/><Relationship Id="rId7" Type="http://schemas.openxmlformats.org/officeDocument/2006/relationships/hyperlink" Target="LINKES_2017.docx" TargetMode="External"/><Relationship Id="rId12" Type="http://schemas.openxmlformats.org/officeDocument/2006/relationships/hyperlink" Target="LINKES_2017.docx" TargetMode="External"/><Relationship Id="rId17" Type="http://schemas.openxmlformats.org/officeDocument/2006/relationships/hyperlink" Target="LINKES_2017.docx" TargetMode="External"/><Relationship Id="rId2" Type="http://schemas.openxmlformats.org/officeDocument/2006/relationships/hyperlink" Target="LINKES.docx" TargetMode="External"/><Relationship Id="rId16" Type="http://schemas.openxmlformats.org/officeDocument/2006/relationships/hyperlink" Target="LINKES_2017.docx" TargetMode="External"/><Relationship Id="rId1" Type="http://schemas.openxmlformats.org/officeDocument/2006/relationships/hyperlink" Target="LINKES.docx" TargetMode="External"/><Relationship Id="rId6" Type="http://schemas.openxmlformats.org/officeDocument/2006/relationships/hyperlink" Target="LINKES_2017.docx" TargetMode="External"/><Relationship Id="rId11" Type="http://schemas.openxmlformats.org/officeDocument/2006/relationships/hyperlink" Target="LINKES_2017.docx" TargetMode="External"/><Relationship Id="rId5" Type="http://schemas.openxmlformats.org/officeDocument/2006/relationships/hyperlink" Target="LINKES.docx" TargetMode="External"/><Relationship Id="rId15" Type="http://schemas.openxmlformats.org/officeDocument/2006/relationships/hyperlink" Target="LINKES_2017.docx" TargetMode="External"/><Relationship Id="rId10" Type="http://schemas.openxmlformats.org/officeDocument/2006/relationships/hyperlink" Target="LINKES_2017.docx" TargetMode="External"/><Relationship Id="rId19" Type="http://schemas.openxmlformats.org/officeDocument/2006/relationships/drawing" Target="../drawings/drawing11.xml"/><Relationship Id="rId4" Type="http://schemas.openxmlformats.org/officeDocument/2006/relationships/hyperlink" Target="LINKES.docx" TargetMode="External"/><Relationship Id="rId9" Type="http://schemas.openxmlformats.org/officeDocument/2006/relationships/hyperlink" Target="LINKES_2017.docx" TargetMode="External"/><Relationship Id="rId14" Type="http://schemas.openxmlformats.org/officeDocument/2006/relationships/hyperlink" Target="LINKES_2017.docx"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8.bin"/><Relationship Id="rId1" Type="http://schemas.openxmlformats.org/officeDocument/2006/relationships/hyperlink" Target="http://www.ine.pt/xurl/ind/0007985"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8062" TargetMode="External"/><Relationship Id="rId13" Type="http://schemas.openxmlformats.org/officeDocument/2006/relationships/printerSettings" Target="../printerSettings/printerSettings119.bin"/><Relationship Id="rId3" Type="http://schemas.openxmlformats.org/officeDocument/2006/relationships/hyperlink" Target="http://www.ine.pt/xurl/ind/0008058" TargetMode="External"/><Relationship Id="rId7" Type="http://schemas.openxmlformats.org/officeDocument/2006/relationships/hyperlink" Target="http://www.ine.pt/xurl/ind/0008061" TargetMode="External"/><Relationship Id="rId12" Type="http://schemas.openxmlformats.org/officeDocument/2006/relationships/hyperlink" Target="http://www.ine.pt/xurl/ind/0008279"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60" TargetMode="External"/><Relationship Id="rId11" Type="http://schemas.openxmlformats.org/officeDocument/2006/relationships/hyperlink" Target="http://www.ine.pt/xurl/ind/0008278" TargetMode="External"/><Relationship Id="rId5" Type="http://schemas.openxmlformats.org/officeDocument/2006/relationships/hyperlink" Target="http://www.ine.pt/xurl/ind/0008059"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8063" TargetMode="External"/><Relationship Id="rId14" Type="http://schemas.openxmlformats.org/officeDocument/2006/relationships/drawing" Target="../drawings/drawing15.xm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21.bin"/><Relationship Id="rId1" Type="http://schemas.openxmlformats.org/officeDocument/2006/relationships/hyperlink" Target="http://www.ine.pt/xurl/ind/0008057" TargetMode="External"/></Relationships>
</file>

<file path=xl/worksheets/_rels/sheet123.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hyperlink" Target="http://www.ine.pt/xurl/ind/0008058" TargetMode="External"/><Relationship Id="rId1" Type="http://schemas.openxmlformats.org/officeDocument/2006/relationships/hyperlink" Target="http://www.ine.pt/xurl/ind/0008058" TargetMode="External"/><Relationship Id="rId4" Type="http://schemas.openxmlformats.org/officeDocument/2006/relationships/drawing" Target="../drawings/drawing18.xml"/></Relationships>
</file>

<file path=xl/worksheets/_rels/sheet12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23.bin"/><Relationship Id="rId1" Type="http://schemas.openxmlformats.org/officeDocument/2006/relationships/hyperlink" Target="http://www.ine.pt/xurl/ind/0008059" TargetMode="External"/></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25.bin"/><Relationship Id="rId1" Type="http://schemas.openxmlformats.org/officeDocument/2006/relationships/hyperlink" Target="http://www.ine.pt/xurl/ind/0008060" TargetMode="Externa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27.bin"/><Relationship Id="rId1" Type="http://schemas.openxmlformats.org/officeDocument/2006/relationships/hyperlink" Target="http://www.ine.pt/xurl/ind/0008061" TargetMode="Externa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29.bin"/><Relationship Id="rId1" Type="http://schemas.openxmlformats.org/officeDocument/2006/relationships/hyperlink" Target="http://www.ine.pt/xurl/ind/0008062" TargetMode="External"/></Relationships>
</file>

<file path=xl/worksheets/_rels/sheet131.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30.bin"/><Relationship Id="rId1" Type="http://schemas.openxmlformats.org/officeDocument/2006/relationships/hyperlink" Target="http://www.ine.pt/xurl/ind/0008063" TargetMode="External"/></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31.bin"/><Relationship Id="rId1" Type="http://schemas.openxmlformats.org/officeDocument/2006/relationships/hyperlink" Target="http://www.ine.pt/xurl/ind/0008278" TargetMode="External"/></Relationships>
</file>

<file path=xl/worksheets/_rels/sheet133.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32.bin"/><Relationship Id="rId1" Type="http://schemas.openxmlformats.org/officeDocument/2006/relationships/hyperlink" Target="http://www.ine.pt/xurl/ind/0008279" TargetMode="External"/></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33.bin"/><Relationship Id="rId1" Type="http://schemas.openxmlformats.org/officeDocument/2006/relationships/hyperlink" Target="http://www.ine.pt/xurl/ind/0008064"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ine.pt/xurl/ind/0007518"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ine.pt/xurl/ind/0007518"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2.bin"/><Relationship Id="rId1" Type="http://schemas.openxmlformats.org/officeDocument/2006/relationships/hyperlink" Target="http://www.ine.pt/xurl/ind/0008565"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ine.pt/xurl/ind/0007518"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07520" TargetMode="External"/><Relationship Id="rId2" Type="http://schemas.openxmlformats.org/officeDocument/2006/relationships/hyperlink" Target="http://www.ine.pt/xurl/ind/0007519" TargetMode="External"/><Relationship Id="rId1" Type="http://schemas.openxmlformats.org/officeDocument/2006/relationships/hyperlink" Target="http://www.ine.pt/xurl/ind/0007518" TargetMode="External"/><Relationship Id="rId5" Type="http://schemas.openxmlformats.org/officeDocument/2006/relationships/printerSettings" Target="../printerSettings/printerSettings44.bin"/><Relationship Id="rId4" Type="http://schemas.openxmlformats.org/officeDocument/2006/relationships/hyperlink" Target="http://www.ine.pt/xurl/ind/0007521"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8567" TargetMode="External"/><Relationship Id="rId7" Type="http://schemas.openxmlformats.org/officeDocument/2006/relationships/drawing" Target="../drawings/drawing2.xml"/><Relationship Id="rId2" Type="http://schemas.openxmlformats.org/officeDocument/2006/relationships/hyperlink" Target="http://www.ine.pt/xurl/ind/0008566" TargetMode="External"/><Relationship Id="rId1" Type="http://schemas.openxmlformats.org/officeDocument/2006/relationships/hyperlink" Target="http://www.ine.pt/xurl/ind/0008565" TargetMode="External"/><Relationship Id="rId6" Type="http://schemas.openxmlformats.org/officeDocument/2006/relationships/printerSettings" Target="../printerSettings/printerSettings45.bin"/><Relationship Id="rId5" Type="http://schemas.openxmlformats.org/officeDocument/2006/relationships/hyperlink" Target="https://www.ine.pt/xportal/xmain?xpid=INE&amp;xpgid=ine_indicadores&amp;indOcorrCod=0008570&amp;contexto=bd&amp;selTab=tab2" TargetMode="External"/><Relationship Id="rId4" Type="http://schemas.openxmlformats.org/officeDocument/2006/relationships/hyperlink" Target="http://www.ine.pt/xurl/ind/0008568"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ine.pt/xurl/ind/00075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9.bin"/><Relationship Id="rId1" Type="http://schemas.openxmlformats.org/officeDocument/2006/relationships/hyperlink" Target="http://www.ine.pt/xurl/ind/0008569"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ine.pt/xurl/ind/0007523"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ine.pt/xurl/ind/0007518"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ine.pt/xurl/ind/0007518"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ine.pt/xurl/ind/000751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ine.pt/xurl/ind/0008859"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ine.pt/xurl/ind/0008859"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ine.pt/xurl/ind/0008859"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ine.pt/xurl/ind/0008859"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www.ine.pt/xurl/ind/0008241" TargetMode="External"/><Relationship Id="rId2" Type="http://schemas.openxmlformats.org/officeDocument/2006/relationships/hyperlink" Target="http://www.ine.pt/xurl/ind/0008240" TargetMode="External"/><Relationship Id="rId1" Type="http://schemas.openxmlformats.org/officeDocument/2006/relationships/hyperlink" Target="http://www.ine.pt/xurl/ind/0008239" TargetMode="External"/><Relationship Id="rId5" Type="http://schemas.openxmlformats.org/officeDocument/2006/relationships/printerSettings" Target="../printerSettings/printerSettings63.bin"/><Relationship Id="rId4" Type="http://schemas.openxmlformats.org/officeDocument/2006/relationships/hyperlink" Target="http://www.ine.pt/xurl/ind/0008242"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ine.pt/xurl/ind/0008241"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ine.pt/xurl/ind/0008239"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ine.pt/xurl/ind/0008241"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ine.pt/xurl/ind/000823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ine.pt/xurl/ind/0008629"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ine.pt/xurl/ind/0003765"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8630" TargetMode="External"/><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 Id="rId6" Type="http://schemas.openxmlformats.org/officeDocument/2006/relationships/printerSettings" Target="../printerSettings/printerSettings73.bin"/><Relationship Id="rId5" Type="http://schemas.openxmlformats.org/officeDocument/2006/relationships/hyperlink" Target="http://www.ine.pt/xurl/ind/0003771" TargetMode="External"/><Relationship Id="rId4" Type="http://schemas.openxmlformats.org/officeDocument/2006/relationships/hyperlink" Target="http://www.ine.pt/xurl/ind/0008632"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www.ine.pt/xurl/ind/0003766" TargetMode="External"/><Relationship Id="rId2" Type="http://schemas.openxmlformats.org/officeDocument/2006/relationships/hyperlink" Target="http://www.ine.pt/xurl/ind/0003768" TargetMode="External"/><Relationship Id="rId1" Type="http://schemas.openxmlformats.org/officeDocument/2006/relationships/hyperlink" Target="http://www.ine.pt/xurl/ind/0003765" TargetMode="External"/><Relationship Id="rId6" Type="http://schemas.openxmlformats.org/officeDocument/2006/relationships/printerSettings" Target="../printerSettings/printerSettings74.bin"/><Relationship Id="rId5" Type="http://schemas.openxmlformats.org/officeDocument/2006/relationships/hyperlink" Target="http://www.ine.pt/xurl/ind/0003767" TargetMode="External"/><Relationship Id="rId4" Type="http://schemas.openxmlformats.org/officeDocument/2006/relationships/hyperlink" Target="http://www.ine.pt/xurl/ind/0003769" TargetMode="Externa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http://www.ine.pt/xurl/ind/0003766" TargetMode="External"/><Relationship Id="rId1" Type="http://schemas.openxmlformats.org/officeDocument/2006/relationships/hyperlink" Target="http://www.ine.pt/xurl/ind/0003765" TargetMode="Externa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ine.pt/xurl/ind/0003765"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ine.pt/xurl/ind/0008629"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ine.pt/xurl/ind/0003765"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ine.pt/xurl/ind/0003765"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ine.pt/xurl/ind/0008629"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ine.pt/xurl/ind/0003765" TargetMode="Externa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hyperlink" Target="http://www.ine.pt/xurl/ind/0008342" TargetMode="External"/><Relationship Id="rId7" Type="http://schemas.openxmlformats.org/officeDocument/2006/relationships/hyperlink" Target="http://www.ine.pt/xurl/ind/0008347" TargetMode="External"/><Relationship Id="rId2" Type="http://schemas.openxmlformats.org/officeDocument/2006/relationships/hyperlink" Target="http://www.ine.pt/xurl/ind/0008344" TargetMode="External"/><Relationship Id="rId1" Type="http://schemas.openxmlformats.org/officeDocument/2006/relationships/hyperlink" Target="http://www.ine.pt/xurl/ind/0008341" TargetMode="External"/><Relationship Id="rId6" Type="http://schemas.openxmlformats.org/officeDocument/2006/relationships/hyperlink" Target="http://www.ine.pt/xurl/ind/0008346" TargetMode="External"/><Relationship Id="rId5" Type="http://schemas.openxmlformats.org/officeDocument/2006/relationships/hyperlink" Target="http://www.ine.pt/xurl/ind/0008345" TargetMode="External"/><Relationship Id="rId4" Type="http://schemas.openxmlformats.org/officeDocument/2006/relationships/hyperlink" Target="http://www.ine.pt/xurl/ind/0008343"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http://www.ine.pt/xurl/ind/0009195" TargetMode="External"/><Relationship Id="rId2" Type="http://schemas.openxmlformats.org/officeDocument/2006/relationships/hyperlink" Target="http://www.ine.pt/xurl/ind/0009194" TargetMode="External"/><Relationship Id="rId1" Type="http://schemas.openxmlformats.org/officeDocument/2006/relationships/hyperlink" Target="http://www.ine.pt/xurl/ind/0009193" TargetMode="External"/><Relationship Id="rId4"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3" Type="http://schemas.openxmlformats.org/officeDocument/2006/relationships/hyperlink" Target="http://www.ine.pt/xurl/ind/0009178" TargetMode="External"/><Relationship Id="rId2" Type="http://schemas.openxmlformats.org/officeDocument/2006/relationships/hyperlink" Target="http://www.ine.pt/xurl/ind/0009177" TargetMode="External"/><Relationship Id="rId1" Type="http://schemas.openxmlformats.org/officeDocument/2006/relationships/hyperlink" Target="http://www.ine.pt/xurl/ind/0009176" TargetMode="External"/><Relationship Id="rId4"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0"/>
  <sheetViews>
    <sheetView tabSelected="1" workbookViewId="0"/>
  </sheetViews>
  <sheetFormatPr defaultRowHeight="16.5" x14ac:dyDescent="0.3"/>
  <cols>
    <col min="1" max="1" width="205.140625" style="1873" customWidth="1"/>
  </cols>
  <sheetData>
    <row r="1" spans="1:8" ht="15.75" x14ac:dyDescent="0.25">
      <c r="A1" s="1887" t="s">
        <v>1567</v>
      </c>
      <c r="B1" s="1886"/>
      <c r="C1" s="1886"/>
      <c r="D1" s="1886"/>
      <c r="E1" s="1886"/>
      <c r="F1" s="1886"/>
      <c r="G1" s="1886"/>
      <c r="H1" s="1886"/>
    </row>
    <row r="2" spans="1:8" ht="9.75" customHeight="1" x14ac:dyDescent="0.25">
      <c r="A2" s="1877"/>
      <c r="B2" s="1877"/>
      <c r="C2" s="1877"/>
      <c r="D2" s="1877"/>
      <c r="E2" s="1877"/>
      <c r="F2" s="1877"/>
      <c r="G2" s="1877"/>
      <c r="H2" s="1877"/>
    </row>
    <row r="3" spans="1:8" ht="15" x14ac:dyDescent="0.25">
      <c r="A3" s="1878" t="s">
        <v>0</v>
      </c>
      <c r="B3" s="1877"/>
      <c r="C3" s="1877"/>
      <c r="D3" s="1877"/>
      <c r="E3" s="1877"/>
      <c r="F3" s="1877"/>
      <c r="G3" s="1877"/>
      <c r="H3" s="1877"/>
    </row>
    <row r="4" spans="1:8" ht="9.75" customHeight="1" x14ac:dyDescent="0.25">
      <c r="A4" s="1879"/>
      <c r="B4" s="1877"/>
      <c r="C4" s="1877"/>
      <c r="D4" s="1877"/>
      <c r="E4" s="1877"/>
      <c r="F4" s="1877"/>
      <c r="G4" s="1877"/>
      <c r="H4" s="1877"/>
    </row>
    <row r="5" spans="1:8" ht="15" x14ac:dyDescent="0.25">
      <c r="A5" s="1878" t="s">
        <v>1451</v>
      </c>
      <c r="B5" s="1877"/>
      <c r="C5" s="1877"/>
      <c r="D5" s="1877"/>
      <c r="E5" s="1877"/>
      <c r="F5" s="1877"/>
      <c r="G5" s="1877"/>
      <c r="H5" s="1877"/>
    </row>
    <row r="6" spans="1:8" ht="15" x14ac:dyDescent="0.25">
      <c r="A6" s="1878" t="s">
        <v>1452</v>
      </c>
      <c r="B6" s="1877"/>
      <c r="C6" s="1877"/>
      <c r="D6" s="1877"/>
      <c r="E6" s="1877"/>
      <c r="F6" s="1877"/>
      <c r="G6" s="1877"/>
      <c r="H6" s="1877"/>
    </row>
    <row r="7" spans="1:8" ht="15" x14ac:dyDescent="0.25">
      <c r="A7" s="1880" t="s">
        <v>1453</v>
      </c>
      <c r="B7" s="1877"/>
      <c r="C7" s="1877"/>
      <c r="D7" s="1877"/>
      <c r="E7" s="1877"/>
      <c r="F7" s="1877"/>
      <c r="G7" s="1877"/>
      <c r="H7" s="1877"/>
    </row>
    <row r="8" spans="1:8" ht="9.75" customHeight="1" x14ac:dyDescent="0.25">
      <c r="A8" s="1879"/>
      <c r="B8" s="1877"/>
      <c r="C8" s="1877"/>
      <c r="D8" s="1877"/>
      <c r="E8" s="1877"/>
      <c r="F8" s="1877"/>
      <c r="G8" s="1877"/>
      <c r="H8" s="1877"/>
    </row>
    <row r="9" spans="1:8" ht="15" x14ac:dyDescent="0.25">
      <c r="A9" s="1878" t="s">
        <v>1454</v>
      </c>
      <c r="B9" s="1877"/>
      <c r="C9" s="1877"/>
      <c r="D9" s="1877"/>
      <c r="E9" s="1877"/>
      <c r="F9" s="1877"/>
      <c r="G9" s="1877"/>
      <c r="H9" s="1877"/>
    </row>
    <row r="10" spans="1:8" ht="15" x14ac:dyDescent="0.25">
      <c r="A10" s="1878" t="s">
        <v>1455</v>
      </c>
      <c r="B10" s="1877"/>
      <c r="C10" s="1877"/>
      <c r="D10" s="1877"/>
      <c r="E10" s="1877"/>
      <c r="F10" s="1877"/>
      <c r="G10" s="1877"/>
      <c r="H10" s="1877"/>
    </row>
    <row r="11" spans="1:8" ht="15" x14ac:dyDescent="0.25">
      <c r="A11" s="1878" t="s">
        <v>1456</v>
      </c>
      <c r="B11" s="1877"/>
      <c r="C11" s="1877"/>
      <c r="D11" s="1877"/>
      <c r="E11" s="1877"/>
      <c r="F11" s="1877"/>
      <c r="G11" s="1877"/>
      <c r="H11" s="1877"/>
    </row>
    <row r="12" spans="1:8" ht="15" x14ac:dyDescent="0.25">
      <c r="A12" s="1878" t="s">
        <v>1457</v>
      </c>
      <c r="B12" s="1877"/>
      <c r="C12" s="1877"/>
      <c r="D12" s="1877"/>
      <c r="E12" s="1877"/>
      <c r="F12" s="1877"/>
      <c r="G12" s="1877"/>
      <c r="H12" s="1877"/>
    </row>
    <row r="13" spans="1:8" ht="15" x14ac:dyDescent="0.25">
      <c r="A13" s="1878" t="s">
        <v>1458</v>
      </c>
      <c r="B13" s="1877"/>
      <c r="C13" s="1877"/>
      <c r="D13" s="1877"/>
      <c r="E13" s="1877"/>
      <c r="F13" s="1877"/>
      <c r="G13" s="1877"/>
      <c r="H13" s="1877"/>
    </row>
    <row r="14" spans="1:8" ht="15" x14ac:dyDescent="0.25">
      <c r="A14" s="1878" t="s">
        <v>1460</v>
      </c>
      <c r="B14" s="1877"/>
      <c r="C14" s="1877"/>
      <c r="D14" s="1877"/>
      <c r="E14" s="1877"/>
      <c r="F14" s="1877"/>
      <c r="G14" s="1877"/>
      <c r="H14" s="1877"/>
    </row>
    <row r="15" spans="1:8" ht="15" x14ac:dyDescent="0.25">
      <c r="A15" s="1878" t="s">
        <v>1461</v>
      </c>
      <c r="B15" s="1877"/>
      <c r="C15" s="1877"/>
      <c r="D15" s="1877"/>
      <c r="E15" s="1877"/>
      <c r="F15" s="1877"/>
      <c r="G15" s="1877"/>
      <c r="H15" s="1877"/>
    </row>
    <row r="16" spans="1:8" ht="15" x14ac:dyDescent="0.25">
      <c r="A16" s="1878" t="s">
        <v>1462</v>
      </c>
      <c r="B16" s="1877"/>
      <c r="C16" s="1877"/>
      <c r="D16" s="1877"/>
      <c r="E16" s="1877"/>
      <c r="F16" s="1877"/>
      <c r="G16" s="1877"/>
      <c r="H16" s="1877"/>
    </row>
    <row r="17" spans="1:8" ht="15" x14ac:dyDescent="0.25">
      <c r="A17" s="1878" t="s">
        <v>1463</v>
      </c>
      <c r="B17" s="1877"/>
      <c r="C17" s="1877"/>
      <c r="D17" s="1877"/>
      <c r="E17" s="1877"/>
      <c r="F17" s="1877"/>
      <c r="G17" s="1877"/>
      <c r="H17" s="1877"/>
    </row>
    <row r="18" spans="1:8" ht="15" x14ac:dyDescent="0.25">
      <c r="A18" s="1878" t="s">
        <v>1464</v>
      </c>
      <c r="B18" s="1877"/>
      <c r="C18" s="1877"/>
      <c r="D18" s="1877"/>
      <c r="E18" s="1877"/>
      <c r="F18" s="1877"/>
      <c r="G18" s="1877"/>
      <c r="H18" s="1877"/>
    </row>
    <row r="19" spans="1:8" ht="15" x14ac:dyDescent="0.25">
      <c r="A19" s="1878" t="s">
        <v>1465</v>
      </c>
      <c r="B19" s="1877"/>
      <c r="C19" s="1877"/>
      <c r="D19" s="1877"/>
      <c r="E19" s="1877"/>
      <c r="F19" s="1877"/>
      <c r="G19" s="1877"/>
      <c r="H19" s="1877"/>
    </row>
    <row r="20" spans="1:8" ht="15" x14ac:dyDescent="0.25">
      <c r="A20" s="1878" t="s">
        <v>1466</v>
      </c>
      <c r="B20" s="1877"/>
      <c r="C20" s="1877"/>
      <c r="D20" s="1877"/>
      <c r="E20" s="1877"/>
      <c r="F20" s="1877"/>
      <c r="G20" s="1877"/>
      <c r="H20" s="1877"/>
    </row>
    <row r="21" spans="1:8" ht="15" x14ac:dyDescent="0.25">
      <c r="A21" s="1878" t="s">
        <v>1467</v>
      </c>
      <c r="B21" s="1877"/>
      <c r="C21" s="1877"/>
      <c r="D21" s="1877"/>
      <c r="E21" s="1877"/>
      <c r="F21" s="1877"/>
      <c r="G21" s="1877"/>
      <c r="H21" s="1877"/>
    </row>
    <row r="22" spans="1:8" ht="15" x14ac:dyDescent="0.25">
      <c r="A22" s="1878" t="s">
        <v>1468</v>
      </c>
      <c r="B22" s="1877"/>
      <c r="C22" s="1877"/>
      <c r="D22" s="1877"/>
      <c r="E22" s="1877"/>
      <c r="F22" s="1877"/>
      <c r="G22" s="1877"/>
      <c r="H22" s="1877"/>
    </row>
    <row r="23" spans="1:8" ht="15" x14ac:dyDescent="0.25">
      <c r="A23" s="1878" t="s">
        <v>1469</v>
      </c>
      <c r="B23" s="1877"/>
      <c r="C23" s="1877"/>
      <c r="D23" s="1877"/>
      <c r="E23" s="1877"/>
      <c r="F23" s="1877"/>
      <c r="G23" s="1877"/>
      <c r="H23" s="1877"/>
    </row>
    <row r="24" spans="1:8" ht="15" x14ac:dyDescent="0.25">
      <c r="A24" s="1878" t="s">
        <v>1470</v>
      </c>
      <c r="B24" s="1877"/>
      <c r="C24" s="1877"/>
      <c r="D24" s="1877"/>
      <c r="E24" s="1877"/>
      <c r="F24" s="1877"/>
      <c r="G24" s="1877"/>
      <c r="H24" s="1877"/>
    </row>
    <row r="25" spans="1:8" ht="15" x14ac:dyDescent="0.25">
      <c r="A25" s="1878" t="s">
        <v>1471</v>
      </c>
      <c r="B25" s="1877"/>
      <c r="C25" s="1877"/>
      <c r="D25" s="1877"/>
      <c r="E25" s="1877"/>
      <c r="F25" s="1877"/>
      <c r="G25" s="1877"/>
      <c r="H25" s="1877"/>
    </row>
    <row r="26" spans="1:8" ht="15" x14ac:dyDescent="0.25">
      <c r="A26" s="1878" t="s">
        <v>1472</v>
      </c>
      <c r="B26" s="1877"/>
      <c r="C26" s="1877"/>
      <c r="D26" s="1877"/>
      <c r="E26" s="1877"/>
      <c r="F26" s="1877"/>
      <c r="G26" s="1877"/>
      <c r="H26" s="1877"/>
    </row>
    <row r="27" spans="1:8" ht="15" x14ac:dyDescent="0.25">
      <c r="A27" s="1878" t="s">
        <v>1473</v>
      </c>
      <c r="B27" s="1877"/>
      <c r="C27" s="1877"/>
      <c r="D27" s="1877"/>
      <c r="E27" s="1877"/>
      <c r="F27" s="1877"/>
      <c r="G27" s="1877"/>
      <c r="H27" s="1877"/>
    </row>
    <row r="28" spans="1:8" ht="15" x14ac:dyDescent="0.25">
      <c r="A28" s="1878" t="s">
        <v>1474</v>
      </c>
      <c r="B28" s="1877"/>
      <c r="C28" s="1877"/>
      <c r="D28" s="1877"/>
      <c r="E28" s="1877"/>
      <c r="F28" s="1877"/>
      <c r="G28" s="1877"/>
      <c r="H28" s="1877"/>
    </row>
    <row r="29" spans="1:8" ht="15" x14ac:dyDescent="0.25">
      <c r="A29" s="1878" t="s">
        <v>1475</v>
      </c>
      <c r="B29" s="1877"/>
      <c r="C29" s="1877"/>
      <c r="D29" s="1877"/>
      <c r="E29" s="1877"/>
      <c r="F29" s="1877"/>
      <c r="G29" s="1877"/>
      <c r="H29" s="1877"/>
    </row>
    <row r="30" spans="1:8" ht="15" x14ac:dyDescent="0.25">
      <c r="A30" s="1878" t="s">
        <v>1476</v>
      </c>
      <c r="B30" s="1877"/>
      <c r="C30" s="1877"/>
      <c r="D30" s="1877"/>
      <c r="E30" s="1877"/>
      <c r="F30" s="1877"/>
      <c r="G30" s="1877"/>
      <c r="H30" s="1877"/>
    </row>
    <row r="31" spans="1:8" ht="15" x14ac:dyDescent="0.25">
      <c r="A31" s="1878" t="s">
        <v>1477</v>
      </c>
      <c r="B31" s="1877"/>
      <c r="C31" s="1877"/>
      <c r="D31" s="1877"/>
      <c r="E31" s="1877"/>
      <c r="F31" s="1877"/>
      <c r="G31" s="1877"/>
      <c r="H31" s="1877"/>
    </row>
    <row r="32" spans="1:8" ht="15" x14ac:dyDescent="0.25">
      <c r="A32" s="1878" t="s">
        <v>1478</v>
      </c>
      <c r="B32" s="1877"/>
      <c r="C32" s="1877"/>
      <c r="D32" s="1877"/>
      <c r="E32" s="1877"/>
      <c r="F32" s="1877"/>
      <c r="G32" s="1877"/>
      <c r="H32" s="1877"/>
    </row>
    <row r="33" spans="1:8" ht="15" x14ac:dyDescent="0.25">
      <c r="A33" s="1878" t="s">
        <v>1480</v>
      </c>
      <c r="B33" s="1877"/>
      <c r="C33" s="1877"/>
      <c r="D33" s="1877"/>
      <c r="E33" s="1877"/>
      <c r="F33" s="1877"/>
      <c r="G33" s="1877"/>
      <c r="H33" s="1877"/>
    </row>
    <row r="34" spans="1:8" ht="15" x14ac:dyDescent="0.25">
      <c r="A34" s="1878" t="s">
        <v>1481</v>
      </c>
      <c r="B34" s="1877"/>
      <c r="C34" s="1877"/>
      <c r="D34" s="1877"/>
      <c r="E34" s="1877"/>
      <c r="F34" s="1877"/>
      <c r="G34" s="1877"/>
      <c r="H34" s="1877"/>
    </row>
    <row r="35" spans="1:8" ht="15" x14ac:dyDescent="0.25">
      <c r="A35" s="1878" t="s">
        <v>1482</v>
      </c>
      <c r="B35" s="1877"/>
      <c r="C35" s="1877"/>
      <c r="D35" s="1877"/>
      <c r="E35" s="1877"/>
      <c r="F35" s="1877"/>
      <c r="G35" s="1877"/>
      <c r="H35" s="1877"/>
    </row>
    <row r="36" spans="1:8" ht="15" x14ac:dyDescent="0.25">
      <c r="A36" s="1878" t="s">
        <v>1483</v>
      </c>
      <c r="B36" s="1877"/>
      <c r="C36" s="1877"/>
      <c r="D36" s="1877"/>
      <c r="E36" s="1877"/>
      <c r="F36" s="1877"/>
      <c r="G36" s="1877"/>
      <c r="H36" s="1877"/>
    </row>
    <row r="37" spans="1:8" ht="9.75" customHeight="1" x14ac:dyDescent="0.25">
      <c r="A37" s="1879"/>
      <c r="B37" s="1877"/>
      <c r="C37" s="1877"/>
      <c r="D37" s="1877"/>
      <c r="E37" s="1877"/>
      <c r="F37" s="1877"/>
      <c r="G37" s="1877"/>
      <c r="H37" s="1877"/>
    </row>
    <row r="38" spans="1:8" ht="15" x14ac:dyDescent="0.25">
      <c r="A38" s="1878" t="s">
        <v>1484</v>
      </c>
      <c r="B38" s="1877"/>
      <c r="C38" s="1877"/>
      <c r="D38" s="1877"/>
      <c r="E38" s="1877"/>
      <c r="F38" s="1877"/>
      <c r="G38" s="1877"/>
      <c r="H38" s="1877"/>
    </row>
    <row r="39" spans="1:8" ht="15" x14ac:dyDescent="0.25">
      <c r="A39" s="1878" t="s">
        <v>1485</v>
      </c>
      <c r="B39" s="1877"/>
      <c r="C39" s="1877"/>
      <c r="D39" s="1877"/>
      <c r="E39" s="1877"/>
      <c r="F39" s="1877"/>
      <c r="G39" s="1877"/>
      <c r="H39" s="1877"/>
    </row>
    <row r="40" spans="1:8" ht="15" x14ac:dyDescent="0.25">
      <c r="A40" s="1878" t="s">
        <v>1486</v>
      </c>
      <c r="B40" s="1881"/>
      <c r="C40" s="1881"/>
      <c r="D40" s="1881"/>
      <c r="E40" s="1881"/>
      <c r="F40" s="1881"/>
      <c r="G40" s="1881"/>
      <c r="H40" s="1877"/>
    </row>
    <row r="41" spans="1:8" ht="15" x14ac:dyDescent="0.25">
      <c r="A41" s="1878" t="s">
        <v>1487</v>
      </c>
      <c r="B41" s="1877"/>
      <c r="C41" s="1877"/>
      <c r="D41" s="1877"/>
      <c r="E41" s="1877"/>
      <c r="F41" s="1877"/>
      <c r="G41" s="1877"/>
      <c r="H41" s="1877"/>
    </row>
    <row r="42" spans="1:8" ht="15" x14ac:dyDescent="0.25">
      <c r="A42" s="1878" t="s">
        <v>1488</v>
      </c>
      <c r="B42" s="1877"/>
      <c r="C42" s="1877"/>
      <c r="D42" s="1877"/>
      <c r="E42" s="1877"/>
      <c r="F42" s="1877"/>
      <c r="G42" s="1877"/>
      <c r="H42" s="1877"/>
    </row>
    <row r="43" spans="1:8" ht="15" x14ac:dyDescent="0.25">
      <c r="A43" s="1878" t="s">
        <v>1489</v>
      </c>
      <c r="B43" s="1877"/>
      <c r="C43" s="1877"/>
      <c r="D43" s="1877"/>
      <c r="E43" s="1877"/>
      <c r="F43" s="1877"/>
      <c r="G43" s="1877"/>
      <c r="H43" s="1877"/>
    </row>
    <row r="44" spans="1:8" ht="9.75" customHeight="1" x14ac:dyDescent="0.25">
      <c r="A44" s="1882"/>
      <c r="B44" s="1877"/>
      <c r="C44" s="1877"/>
      <c r="D44" s="1877"/>
      <c r="E44" s="1877"/>
      <c r="F44" s="1877"/>
      <c r="G44" s="1877"/>
      <c r="H44" s="1877"/>
    </row>
    <row r="45" spans="1:8" ht="15" x14ac:dyDescent="0.25">
      <c r="A45" s="1878" t="s">
        <v>1490</v>
      </c>
      <c r="B45" s="1883"/>
      <c r="C45" s="1883"/>
      <c r="D45" s="1883"/>
      <c r="E45" s="1883"/>
      <c r="F45" s="1883"/>
      <c r="G45" s="1883"/>
      <c r="H45" s="1883"/>
    </row>
    <row r="46" spans="1:8" ht="15" x14ac:dyDescent="0.25">
      <c r="A46" s="1878" t="s">
        <v>1491</v>
      </c>
      <c r="B46" s="1877"/>
      <c r="C46" s="1877"/>
      <c r="D46" s="1877"/>
      <c r="E46" s="1877"/>
      <c r="F46" s="1877"/>
      <c r="G46" s="1877"/>
      <c r="H46" s="1877"/>
    </row>
    <row r="47" spans="1:8" ht="15" x14ac:dyDescent="0.25">
      <c r="A47" s="1878" t="s">
        <v>1492</v>
      </c>
      <c r="B47" s="1877"/>
      <c r="C47" s="1877"/>
      <c r="D47" s="1877"/>
      <c r="E47" s="1877"/>
      <c r="F47" s="1877"/>
      <c r="G47" s="1877"/>
      <c r="H47" s="1877"/>
    </row>
    <row r="48" spans="1:8" ht="15" x14ac:dyDescent="0.25">
      <c r="A48" s="1878" t="s">
        <v>1493</v>
      </c>
      <c r="B48" s="1877"/>
      <c r="C48" s="1877"/>
      <c r="D48" s="1877"/>
      <c r="E48" s="1877"/>
      <c r="F48" s="1877"/>
      <c r="G48" s="1877"/>
      <c r="H48" s="1877"/>
    </row>
    <row r="49" spans="1:8" ht="15" x14ac:dyDescent="0.25">
      <c r="A49" s="1878" t="s">
        <v>1494</v>
      </c>
      <c r="B49" s="1877"/>
      <c r="C49" s="1877"/>
      <c r="D49" s="1877"/>
      <c r="E49" s="1877"/>
      <c r="F49" s="1877"/>
      <c r="G49" s="1877"/>
      <c r="H49" s="1877"/>
    </row>
    <row r="50" spans="1:8" ht="15" x14ac:dyDescent="0.25">
      <c r="A50" s="1878" t="s">
        <v>1495</v>
      </c>
      <c r="B50" s="1877"/>
      <c r="C50" s="1877"/>
      <c r="D50" s="1877"/>
      <c r="E50" s="1877"/>
      <c r="F50" s="1877"/>
      <c r="G50" s="1877"/>
      <c r="H50" s="1877"/>
    </row>
    <row r="51" spans="1:8" ht="15" x14ac:dyDescent="0.25">
      <c r="A51" s="1878" t="s">
        <v>1496</v>
      </c>
      <c r="B51" s="1877"/>
      <c r="C51" s="1877"/>
      <c r="D51" s="1877"/>
      <c r="E51" s="1877"/>
      <c r="F51" s="1877"/>
      <c r="G51" s="1877"/>
      <c r="H51" s="1877"/>
    </row>
    <row r="52" spans="1:8" ht="15" x14ac:dyDescent="0.25">
      <c r="A52" s="1878" t="s">
        <v>1497</v>
      </c>
      <c r="B52" s="1877"/>
      <c r="C52" s="1877"/>
      <c r="D52" s="1877"/>
      <c r="E52" s="1877"/>
      <c r="F52" s="1877"/>
      <c r="G52" s="1877"/>
      <c r="H52" s="1877"/>
    </row>
    <row r="53" spans="1:8" ht="15" x14ac:dyDescent="0.25">
      <c r="A53" s="1878" t="s">
        <v>1498</v>
      </c>
      <c r="B53" s="1877"/>
      <c r="C53" s="1877"/>
      <c r="D53" s="1877"/>
      <c r="E53" s="1877"/>
      <c r="F53" s="1877"/>
      <c r="G53" s="1877"/>
      <c r="H53" s="1877"/>
    </row>
    <row r="54" spans="1:8" ht="15" x14ac:dyDescent="0.25">
      <c r="A54" s="1878" t="s">
        <v>1499</v>
      </c>
      <c r="B54" s="1877"/>
      <c r="C54" s="1877"/>
      <c r="D54" s="1877"/>
      <c r="E54" s="1877"/>
      <c r="F54" s="1877"/>
      <c r="G54" s="1877"/>
      <c r="H54" s="1877"/>
    </row>
    <row r="55" spans="1:8" ht="15" x14ac:dyDescent="0.25">
      <c r="A55" s="1878" t="s">
        <v>1500</v>
      </c>
      <c r="B55" s="1877"/>
      <c r="C55" s="1877"/>
      <c r="D55" s="1877"/>
      <c r="E55" s="1877"/>
      <c r="F55" s="1877"/>
      <c r="G55" s="1877"/>
      <c r="H55" s="1877"/>
    </row>
    <row r="56" spans="1:8" ht="15" x14ac:dyDescent="0.25">
      <c r="A56" s="1878" t="s">
        <v>1501</v>
      </c>
      <c r="B56" s="1877"/>
      <c r="C56" s="1877"/>
      <c r="D56" s="1877"/>
      <c r="E56" s="1877"/>
      <c r="F56" s="1877"/>
      <c r="G56" s="1877"/>
      <c r="H56" s="1877"/>
    </row>
    <row r="57" spans="1:8" ht="15" x14ac:dyDescent="0.25">
      <c r="A57" s="1878" t="s">
        <v>1502</v>
      </c>
      <c r="B57" s="1877"/>
      <c r="C57" s="1877"/>
      <c r="D57" s="1877"/>
      <c r="E57" s="1877"/>
      <c r="F57" s="1877"/>
      <c r="G57" s="1877"/>
      <c r="H57" s="1877"/>
    </row>
    <row r="58" spans="1:8" ht="15" x14ac:dyDescent="0.25">
      <c r="A58" s="1878" t="s">
        <v>1503</v>
      </c>
      <c r="B58" s="1877"/>
      <c r="C58" s="1877"/>
      <c r="D58" s="1877"/>
      <c r="E58" s="1877"/>
      <c r="F58" s="1877"/>
      <c r="G58" s="1877"/>
      <c r="H58" s="1877"/>
    </row>
    <row r="59" spans="1:8" ht="15" x14ac:dyDescent="0.25">
      <c r="A59" s="1878" t="s">
        <v>1504</v>
      </c>
      <c r="B59" s="1877"/>
      <c r="C59" s="1877"/>
      <c r="D59" s="1877"/>
      <c r="E59" s="1877"/>
      <c r="F59" s="1877"/>
      <c r="G59" s="1877"/>
      <c r="H59" s="1877"/>
    </row>
    <row r="60" spans="1:8" ht="15" x14ac:dyDescent="0.25">
      <c r="A60" s="1878" t="s">
        <v>1505</v>
      </c>
      <c r="B60" s="1877"/>
      <c r="C60" s="1877"/>
      <c r="D60" s="1877"/>
      <c r="E60" s="1877"/>
      <c r="F60" s="1877"/>
      <c r="G60" s="1877"/>
      <c r="H60" s="1877"/>
    </row>
    <row r="61" spans="1:8" ht="15" x14ac:dyDescent="0.25">
      <c r="A61" s="1878" t="s">
        <v>1506</v>
      </c>
      <c r="B61" s="1877"/>
      <c r="C61" s="1877"/>
      <c r="D61" s="1877"/>
      <c r="E61" s="1877"/>
      <c r="F61" s="1877"/>
      <c r="G61" s="1877"/>
      <c r="H61" s="1877"/>
    </row>
    <row r="62" spans="1:8" ht="15" x14ac:dyDescent="0.25">
      <c r="A62" s="1878" t="s">
        <v>1507</v>
      </c>
      <c r="B62" s="1877"/>
      <c r="C62" s="1877"/>
      <c r="D62" s="1877"/>
      <c r="E62" s="1877"/>
      <c r="F62" s="1877"/>
      <c r="G62" s="1877"/>
      <c r="H62" s="1877"/>
    </row>
    <row r="63" spans="1:8" ht="15" x14ac:dyDescent="0.25">
      <c r="A63" s="1878" t="s">
        <v>1508</v>
      </c>
      <c r="B63" s="1877"/>
      <c r="C63" s="1877"/>
      <c r="D63" s="1877"/>
      <c r="E63" s="1877"/>
      <c r="F63" s="1877"/>
      <c r="G63" s="1877"/>
      <c r="H63" s="1877"/>
    </row>
    <row r="64" spans="1:8" ht="15" x14ac:dyDescent="0.25">
      <c r="A64" s="1878" t="s">
        <v>1509</v>
      </c>
      <c r="B64" s="1877"/>
      <c r="C64" s="1877"/>
      <c r="D64" s="1877"/>
      <c r="E64" s="1877"/>
      <c r="F64" s="1877"/>
      <c r="G64" s="1877"/>
      <c r="H64" s="1877"/>
    </row>
    <row r="65" spans="1:8" ht="15" x14ac:dyDescent="0.25">
      <c r="A65" s="1878" t="s">
        <v>1510</v>
      </c>
      <c r="B65" s="1877"/>
      <c r="C65" s="1877"/>
      <c r="D65" s="1877"/>
      <c r="E65" s="1877"/>
      <c r="F65" s="1877"/>
      <c r="G65" s="1877"/>
      <c r="H65" s="1877"/>
    </row>
    <row r="66" spans="1:8" ht="15" x14ac:dyDescent="0.25">
      <c r="A66" s="1878" t="s">
        <v>1511</v>
      </c>
      <c r="B66" s="1877"/>
      <c r="C66" s="1877"/>
      <c r="D66" s="1877"/>
      <c r="E66" s="1877"/>
      <c r="F66" s="1877"/>
      <c r="G66" s="1877"/>
      <c r="H66" s="1877"/>
    </row>
    <row r="67" spans="1:8" ht="15" x14ac:dyDescent="0.25">
      <c r="A67" s="1878" t="s">
        <v>1512</v>
      </c>
      <c r="B67" s="1877"/>
      <c r="C67" s="1877"/>
      <c r="D67" s="1877"/>
      <c r="E67" s="1877"/>
      <c r="F67" s="1877"/>
      <c r="G67" s="1877"/>
      <c r="H67" s="1877"/>
    </row>
    <row r="68" spans="1:8" ht="15" x14ac:dyDescent="0.25">
      <c r="A68" s="1878" t="s">
        <v>1513</v>
      </c>
      <c r="B68" s="1877"/>
      <c r="C68" s="1877"/>
      <c r="D68" s="1877"/>
      <c r="E68" s="1877"/>
      <c r="F68" s="1877"/>
      <c r="G68" s="1877"/>
      <c r="H68" s="1877"/>
    </row>
    <row r="69" spans="1:8" ht="9.75" customHeight="1" x14ac:dyDescent="0.3">
      <c r="A69" s="1884"/>
      <c r="B69" s="1877"/>
      <c r="C69" s="1877"/>
      <c r="D69" s="1877"/>
      <c r="E69" s="1877"/>
      <c r="F69" s="1877"/>
      <c r="G69" s="1877"/>
      <c r="H69" s="1877"/>
    </row>
    <row r="70" spans="1:8" ht="15" x14ac:dyDescent="0.25">
      <c r="A70" s="1878" t="s">
        <v>1514</v>
      </c>
      <c r="B70" s="1877"/>
      <c r="C70" s="1877"/>
      <c r="D70" s="1877"/>
      <c r="E70" s="1877"/>
      <c r="F70" s="1877"/>
      <c r="G70" s="1877"/>
      <c r="H70" s="1877"/>
    </row>
    <row r="71" spans="1:8" ht="15" x14ac:dyDescent="0.25">
      <c r="A71" s="1878" t="s">
        <v>1515</v>
      </c>
      <c r="B71" s="1877"/>
      <c r="C71" s="1877"/>
      <c r="D71" s="1877"/>
      <c r="E71" s="1877"/>
      <c r="F71" s="1877"/>
      <c r="G71" s="1877"/>
      <c r="H71" s="1877"/>
    </row>
    <row r="72" spans="1:8" ht="15" x14ac:dyDescent="0.25">
      <c r="A72" s="1878" t="s">
        <v>1516</v>
      </c>
      <c r="B72" s="1877"/>
      <c r="C72" s="1877"/>
      <c r="D72" s="1877"/>
      <c r="E72" s="1877"/>
      <c r="F72" s="1877"/>
      <c r="G72" s="1877"/>
      <c r="H72" s="1877"/>
    </row>
    <row r="73" spans="1:8" ht="15" x14ac:dyDescent="0.25">
      <c r="A73" s="1878" t="s">
        <v>1517</v>
      </c>
      <c r="B73" s="1877"/>
      <c r="C73" s="1877"/>
      <c r="D73" s="1877"/>
      <c r="E73" s="1877"/>
      <c r="F73" s="1877"/>
      <c r="G73" s="1877"/>
      <c r="H73" s="1877"/>
    </row>
    <row r="74" spans="1:8" ht="15" x14ac:dyDescent="0.25">
      <c r="A74" s="1878" t="s">
        <v>1518</v>
      </c>
      <c r="B74" s="1877"/>
      <c r="C74" s="1877"/>
      <c r="D74" s="1877"/>
      <c r="E74" s="1877"/>
      <c r="F74" s="1877"/>
      <c r="G74" s="1877"/>
      <c r="H74" s="1877"/>
    </row>
    <row r="75" spans="1:8" ht="15" x14ac:dyDescent="0.25">
      <c r="A75" s="1878" t="s">
        <v>1519</v>
      </c>
      <c r="B75" s="1877"/>
      <c r="C75" s="1877"/>
      <c r="D75" s="1877"/>
      <c r="E75" s="1877"/>
      <c r="F75" s="1877"/>
      <c r="G75" s="1877"/>
      <c r="H75" s="1877"/>
    </row>
    <row r="76" spans="1:8" ht="15" x14ac:dyDescent="0.25">
      <c r="A76" s="1878" t="s">
        <v>1520</v>
      </c>
      <c r="B76" s="1877"/>
      <c r="C76" s="1877"/>
      <c r="D76" s="1877"/>
      <c r="E76" s="1877"/>
      <c r="F76" s="1877"/>
      <c r="G76" s="1877"/>
      <c r="H76" s="1877"/>
    </row>
    <row r="77" spans="1:8" ht="9.75" customHeight="1" x14ac:dyDescent="0.3">
      <c r="A77" s="1884"/>
      <c r="B77" s="1877"/>
      <c r="C77" s="1877"/>
      <c r="D77" s="1877"/>
      <c r="E77" s="1877"/>
      <c r="F77" s="1877"/>
      <c r="G77" s="1877"/>
      <c r="H77" s="1877"/>
    </row>
    <row r="78" spans="1:8" ht="15" x14ac:dyDescent="0.25">
      <c r="A78" s="1878" t="s">
        <v>1521</v>
      </c>
      <c r="B78" s="1877"/>
      <c r="C78" s="1877"/>
      <c r="D78" s="1877"/>
      <c r="E78" s="1877"/>
      <c r="F78" s="1877"/>
      <c r="G78" s="1877"/>
      <c r="H78" s="1877"/>
    </row>
    <row r="79" spans="1:8" ht="15" x14ac:dyDescent="0.25">
      <c r="A79" s="1878" t="s">
        <v>1522</v>
      </c>
      <c r="B79" s="1877"/>
      <c r="C79" s="1877"/>
      <c r="D79" s="1877"/>
      <c r="E79" s="1877"/>
      <c r="F79" s="1877"/>
      <c r="G79" s="1877"/>
      <c r="H79" s="1877"/>
    </row>
    <row r="80" spans="1:8" ht="15" x14ac:dyDescent="0.25">
      <c r="A80" s="1878" t="s">
        <v>1523</v>
      </c>
      <c r="B80" s="1877"/>
      <c r="C80" s="1877"/>
      <c r="D80" s="1877"/>
      <c r="E80" s="1877"/>
      <c r="F80" s="1877"/>
      <c r="G80" s="1877"/>
      <c r="H80" s="1877"/>
    </row>
    <row r="81" spans="1:10" ht="15" x14ac:dyDescent="0.25">
      <c r="A81" s="1878" t="s">
        <v>1524</v>
      </c>
      <c r="B81" s="1877"/>
      <c r="C81" s="1877"/>
      <c r="D81" s="1877"/>
      <c r="E81" s="1877"/>
      <c r="F81" s="1877"/>
      <c r="G81" s="1877"/>
      <c r="H81" s="1877"/>
    </row>
    <row r="82" spans="1:10" ht="15" x14ac:dyDescent="0.25">
      <c r="A82" s="1878" t="s">
        <v>1525</v>
      </c>
      <c r="B82" s="1877"/>
      <c r="C82" s="1877"/>
      <c r="D82" s="1877"/>
      <c r="E82" s="1877"/>
      <c r="F82" s="1877"/>
      <c r="G82" s="1877"/>
      <c r="H82" s="1877"/>
    </row>
    <row r="83" spans="1:10" ht="15" x14ac:dyDescent="0.25">
      <c r="A83" s="1878" t="s">
        <v>1526</v>
      </c>
      <c r="B83" s="1877"/>
      <c r="C83" s="1877"/>
      <c r="D83" s="1877"/>
      <c r="E83" s="1877"/>
      <c r="F83" s="1877"/>
      <c r="G83" s="1877"/>
      <c r="H83" s="1877"/>
    </row>
    <row r="84" spans="1:10" ht="15" x14ac:dyDescent="0.25">
      <c r="A84" s="1878" t="s">
        <v>1527</v>
      </c>
      <c r="B84" s="1877"/>
      <c r="C84" s="1877"/>
      <c r="D84" s="1877"/>
      <c r="E84" s="1877"/>
      <c r="F84" s="1877"/>
      <c r="G84" s="1877"/>
      <c r="H84" s="1877"/>
    </row>
    <row r="85" spans="1:10" ht="15" x14ac:dyDescent="0.25">
      <c r="A85" s="1878" t="s">
        <v>1528</v>
      </c>
      <c r="B85" s="1877"/>
      <c r="C85" s="1877"/>
      <c r="D85" s="1877"/>
      <c r="E85" s="1877"/>
      <c r="F85" s="1877"/>
      <c r="G85" s="1877"/>
      <c r="H85" s="1877"/>
    </row>
    <row r="86" spans="1:10" ht="15" x14ac:dyDescent="0.25">
      <c r="A86" s="1878" t="s">
        <v>1529</v>
      </c>
      <c r="B86" s="1885"/>
      <c r="C86" s="1885"/>
      <c r="D86" s="1885"/>
      <c r="E86" s="1885"/>
      <c r="F86" s="1885"/>
      <c r="G86" s="1885"/>
      <c r="H86" s="1885"/>
      <c r="I86" s="1876"/>
      <c r="J86" s="1876"/>
    </row>
    <row r="87" spans="1:10" ht="15" x14ac:dyDescent="0.25">
      <c r="A87" s="1878" t="s">
        <v>1530</v>
      </c>
      <c r="B87" s="1877"/>
      <c r="C87" s="1877"/>
      <c r="D87" s="1877"/>
      <c r="E87" s="1877"/>
      <c r="F87" s="1877"/>
      <c r="G87" s="1877"/>
      <c r="H87" s="1877"/>
    </row>
    <row r="88" spans="1:10" ht="15" x14ac:dyDescent="0.25">
      <c r="A88" s="1878" t="s">
        <v>1531</v>
      </c>
      <c r="B88" s="1877"/>
      <c r="C88" s="1877"/>
      <c r="D88" s="1877"/>
      <c r="E88" s="1877"/>
      <c r="F88" s="1877"/>
      <c r="G88" s="1877"/>
      <c r="H88" s="1877"/>
    </row>
    <row r="89" spans="1:10" ht="15" x14ac:dyDescent="0.25">
      <c r="A89" s="1878" t="s">
        <v>1532</v>
      </c>
      <c r="B89" s="1877"/>
      <c r="C89" s="1877"/>
      <c r="D89" s="1877"/>
      <c r="E89" s="1877"/>
      <c r="F89" s="1877"/>
      <c r="G89" s="1877"/>
      <c r="H89" s="1877"/>
    </row>
    <row r="90" spans="1:10" ht="15" x14ac:dyDescent="0.25">
      <c r="A90" s="1878" t="s">
        <v>1533</v>
      </c>
      <c r="B90" s="1877"/>
      <c r="C90" s="1877"/>
      <c r="D90" s="1877"/>
      <c r="E90" s="1877"/>
      <c r="F90" s="1877"/>
      <c r="G90" s="1877"/>
      <c r="H90" s="1877"/>
    </row>
    <row r="91" spans="1:10" ht="15" x14ac:dyDescent="0.25">
      <c r="A91" s="1878" t="s">
        <v>1534</v>
      </c>
      <c r="B91" s="1877"/>
      <c r="C91" s="1877"/>
      <c r="D91" s="1877"/>
      <c r="E91" s="1877"/>
      <c r="F91" s="1877"/>
      <c r="G91" s="1877"/>
      <c r="H91" s="1877"/>
    </row>
    <row r="92" spans="1:10" ht="15" x14ac:dyDescent="0.25">
      <c r="A92" s="1878" t="s">
        <v>1535</v>
      </c>
      <c r="B92" s="1877"/>
      <c r="C92" s="1877"/>
      <c r="D92" s="1877"/>
      <c r="E92" s="1877"/>
      <c r="F92" s="1877"/>
      <c r="G92" s="1877"/>
      <c r="H92" s="1877"/>
    </row>
    <row r="93" spans="1:10" ht="15" x14ac:dyDescent="0.25">
      <c r="A93" s="1878" t="s">
        <v>1536</v>
      </c>
      <c r="B93" s="1877"/>
      <c r="C93" s="1877"/>
      <c r="D93" s="1877"/>
      <c r="E93" s="1877"/>
      <c r="F93" s="1877"/>
      <c r="G93" s="1877"/>
      <c r="H93" s="1877"/>
    </row>
    <row r="94" spans="1:10" ht="15" x14ac:dyDescent="0.25">
      <c r="A94" s="1878" t="s">
        <v>1537</v>
      </c>
      <c r="B94" s="1877"/>
      <c r="C94" s="1877"/>
      <c r="D94" s="1877"/>
      <c r="E94" s="1877"/>
      <c r="F94" s="1877"/>
      <c r="G94" s="1877"/>
      <c r="H94" s="1877"/>
    </row>
    <row r="95" spans="1:10" ht="15" x14ac:dyDescent="0.25">
      <c r="A95" s="1878" t="s">
        <v>1538</v>
      </c>
      <c r="B95" s="1877"/>
      <c r="C95" s="1877"/>
      <c r="D95" s="1877"/>
      <c r="E95" s="1877"/>
      <c r="F95" s="1877"/>
      <c r="G95" s="1877"/>
      <c r="H95" s="1877"/>
    </row>
    <row r="96" spans="1:10" ht="15" x14ac:dyDescent="0.25">
      <c r="A96" s="1878" t="s">
        <v>1539</v>
      </c>
      <c r="B96" s="1877"/>
      <c r="C96" s="1877"/>
      <c r="D96" s="1877"/>
      <c r="E96" s="1877"/>
      <c r="F96" s="1877"/>
      <c r="G96" s="1877"/>
      <c r="H96" s="1877"/>
    </row>
    <row r="97" spans="1:8" ht="15" x14ac:dyDescent="0.25">
      <c r="A97" s="1878" t="s">
        <v>1540</v>
      </c>
      <c r="B97" s="1877"/>
      <c r="C97" s="1877"/>
      <c r="D97" s="1877"/>
      <c r="E97" s="1877"/>
      <c r="F97" s="1877"/>
      <c r="G97" s="1877"/>
      <c r="H97" s="1877"/>
    </row>
    <row r="98" spans="1:8" ht="15" x14ac:dyDescent="0.25">
      <c r="A98" s="1878" t="s">
        <v>1541</v>
      </c>
      <c r="B98" s="1877"/>
      <c r="C98" s="1877"/>
      <c r="D98" s="1877"/>
      <c r="E98" s="1877"/>
      <c r="F98" s="1877"/>
      <c r="G98" s="1877"/>
      <c r="H98" s="1877"/>
    </row>
    <row r="99" spans="1:8" ht="15" x14ac:dyDescent="0.25">
      <c r="A99" s="1878" t="s">
        <v>1542</v>
      </c>
      <c r="B99" s="1877"/>
      <c r="C99" s="1877"/>
      <c r="D99" s="1877"/>
      <c r="E99" s="1877"/>
      <c r="F99" s="1877"/>
      <c r="G99" s="1877"/>
      <c r="H99" s="1877"/>
    </row>
    <row r="100" spans="1:8" ht="15" x14ac:dyDescent="0.25">
      <c r="A100" s="1878" t="s">
        <v>1543</v>
      </c>
      <c r="B100" s="1877"/>
      <c r="C100" s="1877"/>
      <c r="D100" s="1877"/>
      <c r="E100" s="1877"/>
      <c r="F100" s="1877"/>
      <c r="G100" s="1877"/>
      <c r="H100" s="1877"/>
    </row>
    <row r="101" spans="1:8" ht="15" x14ac:dyDescent="0.25">
      <c r="A101" s="1878" t="s">
        <v>1544</v>
      </c>
      <c r="B101" s="1877"/>
      <c r="C101" s="1877"/>
      <c r="D101" s="1877"/>
      <c r="E101" s="1877"/>
      <c r="F101" s="1877"/>
      <c r="G101" s="1877"/>
      <c r="H101" s="1877"/>
    </row>
    <row r="102" spans="1:8" ht="15" x14ac:dyDescent="0.25">
      <c r="A102" s="1878" t="s">
        <v>1545</v>
      </c>
      <c r="B102" s="1877"/>
      <c r="C102" s="1877"/>
      <c r="D102" s="1877"/>
      <c r="E102" s="1877"/>
      <c r="F102" s="1877"/>
      <c r="G102" s="1877"/>
      <c r="H102" s="1877"/>
    </row>
    <row r="103" spans="1:8" ht="9.75" customHeight="1" x14ac:dyDescent="0.3">
      <c r="A103" s="1884"/>
      <c r="B103" s="1877"/>
      <c r="C103" s="1877"/>
      <c r="D103" s="1877"/>
      <c r="E103" s="1877"/>
      <c r="F103" s="1877"/>
      <c r="G103" s="1877"/>
      <c r="H103" s="1877"/>
    </row>
    <row r="104" spans="1:8" ht="15" x14ac:dyDescent="0.25">
      <c r="A104" s="1878" t="s">
        <v>1546</v>
      </c>
      <c r="B104" s="1877"/>
      <c r="C104" s="1877"/>
      <c r="D104" s="1877"/>
      <c r="E104" s="1877"/>
      <c r="F104" s="1877"/>
      <c r="G104" s="1877"/>
      <c r="H104" s="1877"/>
    </row>
    <row r="105" spans="1:8" ht="15" x14ac:dyDescent="0.25">
      <c r="A105" s="1878" t="s">
        <v>1547</v>
      </c>
      <c r="B105" s="1877"/>
      <c r="C105" s="1877"/>
      <c r="D105" s="1877"/>
      <c r="E105" s="1877"/>
      <c r="F105" s="1877"/>
      <c r="G105" s="1877"/>
      <c r="H105" s="1877"/>
    </row>
    <row r="106" spans="1:8" ht="15" x14ac:dyDescent="0.25">
      <c r="A106" s="1878" t="s">
        <v>1548</v>
      </c>
      <c r="B106" s="1877"/>
      <c r="C106" s="1877"/>
      <c r="D106" s="1877"/>
      <c r="E106" s="1877"/>
      <c r="F106" s="1877"/>
      <c r="G106" s="1877"/>
      <c r="H106" s="1877"/>
    </row>
    <row r="107" spans="1:8" ht="15" x14ac:dyDescent="0.25">
      <c r="A107" s="1878" t="s">
        <v>1549</v>
      </c>
      <c r="B107" s="1877"/>
      <c r="C107" s="1877"/>
      <c r="D107" s="1877"/>
      <c r="E107" s="1877"/>
      <c r="F107" s="1877"/>
      <c r="G107" s="1877"/>
      <c r="H107" s="1877"/>
    </row>
    <row r="108" spans="1:8" ht="15" x14ac:dyDescent="0.25">
      <c r="A108" s="1878" t="s">
        <v>1550</v>
      </c>
      <c r="B108" s="1877"/>
      <c r="C108" s="1877"/>
      <c r="D108" s="1877"/>
      <c r="E108" s="1877"/>
      <c r="F108" s="1877"/>
      <c r="G108" s="1877"/>
      <c r="H108" s="1877"/>
    </row>
    <row r="109" spans="1:8" ht="15" x14ac:dyDescent="0.25">
      <c r="A109" s="1878" t="s">
        <v>1551</v>
      </c>
      <c r="B109" s="1877"/>
      <c r="C109" s="1877"/>
      <c r="D109" s="1877"/>
      <c r="E109" s="1877"/>
      <c r="F109" s="1877"/>
      <c r="G109" s="1877"/>
      <c r="H109" s="1877"/>
    </row>
    <row r="110" spans="1:8" ht="9.75" customHeight="1" x14ac:dyDescent="0.3">
      <c r="A110" s="1884"/>
      <c r="B110" s="1877"/>
      <c r="C110" s="1877"/>
      <c r="D110" s="1877"/>
      <c r="E110" s="1877"/>
      <c r="F110" s="1877"/>
      <c r="G110" s="1877"/>
      <c r="H110" s="1877"/>
    </row>
    <row r="111" spans="1:8" ht="15" x14ac:dyDescent="0.25">
      <c r="A111" s="1878" t="s">
        <v>1552</v>
      </c>
      <c r="B111" s="1877"/>
      <c r="C111" s="1877"/>
      <c r="D111" s="1877"/>
      <c r="E111" s="1877"/>
      <c r="F111" s="1877"/>
      <c r="G111" s="1877"/>
      <c r="H111" s="1877"/>
    </row>
    <row r="112" spans="1:8" ht="15" x14ac:dyDescent="0.25">
      <c r="A112" s="1878" t="s">
        <v>1553</v>
      </c>
      <c r="B112" s="1877"/>
      <c r="C112" s="1877"/>
      <c r="D112" s="1877"/>
      <c r="E112" s="1877"/>
      <c r="F112" s="1877"/>
      <c r="G112" s="1877"/>
      <c r="H112" s="1877"/>
    </row>
    <row r="113" spans="1:8" ht="15" x14ac:dyDescent="0.25">
      <c r="A113" s="1878" t="s">
        <v>1554</v>
      </c>
      <c r="B113" s="1877"/>
      <c r="C113" s="1877"/>
      <c r="D113" s="1877"/>
      <c r="E113" s="1877"/>
      <c r="F113" s="1877"/>
      <c r="G113" s="1877"/>
      <c r="H113" s="1877"/>
    </row>
    <row r="114" spans="1:8" ht="15" x14ac:dyDescent="0.25">
      <c r="A114" s="1878" t="s">
        <v>1555</v>
      </c>
      <c r="B114" s="1877"/>
      <c r="C114" s="1877"/>
      <c r="D114" s="1877"/>
      <c r="E114" s="1877"/>
      <c r="F114" s="1877"/>
      <c r="G114" s="1877"/>
      <c r="H114" s="1877"/>
    </row>
    <row r="115" spans="1:8" ht="15" x14ac:dyDescent="0.25">
      <c r="A115" s="1878" t="s">
        <v>1556</v>
      </c>
      <c r="B115" s="1877"/>
      <c r="C115" s="1877"/>
      <c r="D115" s="1877"/>
      <c r="E115" s="1877"/>
      <c r="F115" s="1877"/>
      <c r="G115" s="1877"/>
      <c r="H115" s="1877"/>
    </row>
    <row r="116" spans="1:8" ht="15" x14ac:dyDescent="0.25">
      <c r="A116" s="1878" t="s">
        <v>1557</v>
      </c>
      <c r="B116" s="1877"/>
      <c r="C116" s="1877"/>
      <c r="D116" s="1877"/>
      <c r="E116" s="1877"/>
      <c r="F116" s="1877"/>
      <c r="G116" s="1877"/>
      <c r="H116" s="1877"/>
    </row>
    <row r="117" spans="1:8" ht="15" x14ac:dyDescent="0.25">
      <c r="A117" s="1878" t="s">
        <v>1558</v>
      </c>
      <c r="B117" s="1877"/>
      <c r="C117" s="1877"/>
      <c r="D117" s="1877"/>
      <c r="E117" s="1877"/>
      <c r="F117" s="1877"/>
      <c r="G117" s="1877"/>
      <c r="H117" s="1877"/>
    </row>
    <row r="118" spans="1:8" ht="15" x14ac:dyDescent="0.25">
      <c r="A118" s="1878" t="s">
        <v>1559</v>
      </c>
      <c r="B118" s="1877"/>
      <c r="C118" s="1877"/>
      <c r="D118" s="1877"/>
      <c r="E118" s="1877"/>
      <c r="F118" s="1877"/>
      <c r="G118" s="1877"/>
      <c r="H118" s="1877"/>
    </row>
    <row r="119" spans="1:8" ht="15" x14ac:dyDescent="0.25">
      <c r="A119" s="1878" t="s">
        <v>1560</v>
      </c>
      <c r="B119" s="1877"/>
      <c r="C119" s="1877"/>
      <c r="D119" s="1877"/>
      <c r="E119" s="1877"/>
      <c r="F119" s="1877"/>
      <c r="G119" s="1877"/>
      <c r="H119" s="1877"/>
    </row>
    <row r="120" spans="1:8" ht="9.75" customHeight="1" x14ac:dyDescent="0.3">
      <c r="A120" s="1884"/>
      <c r="B120" s="1877"/>
      <c r="C120" s="1877"/>
      <c r="D120" s="1877"/>
      <c r="E120" s="1877"/>
      <c r="F120" s="1877"/>
      <c r="G120" s="1877"/>
      <c r="H120" s="1877"/>
    </row>
    <row r="121" spans="1:8" ht="15" x14ac:dyDescent="0.25">
      <c r="A121" s="1878" t="s">
        <v>1561</v>
      </c>
      <c r="B121" s="1877"/>
      <c r="C121" s="1877"/>
      <c r="D121" s="1877"/>
      <c r="E121" s="1877"/>
      <c r="F121" s="1877"/>
      <c r="G121" s="1877"/>
      <c r="H121" s="1877"/>
    </row>
    <row r="122" spans="1:8" ht="15" x14ac:dyDescent="0.25">
      <c r="A122" s="1878" t="s">
        <v>1562</v>
      </c>
      <c r="B122" s="1877"/>
      <c r="C122" s="1877"/>
      <c r="D122" s="1877"/>
      <c r="E122" s="1877"/>
      <c r="F122" s="1877"/>
      <c r="G122" s="1877"/>
      <c r="H122" s="1877"/>
    </row>
    <row r="123" spans="1:8" ht="15" x14ac:dyDescent="0.25">
      <c r="A123" s="1878" t="s">
        <v>1563</v>
      </c>
      <c r="B123" s="1877"/>
      <c r="C123" s="1877"/>
      <c r="D123" s="1877"/>
      <c r="E123" s="1877"/>
      <c r="F123" s="1877"/>
      <c r="G123" s="1877"/>
      <c r="H123" s="1877"/>
    </row>
    <row r="124" spans="1:8" ht="15" x14ac:dyDescent="0.25">
      <c r="A124" s="1878" t="s">
        <v>1564</v>
      </c>
      <c r="B124" s="1877"/>
      <c r="C124" s="1877"/>
      <c r="D124" s="1877"/>
      <c r="E124" s="1877"/>
      <c r="F124" s="1877"/>
      <c r="G124" s="1877"/>
      <c r="H124" s="1877"/>
    </row>
    <row r="125" spans="1:8" ht="15" x14ac:dyDescent="0.25">
      <c r="A125" s="1878" t="s">
        <v>1565</v>
      </c>
      <c r="B125" s="1877"/>
      <c r="C125" s="1877"/>
      <c r="D125" s="1877"/>
      <c r="E125" s="1877"/>
      <c r="F125" s="1877"/>
      <c r="G125" s="1877"/>
      <c r="H125" s="1877"/>
    </row>
    <row r="126" spans="1:8" ht="15" x14ac:dyDescent="0.25">
      <c r="A126" s="1878" t="s">
        <v>1566</v>
      </c>
      <c r="B126" s="1877"/>
      <c r="C126" s="1877"/>
      <c r="D126" s="1877"/>
      <c r="E126" s="1877"/>
      <c r="F126" s="1877"/>
      <c r="G126" s="1877"/>
      <c r="H126" s="1877"/>
    </row>
    <row r="127" spans="1:8" ht="9.75" customHeight="1" x14ac:dyDescent="0.3">
      <c r="A127" s="1884"/>
      <c r="B127" s="1877"/>
      <c r="C127" s="1877"/>
      <c r="D127" s="1877"/>
      <c r="E127" s="1877"/>
      <c r="F127" s="1877"/>
      <c r="G127" s="1877"/>
      <c r="H127" s="1877"/>
    </row>
    <row r="128" spans="1:8" ht="15" x14ac:dyDescent="0.25">
      <c r="A128" s="1878" t="s">
        <v>1569</v>
      </c>
      <c r="B128" s="1877"/>
      <c r="C128" s="1877"/>
      <c r="D128" s="1877"/>
      <c r="E128" s="1877"/>
      <c r="F128" s="1877"/>
      <c r="G128" s="1877"/>
      <c r="H128" s="1877"/>
    </row>
    <row r="129" spans="1:8" ht="15" x14ac:dyDescent="0.25">
      <c r="A129" s="1878" t="s">
        <v>1570</v>
      </c>
      <c r="B129" s="1877"/>
      <c r="C129" s="1877"/>
      <c r="D129" s="1877"/>
      <c r="E129" s="1877"/>
      <c r="F129" s="1877"/>
      <c r="G129" s="1877"/>
      <c r="H129" s="1877"/>
    </row>
    <row r="130" spans="1:8" ht="15" x14ac:dyDescent="0.25">
      <c r="A130" s="1878" t="s">
        <v>1571</v>
      </c>
      <c r="B130" s="1877"/>
      <c r="C130" s="1877"/>
      <c r="D130" s="1877"/>
      <c r="E130" s="1877"/>
      <c r="F130" s="1877"/>
      <c r="G130" s="1877"/>
      <c r="H130" s="1877"/>
    </row>
    <row r="131" spans="1:8" ht="15" x14ac:dyDescent="0.25">
      <c r="A131" s="1878" t="s">
        <v>1572</v>
      </c>
      <c r="B131" s="1877"/>
      <c r="C131" s="1877"/>
      <c r="D131" s="1877"/>
      <c r="E131" s="1877"/>
      <c r="F131" s="1877"/>
      <c r="G131" s="1877"/>
      <c r="H131" s="1877"/>
    </row>
    <row r="132" spans="1:8" ht="15" x14ac:dyDescent="0.25">
      <c r="A132" s="1878" t="s">
        <v>1573</v>
      </c>
      <c r="B132" s="1877"/>
      <c r="C132" s="1877"/>
      <c r="D132" s="1877"/>
      <c r="E132" s="1877"/>
      <c r="F132" s="1877"/>
      <c r="G132" s="1877"/>
      <c r="H132" s="1877"/>
    </row>
    <row r="133" spans="1:8" ht="15" x14ac:dyDescent="0.25">
      <c r="A133" s="1878" t="s">
        <v>1574</v>
      </c>
      <c r="B133" s="1877"/>
      <c r="C133" s="1877"/>
      <c r="D133" s="1877"/>
      <c r="E133" s="1877"/>
      <c r="F133" s="1877"/>
      <c r="G133" s="1877"/>
      <c r="H133" s="1877"/>
    </row>
    <row r="134" spans="1:8" ht="15" x14ac:dyDescent="0.25">
      <c r="A134" s="1878" t="s">
        <v>1575</v>
      </c>
      <c r="B134" s="1877"/>
      <c r="C134" s="1877"/>
      <c r="D134" s="1877"/>
      <c r="E134" s="1877"/>
      <c r="F134" s="1877"/>
      <c r="G134" s="1877"/>
      <c r="H134" s="1877"/>
    </row>
    <row r="135" spans="1:8" ht="15" x14ac:dyDescent="0.25">
      <c r="A135" s="1878" t="s">
        <v>1576</v>
      </c>
      <c r="B135" s="1877"/>
      <c r="C135" s="1877"/>
      <c r="D135" s="1877"/>
      <c r="E135" s="1877"/>
      <c r="F135" s="1877"/>
      <c r="G135" s="1877"/>
      <c r="H135" s="1877"/>
    </row>
    <row r="136" spans="1:8" ht="15" x14ac:dyDescent="0.25">
      <c r="A136" s="1878" t="s">
        <v>1577</v>
      </c>
      <c r="B136" s="1877"/>
      <c r="C136" s="1877"/>
      <c r="D136" s="1877"/>
      <c r="E136" s="1877"/>
      <c r="F136" s="1877"/>
      <c r="G136" s="1877"/>
      <c r="H136" s="1877"/>
    </row>
    <row r="137" spans="1:8" ht="15" x14ac:dyDescent="0.25">
      <c r="A137" s="1878" t="s">
        <v>1578</v>
      </c>
      <c r="B137" s="1877"/>
      <c r="C137" s="1877"/>
      <c r="D137" s="1877"/>
      <c r="E137" s="1877"/>
      <c r="F137" s="1877"/>
      <c r="G137" s="1877"/>
      <c r="H137" s="1877"/>
    </row>
    <row r="138" spans="1:8" ht="15" x14ac:dyDescent="0.25">
      <c r="A138" s="1878" t="s">
        <v>1579</v>
      </c>
      <c r="B138" s="1877"/>
      <c r="C138" s="1877"/>
      <c r="D138" s="1877"/>
      <c r="E138" s="1877"/>
      <c r="F138" s="1877"/>
      <c r="G138" s="1877"/>
      <c r="H138" s="1877"/>
    </row>
    <row r="139" spans="1:8" ht="15" x14ac:dyDescent="0.25">
      <c r="A139" s="1878" t="s">
        <v>1580</v>
      </c>
      <c r="B139" s="1877"/>
      <c r="C139" s="1877"/>
      <c r="D139" s="1877"/>
      <c r="E139" s="1877"/>
      <c r="F139" s="1877"/>
      <c r="G139" s="1877"/>
      <c r="H139" s="1877"/>
    </row>
    <row r="140" spans="1:8" ht="15" x14ac:dyDescent="0.25">
      <c r="A140" s="1878" t="s">
        <v>1581</v>
      </c>
      <c r="B140" s="1877"/>
      <c r="C140" s="1877"/>
      <c r="D140" s="1877"/>
      <c r="E140" s="1877"/>
      <c r="F140" s="1877"/>
      <c r="G140" s="1877"/>
      <c r="H140" s="1877"/>
    </row>
    <row r="141" spans="1:8" ht="15" x14ac:dyDescent="0.25">
      <c r="A141" s="1878" t="s">
        <v>1582</v>
      </c>
      <c r="B141" s="1877"/>
      <c r="C141" s="1877"/>
      <c r="D141" s="1877"/>
      <c r="E141" s="1877"/>
      <c r="F141" s="1877"/>
      <c r="G141" s="1877"/>
      <c r="H141" s="1877"/>
    </row>
    <row r="142" spans="1:8" ht="15" x14ac:dyDescent="0.25">
      <c r="A142" s="1878" t="s">
        <v>1583</v>
      </c>
      <c r="B142" s="1877"/>
      <c r="C142" s="1877"/>
      <c r="D142" s="1877"/>
      <c r="E142" s="1877"/>
      <c r="F142" s="1877"/>
      <c r="G142" s="1877"/>
      <c r="H142" s="1877"/>
    </row>
    <row r="143" spans="1:8" ht="15" x14ac:dyDescent="0.25">
      <c r="A143" s="1878" t="s">
        <v>1584</v>
      </c>
      <c r="B143" s="1877"/>
      <c r="C143" s="1877"/>
      <c r="D143" s="1877"/>
      <c r="E143" s="1877"/>
      <c r="F143" s="1877"/>
      <c r="G143" s="1877"/>
      <c r="H143" s="1877"/>
    </row>
    <row r="144" spans="1:8" ht="15" x14ac:dyDescent="0.25">
      <c r="A144" s="1878" t="s">
        <v>1585</v>
      </c>
      <c r="B144" s="1877"/>
      <c r="C144" s="1877"/>
      <c r="D144" s="1877"/>
      <c r="E144" s="1877"/>
      <c r="F144" s="1877"/>
      <c r="G144" s="1877"/>
      <c r="H144" s="1877"/>
    </row>
    <row r="145" spans="1:8" ht="15" x14ac:dyDescent="0.25">
      <c r="A145" s="1878" t="s">
        <v>1586</v>
      </c>
      <c r="B145" s="1877"/>
      <c r="C145" s="1877"/>
      <c r="D145" s="1877"/>
      <c r="E145" s="1877"/>
      <c r="F145" s="1877"/>
      <c r="G145" s="1877"/>
      <c r="H145" s="1877"/>
    </row>
    <row r="146" spans="1:8" x14ac:dyDescent="0.3">
      <c r="A146" s="1884"/>
      <c r="B146" s="1877"/>
      <c r="C146" s="1877"/>
      <c r="D146" s="1877"/>
      <c r="E146" s="1877"/>
      <c r="F146" s="1877"/>
      <c r="G146" s="1877"/>
      <c r="H146" s="1877"/>
    </row>
    <row r="147" spans="1:8" x14ac:dyDescent="0.3">
      <c r="A147" s="1884"/>
      <c r="B147" s="1877"/>
      <c r="C147" s="1877"/>
      <c r="D147" s="1877"/>
      <c r="E147" s="1877"/>
      <c r="F147" s="1877"/>
      <c r="G147" s="1877"/>
      <c r="H147" s="1877"/>
    </row>
    <row r="148" spans="1:8" s="1877" customFormat="1" x14ac:dyDescent="0.3">
      <c r="A148" s="1884"/>
    </row>
    <row r="149" spans="1:8" s="1877" customFormat="1" x14ac:dyDescent="0.3">
      <c r="A149" s="1884"/>
    </row>
    <row r="150" spans="1:8" s="1877" customFormat="1" x14ac:dyDescent="0.3">
      <c r="A150" s="1884"/>
    </row>
  </sheetData>
  <hyperlinks>
    <hyperlink ref="A3" location="'QuadroResumo_Dados Gerais'!A1" display="Quadro Resumo - Dados Gerais"/>
    <hyperlink ref="A5" location="'2.1.1'!A1" display="Q.2.1.1-Emprego cultural nas atividades culturais e criativas, por região NUTS II (NUTS-2013)"/>
    <hyperlink ref="A6" location="'2.1.2'!A1" display="Q.2.1.2-Emprego cultural nas atividades culturais e criativas, por sexo, escalão etário e nível de escolaridade completo"/>
    <hyperlink ref="A7" location="'2.2.1'!A1" display="Q.2.2.1-Índice de preços no consumidor de bens e serviços culturais (2012 = 100)"/>
    <hyperlink ref="A9" location="'3.1.1AtividadesCulturaisCri'!Print_Area" display=" Q.3.1.1-Principais variáveis das empresas culturais e criativas, por CAE - Rev.3 e escalões de pessoal ao serviço"/>
    <hyperlink ref="A10" location="'3.1.2AtividadesCulturaisCri'!Print_Area" display=" Principais variáveis das empresas culturais e criativas, por CAE - Rev.3 e por região (NUTS II)"/>
    <hyperlink ref="A11" location="'3.2.1 Impressão e reprod_nps'!A1" display=" Q.3.2.1-Principais variáveis das empresas de impressão e reprodução de suportes gravados, por CAE- Rev.3, e escalões de pessoal ao serviço"/>
    <hyperlink ref="A12" location="'3.2.2 Impress_reprod_Nuts'!A1" display="Q.3.2.2-Principais variáveis das empresas de atividades de impressão e reprodução de suportes gravados, por CAE- Rev.3, e por região (NUTS II)"/>
    <hyperlink ref="A13" location="'3.2.2 Impress_reprod_Nuts(cont)'!A1" display="Q.3.2.2-Principais variáveis das empresas de atividades de impressão e reprodução de suportes gravados, por CAE- Rev.3, e por região (NUTS II) (continuação)"/>
    <hyperlink ref="A14" location="'3.3.1 Fab-Joalh instr_mus (nps)'!A1" display="Q.3.3.1-Principais variáveis das empresas de fabricação de joalharia, ourivesaria e artigos similares e das empresas de fabricação de instrumentos musicais, por CAE - Rev.3, e por região (npes)"/>
    <hyperlink ref="A15" location="'3.3.2 Fab joalh inst_mus (NUTS)'!A1" display="Q.3.3.2-Principais variáveis das empresas de fabricação de joalharia, ourivesaria e artigos similares e das empresas de fabricação de instrumentos musicais, por CAE - Rev.3, e por região (NUTS II)"/>
    <hyperlink ref="A16" location="'3.4.1Comercio_npes'!A1" display="Q.3.4.1-Principais variáveis das empresas de comércio a retalho de bens culturais e recreativos, em estabelecimentos especializados, por CAE- Rev.3 e escalões de pessoal ao serviço"/>
    <hyperlink ref="A17" location="'3.4.2Comercio_Nuts'!A1" display="'3.4.2Comercio_Nuts'!A1"/>
    <hyperlink ref="A18" location="'3.5.1Edição_npes'!A1" display="Q.3.5.1-Principais variáveis das empresas de edição, por CAE - Rev.3, e escalões de pessoal ao serviço"/>
    <hyperlink ref="A19" location="'3.5.2_Edição_Nuts '!A1" display="Q.3.5.2-Principais variáveis das empresas de edição, por CAE - Rev.3, e por região (NUTS II)"/>
    <hyperlink ref="A20" location="'3.5.2B_Edição_Nuts'!A1" display="Q.3.5.2-Principais variáveis das empresas de edição, por CAE - Rev.3, e por região (NUTS II) (continuação)"/>
    <hyperlink ref="A21" location="'3.6.1_ActCinema_npes'!A1" display="'3.6.1_ActCinema_npes'!A1"/>
    <hyperlink ref="A22" location="'3.6.2_ActCinema_Nuts'!A1" display="'3.6.2_ActCinema_Nuts'!A1"/>
    <hyperlink ref="A23" location="'3.6.2_ActCinema_Nuts(Cont)'!A1" display="'3.6.2_ActCinema_Nuts(Cont)'!A1"/>
    <hyperlink ref="A24" location="'3.7.1RadioTelevisão_npes'!A1" display="'3.7.1RadioTelevisão_npes'!A1"/>
    <hyperlink ref="A25" location="'3.7.2.RadioTelevisão_NuTS'!A1" display="Q.3.7.2-Principais variáveis das empresas de atividades de rádio e de televisão, por CAE- Rev.3, e por região (NUTS II)"/>
    <hyperlink ref="A26" location="'3.8.1_npes'!A1" display="Q.3.8.1-Principais variáveis das empresas de atividades de arquitetura, agências de publicidade, atividades de design, atividades de tradução e interpretação, aluguer de videocassetes e discos, por CAE- Rev.3, e escalões de pessoal ao serviço"/>
    <hyperlink ref="A27" location="'3.8.2_ArqDesignFoto_NuTS'!A1" display="Q.3.8.2-Principais variáveis das empresas de atividades de arquitetura, agências de publicidade, atividades de design, atividades de tradução e interpretação, aluguer de videocassetes e discos, por CAE- Rev.3, e por região (NUTS II)"/>
    <hyperlink ref="A28" location="'3.8.2_ArqDesignFoto_Nuts_Cont'!A1" display="Q.3.8.2-Principais variáveis das empresas de atividades de arquitetura, agências de publicidade, atividades de design, atividades de tradução e interpretação, aluguer de videocassetes e discos, por CAE- Rev.3, e por região (NUTS II) (continuação)"/>
    <hyperlink ref="A29" location="'3.91.Esino_npes'!A1" display="Q.3.9.1-Principais variáveis das empresas de ensino de atividades culturais, por CAE- Rev.3, e escalões de pessoal ao serviço"/>
    <hyperlink ref="A30" location="'3.9.2Ensino_NUTS'!A1" display="Q.3.9.2-Principais variáveis das empresas de ensino de atividades culturais, por CAE- Rev.3, e por região (NUTS II)"/>
    <hyperlink ref="A31" location="'3.10.1.ActArtisTeatroDança_npes'!A1" display="Q.3.10.1-Principais variáveis das empresas de atividades de teatro, de música, de dança e outras atividades artísticas e literárias, por CAE-Rev.3 e escalões de pessoal ao serviço"/>
    <hyperlink ref="A32" location="'3.10.2ActArtistTeatroDança_Nuts'!A1" display="'3.10.2ActArtistTeatroDança_Nuts'!A1"/>
    <hyperlink ref="A33" location="'3.10.2B_ActArtistTeatrDanç_Nuts'!A1" display="Q.3.10.2-Principais variáveis das empresas de atividades de teatro, de música, de dança e outras atividades artísticas e literárias,por CAE-Rev.3, e por região (NUTS II) (continuação)"/>
    <hyperlink ref="A34" location="'3.11.1BibliotecasMuseus_npes'!A1" display="Q.3.11.1-Principais variáveis das empresas de atividades de bibliotecas, arquivos, museus e outras atividades culturais, por CAE-Rev.3 e, escalões de pessoal ao serviço"/>
    <hyperlink ref="A35" location="'3.11.2_BibliotecasMuseus_Nuts'!A1" display="Q.3.11.2-Principais variáveis das empresas de atividades de bibliotecas, arquivos, museus e outras atividades culturais, por CAE- Rev.3, e por região (NUTS II)"/>
    <hyperlink ref="A36" location="'3.12.1 Royalties'!A1" display="Q.3.12.1-Royalties – Fornecimentos e serviços externos e rendimentos suplementares, por atividades culturais e criativas"/>
    <hyperlink ref="A38" location="'4.1'!A1" display="Q.4.1-Comércio internacional de bens culturais, por países"/>
    <hyperlink ref="A39" location="'4.2'!A1" display="Q.4.2-Comércio internacional de bens pertencentes ao domínio dos livros e materiais impressos, por países "/>
    <hyperlink ref="A40:G40" location="'4.3'!A1" display="Q.4.3-Comércio internacional de bens pertencentes ao domínio das artes visuais, por países"/>
    <hyperlink ref="A41" location="'4.4'!A1" display="Q.4.4-Comércio internacional de bens pertencentes ao domínio de artesanato, por países"/>
    <hyperlink ref="A42" location="'4.5'!A1" display="Q.4.5-Comércio internacional de bens pertencentes ao domínio das artes performativas, por países"/>
    <hyperlink ref="A43" location="'4.6'!A1" display="Q.4.6-Comércio internacional de bens pertencentes domínio do audiovisual e multimédia, por países"/>
    <hyperlink ref="A45" location="'5.1.1'!A1" display="Q.5.1.1-Situação dos Museus observados"/>
    <hyperlink ref="A46" location="'5.1.2'!A1" display="Q.5.1.2-Museus, segundo os critérios de seleção, por tipologia "/>
    <hyperlink ref="A47" location="'5.1.3'!A1" display="Q.5.1.3-Museus, segundo o funcionamento, por tipologia"/>
    <hyperlink ref="A48" location="'5.1.4'!A1" display="Q.5.1.4-Museus, segundo o funcionamento, por região (NUTS II)"/>
    <hyperlink ref="A49" location="'5.1.5'!A1" display="Q.5.1.5-Controlo dos visitantes nos Museus, por tipologia"/>
    <hyperlink ref="A50" location="'5.1.6'!A1" display="Q.5.1.6-Visitantes dos Museus, por tipologia"/>
    <hyperlink ref="A51" location="'5.1.7'!A1" display="Q.5.1.7-Visitantes dos Museus, por região (NUTS II) "/>
    <hyperlink ref="A52" location="'5.1.8'!A1" display="Q.5.1.8-Museus, segundo o tipo dominante de bens, por tipologia"/>
    <hyperlink ref="A53" location="'5.1.8(B)'!A1" display="Q.5.1.8-Museus, segundo o tipo dominante de bens, por tipologia (continuação)"/>
    <hyperlink ref="A54" location="'5.1.9'!A1" display="Q.5.1.9-Número de bens dos Museus, segundo o tipo dominante dos bens, por tipologia"/>
    <hyperlink ref="A55" location="'5.1.10'!A1" display="Q.5.1.10-Número de bens dos Museus, segundo o tipo dominante dos bens, por região (NUTS II)"/>
    <hyperlink ref="A56" location="'5.1.11'!A1" display="Q.5.1.11-Pessoal ao serviço, remunerado, não remunerado e pessoal voluntário nos Museus, por tipologia"/>
    <hyperlink ref="A57" location="'5.1.11(B)'!A1" display="Q.5.1.11-Pessoal ao serviço, remunerado, não remunerado e pessoal voluntário nos Museus, por tipologia (continuação)"/>
    <hyperlink ref="A58" location="'5.1.12'!A1" display="Q.5.1.12-Museus, segundo as actividades orientadas para os visitantes, por tipologia "/>
    <hyperlink ref="A59" location="'5.1.12(B)'!A1" display="Q.5.1.12-Museus, segundo as actividades orientadas para os visitantes, por tipologia (continuação)"/>
    <hyperlink ref="A60" location="'5.1.13'!A1" display="Q.5.1.13-Serviço educativo dos Museus, por tipologia "/>
    <hyperlink ref="A61" location="'5.1.14'!A1" display="Q.5.1.14-Museus polinucleados e número de núcleos, por tipologia "/>
    <hyperlink ref="A62" location="'5.1.15'!A1" display="Q.5.1.15-Museus segundo a personalidade jurídica, por tipologia"/>
    <hyperlink ref="A63" location="'5.1.16'!A1" display="Q.5.1.16-Forma jurídica do espaço ou entidade de que o museu depende, por tipologia"/>
    <hyperlink ref="A64" location="'5.1.16(B)'!A1" display="Q.5.1.16-Forma jurídica do espaço ou entidade de que o museu depende, por tipologia (continuação)"/>
    <hyperlink ref="A65" location="'5.2.1'!A1" display="Q.5.2.1-Bens imóveis classificados, segundo a categoria, por região (NUTS III)"/>
    <hyperlink ref="A66" location="'5.2.2'!A1" display="Q.5.2.2-Bens imóveis classificados, segundo a categoria de proteção, por região (NUTS III)"/>
    <hyperlink ref="A67" location="'5.2.3'!A1" display="Q.5.2.3-Bens imóveis classificados, segundo a tipologia, por região (NUTS III)"/>
    <hyperlink ref="A68" location="'5.2.4'!A1" display="Q.5.2.4-Bens imóveis classificados, segundo a entidade proprietária, por região (NUTS III)"/>
    <hyperlink ref="A70" location="'6.1.1'!A1" display="Q.6.1.1-Exposições, obras expostas e autores representados, por região (NUTS II), 2012 - 2018"/>
    <hyperlink ref="A71" location="'6.1.2'!A1" display="Q.6.1.2-Número de obras expostas nas galerias de arte e outros espaços de exposições temporárias, segundo a classificação das obras, por região (NUTS II)"/>
    <hyperlink ref="A72" location="'6.1.2B'!A1" display="Q.6.1.2-Número de obras expostas nas galerias de arte e outros espaços de exposições temporárias, segundo a classificação das obras, por região (NUTS II) - continuação"/>
    <hyperlink ref="A73" location="'6.1.3'!A1" display="Q.6.1.3-Tipo de espaço das galerias de arte e outros espaços de exposições temporárias, por região (NUTS II) "/>
    <hyperlink ref="A74" location="'6.1.4'!A1" display="Q.6.1.4-Obras expostas nas galerias de arte e outros espaços de exposições temporárias, segundo a natureza dos espaços de exposição, por classificação das obras"/>
    <hyperlink ref="A75" location="'6.1.5'!A1" display="Q.6.1.5-Localização das galerias de arte e outros espaços de exposições temporárias, por tipo de espaço"/>
    <hyperlink ref="A76" location="'6.1.6'!A1" display="Q.6.1.6-Exposições realizadas segundo a entidade promotora, por região (Nuts II)"/>
    <hyperlink ref="A78" location="'7.1.1'!A1" display="Q.7.1.1-Situação das publicações periódicas, por região (NUTS II)"/>
    <hyperlink ref="A79" location="'7.1.2'!A1" display="Q.7.1.2-Publicações periódicas segundo o suporte de difusão, por região (NUTS II)"/>
    <hyperlink ref="A80" location="'7.1.3'!A1" display="'7.1.3'!A1"/>
    <hyperlink ref="A81" location="'7.1.4'!A1" display="'7.1.4'!A1"/>
    <hyperlink ref="A82" location="'7.1.5'!A1" display="Q.7.1.5-Número de publicações, tiragem e circulação total, exemplares vendidos e distribuídos gratuitamente, por tipo de publicação "/>
    <hyperlink ref="A83" location="'7.1.6'!A1" display="'7.1.6'!A1"/>
    <hyperlink ref="A84" location="'7.1.7'!A1" display="Q.7.1.7-Número de publicações, edições anuais, tiragem, circulação e média dos exemplares vendidos, por tipo de publicação"/>
    <hyperlink ref="A85" location="'7.1.8'!A1" display="'7.1.8'!A1"/>
    <hyperlink ref="A86" location="'7.1.9'!A1" display="'7.1.9'!A1"/>
    <hyperlink ref="A87" location="'7.1.10'!A1" display="Q.7.1.10-Número de jornais segundo os escalões de tiragem e circulação média "/>
    <hyperlink ref="A88" location="'7.1.11'!A1" display="Q.7.1.11-Número de revistas segundo os escalões de tiragem e circulação média"/>
    <hyperlink ref="A89" location="'7.1.12'!A1" display="Q.7.1.12-Publicações periódicas segundo a periodicidade, por região (NUTS II)"/>
    <hyperlink ref="A90" location="'7.1.12 (CONT)'!A1" display="Q.7.1.12-Publicações periódicas segundo a periodicidade, por região (NUTS II) (continuação)"/>
    <hyperlink ref="A91" location="'7.1.13'!A1" display="Q.7.1.13-Publicações periódicas segundo a periodicidade, por tipo de publicação"/>
    <hyperlink ref="A92" location="'7.1.13(CONT)'!A1" display="Q.7.1.13-Publicações periódicas segundo a periodicidade, por tipo de publicação (continuação)"/>
    <hyperlink ref="A93" location="'7.1.14'!A1" display="Q.7.1.14-Publicações periódicas segundo o tema do conteúdo principal, por tipo de publicação "/>
    <hyperlink ref="A94" location="'7.1.14(CONT)'!A1" display="Q.7.1.14-Publicações periódicas segundo o tema do conteúdo principal, por tipo de publicação- continuação"/>
    <hyperlink ref="A95" location="'7.1.15'!A1" display="Q.7.1.15-Publicações periódicas segundo a língua dominante, por região (NUTS II) "/>
    <hyperlink ref="A96" location="'7.1.16'!A1" display="Q.7.1.16-Publicações periódicas segundo a língua dominante, por tipo de publicação"/>
    <hyperlink ref="A97" location="'7.1.17'!A1" display="'7.1.17'!A1"/>
    <hyperlink ref="A98" location="'7.1.18'!A1" display="'7.1.18'!A1"/>
    <hyperlink ref="A99" location="'7.1.19'!A1" display="Q.7.1.19-Publicações periódicas segundo o tempo de publicação, por região (NUTS II)  "/>
    <hyperlink ref="A100" location="'7.1.20'!A1" display="Q.7.1.20-Publicações periódicas segundo o tempo de publicação, por tipo de publicação"/>
    <hyperlink ref="A101" location="'7.1.21'!A1" display="Q.7.1.21-Receitas e despesas das publicações periódicas, por região (NUTS II)"/>
    <hyperlink ref="A102" location="'7.1.22'!A1" display="Q.7.1.22-Receitas e despesas das publicações periódicas, por tipo de publicação"/>
    <hyperlink ref="A104" location="'8.1.1'!A1" display="Q.8.1.1-Produção cinematográfica em Portugal"/>
    <hyperlink ref="A105" location="'8.2.1'!A1" display="Q.8.2.1-Cinema – Recintos, ecrãs, lotação, sessões, espectadores e receitas por região (NUTS II), 2010 - 2018"/>
    <hyperlink ref="A106" location="'8.2.2'!A1" display="Q.8.2.2-Cinema  –  Filmes exibidos, sessões, espectadores e receitas, por origem dos filmes exibidos"/>
    <hyperlink ref="A107" location="'8.2.3 '!A1" display="Q.8.2.3-Cinema – Sessões, espectadores e receitas, segundo o trimestre, por região (NUTS II) "/>
    <hyperlink ref="A108" location="'8.2.4'!A1" display="Q.8.2.4-Cinema – Sessões, espectadores e receitas,  segundo o trimestre, por origem dos filmes exibidos"/>
    <hyperlink ref="A109" location="'8.2.4 (CONT)'!A1" display="Q.8.2.4-Cinema – Sessões, espectadores/as e receitas,  segundo o trimestre, por origem dos filmes exibidos - continuação"/>
    <hyperlink ref="A111" location="'9.1.1'!A1" display="'9.1.1'!A1"/>
    <hyperlink ref="A112" location="'9.1.2'!A1" display="'9.1.2'!A1"/>
    <hyperlink ref="A113" location="'9.1.3'!A1" display="'9.1.3'!A1"/>
    <hyperlink ref="A114" location="'9.1.4'!A1" display="Q.9.1.4-Espectáculos ao Vivo – Total das sessões, bilhetes vendidos e oferecidos, espectadores, receitas e preço médio, por região (NUTS II) e modalidades"/>
    <hyperlink ref="A115" location="'9.1.4(CONT 1)'!A1" display="Q.9.1.4-Espectáculos ao Vivo – Total das sessões, bilhetes vendidos e oferecidos, espectadores, receitas e preço médio, por região (NUTS II) e modalidades (continuação 1)"/>
    <hyperlink ref="A116" location="'9.1.4 (CONT 2)'!A1" display="Q.9.1.4-Espectáculos ao Vivo – Total das sessões, bilhetes vendidos e oferecidos, espectadores, receitas e preço médio, por região (NUTS II) e modalidades (continuação 2)"/>
    <hyperlink ref="A117" location="'9.1.4 (CONT 3)'!A1" display="Q.9.1.4-Espectáculos ao Vivo – Total das sessões, bilhetes vendidos e oferecidos, espectadores, receitas e preço médio, por região (NUTS II) e modalidades (continuação 3)"/>
    <hyperlink ref="A118" location="'9.1.5'!A1" display="'9.1.5'!A1"/>
    <hyperlink ref="A119" location="'9.1.6'!A1" display="'9.1.6'!A1"/>
    <hyperlink ref="A121" location="Q10.1.1!A1" display="Q.10.1.1-Número de estações licenciadas, segundo o tipo de serviço de radiocomunicações, por região (NUTS III)"/>
    <hyperlink ref="A122" location="'Q10.1.2 '!A1" display="Q.10.1.2-Número de estações licenciadas, segundo o tipo de emissão, por região (NUTS II)"/>
    <hyperlink ref="A123" location="Q10.2.1.1!A1" display="Q.10.2.1.1-Evolução do número de alojamentos cablados com HFC (Hybrid Fiber-Coaxial), por região (NUTS II)"/>
    <hyperlink ref="A124" location="Q10.2.1.2!A1" display="Q.10.2.1.2-Evolução do número de alojamentos cablados com fibra ótica (Fiber To Home - FTTH), por região (NUTS II)"/>
    <hyperlink ref="A125" location="Q10.2.2!A1" display="Q.10.2.2-Evolução do número de clientes residenciais das redes e serviços de alta velocidade em local fixo, por região (NUTS II)"/>
    <hyperlink ref="A126" location="Q10.2.3!A1" display="Q.10.2.3-Evolução do número de assinantes do serviço de distribuição de sinais de televisão por subscrição, por região (NUTS II)"/>
    <hyperlink ref="A128" location="Q11.1.1_2018_2017!A1" display="Q.11.1.1-Despesas da Administração Central, por subsector institucional, segundo o tipo de despesa, 2018-2017"/>
    <hyperlink ref="A129" location="'Q11.1.1_2016 '!A1" display="Q.11.1.1-Despesas da Administração Central, por subsector institucional, segundo o tipo de despesa, 2016 (continuação)"/>
    <hyperlink ref="A130" location="Q11.2.1!A1" display="Q11.2.1!A1"/>
    <hyperlink ref="A131" location="Q11.2.2!A1" display="Q.11.2.2-Síntese das despesas das Câmaras Municipais, segundo o tipo de despesa, por domínios das atividades culturais e criativas"/>
    <hyperlink ref="A132" location="Q11.2.3!A1" display="Q.11.2.3-Património Cultural - despesas segundo o tipo, por subdomínios e região (NUTS II)"/>
    <hyperlink ref="A133" location="Q11.2.3B!A1" display="Q.11.2.3-Património Cultural - despesas segundo o tipo, por subdomínios e região (NUTS II) (continuação)"/>
    <hyperlink ref="A134" location="Q11.2.4!A1" display="Q.11.2.4-Bibliotecas e Arquivos - despesas segundo o tipo, por subdomínios e região (NUTS II)"/>
    <hyperlink ref="A135" location="Q11.2.5!A1" display="Q.11.2.5-Livros e Publicações - despesas segundo o tipo, por subdomínios e região (NUTS II)"/>
    <hyperlink ref="A136" location="Q11.2.6!A1" display="Q.11.2.6-Artes Visuais - despesas segundo o tipo, por subdomínios e região (NUTS II)"/>
    <hyperlink ref="A137" location="Q11.2.6B!A1" display="Q.11.2.6-Artes Visuais - despesas segundo o tipo, por subdomínios e região (NUTS II) (continuação)"/>
    <hyperlink ref="A138" location="Q11.2.7!A1" display="Q.11.2.7-Artes do Espetáculo - despesas segundo o tipo, por subdomínios e região (NUTS II) "/>
    <hyperlink ref="A139" location="Q11.2.7B!A1" display="Q.11.2.7-Artes do Espetáculo - despesas segundo o tipo, por subdomínios e região (NUTS II)  (continuação)"/>
    <hyperlink ref="A140" location="Q11.2.8!A1" display="Q.11.2.8-Audiovisual e Multimédia - despesas segundo o tipo, por subdomínios e região (NUTS II)"/>
    <hyperlink ref="A141" location="Q11.2.8B!A1" display="Q.11.2.8-Audiovisual e Multimédia - despesas segundo o tipo, por subdomínios e região (NUTS II) (continuação)"/>
    <hyperlink ref="A142" location="Q11.2.9!A1" display="Q.11.2.9-Arquitetura - despesas segundo o tipo, por subdomínios e região (NUTS II)"/>
    <hyperlink ref="A143" location="Q11.2.10!A1" display="Q.11.2.10-Publicidade - despesas segundo o tipo, por subdomínios e região (NUTS II)"/>
    <hyperlink ref="A144" location="Q11.2.11!A1" display="Q.11.2.11-Artesanato - despesas segundo o tipo, por subdomínios e região (NUTS II)"/>
    <hyperlink ref="A145" location="Q11.2.12!A1" display="Q.11.2.12-Atividades interdisciplinares - despesas segundo o tipo, por subdomínios e região (NUTS II)"/>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zoomScaleNormal="100" workbookViewId="0"/>
  </sheetViews>
  <sheetFormatPr defaultRowHeight="12.75" x14ac:dyDescent="0.2"/>
  <cols>
    <col min="1" max="1" width="10.5703125" style="597" customWidth="1"/>
    <col min="2" max="3" width="7.85546875" style="597" customWidth="1"/>
    <col min="4" max="8" width="7.42578125" style="597" customWidth="1"/>
    <col min="9" max="9" width="7.7109375" style="597" customWidth="1"/>
    <col min="10" max="10" width="8" style="597" customWidth="1"/>
    <col min="11" max="16384" width="9.140625" style="597"/>
  </cols>
  <sheetData>
    <row r="1" spans="1:25" x14ac:dyDescent="0.2">
      <c r="A1" s="596"/>
      <c r="B1" s="596"/>
      <c r="C1" s="596"/>
      <c r="D1" s="596"/>
      <c r="E1" s="596"/>
      <c r="F1" s="596"/>
      <c r="G1" s="596"/>
      <c r="H1" s="596"/>
      <c r="I1" s="596"/>
      <c r="J1" s="596"/>
      <c r="K1" s="596"/>
      <c r="L1" s="596"/>
      <c r="M1" s="596"/>
      <c r="N1" s="596"/>
      <c r="O1" s="596"/>
      <c r="P1" s="596"/>
      <c r="Q1" s="596"/>
      <c r="R1" s="596"/>
      <c r="S1" s="596"/>
      <c r="T1" s="596"/>
      <c r="U1" s="596"/>
      <c r="V1" s="596"/>
      <c r="W1" s="596"/>
      <c r="X1" s="596"/>
      <c r="Y1" s="596"/>
    </row>
    <row r="2" spans="1:25" ht="13.5" x14ac:dyDescent="0.25">
      <c r="A2" s="1931" t="s">
        <v>352</v>
      </c>
      <c r="B2" s="1931"/>
      <c r="C2" s="1931"/>
      <c r="D2" s="571"/>
      <c r="E2" s="571"/>
      <c r="F2" s="571"/>
      <c r="G2" s="571"/>
      <c r="H2" s="571"/>
      <c r="I2" s="571"/>
      <c r="J2" s="571"/>
      <c r="K2" s="596"/>
      <c r="L2" s="596"/>
      <c r="M2" s="596"/>
      <c r="N2" s="596"/>
      <c r="O2" s="596"/>
      <c r="P2" s="596"/>
      <c r="Q2" s="596"/>
      <c r="R2" s="596"/>
      <c r="S2" s="596"/>
      <c r="T2" s="596"/>
      <c r="U2" s="596"/>
      <c r="V2" s="596"/>
      <c r="W2" s="596"/>
      <c r="X2" s="596"/>
    </row>
    <row r="3" spans="1:25" ht="23.25" customHeight="1" x14ac:dyDescent="0.2">
      <c r="A3" s="1933" t="s">
        <v>356</v>
      </c>
      <c r="B3" s="1933"/>
      <c r="C3" s="1933"/>
      <c r="D3" s="1933"/>
      <c r="E3" s="1933"/>
      <c r="F3" s="1933"/>
      <c r="G3" s="1933"/>
      <c r="H3" s="1933"/>
      <c r="I3" s="1933"/>
      <c r="J3" s="1933"/>
      <c r="K3" s="1583"/>
      <c r="L3" s="596"/>
      <c r="M3" s="596"/>
      <c r="N3" s="596"/>
      <c r="O3" s="596"/>
      <c r="P3" s="596"/>
      <c r="Q3" s="596"/>
      <c r="R3" s="596"/>
      <c r="S3" s="596"/>
      <c r="T3" s="596"/>
      <c r="U3" s="596"/>
      <c r="V3" s="596"/>
      <c r="W3" s="596"/>
      <c r="X3" s="596"/>
    </row>
    <row r="4" spans="1:25" ht="13.5" x14ac:dyDescent="0.25">
      <c r="A4" s="572">
        <v>2017</v>
      </c>
      <c r="B4" s="573"/>
      <c r="C4" s="149"/>
      <c r="D4" s="589"/>
      <c r="E4" s="571"/>
      <c r="F4" s="571"/>
      <c r="G4" s="571"/>
      <c r="H4" s="571"/>
      <c r="I4" s="571"/>
      <c r="J4" s="571"/>
      <c r="K4" s="596"/>
      <c r="L4" s="596"/>
      <c r="M4" s="596"/>
      <c r="N4" s="596"/>
      <c r="O4" s="596"/>
      <c r="P4" s="596"/>
      <c r="Q4" s="596"/>
      <c r="R4" s="596"/>
      <c r="S4" s="596"/>
      <c r="T4" s="596"/>
      <c r="U4" s="596"/>
      <c r="V4" s="596"/>
      <c r="W4" s="596"/>
      <c r="X4" s="596"/>
    </row>
    <row r="5" spans="1:25" ht="12.75" customHeight="1" x14ac:dyDescent="0.2">
      <c r="A5" s="1923" t="s">
        <v>311</v>
      </c>
      <c r="B5" s="1923" t="s">
        <v>312</v>
      </c>
      <c r="C5" s="1923" t="s">
        <v>313</v>
      </c>
      <c r="D5" s="1924" t="s">
        <v>314</v>
      </c>
      <c r="E5" s="1924"/>
      <c r="F5" s="1924"/>
      <c r="G5" s="1923" t="s">
        <v>315</v>
      </c>
      <c r="H5" s="1925"/>
      <c r="I5" s="1925"/>
      <c r="J5" s="1923" t="s">
        <v>316</v>
      </c>
      <c r="K5" s="596"/>
      <c r="L5" s="596"/>
      <c r="M5" s="596"/>
      <c r="N5" s="596"/>
      <c r="O5" s="596"/>
      <c r="P5" s="596"/>
      <c r="Q5" s="596"/>
      <c r="R5" s="596"/>
      <c r="S5" s="596"/>
      <c r="T5" s="596"/>
      <c r="U5" s="596"/>
      <c r="V5" s="596"/>
      <c r="W5" s="596"/>
      <c r="X5" s="596"/>
    </row>
    <row r="6" spans="1:25" x14ac:dyDescent="0.2">
      <c r="A6" s="1923"/>
      <c r="B6" s="1923"/>
      <c r="C6" s="1923"/>
      <c r="D6" s="1923" t="s">
        <v>317</v>
      </c>
      <c r="E6" s="1923" t="s">
        <v>318</v>
      </c>
      <c r="F6" s="1923" t="s">
        <v>319</v>
      </c>
      <c r="G6" s="1923" t="s">
        <v>31</v>
      </c>
      <c r="H6" s="1923" t="s">
        <v>320</v>
      </c>
      <c r="I6" s="1923" t="s">
        <v>321</v>
      </c>
      <c r="J6" s="1925"/>
      <c r="K6" s="596"/>
      <c r="L6" s="596"/>
      <c r="M6" s="596"/>
      <c r="N6" s="596"/>
      <c r="O6" s="596"/>
      <c r="P6" s="596"/>
      <c r="Q6" s="596"/>
      <c r="R6" s="596"/>
      <c r="S6" s="596"/>
      <c r="T6" s="596"/>
      <c r="U6" s="596"/>
      <c r="V6" s="596"/>
      <c r="W6" s="596"/>
      <c r="X6" s="596"/>
    </row>
    <row r="7" spans="1:25" x14ac:dyDescent="0.2">
      <c r="A7" s="1923"/>
      <c r="B7" s="1923"/>
      <c r="C7" s="1923"/>
      <c r="D7" s="1923"/>
      <c r="E7" s="1923"/>
      <c r="F7" s="1923"/>
      <c r="G7" s="1923"/>
      <c r="H7" s="1923"/>
      <c r="I7" s="1923"/>
      <c r="J7" s="1925"/>
      <c r="K7" s="596"/>
      <c r="L7" s="596"/>
      <c r="M7" s="596"/>
      <c r="N7" s="596"/>
      <c r="O7" s="596"/>
      <c r="P7" s="596"/>
      <c r="Q7" s="596"/>
      <c r="R7" s="596"/>
      <c r="S7" s="596"/>
      <c r="T7" s="596"/>
      <c r="U7" s="596"/>
      <c r="V7" s="596"/>
      <c r="W7" s="596"/>
      <c r="X7" s="596"/>
    </row>
    <row r="8" spans="1:25" x14ac:dyDescent="0.2">
      <c r="A8" s="1923"/>
      <c r="B8" s="1923"/>
      <c r="C8" s="1923"/>
      <c r="D8" s="1923"/>
      <c r="E8" s="1923"/>
      <c r="F8" s="1923"/>
      <c r="G8" s="1923"/>
      <c r="H8" s="1923"/>
      <c r="I8" s="1923"/>
      <c r="J8" s="1925"/>
      <c r="K8" s="596"/>
      <c r="L8" s="596"/>
      <c r="M8" s="596"/>
      <c r="N8" s="596"/>
      <c r="O8" s="596"/>
      <c r="P8" s="596"/>
      <c r="Q8" s="596"/>
      <c r="R8" s="596"/>
      <c r="S8" s="596"/>
      <c r="T8" s="596"/>
      <c r="U8" s="596"/>
      <c r="V8" s="596"/>
      <c r="W8" s="596"/>
      <c r="X8" s="596"/>
    </row>
    <row r="9" spans="1:25" x14ac:dyDescent="0.2">
      <c r="A9" s="1923"/>
      <c r="B9" s="1923"/>
      <c r="C9" s="1923"/>
      <c r="D9" s="1923"/>
      <c r="E9" s="1923"/>
      <c r="F9" s="1923"/>
      <c r="G9" s="1923"/>
      <c r="H9" s="1923"/>
      <c r="I9" s="1923"/>
      <c r="J9" s="1925"/>
      <c r="K9" s="596"/>
      <c r="L9" s="596"/>
      <c r="M9" s="596"/>
      <c r="N9" s="596"/>
      <c r="O9" s="596"/>
      <c r="P9" s="596"/>
      <c r="Q9" s="596"/>
      <c r="R9" s="596"/>
      <c r="S9" s="596"/>
      <c r="T9" s="596"/>
      <c r="U9" s="596"/>
      <c r="V9" s="596"/>
      <c r="W9" s="596"/>
      <c r="X9" s="596"/>
    </row>
    <row r="10" spans="1:25" x14ac:dyDescent="0.2">
      <c r="A10" s="1923"/>
      <c r="B10" s="1923"/>
      <c r="C10" s="1923"/>
      <c r="D10" s="1923"/>
      <c r="E10" s="1923"/>
      <c r="F10" s="1923"/>
      <c r="G10" s="1923"/>
      <c r="H10" s="1923"/>
      <c r="I10" s="1923"/>
      <c r="J10" s="1925"/>
      <c r="K10" s="596"/>
      <c r="L10" s="596"/>
      <c r="M10" s="596"/>
      <c r="N10" s="596"/>
      <c r="O10" s="596"/>
      <c r="P10" s="596"/>
      <c r="Q10" s="596"/>
      <c r="R10" s="596"/>
      <c r="S10" s="596"/>
      <c r="T10" s="596"/>
      <c r="U10" s="596"/>
      <c r="V10" s="596"/>
      <c r="W10" s="596"/>
      <c r="X10" s="596"/>
    </row>
    <row r="11" spans="1:25" x14ac:dyDescent="0.2">
      <c r="A11" s="1923"/>
      <c r="B11" s="1924" t="s">
        <v>5</v>
      </c>
      <c r="C11" s="1924"/>
      <c r="D11" s="1924" t="s">
        <v>322</v>
      </c>
      <c r="E11" s="1924"/>
      <c r="F11" s="1924"/>
      <c r="G11" s="1924"/>
      <c r="H11" s="1924"/>
      <c r="I11" s="1924"/>
      <c r="J11" s="1924"/>
      <c r="K11" s="596"/>
      <c r="L11" s="596"/>
      <c r="M11" s="596"/>
      <c r="N11" s="596"/>
      <c r="O11" s="596"/>
      <c r="P11" s="596"/>
      <c r="Q11" s="596"/>
      <c r="R11" s="596"/>
      <c r="S11" s="596"/>
      <c r="U11" s="596"/>
      <c r="V11" s="596"/>
      <c r="W11" s="596"/>
      <c r="X11" s="596"/>
    </row>
    <row r="12" spans="1:25" ht="6" customHeight="1" x14ac:dyDescent="0.25">
      <c r="A12" s="632"/>
      <c r="B12" s="632"/>
      <c r="C12" s="632"/>
      <c r="D12" s="616"/>
      <c r="E12" s="617"/>
      <c r="F12" s="617"/>
      <c r="G12" s="617"/>
      <c r="H12" s="617"/>
      <c r="I12" s="617"/>
      <c r="J12" s="617"/>
      <c r="K12" s="596"/>
      <c r="L12" s="596"/>
      <c r="M12" s="596"/>
      <c r="N12" s="596"/>
      <c r="O12" s="596"/>
      <c r="P12" s="596"/>
      <c r="Q12" s="596"/>
      <c r="R12" s="596"/>
      <c r="S12" s="596"/>
      <c r="T12" s="596"/>
      <c r="U12" s="596"/>
      <c r="V12" s="596"/>
      <c r="W12" s="596"/>
      <c r="X12" s="596"/>
    </row>
    <row r="13" spans="1:25" ht="13.5" x14ac:dyDescent="0.25">
      <c r="A13" s="620" t="s">
        <v>349</v>
      </c>
      <c r="B13" s="616"/>
      <c r="C13" s="633"/>
      <c r="D13" s="616"/>
      <c r="E13" s="617"/>
      <c r="F13" s="617"/>
      <c r="G13" s="617"/>
      <c r="H13" s="617"/>
      <c r="I13" s="617"/>
      <c r="J13" s="617"/>
      <c r="K13" s="596"/>
      <c r="L13" s="596"/>
      <c r="M13" s="596"/>
      <c r="N13" s="596"/>
      <c r="O13" s="596"/>
      <c r="P13" s="596"/>
      <c r="Q13" s="596"/>
      <c r="R13" s="596"/>
      <c r="S13" s="596"/>
      <c r="T13" s="596"/>
      <c r="U13" s="596"/>
      <c r="V13" s="596"/>
      <c r="W13" s="596"/>
      <c r="X13" s="596"/>
    </row>
    <row r="14" spans="1:25" ht="5.25" customHeight="1" x14ac:dyDescent="0.25">
      <c r="A14" s="620" t="s">
        <v>357</v>
      </c>
      <c r="B14" s="616"/>
      <c r="C14" s="633"/>
      <c r="D14" s="616"/>
      <c r="E14" s="617"/>
      <c r="F14" s="617"/>
      <c r="G14" s="617"/>
      <c r="H14" s="617"/>
      <c r="I14" s="617"/>
      <c r="J14" s="617"/>
      <c r="K14" s="596"/>
      <c r="L14" s="596"/>
      <c r="M14" s="596"/>
      <c r="N14" s="596"/>
      <c r="O14" s="596"/>
      <c r="P14" s="596"/>
      <c r="Q14" s="596"/>
      <c r="R14" s="596"/>
      <c r="S14" s="596"/>
      <c r="T14" s="596"/>
      <c r="U14" s="596"/>
      <c r="V14" s="596"/>
      <c r="W14" s="596"/>
      <c r="X14" s="596"/>
    </row>
    <row r="15" spans="1:25" ht="13.5" x14ac:dyDescent="0.25">
      <c r="A15" s="623" t="s">
        <v>252</v>
      </c>
      <c r="B15" s="620">
        <v>761</v>
      </c>
      <c r="C15" s="621">
        <v>3385</v>
      </c>
      <c r="D15" s="621">
        <v>52932.603000000003</v>
      </c>
      <c r="E15" s="621">
        <v>61701.324000000001</v>
      </c>
      <c r="F15" s="621">
        <v>50816.747000000003</v>
      </c>
      <c r="G15" s="621">
        <v>190113.51699999999</v>
      </c>
      <c r="H15" s="621">
        <v>125986.882</v>
      </c>
      <c r="I15" s="621">
        <v>64126.635000000002</v>
      </c>
      <c r="J15" s="621">
        <v>9493.7260000000006</v>
      </c>
      <c r="K15" s="596"/>
      <c r="L15" s="596"/>
      <c r="M15" s="596"/>
      <c r="N15" s="596"/>
      <c r="O15" s="596"/>
      <c r="P15" s="596"/>
      <c r="Q15" s="596"/>
      <c r="R15" s="596"/>
      <c r="S15" s="596"/>
      <c r="T15" s="596"/>
      <c r="U15" s="596"/>
      <c r="V15" s="596"/>
      <c r="W15" s="596"/>
      <c r="X15" s="596"/>
    </row>
    <row r="16" spans="1:25" ht="13.5" x14ac:dyDescent="0.25">
      <c r="A16" s="620" t="s">
        <v>253</v>
      </c>
      <c r="B16" s="620">
        <v>749</v>
      </c>
      <c r="C16" s="621" t="s">
        <v>345</v>
      </c>
      <c r="D16" s="621" t="s">
        <v>345</v>
      </c>
      <c r="E16" s="621" t="s">
        <v>345</v>
      </c>
      <c r="F16" s="621" t="s">
        <v>345</v>
      </c>
      <c r="G16" s="621" t="s">
        <v>345</v>
      </c>
      <c r="H16" s="621" t="s">
        <v>345</v>
      </c>
      <c r="I16" s="621" t="s">
        <v>345</v>
      </c>
      <c r="J16" s="621" t="s">
        <v>345</v>
      </c>
      <c r="K16" s="596"/>
      <c r="L16" s="596"/>
      <c r="M16" s="596"/>
      <c r="N16" s="596"/>
      <c r="O16" s="596"/>
      <c r="P16" s="596"/>
      <c r="Q16" s="596"/>
      <c r="R16" s="596"/>
      <c r="S16" s="596"/>
      <c r="T16" s="596"/>
      <c r="U16" s="596"/>
      <c r="V16" s="596"/>
      <c r="W16" s="596"/>
      <c r="X16" s="596"/>
    </row>
    <row r="17" spans="1:24" ht="13.5" x14ac:dyDescent="0.25">
      <c r="A17" s="622" t="s">
        <v>335</v>
      </c>
      <c r="B17" s="616">
        <v>250</v>
      </c>
      <c r="C17" s="606">
        <v>1327</v>
      </c>
      <c r="D17" s="606">
        <v>21058.308000000001</v>
      </c>
      <c r="E17" s="606">
        <v>27036.14</v>
      </c>
      <c r="F17" s="606">
        <v>17519.215</v>
      </c>
      <c r="G17" s="606">
        <v>77820.535999999993</v>
      </c>
      <c r="H17" s="606">
        <v>67140.243000000002</v>
      </c>
      <c r="I17" s="606">
        <v>10680.293</v>
      </c>
      <c r="J17" s="606">
        <v>4893.2</v>
      </c>
      <c r="K17" s="596"/>
      <c r="L17" s="596"/>
      <c r="M17" s="596"/>
      <c r="N17" s="596"/>
      <c r="O17" s="596"/>
      <c r="P17" s="596"/>
      <c r="Q17" s="596"/>
      <c r="R17" s="596"/>
      <c r="S17" s="596"/>
      <c r="T17" s="596"/>
      <c r="U17" s="596"/>
      <c r="V17" s="596"/>
      <c r="W17" s="596"/>
      <c r="X17" s="596"/>
    </row>
    <row r="18" spans="1:24" ht="13.5" x14ac:dyDescent="0.25">
      <c r="A18" s="622" t="s">
        <v>336</v>
      </c>
      <c r="B18" s="616">
        <v>133</v>
      </c>
      <c r="C18" s="606">
        <v>419</v>
      </c>
      <c r="D18" s="606">
        <v>6077.4040000000005</v>
      </c>
      <c r="E18" s="606">
        <v>6866.8360000000002</v>
      </c>
      <c r="F18" s="606">
        <v>5812.4740000000002</v>
      </c>
      <c r="G18" s="606">
        <v>21225.703000000001</v>
      </c>
      <c r="H18" s="634">
        <v>17404.018</v>
      </c>
      <c r="I18" s="606">
        <v>3821.6849999999999</v>
      </c>
      <c r="J18" s="606">
        <v>1168.114</v>
      </c>
      <c r="K18" s="596"/>
      <c r="L18" s="596"/>
      <c r="M18" s="596"/>
      <c r="N18" s="596"/>
      <c r="O18" s="596"/>
      <c r="P18" s="596"/>
      <c r="Q18" s="596"/>
      <c r="R18" s="596"/>
      <c r="S18" s="596"/>
      <c r="T18" s="596"/>
      <c r="U18" s="596"/>
      <c r="V18" s="596"/>
      <c r="W18" s="596"/>
      <c r="X18" s="596"/>
    </row>
    <row r="19" spans="1:24" ht="13.5" x14ac:dyDescent="0.25">
      <c r="A19" s="622" t="s">
        <v>337</v>
      </c>
      <c r="B19" s="616">
        <v>324</v>
      </c>
      <c r="C19" s="606">
        <v>1422</v>
      </c>
      <c r="D19" s="606">
        <v>22538.503000000001</v>
      </c>
      <c r="E19" s="606">
        <v>23977.491999999998</v>
      </c>
      <c r="F19" s="606">
        <v>25742.362000000001</v>
      </c>
      <c r="G19" s="606">
        <v>81259.305999999997</v>
      </c>
      <c r="H19" s="606">
        <v>33632.758999999998</v>
      </c>
      <c r="I19" s="606">
        <v>47626.546999999999</v>
      </c>
      <c r="J19" s="606">
        <v>3053.1669999999999</v>
      </c>
      <c r="K19" s="596"/>
      <c r="L19" s="596"/>
      <c r="M19" s="596"/>
      <c r="N19" s="596"/>
      <c r="O19" s="596"/>
      <c r="P19" s="596"/>
      <c r="Q19" s="596"/>
      <c r="R19" s="596"/>
      <c r="S19" s="596"/>
      <c r="T19" s="596"/>
      <c r="U19" s="596"/>
      <c r="V19" s="596"/>
      <c r="W19" s="596"/>
      <c r="X19" s="596"/>
    </row>
    <row r="20" spans="1:24" ht="13.5" x14ac:dyDescent="0.25">
      <c r="A20" s="622" t="s">
        <v>338</v>
      </c>
      <c r="B20" s="616">
        <v>31</v>
      </c>
      <c r="C20" s="606">
        <v>119</v>
      </c>
      <c r="D20" s="606">
        <v>1852.5709999999999</v>
      </c>
      <c r="E20" s="606">
        <v>1602.066</v>
      </c>
      <c r="F20" s="606">
        <v>836.452</v>
      </c>
      <c r="G20" s="606">
        <v>4724.5320000000002</v>
      </c>
      <c r="H20" s="606">
        <v>4090.4589999999998</v>
      </c>
      <c r="I20" s="606">
        <v>634.07299999999998</v>
      </c>
      <c r="J20" s="606">
        <v>176.24100000000001</v>
      </c>
      <c r="K20" s="596"/>
      <c r="L20" s="596"/>
      <c r="M20" s="596"/>
      <c r="N20" s="596"/>
      <c r="O20" s="596"/>
      <c r="P20" s="596"/>
      <c r="Q20" s="596"/>
      <c r="R20" s="596"/>
      <c r="S20" s="596"/>
      <c r="T20" s="596"/>
      <c r="U20" s="596"/>
      <c r="V20" s="596"/>
      <c r="W20" s="596"/>
      <c r="X20" s="596"/>
    </row>
    <row r="21" spans="1:24" ht="13.5" x14ac:dyDescent="0.25">
      <c r="A21" s="622" t="s">
        <v>339</v>
      </c>
      <c r="B21" s="616">
        <v>11</v>
      </c>
      <c r="C21" s="606" t="s">
        <v>345</v>
      </c>
      <c r="D21" s="606" t="s">
        <v>345</v>
      </c>
      <c r="E21" s="606" t="s">
        <v>345</v>
      </c>
      <c r="F21" s="606" t="s">
        <v>345</v>
      </c>
      <c r="G21" s="606" t="s">
        <v>345</v>
      </c>
      <c r="H21" s="606" t="s">
        <v>345</v>
      </c>
      <c r="I21" s="606" t="s">
        <v>345</v>
      </c>
      <c r="J21" s="606" t="s">
        <v>345</v>
      </c>
      <c r="K21" s="596"/>
      <c r="L21" s="596"/>
      <c r="M21" s="596"/>
      <c r="N21" s="596"/>
      <c r="O21" s="596"/>
      <c r="P21" s="596"/>
      <c r="Q21" s="596"/>
      <c r="R21" s="596"/>
      <c r="S21" s="596"/>
      <c r="T21" s="596"/>
      <c r="U21" s="596"/>
      <c r="V21" s="596"/>
      <c r="W21" s="596"/>
      <c r="X21" s="596"/>
    </row>
    <row r="22" spans="1:24" ht="13.5" x14ac:dyDescent="0.25">
      <c r="A22" s="623" t="s">
        <v>354</v>
      </c>
      <c r="B22" s="620">
        <v>6</v>
      </c>
      <c r="C22" s="624" t="s">
        <v>345</v>
      </c>
      <c r="D22" s="624" t="s">
        <v>345</v>
      </c>
      <c r="E22" s="621" t="s">
        <v>345</v>
      </c>
      <c r="F22" s="621" t="s">
        <v>345</v>
      </c>
      <c r="G22" s="621" t="s">
        <v>345</v>
      </c>
      <c r="H22" s="621" t="s">
        <v>345</v>
      </c>
      <c r="I22" s="621" t="s">
        <v>345</v>
      </c>
      <c r="J22" s="621" t="s">
        <v>345</v>
      </c>
      <c r="K22" s="596"/>
      <c r="L22" s="596"/>
      <c r="M22" s="596"/>
      <c r="N22" s="596"/>
      <c r="O22" s="596"/>
      <c r="P22" s="596"/>
      <c r="Q22" s="596"/>
      <c r="R22" s="596"/>
      <c r="S22" s="596"/>
      <c r="T22" s="596"/>
      <c r="U22" s="596"/>
      <c r="V22" s="596"/>
      <c r="W22" s="596"/>
      <c r="X22" s="596"/>
    </row>
    <row r="23" spans="1:24" ht="13.5" x14ac:dyDescent="0.25">
      <c r="A23" s="623" t="s">
        <v>355</v>
      </c>
      <c r="B23" s="620">
        <v>6</v>
      </c>
      <c r="C23" s="624" t="s">
        <v>345</v>
      </c>
      <c r="D23" s="624" t="s">
        <v>345</v>
      </c>
      <c r="E23" s="621" t="s">
        <v>345</v>
      </c>
      <c r="F23" s="621" t="s">
        <v>345</v>
      </c>
      <c r="G23" s="621" t="s">
        <v>345</v>
      </c>
      <c r="H23" s="621" t="s">
        <v>345</v>
      </c>
      <c r="I23" s="621" t="s">
        <v>345</v>
      </c>
      <c r="J23" s="621" t="s">
        <v>345</v>
      </c>
      <c r="K23" s="596"/>
      <c r="L23" s="596"/>
      <c r="M23" s="596"/>
      <c r="N23" s="596"/>
      <c r="O23" s="596"/>
      <c r="P23" s="596"/>
      <c r="Q23" s="596"/>
      <c r="R23" s="596"/>
      <c r="S23" s="596"/>
      <c r="T23" s="596"/>
      <c r="U23" s="596"/>
      <c r="V23" s="596"/>
      <c r="W23" s="596"/>
      <c r="X23" s="596"/>
    </row>
    <row r="24" spans="1:24" ht="5.25" customHeight="1" x14ac:dyDescent="0.25">
      <c r="A24" s="623"/>
      <c r="B24" s="616"/>
      <c r="C24" s="610"/>
      <c r="D24" s="610"/>
      <c r="E24" s="606"/>
      <c r="F24" s="606"/>
      <c r="G24" s="606"/>
      <c r="H24" s="606"/>
      <c r="I24" s="606"/>
      <c r="J24" s="606"/>
      <c r="K24" s="596"/>
      <c r="L24" s="596"/>
      <c r="M24" s="596"/>
      <c r="N24" s="596"/>
      <c r="O24" s="596"/>
      <c r="P24" s="596"/>
      <c r="Q24" s="596"/>
      <c r="R24" s="596"/>
      <c r="S24" s="596"/>
      <c r="T24" s="596"/>
      <c r="U24" s="596"/>
      <c r="V24" s="596"/>
      <c r="W24" s="596"/>
      <c r="X24" s="596"/>
    </row>
    <row r="25" spans="1:24" ht="13.5" x14ac:dyDescent="0.25">
      <c r="A25" s="620" t="s">
        <v>350</v>
      </c>
      <c r="B25" s="616"/>
      <c r="C25" s="617"/>
      <c r="D25" s="617"/>
      <c r="E25" s="617"/>
      <c r="F25" s="617"/>
      <c r="G25" s="617"/>
      <c r="H25" s="617"/>
      <c r="I25" s="617"/>
      <c r="J25" s="617"/>
      <c r="K25" s="596"/>
      <c r="L25" s="596"/>
      <c r="M25" s="596"/>
      <c r="N25" s="596"/>
      <c r="O25" s="596"/>
      <c r="P25" s="596"/>
      <c r="Q25" s="596"/>
      <c r="R25" s="596"/>
      <c r="S25" s="596"/>
      <c r="T25" s="596"/>
      <c r="U25" s="596"/>
      <c r="V25" s="596"/>
      <c r="W25" s="596"/>
      <c r="X25" s="596"/>
    </row>
    <row r="26" spans="1:24" ht="5.25" customHeight="1" x14ac:dyDescent="0.25">
      <c r="A26" s="620" t="s">
        <v>357</v>
      </c>
      <c r="B26" s="616"/>
      <c r="C26" s="617"/>
      <c r="D26" s="617"/>
      <c r="E26" s="617"/>
      <c r="F26" s="617"/>
      <c r="G26" s="617"/>
      <c r="H26" s="617"/>
      <c r="I26" s="617"/>
      <c r="J26" s="617"/>
      <c r="K26" s="596"/>
      <c r="L26" s="596"/>
      <c r="M26" s="596"/>
      <c r="N26" s="596"/>
      <c r="O26" s="596"/>
      <c r="P26" s="596"/>
      <c r="Q26" s="596"/>
      <c r="R26" s="596"/>
      <c r="S26" s="596"/>
      <c r="T26" s="596"/>
      <c r="U26" s="596"/>
      <c r="V26" s="596"/>
      <c r="W26" s="596"/>
      <c r="X26" s="596"/>
    </row>
    <row r="27" spans="1:24" ht="13.5" x14ac:dyDescent="0.25">
      <c r="A27" s="623" t="s">
        <v>252</v>
      </c>
      <c r="B27" s="620">
        <v>145</v>
      </c>
      <c r="C27" s="621">
        <v>529</v>
      </c>
      <c r="D27" s="621">
        <v>6197.6469999999999</v>
      </c>
      <c r="E27" s="621">
        <v>6716.5940000000001</v>
      </c>
      <c r="F27" s="621">
        <v>5172.1959999999999</v>
      </c>
      <c r="G27" s="621">
        <v>21815.759999999998</v>
      </c>
      <c r="H27" s="621">
        <v>10751.873</v>
      </c>
      <c r="I27" s="621">
        <v>11063.887000000001</v>
      </c>
      <c r="J27" s="621">
        <v>1682.8589999999999</v>
      </c>
      <c r="K27" s="596"/>
      <c r="L27" s="596"/>
      <c r="M27" s="596"/>
      <c r="N27" s="596"/>
      <c r="O27" s="596"/>
      <c r="P27" s="596"/>
      <c r="Q27" s="596"/>
      <c r="R27" s="596"/>
      <c r="S27" s="596"/>
      <c r="T27" s="596"/>
      <c r="U27" s="596"/>
      <c r="V27" s="596"/>
      <c r="W27" s="596"/>
      <c r="X27" s="596"/>
    </row>
    <row r="28" spans="1:24" ht="13.5" x14ac:dyDescent="0.25">
      <c r="A28" s="1305" t="s">
        <v>253</v>
      </c>
      <c r="B28" s="1305">
        <v>145</v>
      </c>
      <c r="C28" s="621">
        <v>529</v>
      </c>
      <c r="D28" s="621">
        <v>6197.6469999999999</v>
      </c>
      <c r="E28" s="621">
        <v>6716.5940000000001</v>
      </c>
      <c r="F28" s="621">
        <v>5172.1959999999999</v>
      </c>
      <c r="G28" s="621">
        <v>21815.759999999998</v>
      </c>
      <c r="H28" s="621">
        <v>10751.873</v>
      </c>
      <c r="I28" s="621">
        <v>11063.887000000001</v>
      </c>
      <c r="J28" s="621">
        <v>1682.8589999999999</v>
      </c>
      <c r="K28" s="596"/>
      <c r="L28" s="596"/>
      <c r="M28" s="596"/>
      <c r="N28" s="596"/>
      <c r="O28" s="596"/>
      <c r="P28" s="596"/>
      <c r="Q28" s="596"/>
      <c r="R28" s="596"/>
      <c r="S28" s="596"/>
      <c r="T28" s="596"/>
      <c r="U28" s="596"/>
      <c r="V28" s="596"/>
      <c r="W28" s="596"/>
      <c r="X28" s="596"/>
    </row>
    <row r="29" spans="1:24" ht="13.5" x14ac:dyDescent="0.25">
      <c r="A29" s="622" t="s">
        <v>335</v>
      </c>
      <c r="B29" s="616">
        <v>54</v>
      </c>
      <c r="C29" s="606">
        <v>296</v>
      </c>
      <c r="D29" s="606">
        <v>3721.7559999999999</v>
      </c>
      <c r="E29" s="606">
        <v>3706.63</v>
      </c>
      <c r="F29" s="606">
        <v>2535.1610000000001</v>
      </c>
      <c r="G29" s="606">
        <v>12251.592000000001</v>
      </c>
      <c r="H29" s="606">
        <v>7351.076</v>
      </c>
      <c r="I29" s="606">
        <v>4900.5159999999996</v>
      </c>
      <c r="J29" s="606">
        <v>1211.5450000000001</v>
      </c>
      <c r="K29" s="596"/>
      <c r="L29" s="596"/>
      <c r="M29" s="596"/>
      <c r="N29" s="596"/>
      <c r="O29" s="596"/>
      <c r="P29" s="596"/>
      <c r="Q29" s="596"/>
      <c r="R29" s="596"/>
      <c r="S29" s="596"/>
      <c r="T29" s="596"/>
      <c r="U29" s="596"/>
      <c r="V29" s="596"/>
      <c r="W29" s="596"/>
      <c r="X29" s="596"/>
    </row>
    <row r="30" spans="1:24" ht="13.5" x14ac:dyDescent="0.25">
      <c r="A30" s="622" t="s">
        <v>336</v>
      </c>
      <c r="B30" s="616">
        <v>23</v>
      </c>
      <c r="C30" s="606" t="s">
        <v>345</v>
      </c>
      <c r="D30" s="606" t="s">
        <v>345</v>
      </c>
      <c r="E30" s="606" t="s">
        <v>345</v>
      </c>
      <c r="F30" s="606" t="s">
        <v>345</v>
      </c>
      <c r="G30" s="606" t="s">
        <v>345</v>
      </c>
      <c r="H30" s="606" t="s">
        <v>345</v>
      </c>
      <c r="I30" s="606" t="s">
        <v>345</v>
      </c>
      <c r="J30" s="606" t="s">
        <v>345</v>
      </c>
      <c r="K30" s="596"/>
      <c r="L30" s="596"/>
      <c r="M30" s="596"/>
      <c r="N30" s="596"/>
      <c r="O30" s="596"/>
      <c r="P30" s="596"/>
      <c r="Q30" s="596"/>
      <c r="R30" s="596"/>
      <c r="S30" s="596"/>
      <c r="T30" s="596"/>
      <c r="U30" s="596"/>
      <c r="V30" s="596"/>
      <c r="W30" s="596"/>
      <c r="X30" s="596"/>
    </row>
    <row r="31" spans="1:24" ht="13.5" x14ac:dyDescent="0.25">
      <c r="A31" s="622" t="s">
        <v>337</v>
      </c>
      <c r="B31" s="616">
        <v>61</v>
      </c>
      <c r="C31" s="606">
        <v>176</v>
      </c>
      <c r="D31" s="606">
        <v>2043.35</v>
      </c>
      <c r="E31" s="606">
        <v>2412.4169999999999</v>
      </c>
      <c r="F31" s="606">
        <v>2302.4589999999998</v>
      </c>
      <c r="G31" s="606">
        <v>7941.7420000000002</v>
      </c>
      <c r="H31" s="606">
        <v>2390.2550000000001</v>
      </c>
      <c r="I31" s="606">
        <v>5551.4870000000001</v>
      </c>
      <c r="J31" s="606">
        <v>370.95100000000002</v>
      </c>
      <c r="K31" s="596"/>
      <c r="L31" s="596"/>
      <c r="M31" s="596"/>
      <c r="N31" s="596"/>
      <c r="O31" s="596"/>
      <c r="P31" s="596"/>
      <c r="Q31" s="596"/>
      <c r="R31" s="596"/>
      <c r="S31" s="596"/>
      <c r="T31" s="596"/>
      <c r="U31" s="596"/>
      <c r="V31" s="596"/>
      <c r="W31" s="596"/>
      <c r="X31" s="596"/>
    </row>
    <row r="32" spans="1:24" ht="13.5" x14ac:dyDescent="0.25">
      <c r="A32" s="622" t="s">
        <v>338</v>
      </c>
      <c r="B32" s="616">
        <v>7</v>
      </c>
      <c r="C32" s="606" t="s">
        <v>345</v>
      </c>
      <c r="D32" s="606" t="s">
        <v>345</v>
      </c>
      <c r="E32" s="606" t="s">
        <v>345</v>
      </c>
      <c r="F32" s="606" t="s">
        <v>345</v>
      </c>
      <c r="G32" s="606" t="s">
        <v>345</v>
      </c>
      <c r="H32" s="606" t="s">
        <v>345</v>
      </c>
      <c r="I32" s="606" t="s">
        <v>345</v>
      </c>
      <c r="J32" s="606" t="s">
        <v>345</v>
      </c>
      <c r="K32" s="596"/>
      <c r="L32" s="596"/>
      <c r="M32" s="596"/>
      <c r="N32" s="596"/>
      <c r="O32" s="596"/>
      <c r="P32" s="596"/>
      <c r="Q32" s="596"/>
      <c r="R32" s="596"/>
      <c r="S32" s="596"/>
      <c r="T32" s="596"/>
      <c r="U32" s="596"/>
      <c r="V32" s="596"/>
      <c r="W32" s="596"/>
      <c r="X32" s="596"/>
    </row>
    <row r="33" spans="1:24" ht="13.5" x14ac:dyDescent="0.25">
      <c r="A33" s="622" t="s">
        <v>339</v>
      </c>
      <c r="B33" s="616">
        <v>0</v>
      </c>
      <c r="C33" s="607">
        <v>0</v>
      </c>
      <c r="D33" s="607">
        <v>0</v>
      </c>
      <c r="E33" s="607">
        <v>0</v>
      </c>
      <c r="F33" s="607">
        <v>0</v>
      </c>
      <c r="G33" s="607">
        <v>0</v>
      </c>
      <c r="H33" s="607">
        <v>0</v>
      </c>
      <c r="I33" s="607">
        <v>0</v>
      </c>
      <c r="J33" s="607">
        <v>0</v>
      </c>
      <c r="K33" s="596"/>
      <c r="L33" s="596"/>
      <c r="M33" s="596"/>
      <c r="N33" s="596"/>
      <c r="O33" s="596"/>
      <c r="P33" s="596"/>
      <c r="Q33" s="596"/>
      <c r="R33" s="596"/>
      <c r="S33" s="596"/>
      <c r="T33" s="596"/>
      <c r="U33" s="596"/>
      <c r="V33" s="596"/>
      <c r="W33" s="596"/>
      <c r="X33" s="596"/>
    </row>
    <row r="34" spans="1:24" ht="13.5" x14ac:dyDescent="0.25">
      <c r="A34" s="623" t="s">
        <v>354</v>
      </c>
      <c r="B34" s="620">
        <v>0</v>
      </c>
      <c r="C34" s="624">
        <v>0</v>
      </c>
      <c r="D34" s="624">
        <v>0</v>
      </c>
      <c r="E34" s="621">
        <v>0</v>
      </c>
      <c r="F34" s="621">
        <v>0</v>
      </c>
      <c r="G34" s="621">
        <v>0</v>
      </c>
      <c r="H34" s="621">
        <v>0</v>
      </c>
      <c r="I34" s="621">
        <v>0</v>
      </c>
      <c r="J34" s="621">
        <v>0</v>
      </c>
      <c r="K34" s="596"/>
      <c r="L34" s="596"/>
      <c r="M34" s="596"/>
      <c r="N34" s="596"/>
      <c r="O34" s="596"/>
      <c r="P34" s="596"/>
      <c r="Q34" s="596"/>
      <c r="R34" s="596"/>
      <c r="S34" s="596"/>
      <c r="T34" s="596"/>
      <c r="U34" s="596"/>
      <c r="V34" s="596"/>
      <c r="W34" s="596"/>
      <c r="X34" s="596"/>
    </row>
    <row r="35" spans="1:24" ht="13.5" x14ac:dyDescent="0.25">
      <c r="A35" s="623" t="s">
        <v>355</v>
      </c>
      <c r="B35" s="620">
        <v>0</v>
      </c>
      <c r="C35" s="624">
        <v>0</v>
      </c>
      <c r="D35" s="624">
        <v>0</v>
      </c>
      <c r="E35" s="621">
        <v>0</v>
      </c>
      <c r="F35" s="621">
        <v>0</v>
      </c>
      <c r="G35" s="621">
        <v>0</v>
      </c>
      <c r="H35" s="621">
        <v>0</v>
      </c>
      <c r="I35" s="621">
        <v>0</v>
      </c>
      <c r="J35" s="621">
        <v>0</v>
      </c>
      <c r="K35" s="596"/>
      <c r="L35" s="596"/>
      <c r="M35" s="596"/>
      <c r="N35" s="596"/>
      <c r="O35" s="596"/>
      <c r="P35" s="596"/>
      <c r="Q35" s="596"/>
      <c r="R35" s="596"/>
      <c r="S35" s="596"/>
      <c r="T35" s="596"/>
      <c r="U35" s="596"/>
      <c r="V35" s="596"/>
      <c r="W35" s="596"/>
      <c r="X35" s="596"/>
    </row>
    <row r="36" spans="1:24" ht="5.25" customHeight="1" x14ac:dyDescent="0.25">
      <c r="A36" s="623"/>
      <c r="B36" s="616"/>
      <c r="C36" s="610"/>
      <c r="D36" s="610"/>
      <c r="E36" s="606"/>
      <c r="F36" s="606"/>
      <c r="G36" s="606"/>
      <c r="H36" s="606"/>
      <c r="I36" s="606"/>
      <c r="J36" s="606"/>
      <c r="K36" s="596"/>
      <c r="L36" s="596"/>
      <c r="M36" s="596"/>
      <c r="N36" s="596"/>
      <c r="O36" s="596"/>
      <c r="P36" s="596"/>
      <c r="Q36" s="596"/>
      <c r="R36" s="596"/>
      <c r="S36" s="596"/>
      <c r="T36" s="596"/>
      <c r="U36" s="596"/>
      <c r="V36" s="596"/>
      <c r="W36" s="596"/>
      <c r="X36" s="596"/>
    </row>
    <row r="37" spans="1:24" ht="13.5" x14ac:dyDescent="0.25">
      <c r="A37" s="620" t="s">
        <v>351</v>
      </c>
      <c r="B37" s="616"/>
      <c r="C37" s="617"/>
      <c r="D37" s="617"/>
      <c r="E37" s="617"/>
      <c r="F37" s="617"/>
      <c r="G37" s="617"/>
      <c r="H37" s="617"/>
      <c r="I37" s="617"/>
      <c r="J37" s="617"/>
      <c r="K37" s="596"/>
      <c r="L37" s="596"/>
      <c r="M37" s="596"/>
      <c r="N37" s="596"/>
      <c r="O37" s="596"/>
      <c r="P37" s="596"/>
      <c r="Q37" s="596"/>
      <c r="R37" s="596"/>
      <c r="S37" s="596"/>
      <c r="T37" s="596"/>
      <c r="U37" s="596"/>
      <c r="V37" s="596"/>
      <c r="W37" s="596"/>
      <c r="X37" s="596"/>
    </row>
    <row r="38" spans="1:24" ht="5.25" customHeight="1" x14ac:dyDescent="0.25">
      <c r="A38" s="620" t="s">
        <v>357</v>
      </c>
      <c r="B38" s="616"/>
      <c r="C38" s="617"/>
      <c r="D38" s="617"/>
      <c r="E38" s="617"/>
      <c r="F38" s="617"/>
      <c r="G38" s="617"/>
      <c r="H38" s="617"/>
      <c r="I38" s="617"/>
      <c r="J38" s="617"/>
      <c r="K38" s="596"/>
      <c r="L38" s="596"/>
      <c r="M38" s="596"/>
      <c r="N38" s="596"/>
      <c r="O38" s="596"/>
      <c r="P38" s="596"/>
      <c r="Q38" s="596"/>
      <c r="R38" s="596"/>
      <c r="S38" s="596"/>
      <c r="T38" s="596"/>
      <c r="U38" s="596"/>
      <c r="V38" s="596"/>
      <c r="W38" s="596"/>
      <c r="X38" s="596"/>
    </row>
    <row r="39" spans="1:24" ht="13.5" x14ac:dyDescent="0.25">
      <c r="A39" s="623" t="s">
        <v>252</v>
      </c>
      <c r="B39" s="620">
        <v>38</v>
      </c>
      <c r="C39" s="621">
        <v>111</v>
      </c>
      <c r="D39" s="621">
        <v>2026.088</v>
      </c>
      <c r="E39" s="621">
        <v>1781.529</v>
      </c>
      <c r="F39" s="621">
        <v>8039.9920000000002</v>
      </c>
      <c r="G39" s="621">
        <v>10295.780000000001</v>
      </c>
      <c r="H39" s="621">
        <v>8239.4989999999998</v>
      </c>
      <c r="I39" s="621">
        <v>2056.2809999999999</v>
      </c>
      <c r="J39" s="621">
        <v>-142.69</v>
      </c>
      <c r="K39" s="596"/>
      <c r="L39" s="596"/>
      <c r="M39" s="596"/>
      <c r="N39" s="596"/>
      <c r="O39" s="596"/>
      <c r="P39" s="596"/>
      <c r="Q39" s="596"/>
      <c r="R39" s="596"/>
      <c r="S39" s="596"/>
      <c r="T39" s="596"/>
      <c r="U39" s="596"/>
      <c r="V39" s="596"/>
      <c r="W39" s="596"/>
      <c r="X39" s="596"/>
    </row>
    <row r="40" spans="1:24" ht="13.5" x14ac:dyDescent="0.25">
      <c r="A40" s="620" t="s">
        <v>253</v>
      </c>
      <c r="B40" s="620">
        <v>37</v>
      </c>
      <c r="C40" s="621" t="s">
        <v>345</v>
      </c>
      <c r="D40" s="621" t="s">
        <v>345</v>
      </c>
      <c r="E40" s="621" t="s">
        <v>345</v>
      </c>
      <c r="F40" s="621" t="s">
        <v>345</v>
      </c>
      <c r="G40" s="621" t="s">
        <v>345</v>
      </c>
      <c r="H40" s="621" t="s">
        <v>345</v>
      </c>
      <c r="I40" s="621" t="s">
        <v>345</v>
      </c>
      <c r="J40" s="621" t="s">
        <v>345</v>
      </c>
      <c r="K40" s="596"/>
      <c r="L40" s="596"/>
      <c r="M40" s="596"/>
      <c r="N40" s="596"/>
      <c r="O40" s="596"/>
      <c r="P40" s="596"/>
      <c r="Q40" s="596"/>
      <c r="R40" s="596"/>
      <c r="S40" s="596"/>
      <c r="T40" s="596"/>
      <c r="U40" s="596"/>
      <c r="V40" s="596"/>
      <c r="W40" s="596"/>
      <c r="X40" s="596"/>
    </row>
    <row r="41" spans="1:24" ht="13.5" x14ac:dyDescent="0.25">
      <c r="A41" s="622" t="s">
        <v>335</v>
      </c>
      <c r="B41" s="616">
        <v>13</v>
      </c>
      <c r="C41" s="606">
        <v>23</v>
      </c>
      <c r="D41" s="606">
        <v>181.22800000000001</v>
      </c>
      <c r="E41" s="606">
        <v>253.23500000000001</v>
      </c>
      <c r="F41" s="606">
        <v>199.21799999999999</v>
      </c>
      <c r="G41" s="606">
        <v>694.06</v>
      </c>
      <c r="H41" s="606">
        <v>506.91300000000001</v>
      </c>
      <c r="I41" s="606">
        <v>187.14699999999999</v>
      </c>
      <c r="J41" s="606">
        <v>3.6669999999999998</v>
      </c>
      <c r="K41" s="596"/>
      <c r="L41" s="596"/>
      <c r="M41" s="596"/>
      <c r="N41" s="596"/>
      <c r="O41" s="596"/>
      <c r="P41" s="596"/>
      <c r="Q41" s="596"/>
      <c r="R41" s="596"/>
      <c r="S41" s="596"/>
      <c r="T41" s="596"/>
      <c r="U41" s="596"/>
      <c r="V41" s="596"/>
      <c r="W41" s="596"/>
      <c r="X41" s="596"/>
    </row>
    <row r="42" spans="1:24" ht="13.5" x14ac:dyDescent="0.25">
      <c r="A42" s="622" t="s">
        <v>336</v>
      </c>
      <c r="B42" s="616">
        <v>3</v>
      </c>
      <c r="C42" s="606">
        <v>10</v>
      </c>
      <c r="D42" s="606">
        <v>199.36500000000001</v>
      </c>
      <c r="E42" s="606">
        <v>208.018</v>
      </c>
      <c r="F42" s="606">
        <v>101.583</v>
      </c>
      <c r="G42" s="606">
        <v>534.58199999999999</v>
      </c>
      <c r="H42" s="606">
        <v>503.589</v>
      </c>
      <c r="I42" s="606">
        <v>30.992999999999999</v>
      </c>
      <c r="J42" s="606">
        <v>-15.461</v>
      </c>
      <c r="K42" s="596"/>
      <c r="L42" s="596"/>
      <c r="M42" s="596"/>
      <c r="N42" s="596"/>
      <c r="O42" s="596"/>
      <c r="P42" s="596"/>
      <c r="Q42" s="596"/>
      <c r="R42" s="596"/>
      <c r="S42" s="596"/>
      <c r="T42" s="596"/>
      <c r="U42" s="596"/>
      <c r="V42" s="596"/>
      <c r="W42" s="596"/>
      <c r="X42" s="596"/>
    </row>
    <row r="43" spans="1:24" ht="13.5" x14ac:dyDescent="0.25">
      <c r="A43" s="622" t="s">
        <v>337</v>
      </c>
      <c r="B43" s="616">
        <v>16</v>
      </c>
      <c r="C43" s="606">
        <v>67</v>
      </c>
      <c r="D43" s="606">
        <v>1607.8420000000001</v>
      </c>
      <c r="E43" s="606">
        <v>1232.2429999999999</v>
      </c>
      <c r="F43" s="606">
        <v>7692.4759999999997</v>
      </c>
      <c r="G43" s="606">
        <v>8856.5130000000008</v>
      </c>
      <c r="H43" s="606">
        <v>7043.0190000000002</v>
      </c>
      <c r="I43" s="606">
        <v>1813.4939999999999</v>
      </c>
      <c r="J43" s="606">
        <v>-157.47300000000001</v>
      </c>
      <c r="K43" s="596"/>
      <c r="L43" s="596"/>
      <c r="M43" s="596"/>
      <c r="N43" s="596"/>
      <c r="O43" s="596"/>
      <c r="P43" s="596"/>
      <c r="Q43" s="596"/>
      <c r="R43" s="596"/>
      <c r="S43" s="596"/>
      <c r="T43" s="596"/>
      <c r="U43" s="596"/>
      <c r="V43" s="596"/>
      <c r="W43" s="596"/>
      <c r="X43" s="596"/>
    </row>
    <row r="44" spans="1:24" ht="13.5" x14ac:dyDescent="0.25">
      <c r="A44" s="622" t="s">
        <v>338</v>
      </c>
      <c r="B44" s="616">
        <v>3</v>
      </c>
      <c r="C44" s="606">
        <v>4</v>
      </c>
      <c r="D44" s="606">
        <v>4.7830000000000004</v>
      </c>
      <c r="E44" s="606">
        <v>22.997</v>
      </c>
      <c r="F44" s="606">
        <v>6.97</v>
      </c>
      <c r="G44" s="606">
        <v>51.115000000000002</v>
      </c>
      <c r="H44" s="606">
        <v>51.115000000000002</v>
      </c>
      <c r="I44" s="606">
        <v>0</v>
      </c>
      <c r="J44" s="606">
        <v>15.507</v>
      </c>
      <c r="K44" s="596"/>
      <c r="L44" s="596"/>
      <c r="M44" s="596"/>
      <c r="N44" s="596"/>
      <c r="O44" s="596"/>
      <c r="P44" s="596"/>
      <c r="Q44" s="596"/>
      <c r="R44" s="596"/>
      <c r="S44" s="596"/>
      <c r="T44" s="596"/>
      <c r="U44" s="596"/>
      <c r="V44" s="596"/>
      <c r="W44" s="596"/>
      <c r="X44" s="596"/>
    </row>
    <row r="45" spans="1:24" ht="13.5" x14ac:dyDescent="0.25">
      <c r="A45" s="622" t="s">
        <v>339</v>
      </c>
      <c r="B45" s="616">
        <v>2</v>
      </c>
      <c r="C45" s="606" t="s">
        <v>345</v>
      </c>
      <c r="D45" s="606" t="s">
        <v>345</v>
      </c>
      <c r="E45" s="606" t="s">
        <v>345</v>
      </c>
      <c r="F45" s="606" t="s">
        <v>345</v>
      </c>
      <c r="G45" s="606" t="s">
        <v>345</v>
      </c>
      <c r="H45" s="606" t="s">
        <v>345</v>
      </c>
      <c r="I45" s="606" t="s">
        <v>345</v>
      </c>
      <c r="J45" s="606" t="s">
        <v>345</v>
      </c>
      <c r="K45" s="596"/>
      <c r="L45" s="596"/>
      <c r="M45" s="596"/>
      <c r="N45" s="596"/>
      <c r="O45" s="596"/>
      <c r="P45" s="596"/>
      <c r="Q45" s="596"/>
      <c r="R45" s="596"/>
      <c r="S45" s="596"/>
      <c r="T45" s="596"/>
      <c r="U45" s="596"/>
      <c r="V45" s="596"/>
      <c r="W45" s="596"/>
      <c r="X45" s="596"/>
    </row>
    <row r="46" spans="1:24" ht="13.5" x14ac:dyDescent="0.25">
      <c r="A46" s="623" t="s">
        <v>354</v>
      </c>
      <c r="B46" s="620">
        <v>0</v>
      </c>
      <c r="C46" s="621">
        <v>0</v>
      </c>
      <c r="D46" s="621">
        <v>0</v>
      </c>
      <c r="E46" s="621">
        <v>0</v>
      </c>
      <c r="F46" s="621">
        <v>0</v>
      </c>
      <c r="G46" s="621">
        <v>0</v>
      </c>
      <c r="H46" s="621">
        <v>0</v>
      </c>
      <c r="I46" s="621">
        <v>0</v>
      </c>
      <c r="J46" s="621">
        <v>0</v>
      </c>
      <c r="K46" s="596"/>
      <c r="L46" s="596"/>
      <c r="M46" s="596"/>
      <c r="N46" s="596"/>
      <c r="O46" s="596"/>
      <c r="P46" s="596"/>
      <c r="Q46" s="596"/>
      <c r="R46" s="596"/>
      <c r="S46" s="596"/>
      <c r="T46" s="596"/>
      <c r="U46" s="596"/>
      <c r="V46" s="596"/>
      <c r="W46" s="596"/>
      <c r="X46" s="596"/>
    </row>
    <row r="47" spans="1:24" ht="13.5" x14ac:dyDescent="0.25">
      <c r="A47" s="623" t="s">
        <v>355</v>
      </c>
      <c r="B47" s="620">
        <v>1</v>
      </c>
      <c r="C47" s="621" t="s">
        <v>345</v>
      </c>
      <c r="D47" s="621" t="s">
        <v>345</v>
      </c>
      <c r="E47" s="621" t="s">
        <v>345</v>
      </c>
      <c r="F47" s="621" t="s">
        <v>345</v>
      </c>
      <c r="G47" s="621" t="s">
        <v>345</v>
      </c>
      <c r="H47" s="621" t="s">
        <v>345</v>
      </c>
      <c r="I47" s="621" t="s">
        <v>345</v>
      </c>
      <c r="J47" s="621" t="s">
        <v>345</v>
      </c>
      <c r="K47" s="596"/>
      <c r="L47" s="596"/>
      <c r="M47" s="596"/>
      <c r="N47" s="596"/>
      <c r="O47" s="596"/>
      <c r="P47" s="596"/>
      <c r="Q47" s="596"/>
      <c r="R47" s="596"/>
      <c r="S47" s="596"/>
      <c r="T47" s="596"/>
      <c r="U47" s="596"/>
      <c r="V47" s="596"/>
      <c r="W47" s="596"/>
      <c r="X47" s="596"/>
    </row>
    <row r="48" spans="1:24" ht="6" customHeight="1" thickBot="1" x14ac:dyDescent="0.3">
      <c r="A48" s="614"/>
      <c r="B48" s="614"/>
      <c r="C48" s="631"/>
      <c r="D48" s="631"/>
      <c r="E48" s="631"/>
      <c r="F48" s="631"/>
      <c r="G48" s="631"/>
      <c r="H48" s="631"/>
      <c r="I48" s="631"/>
      <c r="J48" s="631"/>
      <c r="K48" s="596"/>
      <c r="L48" s="596"/>
      <c r="M48" s="596"/>
      <c r="N48" s="596"/>
      <c r="O48" s="596"/>
      <c r="P48" s="596"/>
      <c r="Q48" s="596"/>
      <c r="R48" s="596"/>
      <c r="S48" s="596"/>
      <c r="T48" s="596"/>
      <c r="U48" s="596"/>
      <c r="V48" s="596"/>
      <c r="W48" s="596"/>
      <c r="X48" s="596"/>
    </row>
    <row r="49" spans="1:24" ht="14.25" thickTop="1" x14ac:dyDescent="0.25">
      <c r="A49" s="609" t="s">
        <v>329</v>
      </c>
      <c r="B49" s="609"/>
      <c r="C49" s="609"/>
      <c r="D49" s="616"/>
      <c r="E49" s="617"/>
      <c r="F49" s="617"/>
      <c r="G49" s="617"/>
      <c r="H49" s="617"/>
      <c r="I49" s="617"/>
      <c r="J49" s="617"/>
      <c r="K49" s="596"/>
      <c r="L49" s="596"/>
      <c r="M49" s="596"/>
      <c r="N49" s="596"/>
      <c r="O49" s="596"/>
      <c r="P49" s="596"/>
      <c r="Q49" s="596"/>
      <c r="R49" s="596"/>
      <c r="S49" s="596"/>
      <c r="T49" s="596"/>
      <c r="U49" s="596"/>
      <c r="V49" s="596"/>
      <c r="W49" s="596"/>
      <c r="X49" s="596"/>
    </row>
    <row r="50" spans="1:24" x14ac:dyDescent="0.2">
      <c r="A50" s="596"/>
      <c r="B50" s="596"/>
      <c r="C50" s="596"/>
      <c r="D50" s="596"/>
      <c r="E50" s="596"/>
      <c r="F50" s="596"/>
      <c r="G50" s="596"/>
      <c r="H50" s="596"/>
      <c r="I50" s="596"/>
      <c r="J50" s="596"/>
      <c r="K50" s="596"/>
      <c r="L50" s="596"/>
      <c r="M50" s="596"/>
      <c r="N50" s="596"/>
      <c r="O50" s="596"/>
      <c r="P50" s="596"/>
      <c r="Q50" s="596"/>
      <c r="R50" s="596"/>
      <c r="S50" s="596"/>
      <c r="T50" s="596"/>
      <c r="U50" s="596"/>
      <c r="V50" s="596"/>
      <c r="W50" s="596"/>
      <c r="X50" s="596"/>
    </row>
    <row r="51" spans="1:24" x14ac:dyDescent="0.2">
      <c r="A51" s="596"/>
      <c r="B51" s="596"/>
      <c r="C51" s="596"/>
      <c r="D51" s="596"/>
      <c r="E51" s="596"/>
      <c r="F51" s="596"/>
      <c r="G51" s="596"/>
      <c r="H51" s="596"/>
      <c r="I51" s="596"/>
      <c r="J51" s="596"/>
      <c r="K51" s="596"/>
      <c r="L51" s="596"/>
      <c r="M51" s="596"/>
      <c r="N51" s="596"/>
      <c r="O51" s="596"/>
      <c r="P51" s="596"/>
      <c r="Q51" s="596"/>
      <c r="R51" s="596"/>
      <c r="S51" s="596"/>
      <c r="T51" s="596"/>
      <c r="U51" s="596"/>
      <c r="V51" s="596"/>
      <c r="W51" s="596"/>
      <c r="X51" s="596"/>
    </row>
    <row r="52" spans="1:24" x14ac:dyDescent="0.2">
      <c r="A52" s="596"/>
      <c r="B52" s="596"/>
      <c r="C52" s="596"/>
      <c r="D52" s="596"/>
      <c r="E52" s="596"/>
      <c r="F52" s="596"/>
      <c r="G52" s="596"/>
      <c r="H52" s="596"/>
      <c r="I52" s="596"/>
      <c r="J52" s="596"/>
      <c r="K52" s="596"/>
      <c r="L52" s="596"/>
      <c r="M52" s="596"/>
      <c r="N52" s="596"/>
      <c r="O52" s="596"/>
      <c r="P52" s="596"/>
      <c r="Q52" s="596"/>
      <c r="R52" s="596"/>
      <c r="S52" s="596"/>
      <c r="T52" s="596"/>
      <c r="U52" s="596"/>
      <c r="V52" s="596"/>
      <c r="W52" s="596"/>
      <c r="X52" s="596"/>
    </row>
    <row r="53" spans="1:24" x14ac:dyDescent="0.2">
      <c r="A53" s="596"/>
      <c r="B53" s="596"/>
      <c r="C53" s="596"/>
      <c r="D53" s="596"/>
      <c r="E53" s="596"/>
      <c r="F53" s="596"/>
      <c r="G53" s="596"/>
      <c r="H53" s="596"/>
      <c r="I53" s="596"/>
      <c r="J53" s="596"/>
      <c r="K53" s="596"/>
      <c r="L53" s="596"/>
      <c r="M53" s="596"/>
      <c r="N53" s="596"/>
      <c r="O53" s="596"/>
      <c r="P53" s="596"/>
      <c r="Q53" s="596"/>
      <c r="R53" s="596"/>
      <c r="S53" s="596"/>
      <c r="T53" s="596"/>
      <c r="U53" s="596"/>
      <c r="V53" s="596"/>
      <c r="W53" s="596"/>
      <c r="X53" s="596"/>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7"/>
  <sheetViews>
    <sheetView workbookViewId="0"/>
  </sheetViews>
  <sheetFormatPr defaultRowHeight="12.75" x14ac:dyDescent="0.2"/>
  <cols>
    <col min="1" max="1" width="21.42578125" style="597" customWidth="1"/>
    <col min="2" max="2" width="9.5703125" style="597" customWidth="1"/>
    <col min="3" max="3" width="13.42578125" style="597" customWidth="1"/>
    <col min="4" max="4" width="9.7109375" style="597" customWidth="1"/>
    <col min="5" max="5" width="9.5703125" style="597" customWidth="1"/>
    <col min="6" max="6" width="13.42578125" style="597" customWidth="1"/>
    <col min="7" max="7" width="9.7109375" style="597" customWidth="1"/>
    <col min="8" max="16384" width="9.140625" style="597"/>
  </cols>
  <sheetData>
    <row r="1" spans="1:27" s="596" customFormat="1" x14ac:dyDescent="0.2"/>
    <row r="2" spans="1:27" s="596" customFormat="1" ht="13.5" x14ac:dyDescent="0.25">
      <c r="A2" s="2107" t="s">
        <v>1130</v>
      </c>
      <c r="B2" s="2107"/>
      <c r="C2" s="2107"/>
      <c r="D2" s="2107"/>
      <c r="E2" s="616"/>
      <c r="F2" s="616"/>
      <c r="G2" s="616"/>
    </row>
    <row r="3" spans="1:27" ht="15" customHeight="1" x14ac:dyDescent="0.2">
      <c r="A3" s="1944" t="s">
        <v>1436</v>
      </c>
      <c r="B3" s="1944"/>
      <c r="C3" s="1944"/>
      <c r="D3" s="1944"/>
      <c r="E3" s="1944"/>
      <c r="F3" s="1944"/>
      <c r="G3" s="1944"/>
      <c r="H3" s="1583"/>
      <c r="I3" s="1583"/>
      <c r="J3" s="1583"/>
      <c r="K3" s="1583"/>
      <c r="L3" s="596"/>
      <c r="M3" s="596"/>
      <c r="N3" s="596"/>
      <c r="O3" s="596"/>
      <c r="P3" s="596"/>
      <c r="Q3" s="596"/>
      <c r="R3" s="596"/>
      <c r="S3" s="596"/>
      <c r="T3" s="596"/>
      <c r="U3" s="596"/>
      <c r="V3" s="596"/>
      <c r="W3" s="596"/>
      <c r="X3" s="596"/>
      <c r="Y3" s="596"/>
      <c r="Z3" s="596"/>
      <c r="AA3" s="596"/>
    </row>
    <row r="4" spans="1:27" ht="13.5" x14ac:dyDescent="0.25">
      <c r="A4" s="196">
        <v>2018</v>
      </c>
      <c r="B4" s="1182"/>
      <c r="C4" s="1182"/>
      <c r="D4" s="1184"/>
      <c r="E4" s="1182"/>
      <c r="F4" s="1182"/>
      <c r="G4" s="1182"/>
      <c r="H4" s="596"/>
      <c r="I4" s="596"/>
      <c r="J4" s="596"/>
      <c r="K4" s="596"/>
      <c r="L4" s="596"/>
      <c r="M4" s="596"/>
      <c r="N4" s="596"/>
      <c r="O4" s="596"/>
      <c r="P4" s="596"/>
      <c r="Q4" s="596"/>
      <c r="R4" s="596"/>
      <c r="S4" s="596"/>
      <c r="T4" s="596"/>
      <c r="U4" s="596"/>
      <c r="V4" s="596"/>
      <c r="W4" s="596"/>
      <c r="X4" s="596"/>
      <c r="Y4" s="596"/>
      <c r="Z4" s="596"/>
      <c r="AA4" s="596"/>
    </row>
    <row r="5" spans="1:27" ht="12" customHeight="1" x14ac:dyDescent="0.25">
      <c r="A5" s="1924" t="s">
        <v>1098</v>
      </c>
      <c r="B5" s="2109" t="s">
        <v>1120</v>
      </c>
      <c r="C5" s="2109"/>
      <c r="D5" s="2109"/>
      <c r="E5" s="2109" t="s">
        <v>1121</v>
      </c>
      <c r="F5" s="2109"/>
      <c r="G5" s="2109"/>
      <c r="H5" s="596"/>
      <c r="I5" s="596"/>
      <c r="J5" s="596"/>
      <c r="K5" s="596"/>
      <c r="L5" s="596"/>
      <c r="M5" s="596"/>
      <c r="N5" s="596"/>
      <c r="O5" s="596"/>
      <c r="P5" s="596"/>
      <c r="Q5" s="596"/>
      <c r="R5" s="596"/>
      <c r="S5" s="596"/>
      <c r="T5" s="596"/>
      <c r="U5" s="596"/>
      <c r="V5" s="596"/>
      <c r="W5" s="596"/>
      <c r="X5" s="596"/>
      <c r="Y5" s="596"/>
      <c r="Z5" s="596"/>
      <c r="AA5" s="596"/>
    </row>
    <row r="6" spans="1:27" ht="12" customHeight="1" x14ac:dyDescent="0.2">
      <c r="A6" s="1924"/>
      <c r="B6" s="1923" t="s">
        <v>1080</v>
      </c>
      <c r="C6" s="2101" t="s">
        <v>1081</v>
      </c>
      <c r="D6" s="2101" t="s">
        <v>1083</v>
      </c>
      <c r="E6" s="1923" t="s">
        <v>1080</v>
      </c>
      <c r="F6" s="2101" t="s">
        <v>1081</v>
      </c>
      <c r="G6" s="2101" t="s">
        <v>1083</v>
      </c>
      <c r="H6" s="596"/>
      <c r="I6" s="596"/>
      <c r="J6" s="596"/>
      <c r="K6" s="596"/>
      <c r="L6" s="596"/>
      <c r="M6" s="596"/>
      <c r="N6" s="596"/>
      <c r="O6" s="596"/>
      <c r="P6" s="596"/>
      <c r="Q6" s="596"/>
      <c r="R6" s="596"/>
      <c r="S6" s="596"/>
      <c r="T6" s="596"/>
      <c r="U6" s="596"/>
      <c r="V6" s="596"/>
      <c r="W6" s="596"/>
      <c r="X6" s="596"/>
      <c r="Y6" s="596"/>
      <c r="Z6" s="596"/>
      <c r="AA6" s="596"/>
    </row>
    <row r="7" spans="1:27" ht="12" customHeight="1" x14ac:dyDescent="0.2">
      <c r="A7" s="1924"/>
      <c r="B7" s="1925"/>
      <c r="C7" s="1925"/>
      <c r="D7" s="1925"/>
      <c r="E7" s="1925"/>
      <c r="F7" s="1925"/>
      <c r="G7" s="1925"/>
      <c r="H7" s="596"/>
      <c r="I7" s="596"/>
      <c r="J7" s="596"/>
      <c r="K7" s="596"/>
      <c r="L7" s="596"/>
      <c r="M7" s="596"/>
      <c r="N7" s="596"/>
      <c r="O7" s="596"/>
      <c r="P7" s="596"/>
      <c r="Q7" s="596"/>
      <c r="R7" s="596"/>
      <c r="S7" s="596"/>
      <c r="T7" s="596"/>
      <c r="U7" s="596"/>
      <c r="V7" s="596"/>
      <c r="W7" s="596"/>
      <c r="X7" s="596"/>
      <c r="Y7" s="596"/>
      <c r="Z7" s="596"/>
      <c r="AA7" s="596"/>
    </row>
    <row r="8" spans="1:27" ht="12" customHeight="1" x14ac:dyDescent="0.2">
      <c r="A8" s="1924"/>
      <c r="B8" s="1924" t="s">
        <v>5</v>
      </c>
      <c r="C8" s="1924"/>
      <c r="D8" s="1800" t="s">
        <v>1101</v>
      </c>
      <c r="E8" s="1924" t="s">
        <v>5</v>
      </c>
      <c r="F8" s="1924"/>
      <c r="G8" s="1800" t="s">
        <v>223</v>
      </c>
      <c r="H8" s="596"/>
      <c r="I8" s="596"/>
      <c r="J8" s="596"/>
      <c r="K8" s="596"/>
      <c r="L8" s="596"/>
      <c r="M8" s="596"/>
      <c r="N8" s="596"/>
      <c r="O8" s="596"/>
      <c r="P8" s="596"/>
      <c r="Q8" s="596"/>
      <c r="R8" s="596"/>
      <c r="S8" s="596"/>
      <c r="T8" s="596"/>
      <c r="U8" s="596"/>
      <c r="V8" s="596"/>
      <c r="W8" s="596"/>
      <c r="X8" s="596"/>
      <c r="Y8" s="596"/>
      <c r="Z8" s="596"/>
      <c r="AA8" s="596"/>
    </row>
    <row r="9" spans="1:27" s="596" customFormat="1" ht="15" customHeight="1" x14ac:dyDescent="0.25">
      <c r="A9" s="620" t="s">
        <v>31</v>
      </c>
      <c r="B9" s="1276">
        <f t="shared" ref="B9:G9" si="0">SUM(B11,B19,B20,B22)</f>
        <v>162966</v>
      </c>
      <c r="C9" s="1276">
        <f>SUM(C11,C19,C20,C22)</f>
        <v>3720394</v>
      </c>
      <c r="D9" s="1276">
        <f t="shared" si="0"/>
        <v>19980990.66</v>
      </c>
      <c r="E9" s="1276">
        <f>SUM(E11,E19,E20,E22)</f>
        <v>157720</v>
      </c>
      <c r="F9" s="1276">
        <f t="shared" si="0"/>
        <v>2899623</v>
      </c>
      <c r="G9" s="1276">
        <f t="shared" si="0"/>
        <v>15704466.670000002</v>
      </c>
    </row>
    <row r="10" spans="1:27" s="596" customFormat="1" ht="7.5" customHeight="1" x14ac:dyDescent="0.25">
      <c r="A10" s="616"/>
      <c r="B10" s="933"/>
      <c r="C10" s="933"/>
      <c r="D10" s="933"/>
      <c r="E10" s="933"/>
      <c r="F10" s="933"/>
      <c r="G10" s="933"/>
    </row>
    <row r="11" spans="1:27" s="596" customFormat="1" ht="15" customHeight="1" x14ac:dyDescent="0.25">
      <c r="A11" s="620" t="s">
        <v>1102</v>
      </c>
      <c r="B11" s="624">
        <v>18299</v>
      </c>
      <c r="C11" s="624">
        <v>305018</v>
      </c>
      <c r="D11" s="624">
        <v>1586028.46</v>
      </c>
      <c r="E11" s="624">
        <v>16063</v>
      </c>
      <c r="F11" s="624">
        <v>194618</v>
      </c>
      <c r="G11" s="624">
        <v>976340.57</v>
      </c>
    </row>
    <row r="12" spans="1:27" s="596" customFormat="1" ht="15" customHeight="1" x14ac:dyDescent="0.25">
      <c r="A12" s="622" t="s">
        <v>1103</v>
      </c>
      <c r="B12" s="610">
        <v>3711</v>
      </c>
      <c r="C12" s="610">
        <v>66846</v>
      </c>
      <c r="D12" s="610">
        <v>324100.7</v>
      </c>
      <c r="E12" s="610">
        <v>3625</v>
      </c>
      <c r="F12" s="610">
        <v>44350</v>
      </c>
      <c r="G12" s="610">
        <v>190395.18</v>
      </c>
    </row>
    <row r="13" spans="1:27" s="596" customFormat="1" ht="15" customHeight="1" x14ac:dyDescent="0.25">
      <c r="A13" s="622" t="s">
        <v>1104</v>
      </c>
      <c r="B13" s="610">
        <v>3404</v>
      </c>
      <c r="C13" s="610">
        <v>44646</v>
      </c>
      <c r="D13" s="610">
        <v>218519.02</v>
      </c>
      <c r="E13" s="610">
        <v>5</v>
      </c>
      <c r="F13" s="610">
        <v>81</v>
      </c>
      <c r="G13" s="610">
        <v>167.7</v>
      </c>
    </row>
    <row r="14" spans="1:27" s="596" customFormat="1" ht="15" customHeight="1" x14ac:dyDescent="0.25">
      <c r="A14" s="622" t="s">
        <v>1105</v>
      </c>
      <c r="B14" s="610">
        <v>2150</v>
      </c>
      <c r="C14" s="610">
        <v>26909</v>
      </c>
      <c r="D14" s="610">
        <v>128487.61</v>
      </c>
      <c r="E14" s="610">
        <v>7154</v>
      </c>
      <c r="F14" s="610">
        <v>100675</v>
      </c>
      <c r="G14" s="610">
        <v>516190.39</v>
      </c>
    </row>
    <row r="15" spans="1:27" s="596" customFormat="1" ht="34.5" customHeight="1" x14ac:dyDescent="0.2">
      <c r="A15" s="1785" t="s">
        <v>1106</v>
      </c>
      <c r="B15" s="926">
        <v>6606</v>
      </c>
      <c r="C15" s="926">
        <v>130146</v>
      </c>
      <c r="D15" s="926">
        <v>731305.89</v>
      </c>
      <c r="E15" s="926">
        <v>1690</v>
      </c>
      <c r="F15" s="926">
        <v>15484</v>
      </c>
      <c r="G15" s="926">
        <v>97259.78</v>
      </c>
    </row>
    <row r="16" spans="1:27" s="596" customFormat="1" ht="15" customHeight="1" x14ac:dyDescent="0.25">
      <c r="A16" s="622" t="s">
        <v>1107</v>
      </c>
      <c r="B16" s="1277">
        <v>711</v>
      </c>
      <c r="C16" s="1277">
        <v>8204</v>
      </c>
      <c r="D16" s="610">
        <v>36601.93</v>
      </c>
      <c r="E16" s="1277">
        <v>2925</v>
      </c>
      <c r="F16" s="1277">
        <v>28617</v>
      </c>
      <c r="G16" s="610">
        <v>143019.38</v>
      </c>
    </row>
    <row r="17" spans="1:7" s="596" customFormat="1" ht="15" customHeight="1" x14ac:dyDescent="0.25">
      <c r="A17" s="622" t="s">
        <v>1108</v>
      </c>
      <c r="B17" s="1278">
        <v>1717</v>
      </c>
      <c r="C17" s="1278">
        <v>28267</v>
      </c>
      <c r="D17" s="610">
        <v>147013.31</v>
      </c>
      <c r="E17" s="1278">
        <v>664</v>
      </c>
      <c r="F17" s="1278">
        <v>5411</v>
      </c>
      <c r="G17" s="610">
        <v>29308.14</v>
      </c>
    </row>
    <row r="18" spans="1:7" s="596" customFormat="1" ht="7.5" customHeight="1" x14ac:dyDescent="0.25">
      <c r="A18" s="1279"/>
      <c r="B18" s="1812"/>
      <c r="C18" s="1812"/>
      <c r="D18" s="1812"/>
      <c r="E18" s="1812"/>
      <c r="F18" s="1812"/>
      <c r="G18" s="1812"/>
    </row>
    <row r="19" spans="1:7" s="596" customFormat="1" ht="15" customHeight="1" x14ac:dyDescent="0.25">
      <c r="A19" s="620" t="s">
        <v>1109</v>
      </c>
      <c r="B19" s="624">
        <v>92639</v>
      </c>
      <c r="C19" s="624">
        <v>2246936</v>
      </c>
      <c r="D19" s="624">
        <v>12242428.810000001</v>
      </c>
      <c r="E19" s="624">
        <v>77040</v>
      </c>
      <c r="F19" s="624">
        <v>1652191</v>
      </c>
      <c r="G19" s="624">
        <v>9254092.2400000002</v>
      </c>
    </row>
    <row r="20" spans="1:7" s="596" customFormat="1" ht="15" customHeight="1" x14ac:dyDescent="0.25">
      <c r="A20" s="620" t="s">
        <v>1110</v>
      </c>
      <c r="B20" s="624">
        <v>677</v>
      </c>
      <c r="C20" s="624">
        <v>14740</v>
      </c>
      <c r="D20" s="624">
        <v>71997.5</v>
      </c>
      <c r="E20" s="624">
        <v>3722</v>
      </c>
      <c r="F20" s="624">
        <v>45959</v>
      </c>
      <c r="G20" s="624">
        <v>223637.73</v>
      </c>
    </row>
    <row r="21" spans="1:7" s="596" customFormat="1" ht="7.5" customHeight="1" x14ac:dyDescent="0.25">
      <c r="A21" s="620"/>
      <c r="B21" s="1824"/>
      <c r="C21" s="1824"/>
      <c r="D21" s="1824"/>
      <c r="E21" s="1824"/>
      <c r="F21" s="1824"/>
      <c r="G21" s="1824"/>
    </row>
    <row r="22" spans="1:7" s="596" customFormat="1" ht="15" customHeight="1" x14ac:dyDescent="0.25">
      <c r="A22" s="620" t="s">
        <v>1111</v>
      </c>
      <c r="B22" s="1815">
        <v>51351</v>
      </c>
      <c r="C22" s="931">
        <v>1153700</v>
      </c>
      <c r="D22" s="624">
        <v>6080535.8899999997</v>
      </c>
      <c r="E22" s="1815">
        <v>60895</v>
      </c>
      <c r="F22" s="931">
        <v>1006855</v>
      </c>
      <c r="G22" s="624">
        <v>5250396.13</v>
      </c>
    </row>
    <row r="23" spans="1:7" s="596" customFormat="1" ht="15" customHeight="1" x14ac:dyDescent="0.25">
      <c r="A23" s="616" t="s">
        <v>1112</v>
      </c>
      <c r="B23" s="610">
        <v>2091</v>
      </c>
      <c r="C23" s="610">
        <v>31144</v>
      </c>
      <c r="D23" s="610">
        <v>143160.35</v>
      </c>
      <c r="E23" s="610">
        <v>6054</v>
      </c>
      <c r="F23" s="610">
        <v>61779</v>
      </c>
      <c r="G23" s="610">
        <v>299297.07</v>
      </c>
    </row>
    <row r="24" spans="1:7" s="596" customFormat="1" ht="15" customHeight="1" x14ac:dyDescent="0.25">
      <c r="A24" s="616" t="s">
        <v>1113</v>
      </c>
      <c r="B24" s="610">
        <v>24898</v>
      </c>
      <c r="C24" s="610">
        <v>592722</v>
      </c>
      <c r="D24" s="610">
        <v>3186647.39</v>
      </c>
      <c r="E24" s="610">
        <v>24896</v>
      </c>
      <c r="F24" s="610">
        <v>451165</v>
      </c>
      <c r="G24" s="610">
        <v>2451652.77</v>
      </c>
    </row>
    <row r="25" spans="1:7" s="596" customFormat="1" ht="15" customHeight="1" x14ac:dyDescent="0.25">
      <c r="A25" s="616" t="s">
        <v>1114</v>
      </c>
      <c r="B25" s="610">
        <v>24362</v>
      </c>
      <c r="C25" s="610">
        <v>529834</v>
      </c>
      <c r="D25" s="610">
        <v>2750728.15</v>
      </c>
      <c r="E25" s="610">
        <v>29945</v>
      </c>
      <c r="F25" s="610">
        <v>493911</v>
      </c>
      <c r="G25" s="610">
        <v>2499446.29</v>
      </c>
    </row>
    <row r="26" spans="1:7" s="596" customFormat="1" ht="4.5" customHeight="1" thickBot="1" x14ac:dyDescent="0.3">
      <c r="A26" s="614"/>
      <c r="B26" s="1783"/>
      <c r="C26" s="1783"/>
      <c r="D26" s="1794"/>
      <c r="E26" s="1823"/>
      <c r="F26" s="1823"/>
      <c r="G26" s="1823"/>
    </row>
    <row r="27" spans="1:7" s="596" customFormat="1" ht="13.5" thickTop="1" x14ac:dyDescent="0.2"/>
    <row r="28" spans="1:7" s="596" customFormat="1" x14ac:dyDescent="0.2">
      <c r="A28" s="1583"/>
      <c r="B28" s="1583"/>
      <c r="C28" s="1583"/>
      <c r="D28" s="1583"/>
      <c r="E28" s="1583"/>
      <c r="F28" s="1583"/>
      <c r="G28" s="1583"/>
    </row>
    <row r="29" spans="1:7" s="596" customFormat="1" x14ac:dyDescent="0.2"/>
    <row r="30" spans="1:7" s="596" customFormat="1" x14ac:dyDescent="0.2"/>
    <row r="31" spans="1:7" s="596" customFormat="1" x14ac:dyDescent="0.2"/>
    <row r="32" spans="1:7" s="596" customFormat="1" x14ac:dyDescent="0.2"/>
    <row r="33" s="596" customFormat="1" x14ac:dyDescent="0.2"/>
    <row r="34" s="596" customFormat="1" x14ac:dyDescent="0.2"/>
    <row r="35" s="596" customFormat="1" x14ac:dyDescent="0.2"/>
    <row r="36" s="596" customFormat="1" x14ac:dyDescent="0.2"/>
    <row r="37" s="596" customFormat="1" x14ac:dyDescent="0.2"/>
    <row r="38" s="596" customFormat="1" x14ac:dyDescent="0.2"/>
    <row r="39" s="596" customFormat="1" x14ac:dyDescent="0.2"/>
    <row r="40" s="596" customFormat="1" x14ac:dyDescent="0.2"/>
    <row r="41" s="596" customFormat="1" x14ac:dyDescent="0.2"/>
    <row r="42" s="596" customFormat="1" x14ac:dyDescent="0.2"/>
    <row r="43" s="596" customFormat="1" x14ac:dyDescent="0.2"/>
    <row r="44" s="596" customFormat="1" x14ac:dyDescent="0.2"/>
    <row r="45" s="596" customFormat="1" x14ac:dyDescent="0.2"/>
    <row r="46" s="596" customFormat="1" x14ac:dyDescent="0.2"/>
    <row r="47" s="596" customFormat="1" x14ac:dyDescent="0.2"/>
  </sheetData>
  <mergeCells count="13">
    <mergeCell ref="G6:G7"/>
    <mergeCell ref="B8:C8"/>
    <mergeCell ref="E8:F8"/>
    <mergeCell ref="A2:D2"/>
    <mergeCell ref="A3:G3"/>
    <mergeCell ref="A5:A8"/>
    <mergeCell ref="B5:D5"/>
    <mergeCell ref="E5:G5"/>
    <mergeCell ref="B6:B7"/>
    <mergeCell ref="C6:C7"/>
    <mergeCell ref="D6:D7"/>
    <mergeCell ref="E6:E7"/>
    <mergeCell ref="F6:F7"/>
  </mergeCells>
  <pageMargins left="0.78740157480314965" right="0.78740157480314965" top="1.1811023622047243" bottom="0.78740157480314965" header="0" footer="0"/>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workbookViewId="0"/>
  </sheetViews>
  <sheetFormatPr defaultColWidth="7.85546875" defaultRowHeight="9" x14ac:dyDescent="0.15"/>
  <cols>
    <col min="1" max="1" width="21.42578125" style="1224" customWidth="1"/>
    <col min="2" max="2" width="9.5703125" style="1224" customWidth="1"/>
    <col min="3" max="3" width="13.42578125" style="1224" customWidth="1"/>
    <col min="4" max="4" width="9.7109375" style="1224" customWidth="1"/>
    <col min="5" max="5" width="9.5703125" style="1224" customWidth="1"/>
    <col min="6" max="6" width="13.42578125" style="1224" customWidth="1"/>
    <col min="7" max="7" width="9.7109375" style="1224" customWidth="1"/>
    <col min="8" max="8" width="7.85546875" style="1218" customWidth="1"/>
    <col min="9" max="9" width="9" style="1218" customWidth="1"/>
    <col min="10" max="10" width="10.140625" style="1224" customWidth="1"/>
    <col min="11" max="11" width="11.42578125" style="1224" bestFit="1" customWidth="1"/>
    <col min="12" max="12" width="8.140625" style="1224" bestFit="1" customWidth="1"/>
    <col min="13" max="13" width="11.42578125" style="1224" bestFit="1" customWidth="1"/>
    <col min="14" max="16384" width="7.85546875" style="1224"/>
  </cols>
  <sheetData>
    <row r="1" spans="1:12" s="1226" customFormat="1" x14ac:dyDescent="0.15"/>
    <row r="2" spans="1:12" s="1226" customFormat="1" ht="12" customHeight="1" x14ac:dyDescent="0.25">
      <c r="A2" s="2107" t="s">
        <v>1130</v>
      </c>
      <c r="B2" s="2107"/>
      <c r="C2" s="2107"/>
      <c r="D2" s="2107"/>
      <c r="E2" s="616"/>
      <c r="F2" s="616"/>
      <c r="G2" s="616"/>
      <c r="H2" s="1273"/>
    </row>
    <row r="3" spans="1:12" s="1226" customFormat="1" ht="15" customHeight="1" x14ac:dyDescent="0.15">
      <c r="A3" s="2116" t="s">
        <v>1435</v>
      </c>
      <c r="B3" s="2116"/>
      <c r="C3" s="2116"/>
      <c r="D3" s="2116"/>
      <c r="E3" s="2117"/>
      <c r="F3" s="2117"/>
      <c r="G3" s="2117"/>
      <c r="H3" s="1819"/>
      <c r="I3" s="1582"/>
      <c r="J3" s="1582"/>
      <c r="K3" s="1582"/>
    </row>
    <row r="4" spans="1:12" s="1226" customFormat="1" ht="13.5" customHeight="1" x14ac:dyDescent="0.25">
      <c r="A4" s="196">
        <v>2018</v>
      </c>
      <c r="B4" s="1182"/>
      <c r="C4" s="1182"/>
      <c r="D4" s="1184"/>
      <c r="E4" s="1182"/>
      <c r="F4" s="1182"/>
      <c r="G4" s="1182"/>
      <c r="H4" s="1820"/>
    </row>
    <row r="5" spans="1:12" s="1226" customFormat="1" ht="12" customHeight="1" x14ac:dyDescent="0.25">
      <c r="A5" s="1924" t="s">
        <v>1098</v>
      </c>
      <c r="B5" s="2109" t="s">
        <v>1124</v>
      </c>
      <c r="C5" s="2109"/>
      <c r="D5" s="2109"/>
      <c r="E5" s="2109" t="s">
        <v>1125</v>
      </c>
      <c r="F5" s="2109"/>
      <c r="G5" s="2109"/>
      <c r="H5" s="1820"/>
    </row>
    <row r="6" spans="1:12" s="1226" customFormat="1" ht="12" customHeight="1" x14ac:dyDescent="0.15">
      <c r="A6" s="1924"/>
      <c r="B6" s="1923" t="s">
        <v>1080</v>
      </c>
      <c r="C6" s="2101" t="s">
        <v>1081</v>
      </c>
      <c r="D6" s="2101" t="s">
        <v>1083</v>
      </c>
      <c r="E6" s="1923" t="s">
        <v>1080</v>
      </c>
      <c r="F6" s="2101" t="s">
        <v>1081</v>
      </c>
      <c r="G6" s="2101" t="s">
        <v>1083</v>
      </c>
      <c r="H6" s="1820"/>
    </row>
    <row r="7" spans="1:12" s="1226" customFormat="1" ht="12" customHeight="1" x14ac:dyDescent="0.15">
      <c r="A7" s="1924"/>
      <c r="B7" s="1925"/>
      <c r="C7" s="1925"/>
      <c r="D7" s="1925"/>
      <c r="E7" s="1925"/>
      <c r="F7" s="1925"/>
      <c r="G7" s="1925"/>
      <c r="H7" s="1820"/>
    </row>
    <row r="8" spans="1:12" s="1226" customFormat="1" ht="12" customHeight="1" x14ac:dyDescent="0.15">
      <c r="A8" s="1924"/>
      <c r="B8" s="1924" t="s">
        <v>5</v>
      </c>
      <c r="C8" s="1924"/>
      <c r="D8" s="1800" t="s">
        <v>1101</v>
      </c>
      <c r="E8" s="1924" t="s">
        <v>5</v>
      </c>
      <c r="F8" s="1924"/>
      <c r="G8" s="1800" t="s">
        <v>223</v>
      </c>
      <c r="H8" s="1273"/>
    </row>
    <row r="9" spans="1:12" s="1226" customFormat="1" ht="12" customHeight="1" x14ac:dyDescent="0.25">
      <c r="A9" s="620" t="s">
        <v>31</v>
      </c>
      <c r="B9" s="1276">
        <f t="shared" ref="B9:G9" si="0">SUM(B11,B19,B20,B22)</f>
        <v>178976</v>
      </c>
      <c r="C9" s="1276">
        <f t="shared" si="0"/>
        <v>3918453</v>
      </c>
      <c r="D9" s="1276">
        <f t="shared" si="0"/>
        <v>20986330.430000003</v>
      </c>
      <c r="E9" s="1276">
        <f t="shared" si="0"/>
        <v>164679</v>
      </c>
      <c r="F9" s="1276">
        <f t="shared" si="0"/>
        <v>4238156</v>
      </c>
      <c r="G9" s="1276">
        <f t="shared" si="0"/>
        <v>22005641.84</v>
      </c>
      <c r="H9" s="1825"/>
      <c r="I9" s="1280"/>
      <c r="J9" s="1281"/>
      <c r="K9" s="1281"/>
      <c r="L9" s="1282"/>
    </row>
    <row r="10" spans="1:12" s="1226" customFormat="1" ht="7.5" customHeight="1" x14ac:dyDescent="0.25">
      <c r="A10" s="620"/>
      <c r="B10" s="933"/>
      <c r="C10" s="933"/>
      <c r="D10" s="933"/>
      <c r="E10" s="933"/>
      <c r="F10" s="933"/>
      <c r="G10" s="933"/>
      <c r="H10" s="1273"/>
      <c r="J10" s="1281"/>
      <c r="K10" s="1281"/>
    </row>
    <row r="11" spans="1:12" s="1226" customFormat="1" ht="14.25" customHeight="1" x14ac:dyDescent="0.25">
      <c r="A11" s="1283" t="s">
        <v>1102</v>
      </c>
      <c r="B11" s="1276">
        <v>15114</v>
      </c>
      <c r="C11" s="1276">
        <v>179177</v>
      </c>
      <c r="D11" s="1276">
        <v>907602.96</v>
      </c>
      <c r="E11" s="1276">
        <v>13617</v>
      </c>
      <c r="F11" s="1276">
        <v>199010</v>
      </c>
      <c r="G11" s="1276">
        <v>888289.62</v>
      </c>
      <c r="H11" s="1825"/>
      <c r="I11" s="1280"/>
      <c r="J11" s="1281"/>
      <c r="K11" s="1281"/>
      <c r="L11" s="1282"/>
    </row>
    <row r="12" spans="1:12" s="1226" customFormat="1" ht="14.25" customHeight="1" x14ac:dyDescent="0.25">
      <c r="A12" s="196" t="s">
        <v>1103</v>
      </c>
      <c r="B12" s="479">
        <v>2465</v>
      </c>
      <c r="C12" s="479">
        <v>24542</v>
      </c>
      <c r="D12" s="479">
        <v>104425.16</v>
      </c>
      <c r="E12" s="479">
        <v>4530</v>
      </c>
      <c r="F12" s="479">
        <v>84361</v>
      </c>
      <c r="G12" s="479">
        <v>303665.75</v>
      </c>
      <c r="H12" s="1825"/>
      <c r="I12" s="1280"/>
      <c r="J12" s="1281"/>
      <c r="K12" s="1281"/>
      <c r="L12" s="1282"/>
    </row>
    <row r="13" spans="1:12" s="1226" customFormat="1" ht="14.25" customHeight="1" x14ac:dyDescent="0.25">
      <c r="A13" s="196" t="s">
        <v>1104</v>
      </c>
      <c r="B13" s="479">
        <v>5</v>
      </c>
      <c r="C13" s="479">
        <v>171</v>
      </c>
      <c r="D13" s="479">
        <v>1238.22</v>
      </c>
      <c r="E13" s="479">
        <v>336</v>
      </c>
      <c r="F13" s="479">
        <v>2760</v>
      </c>
      <c r="G13" s="479">
        <v>12002.71</v>
      </c>
      <c r="H13" s="1825"/>
      <c r="I13" s="1280"/>
      <c r="J13" s="1281"/>
      <c r="K13" s="1281"/>
      <c r="L13" s="1282"/>
    </row>
    <row r="14" spans="1:12" s="1226" customFormat="1" ht="14.25" customHeight="1" x14ac:dyDescent="0.25">
      <c r="A14" s="196" t="s">
        <v>1105</v>
      </c>
      <c r="B14" s="479">
        <v>7461</v>
      </c>
      <c r="C14" s="479">
        <v>99897</v>
      </c>
      <c r="D14" s="479">
        <v>525683.88</v>
      </c>
      <c r="E14" s="479">
        <v>3237</v>
      </c>
      <c r="F14" s="479">
        <v>37998</v>
      </c>
      <c r="G14" s="479">
        <v>193182.97</v>
      </c>
      <c r="H14" s="1825"/>
      <c r="I14" s="1280"/>
      <c r="J14" s="1281"/>
      <c r="K14" s="1281"/>
      <c r="L14" s="1282"/>
    </row>
    <row r="15" spans="1:12" s="1226" customFormat="1" ht="23.25" customHeight="1" x14ac:dyDescent="0.25">
      <c r="A15" s="1826" t="s">
        <v>1106</v>
      </c>
      <c r="B15" s="1284">
        <v>1771</v>
      </c>
      <c r="C15" s="1284">
        <v>18196</v>
      </c>
      <c r="D15" s="1284">
        <v>94450.880000000005</v>
      </c>
      <c r="E15" s="1284">
        <v>2874</v>
      </c>
      <c r="F15" s="1284">
        <v>39482</v>
      </c>
      <c r="G15" s="1284">
        <v>219069.14</v>
      </c>
      <c r="H15" s="1825"/>
      <c r="I15" s="1280"/>
      <c r="J15" s="1281"/>
      <c r="K15" s="1281"/>
      <c r="L15" s="1282"/>
    </row>
    <row r="16" spans="1:12" s="1226" customFormat="1" ht="14.25" customHeight="1" x14ac:dyDescent="0.25">
      <c r="A16" s="196" t="s">
        <v>1107</v>
      </c>
      <c r="B16" s="479">
        <v>1174</v>
      </c>
      <c r="C16" s="479">
        <v>10953</v>
      </c>
      <c r="D16" s="479">
        <v>57969.49</v>
      </c>
      <c r="E16" s="479">
        <v>699</v>
      </c>
      <c r="F16" s="479">
        <v>7393</v>
      </c>
      <c r="G16" s="479">
        <v>33434.910000000003</v>
      </c>
      <c r="H16" s="1825"/>
      <c r="I16" s="1280"/>
      <c r="J16" s="1281"/>
      <c r="K16" s="1281"/>
      <c r="L16" s="1282"/>
    </row>
    <row r="17" spans="1:12" s="1226" customFormat="1" ht="14.25" customHeight="1" x14ac:dyDescent="0.25">
      <c r="A17" s="196" t="s">
        <v>1108</v>
      </c>
      <c r="B17" s="934">
        <v>2238</v>
      </c>
      <c r="C17" s="934">
        <v>25418</v>
      </c>
      <c r="D17" s="479">
        <v>123835.33</v>
      </c>
      <c r="E17" s="934">
        <v>1941</v>
      </c>
      <c r="F17" s="934">
        <v>27016</v>
      </c>
      <c r="G17" s="479">
        <v>126934.14</v>
      </c>
      <c r="H17" s="1825"/>
      <c r="I17" s="1280"/>
      <c r="J17" s="1281"/>
      <c r="K17" s="1281"/>
      <c r="L17" s="1282"/>
    </row>
    <row r="18" spans="1:12" s="1226" customFormat="1" ht="7.5" customHeight="1" x14ac:dyDescent="0.25">
      <c r="A18" s="1279"/>
      <c r="B18" s="617"/>
      <c r="C18" s="617"/>
      <c r="D18" s="617"/>
      <c r="E18" s="617"/>
      <c r="F18" s="617"/>
      <c r="G18" s="617"/>
      <c r="H18" s="1273"/>
      <c r="J18" s="1281"/>
      <c r="K18" s="1281"/>
    </row>
    <row r="19" spans="1:12" s="1226" customFormat="1" ht="15" customHeight="1" x14ac:dyDescent="0.25">
      <c r="A19" s="620" t="s">
        <v>1109</v>
      </c>
      <c r="B19" s="624">
        <v>101120</v>
      </c>
      <c r="C19" s="624">
        <v>2514251</v>
      </c>
      <c r="D19" s="1276">
        <v>13555616.300000001</v>
      </c>
      <c r="E19" s="624">
        <v>78838</v>
      </c>
      <c r="F19" s="624">
        <v>1937239</v>
      </c>
      <c r="G19" s="1276">
        <v>9915913.0600000005</v>
      </c>
      <c r="H19" s="1825"/>
      <c r="I19" s="1280"/>
      <c r="J19" s="1281"/>
      <c r="K19" s="1281"/>
      <c r="L19" s="1282"/>
    </row>
    <row r="20" spans="1:12" s="1226" customFormat="1" ht="15" customHeight="1" x14ac:dyDescent="0.25">
      <c r="A20" s="620" t="s">
        <v>1110</v>
      </c>
      <c r="B20" s="624">
        <v>1442</v>
      </c>
      <c r="C20" s="624">
        <v>84224</v>
      </c>
      <c r="D20" s="1276">
        <v>351929.71</v>
      </c>
      <c r="E20" s="624">
        <v>741</v>
      </c>
      <c r="F20" s="624">
        <v>21314</v>
      </c>
      <c r="G20" s="1276">
        <v>126255.44</v>
      </c>
      <c r="H20" s="1825"/>
      <c r="I20" s="1280"/>
      <c r="J20" s="1281"/>
      <c r="K20" s="1285"/>
      <c r="L20" s="1282"/>
    </row>
    <row r="21" spans="1:12" s="1226" customFormat="1" ht="7.5" customHeight="1" x14ac:dyDescent="0.25">
      <c r="A21" s="620"/>
      <c r="B21" s="628"/>
      <c r="C21" s="628"/>
      <c r="D21" s="628"/>
      <c r="E21" s="628"/>
      <c r="F21" s="628"/>
      <c r="G21" s="628"/>
      <c r="H21" s="1827"/>
      <c r="J21" s="1281"/>
      <c r="K21" s="1285"/>
    </row>
    <row r="22" spans="1:12" s="1226" customFormat="1" ht="15" customHeight="1" x14ac:dyDescent="0.25">
      <c r="A22" s="620" t="s">
        <v>1111</v>
      </c>
      <c r="B22" s="1815">
        <v>61300</v>
      </c>
      <c r="C22" s="931">
        <v>1140801</v>
      </c>
      <c r="D22" s="1276">
        <v>6171181.46</v>
      </c>
      <c r="E22" s="1815">
        <v>71483</v>
      </c>
      <c r="F22" s="931">
        <v>2080593</v>
      </c>
      <c r="G22" s="1276">
        <v>11075183.720000001</v>
      </c>
      <c r="H22" s="1825"/>
      <c r="I22" s="1280"/>
      <c r="J22" s="1281"/>
      <c r="K22" s="1285"/>
      <c r="L22" s="1282"/>
    </row>
    <row r="23" spans="1:12" s="1226" customFormat="1" ht="14.25" customHeight="1" x14ac:dyDescent="0.25">
      <c r="A23" s="616" t="s">
        <v>1112</v>
      </c>
      <c r="B23" s="610">
        <v>8848</v>
      </c>
      <c r="C23" s="610">
        <v>112581</v>
      </c>
      <c r="D23" s="479">
        <v>559346.71</v>
      </c>
      <c r="E23" s="610">
        <v>3776</v>
      </c>
      <c r="F23" s="610">
        <v>57559</v>
      </c>
      <c r="G23" s="479">
        <v>253336.61</v>
      </c>
      <c r="H23" s="1825"/>
      <c r="I23" s="1280"/>
      <c r="J23" s="1281"/>
      <c r="K23" s="1285"/>
      <c r="L23" s="1282"/>
    </row>
    <row r="24" spans="1:12" s="1226" customFormat="1" ht="14.25" customHeight="1" x14ac:dyDescent="0.25">
      <c r="A24" s="616" t="s">
        <v>1113</v>
      </c>
      <c r="B24" s="610">
        <v>26782</v>
      </c>
      <c r="C24" s="610">
        <v>565532</v>
      </c>
      <c r="D24" s="479">
        <v>3059859.19</v>
      </c>
      <c r="E24" s="610">
        <v>37823</v>
      </c>
      <c r="F24" s="610">
        <v>1225280</v>
      </c>
      <c r="G24" s="479">
        <v>6644115.6900000004</v>
      </c>
      <c r="H24" s="1825"/>
      <c r="I24" s="1280"/>
      <c r="J24" s="1281"/>
      <c r="K24" s="1285"/>
      <c r="L24" s="1282"/>
    </row>
    <row r="25" spans="1:12" s="1226" customFormat="1" ht="14.25" customHeight="1" x14ac:dyDescent="0.25">
      <c r="A25" s="616" t="s">
        <v>1114</v>
      </c>
      <c r="B25" s="610">
        <v>25670</v>
      </c>
      <c r="C25" s="610">
        <v>462688</v>
      </c>
      <c r="D25" s="479">
        <v>2551975.56</v>
      </c>
      <c r="E25" s="610">
        <v>29884</v>
      </c>
      <c r="F25" s="610">
        <v>797754</v>
      </c>
      <c r="G25" s="479">
        <v>4177731.42</v>
      </c>
      <c r="H25" s="1825"/>
      <c r="I25" s="1280"/>
      <c r="J25" s="1286"/>
      <c r="K25" s="1287"/>
      <c r="L25" s="1282"/>
    </row>
    <row r="26" spans="1:12" s="1226" customFormat="1" ht="4.5" customHeight="1" thickBot="1" x14ac:dyDescent="0.3">
      <c r="A26" s="614"/>
      <c r="B26" s="614"/>
      <c r="C26" s="614"/>
      <c r="D26" s="614"/>
      <c r="E26" s="614"/>
      <c r="F26" s="614"/>
      <c r="G26" s="614"/>
      <c r="H26" s="1273"/>
      <c r="I26" s="1273"/>
    </row>
    <row r="27" spans="1:12" s="1226" customFormat="1" ht="16.5" customHeight="1" thickTop="1" x14ac:dyDescent="0.15">
      <c r="A27" s="2111" t="s">
        <v>1088</v>
      </c>
      <c r="B27" s="2112"/>
      <c r="C27" s="2112"/>
      <c r="D27" s="2112"/>
      <c r="E27" s="2112"/>
      <c r="F27" s="2112"/>
      <c r="G27" s="2113"/>
      <c r="H27" s="1288"/>
    </row>
    <row r="28" spans="1:12" s="1226" customFormat="1" ht="12.75" x14ac:dyDescent="0.15">
      <c r="A28" s="2114"/>
      <c r="B28" s="2114"/>
      <c r="C28" s="2114"/>
      <c r="D28" s="2114"/>
      <c r="E28" s="2114"/>
      <c r="F28" s="2114"/>
      <c r="G28" s="2115"/>
      <c r="H28" s="1288"/>
    </row>
    <row r="29" spans="1:12" s="1226" customFormat="1" ht="10.5" customHeight="1" x14ac:dyDescent="0.25">
      <c r="A29" s="1270" t="s">
        <v>1074</v>
      </c>
      <c r="B29" s="616"/>
      <c r="C29" s="616"/>
      <c r="D29" s="616"/>
      <c r="E29" s="862"/>
      <c r="F29" s="862"/>
      <c r="G29" s="862"/>
      <c r="H29" s="1275"/>
    </row>
    <row r="30" spans="1:12" s="1226" customFormat="1" ht="7.5" customHeight="1" x14ac:dyDescent="0.25">
      <c r="A30" s="617"/>
      <c r="B30" s="617"/>
      <c r="C30" s="617"/>
      <c r="D30" s="617"/>
      <c r="E30" s="617"/>
      <c r="F30" s="617"/>
      <c r="G30" s="617"/>
    </row>
    <row r="31" spans="1:12" s="1226" customFormat="1" ht="12.75" x14ac:dyDescent="0.25">
      <c r="A31" s="888" t="s">
        <v>527</v>
      </c>
      <c r="B31" s="888"/>
      <c r="C31" s="617"/>
      <c r="D31" s="617"/>
      <c r="E31" s="617"/>
      <c r="F31" s="617"/>
      <c r="G31" s="617"/>
    </row>
    <row r="32" spans="1:12" s="1226" customFormat="1" ht="12" customHeight="1" x14ac:dyDescent="0.25">
      <c r="A32" s="1271" t="s">
        <v>1131</v>
      </c>
      <c r="B32" s="888"/>
      <c r="C32" s="617"/>
      <c r="D32" s="617"/>
      <c r="E32" s="617"/>
      <c r="F32" s="617"/>
      <c r="G32" s="617"/>
    </row>
    <row r="33" spans="1:7" s="1226" customFormat="1" ht="12" customHeight="1" x14ac:dyDescent="0.25">
      <c r="A33" s="1271" t="s">
        <v>1132</v>
      </c>
      <c r="B33" s="1272"/>
      <c r="C33" s="617"/>
      <c r="D33" s="617"/>
      <c r="E33" s="617"/>
      <c r="F33" s="617"/>
      <c r="G33" s="617"/>
    </row>
    <row r="34" spans="1:7" s="1226" customFormat="1" ht="12" customHeight="1" x14ac:dyDescent="0.25">
      <c r="A34" s="1271" t="s">
        <v>1133</v>
      </c>
      <c r="B34" s="616"/>
      <c r="C34" s="617"/>
      <c r="D34" s="617"/>
      <c r="E34" s="617"/>
      <c r="F34" s="617"/>
      <c r="G34" s="617"/>
    </row>
    <row r="35" spans="1:7" s="1226" customFormat="1" x14ac:dyDescent="0.15">
      <c r="A35" s="1273"/>
      <c r="B35" s="1273"/>
    </row>
    <row r="36" spans="1:7" s="1226" customFormat="1" x14ac:dyDescent="0.15">
      <c r="B36" s="1273"/>
    </row>
    <row r="37" spans="1:7" s="1226" customFormat="1" ht="11.25" x14ac:dyDescent="0.2">
      <c r="A37" s="1289"/>
      <c r="B37" s="1289"/>
    </row>
    <row r="38" spans="1:7" s="1226" customFormat="1" ht="11.25" x14ac:dyDescent="0.2">
      <c r="A38" s="1289"/>
      <c r="B38" s="1289"/>
    </row>
    <row r="39" spans="1:7" s="1226" customFormat="1" x14ac:dyDescent="0.15"/>
    <row r="40" spans="1:7" s="1226" customFormat="1" x14ac:dyDescent="0.15"/>
    <row r="41" spans="1:7" s="1226" customFormat="1" x14ac:dyDescent="0.15"/>
    <row r="42" spans="1:7" s="1226" customFormat="1" x14ac:dyDescent="0.15"/>
    <row r="43" spans="1:7" s="1226" customFormat="1" x14ac:dyDescent="0.15"/>
    <row r="44" spans="1:7" s="1226" customFormat="1" x14ac:dyDescent="0.15"/>
    <row r="45" spans="1:7" s="1226" customFormat="1" x14ac:dyDescent="0.15"/>
    <row r="46" spans="1:7" s="1226" customFormat="1" x14ac:dyDescent="0.15"/>
    <row r="47" spans="1:7" s="1226" customFormat="1" x14ac:dyDescent="0.15"/>
    <row r="48" spans="1:7" s="1226" customFormat="1" x14ac:dyDescent="0.15"/>
    <row r="49" s="1226" customFormat="1" x14ac:dyDescent="0.15"/>
    <row r="50" s="1226" customFormat="1" x14ac:dyDescent="0.15"/>
    <row r="51" s="1226" customFormat="1" x14ac:dyDescent="0.15"/>
    <row r="52" s="1226" customFormat="1" x14ac:dyDescent="0.15"/>
    <row r="53" s="1226" customFormat="1" x14ac:dyDescent="0.15"/>
    <row r="54" s="1226" customFormat="1" x14ac:dyDescent="0.15"/>
    <row r="55" s="1226" customFormat="1" x14ac:dyDescent="0.15"/>
    <row r="56" s="1226" customFormat="1" x14ac:dyDescent="0.15"/>
    <row r="57" s="1226" customFormat="1" x14ac:dyDescent="0.15"/>
    <row r="58" s="1226" customFormat="1" x14ac:dyDescent="0.15"/>
    <row r="59" s="1226" customFormat="1" x14ac:dyDescent="0.15"/>
    <row r="60" s="1226" customFormat="1" x14ac:dyDescent="0.15"/>
    <row r="61" s="1226" customFormat="1" x14ac:dyDescent="0.15"/>
    <row r="62" s="1226" customFormat="1" x14ac:dyDescent="0.15"/>
    <row r="63" s="1226" customFormat="1" x14ac:dyDescent="0.15"/>
    <row r="64" s="1226" customFormat="1" x14ac:dyDescent="0.15"/>
    <row r="65" s="1226" customFormat="1" x14ac:dyDescent="0.15"/>
    <row r="66" s="1226" customFormat="1" x14ac:dyDescent="0.15"/>
    <row r="67" s="1226" customFormat="1" x14ac:dyDescent="0.15"/>
    <row r="68" s="1226" customFormat="1" x14ac:dyDescent="0.15"/>
    <row r="69" s="1226" customFormat="1" x14ac:dyDescent="0.15"/>
    <row r="70" s="1226" customFormat="1" x14ac:dyDescent="0.15"/>
    <row r="71" s="1226" customFormat="1" x14ac:dyDescent="0.15"/>
    <row r="72" s="1226" customFormat="1" x14ac:dyDescent="0.15"/>
    <row r="73" s="1226" customFormat="1" x14ac:dyDescent="0.15"/>
    <row r="74" s="1226" customFormat="1" x14ac:dyDescent="0.15"/>
  </sheetData>
  <mergeCells count="14">
    <mergeCell ref="G6:G7"/>
    <mergeCell ref="B8:C8"/>
    <mergeCell ref="E8:F8"/>
    <mergeCell ref="A27:G28"/>
    <mergeCell ref="A2:D2"/>
    <mergeCell ref="A3:G3"/>
    <mergeCell ref="A5:A8"/>
    <mergeCell ref="B5:D5"/>
    <mergeCell ref="E5:G5"/>
    <mergeCell ref="B6:B7"/>
    <mergeCell ref="C6:C7"/>
    <mergeCell ref="D6:D7"/>
    <mergeCell ref="E6:E7"/>
    <mergeCell ref="F6:F7"/>
  </mergeCells>
  <hyperlinks>
    <hyperlink ref="A33" r:id="rId1"/>
    <hyperlink ref="A34" r:id="rId2"/>
    <hyperlink ref="A32" r:id="rId3"/>
  </hyperlinks>
  <pageMargins left="0.78740157480314965" right="0.78740157480314965" top="1.1811023622047243" bottom="0.78740157480314965" header="0" footer="0"/>
  <pageSetup paperSize="9" orientation="portrait" r:id="rId4"/>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4"/>
  <sheetViews>
    <sheetView showGridLines="0" zoomScaleNormal="100" zoomScaleSheetLayoutView="100" workbookViewId="0"/>
  </sheetViews>
  <sheetFormatPr defaultRowHeight="12.75" x14ac:dyDescent="0.25"/>
  <cols>
    <col min="1" max="1" width="21.5703125" style="466" customWidth="1"/>
    <col min="2" max="2" width="8.42578125" style="466" customWidth="1"/>
    <col min="3" max="3" width="10.7109375" style="466" customWidth="1"/>
    <col min="4" max="4" width="10.28515625" style="466" customWidth="1"/>
    <col min="5" max="5" width="12.7109375" style="466" customWidth="1"/>
    <col min="6" max="6" width="11.42578125" style="5" customWidth="1"/>
    <col min="7" max="7" width="11.85546875" style="5" customWidth="1"/>
    <col min="8" max="8" width="8.7109375" style="5" customWidth="1"/>
    <col min="9" max="16384" width="9.140625" style="5"/>
  </cols>
  <sheetData>
    <row r="2" spans="1:13" s="464" customFormat="1" ht="15" customHeight="1" x14ac:dyDescent="0.25">
      <c r="A2" s="2057" t="s">
        <v>1134</v>
      </c>
      <c r="B2" s="2057"/>
      <c r="C2" s="2057"/>
      <c r="D2" s="2057"/>
      <c r="E2" s="2057"/>
      <c r="F2" s="2057"/>
      <c r="G2" s="2057"/>
    </row>
    <row r="3" spans="1:13" s="464" customFormat="1" ht="33" customHeight="1" x14ac:dyDescent="0.25">
      <c r="A3" s="1933" t="s">
        <v>1135</v>
      </c>
      <c r="B3" s="1933"/>
      <c r="C3" s="1933"/>
      <c r="D3" s="1933"/>
      <c r="E3" s="1933"/>
      <c r="F3" s="1933"/>
      <c r="G3" s="1933"/>
      <c r="H3" s="1581"/>
      <c r="I3" s="1581"/>
      <c r="J3" s="1581"/>
      <c r="K3" s="1581"/>
    </row>
    <row r="4" spans="1:13" s="464" customFormat="1" ht="15" customHeight="1" x14ac:dyDescent="0.25">
      <c r="A4" s="805"/>
      <c r="B4" s="808"/>
      <c r="C4" s="808"/>
      <c r="D4" s="808"/>
      <c r="E4" s="806"/>
      <c r="F4" s="808"/>
      <c r="G4" s="808"/>
      <c r="H4" s="902"/>
    </row>
    <row r="5" spans="1:13" s="464" customFormat="1" ht="13.5" customHeight="1" x14ac:dyDescent="0.25">
      <c r="A5" s="1978" t="s">
        <v>536</v>
      </c>
      <c r="B5" s="1972" t="s">
        <v>1136</v>
      </c>
      <c r="C5" s="2119" t="s">
        <v>1137</v>
      </c>
      <c r="D5" s="2119" t="s">
        <v>1138</v>
      </c>
      <c r="E5" s="2119" t="s">
        <v>1139</v>
      </c>
      <c r="F5" s="2119" t="s">
        <v>1140</v>
      </c>
      <c r="G5" s="2119" t="s">
        <v>1141</v>
      </c>
    </row>
    <row r="6" spans="1:13" s="464" customFormat="1" ht="13.5" customHeight="1" x14ac:dyDescent="0.25">
      <c r="A6" s="1978"/>
      <c r="B6" s="1972"/>
      <c r="C6" s="2119"/>
      <c r="D6" s="2119"/>
      <c r="E6" s="2119"/>
      <c r="F6" s="2119"/>
      <c r="G6" s="2119"/>
    </row>
    <row r="7" spans="1:13" s="464" customFormat="1" ht="13.5" customHeight="1" x14ac:dyDescent="0.25">
      <c r="A7" s="1978"/>
      <c r="B7" s="1972"/>
      <c r="C7" s="2119"/>
      <c r="D7" s="2119"/>
      <c r="E7" s="2119"/>
      <c r="F7" s="2119"/>
      <c r="G7" s="2119"/>
    </row>
    <row r="8" spans="1:13" s="464" customFormat="1" ht="13.5" customHeight="1" x14ac:dyDescent="0.25">
      <c r="A8" s="1978"/>
      <c r="B8" s="1972"/>
      <c r="C8" s="2119"/>
      <c r="D8" s="1973"/>
      <c r="E8" s="1973"/>
      <c r="F8" s="2119"/>
      <c r="G8" s="2119"/>
    </row>
    <row r="9" spans="1:13" s="464" customFormat="1" ht="13.5" customHeight="1" x14ac:dyDescent="0.25">
      <c r="A9" s="1978"/>
      <c r="B9" s="1972"/>
      <c r="C9" s="2119"/>
      <c r="D9" s="1973"/>
      <c r="E9" s="1973"/>
      <c r="F9" s="2119"/>
      <c r="G9" s="2119"/>
    </row>
    <row r="10" spans="1:13" s="464" customFormat="1" ht="13.5" customHeight="1" x14ac:dyDescent="0.25">
      <c r="A10" s="1978"/>
      <c r="B10" s="1978" t="s">
        <v>5</v>
      </c>
      <c r="C10" s="1978"/>
      <c r="D10" s="1978"/>
      <c r="E10" s="1978"/>
      <c r="F10" s="2118" t="s">
        <v>1101</v>
      </c>
      <c r="G10" s="2118"/>
    </row>
    <row r="11" spans="1:13" s="464" customFormat="1" ht="7.5" customHeight="1" x14ac:dyDescent="0.25">
      <c r="A11" s="808"/>
      <c r="B11" s="673"/>
      <c r="C11" s="673"/>
      <c r="D11" s="673"/>
      <c r="E11" s="673"/>
      <c r="F11" s="673"/>
      <c r="G11" s="673"/>
      <c r="H11" s="902"/>
      <c r="J11" s="1290"/>
      <c r="K11" s="1290"/>
      <c r="L11" s="1290"/>
      <c r="M11" s="1290"/>
    </row>
    <row r="12" spans="1:13" s="464" customFormat="1" ht="15" customHeight="1" x14ac:dyDescent="0.25">
      <c r="A12" s="1252">
        <v>2011</v>
      </c>
      <c r="B12" s="673">
        <v>25871</v>
      </c>
      <c r="C12" s="673">
        <v>3424615</v>
      </c>
      <c r="D12" s="673">
        <v>5059680</v>
      </c>
      <c r="E12" s="673">
        <v>8484295</v>
      </c>
      <c r="F12" s="673">
        <v>55721268</v>
      </c>
      <c r="G12" s="1291">
        <v>16.3</v>
      </c>
      <c r="H12" s="902"/>
      <c r="J12" s="1290"/>
      <c r="K12" s="1290"/>
      <c r="L12" s="1290"/>
      <c r="M12" s="1290"/>
    </row>
    <row r="13" spans="1:13" s="464" customFormat="1" ht="15" customHeight="1" x14ac:dyDescent="0.25">
      <c r="A13" s="1252">
        <v>2012</v>
      </c>
      <c r="B13" s="673">
        <v>27566</v>
      </c>
      <c r="C13" s="673">
        <v>3450148</v>
      </c>
      <c r="D13" s="673">
        <v>5281141</v>
      </c>
      <c r="E13" s="673">
        <v>8731289</v>
      </c>
      <c r="F13" s="673">
        <v>65579424</v>
      </c>
      <c r="G13" s="1291">
        <v>19</v>
      </c>
      <c r="H13" s="902"/>
      <c r="J13" s="1290"/>
      <c r="K13" s="1290"/>
      <c r="L13" s="1290"/>
      <c r="M13" s="1290"/>
    </row>
    <row r="14" spans="1:13" s="464" customFormat="1" ht="13.5" customHeight="1" x14ac:dyDescent="0.25">
      <c r="A14" s="1252">
        <v>2013</v>
      </c>
      <c r="B14" s="673">
        <v>29385</v>
      </c>
      <c r="C14" s="673">
        <v>3784874</v>
      </c>
      <c r="D14" s="673">
        <v>5096097</v>
      </c>
      <c r="E14" s="673">
        <v>8880971</v>
      </c>
      <c r="F14" s="673">
        <v>60011339</v>
      </c>
      <c r="G14" s="1291">
        <v>15.9</v>
      </c>
      <c r="H14" s="902"/>
      <c r="J14" s="1290"/>
      <c r="K14" s="1290"/>
      <c r="L14" s="1290"/>
      <c r="M14" s="1290"/>
    </row>
    <row r="15" spans="1:13" s="464" customFormat="1" ht="13.5" customHeight="1" x14ac:dyDescent="0.25">
      <c r="A15" s="1252">
        <v>2014</v>
      </c>
      <c r="B15" s="673">
        <v>29666</v>
      </c>
      <c r="C15" s="673">
        <v>4303051</v>
      </c>
      <c r="D15" s="673">
        <v>6426529</v>
      </c>
      <c r="E15" s="673">
        <v>10729580</v>
      </c>
      <c r="F15" s="673">
        <v>70470309</v>
      </c>
      <c r="G15" s="1291">
        <v>16.399999999999999</v>
      </c>
      <c r="H15" s="902"/>
      <c r="J15" s="1290"/>
      <c r="K15" s="1290"/>
      <c r="L15" s="1290"/>
      <c r="M15" s="1290"/>
    </row>
    <row r="16" spans="1:13" s="464" customFormat="1" ht="13.5" customHeight="1" x14ac:dyDescent="0.25">
      <c r="A16" s="1252">
        <v>2015</v>
      </c>
      <c r="B16" s="673">
        <v>28466</v>
      </c>
      <c r="C16" s="673">
        <v>3866197</v>
      </c>
      <c r="D16" s="673">
        <v>8620327</v>
      </c>
      <c r="E16" s="673">
        <v>12486524</v>
      </c>
      <c r="F16" s="673">
        <v>59596129</v>
      </c>
      <c r="G16" s="1291">
        <v>15.4</v>
      </c>
      <c r="H16" s="902"/>
      <c r="J16" s="1290"/>
      <c r="K16" s="1290"/>
      <c r="L16" s="1290"/>
      <c r="M16" s="1290"/>
    </row>
    <row r="17" spans="1:14" s="464" customFormat="1" ht="13.5" customHeight="1" x14ac:dyDescent="0.25">
      <c r="A17" s="1252">
        <v>2016</v>
      </c>
      <c r="B17" s="673">
        <v>32182</v>
      </c>
      <c r="C17" s="673">
        <v>4877528</v>
      </c>
      <c r="D17" s="673">
        <v>9955317</v>
      </c>
      <c r="E17" s="673">
        <v>14832845</v>
      </c>
      <c r="F17" s="673">
        <v>84987511</v>
      </c>
      <c r="G17" s="1291">
        <v>17.399999999999999</v>
      </c>
      <c r="H17" s="902"/>
      <c r="J17" s="1290"/>
      <c r="K17" s="1290"/>
      <c r="L17" s="1290"/>
      <c r="M17" s="1290"/>
    </row>
    <row r="18" spans="1:14" s="464" customFormat="1" ht="13.5" customHeight="1" x14ac:dyDescent="0.25">
      <c r="A18" s="1252">
        <v>2017</v>
      </c>
      <c r="B18" s="673">
        <v>33403.999999999985</v>
      </c>
      <c r="C18" s="673">
        <v>4924983.0000000037</v>
      </c>
      <c r="D18" s="673">
        <v>10482248.000000002</v>
      </c>
      <c r="E18" s="673">
        <v>15407230.999999996</v>
      </c>
      <c r="F18" s="673">
        <v>82910907.000000015</v>
      </c>
      <c r="G18" s="1291">
        <v>16.8</v>
      </c>
      <c r="H18" s="902"/>
      <c r="J18" s="1290"/>
      <c r="K18" s="1290"/>
      <c r="L18" s="1290"/>
      <c r="M18" s="1290"/>
    </row>
    <row r="19" spans="1:14" s="464" customFormat="1" ht="16.5" customHeight="1" x14ac:dyDescent="0.25">
      <c r="A19" s="1134">
        <v>2018</v>
      </c>
      <c r="B19" s="673"/>
      <c r="C19" s="673"/>
      <c r="D19" s="673"/>
      <c r="E19" s="673"/>
      <c r="F19" s="673"/>
      <c r="G19" s="673"/>
      <c r="H19" s="902"/>
      <c r="J19" s="1290"/>
      <c r="K19" s="1290"/>
      <c r="L19" s="1290"/>
      <c r="M19" s="1290"/>
    </row>
    <row r="20" spans="1:14" s="464" customFormat="1" ht="13.5" customHeight="1" x14ac:dyDescent="0.25">
      <c r="A20" s="1133" t="s">
        <v>1142</v>
      </c>
      <c r="B20" s="1292">
        <f>B22+B30+B32</f>
        <v>36620.000000000015</v>
      </c>
      <c r="C20" s="1292">
        <f>C22+C30+C32</f>
        <v>5546726.9999999963</v>
      </c>
      <c r="D20" s="1292">
        <f t="shared" ref="D20:F20" si="0">D22+D30+D32</f>
        <v>11326889.000000004</v>
      </c>
      <c r="E20" s="1292">
        <f t="shared" si="0"/>
        <v>16873616.000000011</v>
      </c>
      <c r="F20" s="1292">
        <f t="shared" si="0"/>
        <v>109010597.99999997</v>
      </c>
      <c r="G20" s="1293">
        <v>19.653139229675482</v>
      </c>
      <c r="H20" s="1118"/>
      <c r="I20" s="1118"/>
      <c r="J20" s="1118"/>
      <c r="K20" s="1118"/>
      <c r="L20" s="1118"/>
      <c r="M20" s="1118"/>
      <c r="N20" s="1294"/>
    </row>
    <row r="21" spans="1:14" s="464" customFormat="1" ht="13.5" customHeight="1" x14ac:dyDescent="0.25">
      <c r="A21" s="808"/>
      <c r="B21" s="673"/>
      <c r="C21" s="673"/>
      <c r="D21" s="673"/>
      <c r="E21" s="673"/>
      <c r="F21" s="673"/>
      <c r="G21" s="673">
        <v>0</v>
      </c>
      <c r="H21" s="1118"/>
      <c r="I21" s="673"/>
      <c r="J21" s="673"/>
      <c r="K21" s="673"/>
      <c r="L21" s="673"/>
      <c r="M21" s="673"/>
      <c r="N21" s="673"/>
    </row>
    <row r="22" spans="1:14" s="464" customFormat="1" ht="13.5" customHeight="1" x14ac:dyDescent="0.25">
      <c r="A22" s="810" t="s">
        <v>664</v>
      </c>
      <c r="B22" s="1118">
        <f>SUM(B24:B28)</f>
        <v>34941.000000000015</v>
      </c>
      <c r="C22" s="1118">
        <f t="shared" ref="C22:F22" si="1">SUM(C24:C28)</f>
        <v>5419914.9999999963</v>
      </c>
      <c r="D22" s="1118">
        <f t="shared" si="1"/>
        <v>10966247.000000004</v>
      </c>
      <c r="E22" s="1118">
        <f t="shared" si="1"/>
        <v>16386162.000000011</v>
      </c>
      <c r="F22" s="1118">
        <f t="shared" si="1"/>
        <v>107668508.99999997</v>
      </c>
      <c r="G22" s="1294">
        <v>19.865350102354054</v>
      </c>
      <c r="H22" s="1118"/>
      <c r="I22" s="1118"/>
      <c r="J22" s="1118"/>
      <c r="K22" s="1118"/>
      <c r="L22" s="1118"/>
      <c r="M22" s="1118"/>
      <c r="N22" s="1294"/>
    </row>
    <row r="23" spans="1:14" s="464" customFormat="1" ht="13.5" customHeight="1" x14ac:dyDescent="0.25">
      <c r="A23" s="808"/>
      <c r="B23" s="673"/>
      <c r="C23" s="673"/>
      <c r="D23" s="673"/>
      <c r="E23" s="673"/>
      <c r="F23" s="673"/>
      <c r="G23" s="1294"/>
      <c r="H23" s="1118"/>
      <c r="I23" s="673"/>
      <c r="J23" s="673"/>
      <c r="K23" s="673"/>
      <c r="L23" s="673"/>
      <c r="M23" s="673"/>
      <c r="N23" s="673"/>
    </row>
    <row r="24" spans="1:14" s="464" customFormat="1" ht="13.5" customHeight="1" x14ac:dyDescent="0.25">
      <c r="A24" s="1252" t="s">
        <v>717</v>
      </c>
      <c r="B24" s="1295">
        <v>9581.0000000000036</v>
      </c>
      <c r="C24" s="1295">
        <v>1707633.9999999988</v>
      </c>
      <c r="D24" s="911">
        <v>5568588.0000000028</v>
      </c>
      <c r="E24" s="911">
        <v>7276222.0000000084</v>
      </c>
      <c r="F24" s="911">
        <v>24105112.000000007</v>
      </c>
      <c r="G24" s="1294">
        <v>14.116088107873248</v>
      </c>
      <c r="H24" s="1118"/>
      <c r="I24" s="1295"/>
      <c r="J24" s="1295"/>
      <c r="K24" s="911"/>
      <c r="L24" s="911"/>
      <c r="M24" s="911"/>
      <c r="N24" s="1291"/>
    </row>
    <row r="25" spans="1:14" s="464" customFormat="1" ht="13.5" customHeight="1" x14ac:dyDescent="0.25">
      <c r="A25" s="1252" t="s">
        <v>726</v>
      </c>
      <c r="B25" s="1295">
        <v>8419.9999999999982</v>
      </c>
      <c r="C25" s="1295">
        <v>722262.00000000023</v>
      </c>
      <c r="D25" s="911">
        <v>2660279</v>
      </c>
      <c r="E25" s="911">
        <v>3382540.9999999967</v>
      </c>
      <c r="F25" s="911">
        <v>12411188.000000004</v>
      </c>
      <c r="G25" s="1294">
        <v>17.183775416677051</v>
      </c>
      <c r="H25" s="1118"/>
      <c r="I25" s="1295"/>
      <c r="J25" s="1295"/>
      <c r="K25" s="911"/>
      <c r="L25" s="911"/>
      <c r="M25" s="911"/>
      <c r="N25" s="1291"/>
    </row>
    <row r="26" spans="1:14" s="464" customFormat="1" ht="13.5" customHeight="1" x14ac:dyDescent="0.25">
      <c r="A26" s="1252" t="s">
        <v>879</v>
      </c>
      <c r="B26" s="1295">
        <v>13174.000000000013</v>
      </c>
      <c r="C26" s="1295">
        <v>2680540.9999999977</v>
      </c>
      <c r="D26" s="911">
        <v>1623843.0000000002</v>
      </c>
      <c r="E26" s="911">
        <v>4304384.0000000056</v>
      </c>
      <c r="F26" s="911">
        <v>66763955.999999948</v>
      </c>
      <c r="G26" s="1294">
        <v>24.906896033300743</v>
      </c>
      <c r="H26" s="1118"/>
      <c r="I26" s="1295"/>
      <c r="J26" s="1295"/>
      <c r="K26" s="911"/>
      <c r="L26" s="911"/>
      <c r="M26" s="911"/>
      <c r="N26" s="1291"/>
    </row>
    <row r="27" spans="1:14" s="464" customFormat="1" ht="13.5" customHeight="1" x14ac:dyDescent="0.25">
      <c r="A27" s="1252" t="s">
        <v>736</v>
      </c>
      <c r="B27" s="1295">
        <v>2424.0000000000005</v>
      </c>
      <c r="C27" s="1295">
        <v>163636.00000000006</v>
      </c>
      <c r="D27" s="911">
        <v>656329.99999999953</v>
      </c>
      <c r="E27" s="911">
        <v>819966.00000000047</v>
      </c>
      <c r="F27" s="911">
        <v>2641578</v>
      </c>
      <c r="G27" s="1294">
        <v>16.143012540027861</v>
      </c>
      <c r="H27" s="1118"/>
      <c r="I27" s="1295"/>
      <c r="J27" s="1295"/>
      <c r="K27" s="911"/>
      <c r="L27" s="911"/>
      <c r="M27" s="911"/>
      <c r="N27" s="1291"/>
    </row>
    <row r="28" spans="1:14" s="464" customFormat="1" ht="13.5" customHeight="1" x14ac:dyDescent="0.25">
      <c r="A28" s="765" t="s">
        <v>742</v>
      </c>
      <c r="B28" s="1835">
        <v>1342.0000000000005</v>
      </c>
      <c r="C28" s="1835">
        <v>145842.00000000003</v>
      </c>
      <c r="D28" s="1835">
        <v>457207.00000000023</v>
      </c>
      <c r="E28" s="1835">
        <v>603048.99999999988</v>
      </c>
      <c r="F28" s="1835">
        <v>1746675.0000000007</v>
      </c>
      <c r="G28" s="1836">
        <v>11.976488254412311</v>
      </c>
      <c r="H28" s="1118"/>
      <c r="I28" s="1295"/>
      <c r="J28" s="1295"/>
      <c r="K28" s="1295"/>
      <c r="L28" s="1295"/>
      <c r="M28" s="1295"/>
      <c r="N28" s="1291"/>
    </row>
    <row r="29" spans="1:14" s="464" customFormat="1" ht="13.5" customHeight="1" x14ac:dyDescent="0.25">
      <c r="A29" s="1296"/>
      <c r="B29" s="673"/>
      <c r="C29" s="673"/>
      <c r="D29" s="673"/>
      <c r="E29" s="673"/>
      <c r="F29" s="673"/>
      <c r="G29" s="1294"/>
      <c r="H29" s="1118"/>
      <c r="I29" s="673"/>
      <c r="J29" s="673"/>
      <c r="K29" s="673"/>
      <c r="L29" s="673"/>
      <c r="M29" s="673"/>
      <c r="N29" s="673"/>
    </row>
    <row r="30" spans="1:14" s="464" customFormat="1" ht="13.5" customHeight="1" x14ac:dyDescent="0.25">
      <c r="A30" s="810" t="s">
        <v>878</v>
      </c>
      <c r="B30" s="1118">
        <v>497.00000000000011</v>
      </c>
      <c r="C30" s="1118">
        <v>60477.999999999971</v>
      </c>
      <c r="D30" s="1118">
        <v>106924.99999999999</v>
      </c>
      <c r="E30" s="1118">
        <v>167403</v>
      </c>
      <c r="F30" s="1118">
        <v>608980.99999999988</v>
      </c>
      <c r="G30" s="1294">
        <v>10.069463275901985</v>
      </c>
      <c r="H30" s="1118"/>
      <c r="I30" s="1118"/>
      <c r="J30" s="1118"/>
      <c r="K30" s="1118"/>
      <c r="L30" s="1118"/>
      <c r="M30" s="1118"/>
      <c r="N30" s="1294"/>
    </row>
    <row r="31" spans="1:14" s="464" customFormat="1" ht="13.5" customHeight="1" x14ac:dyDescent="0.25">
      <c r="A31" s="1296"/>
      <c r="G31" s="1294"/>
      <c r="H31" s="1118"/>
      <c r="N31" s="673"/>
    </row>
    <row r="32" spans="1:14" s="464" customFormat="1" ht="13.5" customHeight="1" x14ac:dyDescent="0.25">
      <c r="A32" s="810" t="s">
        <v>692</v>
      </c>
      <c r="B32" s="1118">
        <v>1181.9999999999993</v>
      </c>
      <c r="C32" s="1118">
        <v>66334.000000000015</v>
      </c>
      <c r="D32" s="677">
        <v>253716.99999999994</v>
      </c>
      <c r="E32" s="677">
        <v>320051.00000000006</v>
      </c>
      <c r="F32" s="677">
        <v>733108.00000000035</v>
      </c>
      <c r="G32" s="1294">
        <v>11.051768323936445</v>
      </c>
      <c r="H32" s="1118"/>
      <c r="I32" s="677"/>
      <c r="J32" s="677"/>
      <c r="K32" s="677"/>
      <c r="L32" s="677"/>
      <c r="M32" s="677"/>
      <c r="N32" s="1294"/>
    </row>
    <row r="33" spans="1:11" s="464" customFormat="1" ht="16.5" customHeight="1" thickBot="1" x14ac:dyDescent="0.3">
      <c r="A33" s="1297"/>
      <c r="B33" s="1298"/>
      <c r="C33" s="1298"/>
      <c r="D33" s="1298"/>
      <c r="E33" s="1298"/>
      <c r="F33" s="1298"/>
      <c r="G33" s="1298"/>
      <c r="H33" s="902"/>
    </row>
    <row r="34" spans="1:11" s="464" customFormat="1" ht="4.5" customHeight="1" thickTop="1" x14ac:dyDescent="0.25">
      <c r="A34" s="1134"/>
      <c r="B34" s="972"/>
      <c r="C34" s="972"/>
      <c r="D34" s="972"/>
      <c r="E34" s="972"/>
      <c r="F34" s="972"/>
      <c r="G34" s="972"/>
      <c r="H34" s="902"/>
    </row>
    <row r="35" spans="1:11" s="1109" customFormat="1" ht="12.75" customHeight="1" x14ac:dyDescent="0.25">
      <c r="A35" s="1956" t="s">
        <v>1143</v>
      </c>
      <c r="B35" s="1956"/>
      <c r="C35" s="1956"/>
      <c r="D35" s="1956"/>
      <c r="E35" s="1956"/>
      <c r="K35" s="590"/>
    </row>
    <row r="36" spans="1:11" ht="7.5" customHeight="1" x14ac:dyDescent="0.25"/>
    <row r="37" spans="1:11" ht="13.5" customHeight="1" x14ac:dyDescent="0.25">
      <c r="A37" s="466" t="s">
        <v>527</v>
      </c>
    </row>
    <row r="38" spans="1:11" ht="13.5" customHeight="1" x14ac:dyDescent="0.25">
      <c r="A38" s="1299" t="s">
        <v>1144</v>
      </c>
    </row>
    <row r="39" spans="1:11" ht="13.5" customHeight="1" x14ac:dyDescent="0.25">
      <c r="A39" s="1299" t="s">
        <v>1145</v>
      </c>
    </row>
    <row r="40" spans="1:11" ht="13.5" customHeight="1" x14ac:dyDescent="0.25">
      <c r="A40" s="1299" t="s">
        <v>1146</v>
      </c>
    </row>
    <row r="41" spans="1:11" ht="13.5" customHeight="1" x14ac:dyDescent="0.25">
      <c r="A41" s="1299" t="s">
        <v>1147</v>
      </c>
    </row>
    <row r="42" spans="1:11" ht="13.5" customHeight="1" x14ac:dyDescent="0.25"/>
    <row r="43" spans="1:11" ht="13.5" customHeight="1" x14ac:dyDescent="0.25"/>
    <row r="44" spans="1:11" ht="13.5" customHeight="1" x14ac:dyDescent="0.25"/>
    <row r="45" spans="1:11" ht="13.5" customHeight="1" x14ac:dyDescent="0.25"/>
    <row r="46" spans="1:11" ht="13.5" customHeight="1" x14ac:dyDescent="0.25"/>
    <row r="47" spans="1:11" ht="13.5" customHeight="1" x14ac:dyDescent="0.25"/>
    <row r="48" spans="1:11" ht="13.5" customHeight="1" x14ac:dyDescent="0.25"/>
    <row r="49" ht="13.5" customHeight="1" x14ac:dyDescent="0.25"/>
    <row r="50" ht="13.5" customHeight="1" x14ac:dyDescent="0.25"/>
    <row r="51" ht="13.5" customHeight="1" x14ac:dyDescent="0.25"/>
    <row r="52" ht="13.5" customHeight="1" x14ac:dyDescent="0.25"/>
    <row r="54" ht="10.5" customHeight="1" x14ac:dyDescent="0.25"/>
  </sheetData>
  <mergeCells count="12">
    <mergeCell ref="F10:G10"/>
    <mergeCell ref="A35:E35"/>
    <mergeCell ref="A2:G2"/>
    <mergeCell ref="A3:G3"/>
    <mergeCell ref="A5:A10"/>
    <mergeCell ref="B5:B9"/>
    <mergeCell ref="C5:C9"/>
    <mergeCell ref="D5:D9"/>
    <mergeCell ref="E5:E9"/>
    <mergeCell ref="F5:F9"/>
    <mergeCell ref="G5:G9"/>
    <mergeCell ref="B10:E10"/>
  </mergeCells>
  <hyperlinks>
    <hyperlink ref="A38" r:id="rId1" location="_Hlk529443456_x0009_1,10661,10796,0,,_x0013_HYPERLINK &quot;http://www.ine.pt/xu"/>
    <hyperlink ref="A39" r:id="rId2" location="_Hlk529443465_x0009_1,10796,10941,0,,_x0013_HYPERLINK &quot;http://www.ine.pt/xu"/>
    <hyperlink ref="A40" r:id="rId3" location="_Hlk529443474_x0009_1,10941,11081,0,,_x0013_HYPERLINK &quot;http://www.ine.pt/xu"/>
    <hyperlink ref="A41" r:id="rId4" location="OLE_LINK3_x0009_1,11081,11215,0,,_x0013_HYPERLINK &quot;http://www.ine.pt/xu"/>
  </hyperlinks>
  <pageMargins left="0.78740157480314965" right="0.78740157480314965" top="1.1811023622047243" bottom="0.78740157480314965" header="0" footer="0"/>
  <pageSetup paperSize="9" orientation="portrait" verticalDpi="2400" r:id="rId5"/>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2"/>
  <sheetViews>
    <sheetView showGridLines="0" zoomScaleNormal="100" zoomScaleSheetLayoutView="100" workbookViewId="0"/>
  </sheetViews>
  <sheetFormatPr defaultRowHeight="12.75" x14ac:dyDescent="0.25"/>
  <cols>
    <col min="1" max="1" width="22.85546875" style="466" customWidth="1"/>
    <col min="2" max="2" width="8.85546875" style="466" customWidth="1"/>
    <col min="3" max="3" width="10.7109375" style="466" customWidth="1"/>
    <col min="4" max="4" width="11.140625" style="466" customWidth="1"/>
    <col min="5" max="5" width="11.28515625" style="466" customWidth="1"/>
    <col min="6" max="6" width="11.140625" style="5" customWidth="1"/>
    <col min="7" max="7" width="11" style="5" customWidth="1"/>
    <col min="8" max="8" width="8.7109375" style="5" customWidth="1"/>
    <col min="9" max="16384" width="9.140625" style="5"/>
  </cols>
  <sheetData>
    <row r="2" spans="1:14" s="464" customFormat="1" ht="15" customHeight="1" x14ac:dyDescent="0.25">
      <c r="A2" s="2057" t="s">
        <v>1148</v>
      </c>
      <c r="B2" s="2057"/>
      <c r="C2" s="2057"/>
      <c r="D2" s="2057"/>
      <c r="E2" s="2057"/>
      <c r="F2" s="2057"/>
      <c r="G2" s="2057"/>
    </row>
    <row r="3" spans="1:14" s="464" customFormat="1" ht="33" customHeight="1" x14ac:dyDescent="0.25">
      <c r="A3" s="1933" t="s">
        <v>1149</v>
      </c>
      <c r="B3" s="1933"/>
      <c r="C3" s="1933"/>
      <c r="D3" s="1933"/>
      <c r="E3" s="1933"/>
      <c r="F3" s="1933"/>
      <c r="G3" s="1933"/>
      <c r="H3" s="1581"/>
      <c r="I3" s="1581"/>
      <c r="J3" s="1581"/>
      <c r="K3" s="1581"/>
    </row>
    <row r="4" spans="1:14" s="464" customFormat="1" ht="15" customHeight="1" x14ac:dyDescent="0.25">
      <c r="A4" s="805">
        <v>2018</v>
      </c>
      <c r="B4" s="808"/>
      <c r="C4" s="808"/>
      <c r="D4" s="808"/>
      <c r="E4" s="806"/>
      <c r="F4" s="808"/>
      <c r="G4" s="808"/>
      <c r="H4" s="902"/>
    </row>
    <row r="5" spans="1:14" s="464" customFormat="1" ht="13.5" customHeight="1" x14ac:dyDescent="0.25">
      <c r="A5" s="1978" t="s">
        <v>536</v>
      </c>
      <c r="B5" s="1972" t="s">
        <v>1150</v>
      </c>
      <c r="C5" s="2119" t="s">
        <v>1151</v>
      </c>
      <c r="D5" s="2119" t="s">
        <v>1152</v>
      </c>
      <c r="E5" s="2119" t="s">
        <v>1153</v>
      </c>
      <c r="F5" s="2119" t="s">
        <v>1154</v>
      </c>
      <c r="G5" s="2119" t="s">
        <v>1155</v>
      </c>
    </row>
    <row r="6" spans="1:14" s="464" customFormat="1" ht="13.5" customHeight="1" x14ac:dyDescent="0.25">
      <c r="A6" s="1978"/>
      <c r="B6" s="1972"/>
      <c r="C6" s="2119"/>
      <c r="D6" s="2119"/>
      <c r="E6" s="2119"/>
      <c r="F6" s="2119"/>
      <c r="G6" s="2119"/>
    </row>
    <row r="7" spans="1:14" s="464" customFormat="1" ht="13.5" customHeight="1" x14ac:dyDescent="0.25">
      <c r="A7" s="1978"/>
      <c r="B7" s="1972"/>
      <c r="C7" s="2119"/>
      <c r="D7" s="2119"/>
      <c r="E7" s="2119"/>
      <c r="F7" s="2119"/>
      <c r="G7" s="2119"/>
    </row>
    <row r="8" spans="1:14" s="464" customFormat="1" ht="13.5" customHeight="1" x14ac:dyDescent="0.25">
      <c r="A8" s="1978"/>
      <c r="B8" s="1972"/>
      <c r="C8" s="2119"/>
      <c r="D8" s="1973"/>
      <c r="E8" s="1973"/>
      <c r="F8" s="2119"/>
      <c r="G8" s="2119"/>
    </row>
    <row r="9" spans="1:14" s="464" customFormat="1" ht="13.5" customHeight="1" x14ac:dyDescent="0.25">
      <c r="A9" s="1978"/>
      <c r="B9" s="1972"/>
      <c r="C9" s="2119"/>
      <c r="D9" s="1973"/>
      <c r="E9" s="1973"/>
      <c r="F9" s="2119"/>
      <c r="G9" s="2119"/>
    </row>
    <row r="10" spans="1:14" s="464" customFormat="1" ht="13.5" customHeight="1" x14ac:dyDescent="0.25">
      <c r="A10" s="1978"/>
      <c r="B10" s="1978" t="s">
        <v>5</v>
      </c>
      <c r="C10" s="1978"/>
      <c r="D10" s="1978"/>
      <c r="E10" s="1978"/>
      <c r="F10" s="2118" t="s">
        <v>1101</v>
      </c>
      <c r="G10" s="2118"/>
    </row>
    <row r="11" spans="1:14" s="464" customFormat="1" ht="7.5" customHeight="1" x14ac:dyDescent="0.25">
      <c r="A11" s="808"/>
      <c r="B11" s="673"/>
      <c r="C11" s="673"/>
      <c r="D11" s="673"/>
      <c r="E11" s="673"/>
      <c r="F11" s="673"/>
      <c r="G11" s="673"/>
      <c r="H11" s="902"/>
    </row>
    <row r="12" spans="1:14" s="464" customFormat="1" ht="15" customHeight="1" x14ac:dyDescent="0.25">
      <c r="A12" s="810" t="s">
        <v>1142</v>
      </c>
      <c r="B12" s="1118">
        <f>B14+B22+B24</f>
        <v>15184.999999999996</v>
      </c>
      <c r="C12" s="1118">
        <f t="shared" ref="C12:F12" si="0">C14+C22+C24</f>
        <v>1965699.0000000019</v>
      </c>
      <c r="D12" s="1118">
        <f t="shared" si="0"/>
        <v>3386163.9999999963</v>
      </c>
      <c r="E12" s="1118">
        <f t="shared" si="0"/>
        <v>5351863</v>
      </c>
      <c r="F12" s="1118">
        <f t="shared" si="0"/>
        <v>37979582.000000015</v>
      </c>
      <c r="G12" s="1294">
        <v>19.321158529357657</v>
      </c>
      <c r="H12" s="1118"/>
      <c r="I12" s="1118"/>
      <c r="J12" s="1118"/>
      <c r="K12" s="1118"/>
      <c r="L12" s="1118"/>
      <c r="M12" s="1118"/>
      <c r="N12" s="1294"/>
    </row>
    <row r="13" spans="1:14" s="464" customFormat="1" ht="11.25" customHeight="1" x14ac:dyDescent="0.25">
      <c r="A13" s="808"/>
      <c r="B13" s="673"/>
      <c r="C13" s="673"/>
      <c r="D13" s="673"/>
      <c r="E13" s="673"/>
      <c r="F13" s="673"/>
      <c r="G13" s="673"/>
      <c r="H13" s="1118"/>
      <c r="I13" s="673"/>
      <c r="J13" s="673"/>
      <c r="K13" s="673"/>
      <c r="L13" s="673"/>
      <c r="M13" s="673"/>
      <c r="N13" s="673"/>
    </row>
    <row r="14" spans="1:14" s="464" customFormat="1" ht="13.5" customHeight="1" x14ac:dyDescent="0.25">
      <c r="A14" s="810" t="s">
        <v>664</v>
      </c>
      <c r="B14" s="1118">
        <f>SUM(B16:B20)</f>
        <v>14682.999999999996</v>
      </c>
      <c r="C14" s="1118">
        <f t="shared" ref="C14:F14" si="1">SUM(C16:C20)</f>
        <v>1934478.0000000019</v>
      </c>
      <c r="D14" s="1118">
        <f t="shared" si="1"/>
        <v>3317787.9999999963</v>
      </c>
      <c r="E14" s="1118">
        <f t="shared" si="1"/>
        <v>5252266</v>
      </c>
      <c r="F14" s="1118">
        <f t="shared" si="1"/>
        <v>37762647.000000015</v>
      </c>
      <c r="G14" s="1294">
        <v>19.520845933631641</v>
      </c>
      <c r="H14" s="1118"/>
      <c r="I14" s="1118"/>
      <c r="J14" s="1118"/>
      <c r="K14" s="1118"/>
      <c r="L14" s="1118"/>
      <c r="M14" s="1118"/>
      <c r="N14" s="1294"/>
    </row>
    <row r="15" spans="1:14" s="464" customFormat="1" ht="13.5" customHeight="1" x14ac:dyDescent="0.25">
      <c r="A15" s="808"/>
      <c r="B15" s="673"/>
      <c r="C15" s="673"/>
      <c r="D15" s="673"/>
      <c r="E15" s="673"/>
      <c r="F15" s="673"/>
      <c r="G15" s="673"/>
      <c r="H15" s="1118"/>
      <c r="I15" s="673"/>
      <c r="J15" s="673"/>
      <c r="K15" s="673"/>
      <c r="L15" s="673"/>
      <c r="M15" s="673"/>
      <c r="N15" s="673"/>
    </row>
    <row r="16" spans="1:14" s="464" customFormat="1" ht="13.5" customHeight="1" x14ac:dyDescent="0.25">
      <c r="A16" s="1252" t="s">
        <v>717</v>
      </c>
      <c r="B16" s="673">
        <v>4252</v>
      </c>
      <c r="C16" s="673">
        <v>724035.00000000023</v>
      </c>
      <c r="D16" s="638">
        <v>1993466.9999999974</v>
      </c>
      <c r="E16" s="638">
        <v>2717502.0000000009</v>
      </c>
      <c r="F16" s="638">
        <v>4190515.9999999958</v>
      </c>
      <c r="G16" s="1291">
        <v>5.7877257314908732</v>
      </c>
      <c r="H16" s="1118"/>
      <c r="I16" s="673"/>
      <c r="J16" s="673"/>
      <c r="K16" s="638"/>
      <c r="L16" s="638"/>
      <c r="M16" s="638"/>
      <c r="N16" s="1291"/>
    </row>
    <row r="17" spans="1:14" s="464" customFormat="1" ht="13.5" customHeight="1" x14ac:dyDescent="0.25">
      <c r="A17" s="1252" t="s">
        <v>726</v>
      </c>
      <c r="B17" s="673">
        <v>3975.9999999999964</v>
      </c>
      <c r="C17" s="673">
        <v>164888.00000000012</v>
      </c>
      <c r="D17" s="638">
        <v>636684.9999999993</v>
      </c>
      <c r="E17" s="638">
        <v>801573.0000000007</v>
      </c>
      <c r="F17" s="638">
        <v>8899897.9999999907</v>
      </c>
      <c r="G17" s="1291">
        <v>53.975413614089469</v>
      </c>
      <c r="H17" s="1118"/>
      <c r="I17" s="673"/>
      <c r="J17" s="673"/>
      <c r="K17" s="638"/>
      <c r="L17" s="638"/>
      <c r="M17" s="638"/>
      <c r="N17" s="1291"/>
    </row>
    <row r="18" spans="1:14" s="464" customFormat="1" ht="13.5" customHeight="1" x14ac:dyDescent="0.25">
      <c r="A18" s="1252" t="s">
        <v>879</v>
      </c>
      <c r="B18" s="673">
        <v>5255.0000000000009</v>
      </c>
      <c r="C18" s="673">
        <v>1003212.0000000014</v>
      </c>
      <c r="D18" s="638">
        <v>504848.99999999953</v>
      </c>
      <c r="E18" s="638">
        <v>1508060.9999999986</v>
      </c>
      <c r="F18" s="638">
        <v>24246400.000000026</v>
      </c>
      <c r="G18" s="1291">
        <v>24.168769911045715</v>
      </c>
      <c r="H18" s="1118"/>
      <c r="I18" s="673"/>
      <c r="J18" s="673"/>
      <c r="K18" s="638"/>
      <c r="L18" s="638"/>
      <c r="M18" s="638"/>
      <c r="N18" s="1291"/>
    </row>
    <row r="19" spans="1:14" s="464" customFormat="1" ht="13.5" customHeight="1" x14ac:dyDescent="0.25">
      <c r="A19" s="1252" t="s">
        <v>736</v>
      </c>
      <c r="B19" s="673">
        <v>755.99999999999989</v>
      </c>
      <c r="C19" s="673">
        <v>16219</v>
      </c>
      <c r="D19" s="638">
        <v>128328.99999999997</v>
      </c>
      <c r="E19" s="638">
        <v>144548.00000000006</v>
      </c>
      <c r="F19" s="638">
        <v>105997.00000000001</v>
      </c>
      <c r="G19" s="1291">
        <v>6.5353597632406446</v>
      </c>
      <c r="H19" s="1118"/>
      <c r="I19" s="673"/>
      <c r="J19" s="673"/>
      <c r="K19" s="638"/>
      <c r="L19" s="638"/>
      <c r="M19" s="638"/>
      <c r="N19" s="1291"/>
    </row>
    <row r="20" spans="1:14" s="464" customFormat="1" ht="13.5" customHeight="1" x14ac:dyDescent="0.25">
      <c r="A20" s="1252" t="s">
        <v>742</v>
      </c>
      <c r="B20" s="673">
        <v>443.9999999999996</v>
      </c>
      <c r="C20" s="673">
        <v>26124.000000000007</v>
      </c>
      <c r="D20" s="638">
        <v>54458.000000000015</v>
      </c>
      <c r="E20" s="638">
        <v>80582</v>
      </c>
      <c r="F20" s="638">
        <v>319836.00000000023</v>
      </c>
      <c r="G20" s="1291">
        <v>12.242994947175017</v>
      </c>
      <c r="H20" s="1118"/>
      <c r="I20" s="673"/>
      <c r="J20" s="673"/>
      <c r="K20" s="638"/>
      <c r="L20" s="638"/>
      <c r="M20" s="638"/>
      <c r="N20" s="1291"/>
    </row>
    <row r="21" spans="1:14" s="464" customFormat="1" ht="13.5" customHeight="1" x14ac:dyDescent="0.25">
      <c r="A21" s="1296"/>
      <c r="C21" s="673"/>
      <c r="D21" s="673"/>
      <c r="E21" s="673"/>
      <c r="F21" s="673"/>
      <c r="G21" s="673"/>
      <c r="H21" s="1118"/>
      <c r="J21" s="673"/>
      <c r="K21" s="673"/>
      <c r="L21" s="673"/>
      <c r="M21" s="673"/>
      <c r="N21" s="673"/>
    </row>
    <row r="22" spans="1:14" s="464" customFormat="1" ht="13.5" customHeight="1" x14ac:dyDescent="0.25">
      <c r="A22" s="810" t="s">
        <v>878</v>
      </c>
      <c r="B22" s="1118">
        <v>87.000000000000043</v>
      </c>
      <c r="C22" s="1118">
        <v>5089.0000000000027</v>
      </c>
      <c r="D22" s="641">
        <v>12068</v>
      </c>
      <c r="E22" s="641">
        <v>17157</v>
      </c>
      <c r="F22" s="641">
        <v>34132</v>
      </c>
      <c r="G22" s="1294">
        <v>6.7070151306739989</v>
      </c>
      <c r="H22" s="1118"/>
      <c r="I22" s="1118"/>
      <c r="J22" s="1118"/>
      <c r="K22" s="641"/>
      <c r="L22" s="641"/>
      <c r="M22" s="641"/>
      <c r="N22" s="1294"/>
    </row>
    <row r="23" spans="1:14" s="464" customFormat="1" ht="13.5" customHeight="1" x14ac:dyDescent="0.25">
      <c r="A23" s="1296"/>
      <c r="B23" s="1118"/>
      <c r="C23" s="1118"/>
      <c r="D23" s="641"/>
      <c r="E23" s="641"/>
      <c r="F23" s="641"/>
      <c r="G23" s="673"/>
      <c r="H23" s="1118"/>
      <c r="I23" s="1118"/>
      <c r="J23" s="1118"/>
      <c r="K23" s="641"/>
      <c r="L23" s="641"/>
      <c r="M23" s="641"/>
      <c r="N23" s="673"/>
    </row>
    <row r="24" spans="1:14" s="464" customFormat="1" ht="13.5" customHeight="1" x14ac:dyDescent="0.25">
      <c r="A24" s="810" t="s">
        <v>692</v>
      </c>
      <c r="B24" s="1118">
        <v>415.00000000000011</v>
      </c>
      <c r="C24" s="1118">
        <v>26132.000000000015</v>
      </c>
      <c r="D24" s="641">
        <v>56308.000000000007</v>
      </c>
      <c r="E24" s="641">
        <v>82439.999999999956</v>
      </c>
      <c r="F24" s="641">
        <v>182803</v>
      </c>
      <c r="G24" s="1294">
        <v>6.9953696617174304</v>
      </c>
      <c r="H24" s="1118"/>
      <c r="I24" s="1118"/>
      <c r="J24" s="1118"/>
      <c r="K24" s="641"/>
      <c r="L24" s="641"/>
      <c r="M24" s="641"/>
      <c r="N24" s="1294"/>
    </row>
    <row r="25" spans="1:14" s="464" customFormat="1" ht="13.5" customHeight="1" thickBot="1" x14ac:dyDescent="0.3">
      <c r="A25" s="1297"/>
      <c r="B25" s="1298"/>
      <c r="C25" s="1298"/>
      <c r="D25" s="1298"/>
      <c r="E25" s="1298"/>
      <c r="F25" s="1298"/>
      <c r="G25" s="1298"/>
      <c r="H25" s="902"/>
    </row>
    <row r="26" spans="1:14" s="1109" customFormat="1" ht="14.25" customHeight="1" thickTop="1" x14ac:dyDescent="0.25">
      <c r="A26" s="1956" t="s">
        <v>1143</v>
      </c>
      <c r="B26" s="1956"/>
      <c r="C26" s="1956"/>
      <c r="D26" s="1956"/>
      <c r="E26" s="1956"/>
    </row>
    <row r="27" spans="1:14" ht="7.5" customHeight="1" x14ac:dyDescent="0.25"/>
    <row r="28" spans="1:14" ht="13.5" customHeight="1" x14ac:dyDescent="0.25">
      <c r="A28" s="466" t="s">
        <v>527</v>
      </c>
      <c r="B28" s="1609"/>
      <c r="C28" s="1609"/>
      <c r="D28" s="1609"/>
      <c r="E28" s="1609"/>
      <c r="F28" s="1579"/>
      <c r="G28" s="1579"/>
    </row>
    <row r="29" spans="1:14" ht="7.5" customHeight="1" x14ac:dyDescent="0.25"/>
    <row r="30" spans="1:14" ht="13.5" customHeight="1" x14ac:dyDescent="0.25">
      <c r="A30" s="1299" t="s">
        <v>1156</v>
      </c>
    </row>
    <row r="31" spans="1:14" ht="12.75" customHeight="1" x14ac:dyDescent="0.25">
      <c r="A31" s="1299" t="s">
        <v>1157</v>
      </c>
    </row>
    <row r="32" spans="1:14" x14ac:dyDescent="0.25">
      <c r="A32" s="1299" t="s">
        <v>1158</v>
      </c>
    </row>
    <row r="33" spans="1:1" ht="13.5" customHeight="1" x14ac:dyDescent="0.25">
      <c r="A33" s="1299" t="s">
        <v>1159</v>
      </c>
    </row>
    <row r="34" spans="1:1" ht="13.5" customHeight="1" x14ac:dyDescent="0.25">
      <c r="A34" s="1299" t="s">
        <v>1160</v>
      </c>
    </row>
    <row r="35" spans="1:1" ht="13.5" customHeight="1" x14ac:dyDescent="0.25"/>
    <row r="36" spans="1:1" ht="13.5" customHeight="1" x14ac:dyDescent="0.25"/>
    <row r="37" spans="1:1" ht="13.5" customHeight="1" x14ac:dyDescent="0.25"/>
    <row r="38" spans="1:1" ht="13.5" customHeight="1" x14ac:dyDescent="0.25"/>
    <row r="39" spans="1:1" ht="13.5" customHeight="1" x14ac:dyDescent="0.25"/>
    <row r="40" spans="1:1" ht="13.5" customHeight="1" x14ac:dyDescent="0.25"/>
    <row r="41" spans="1:1" ht="13.5" customHeight="1" x14ac:dyDescent="0.25"/>
    <row r="42" spans="1:1" ht="13.5" customHeight="1" x14ac:dyDescent="0.25"/>
    <row r="43" spans="1:1" ht="13.5" customHeight="1" x14ac:dyDescent="0.25"/>
    <row r="44" spans="1:1" ht="13.5" customHeight="1" x14ac:dyDescent="0.25"/>
    <row r="45" spans="1:1" ht="13.5" customHeight="1" x14ac:dyDescent="0.25"/>
    <row r="46" spans="1:1" ht="13.5" customHeight="1" x14ac:dyDescent="0.25"/>
    <row r="47" spans="1:1" ht="13.5" customHeight="1" x14ac:dyDescent="0.25"/>
    <row r="48" spans="1:1" ht="13.5" customHeight="1" x14ac:dyDescent="0.25"/>
    <row r="49" ht="13.5" customHeight="1" x14ac:dyDescent="0.25"/>
    <row r="50" ht="13.5" customHeight="1" x14ac:dyDescent="0.25"/>
    <row r="52" ht="10.5" customHeight="1" x14ac:dyDescent="0.25"/>
  </sheetData>
  <mergeCells count="12">
    <mergeCell ref="F10:G10"/>
    <mergeCell ref="A26:E26"/>
    <mergeCell ref="A2:G2"/>
    <mergeCell ref="A3:G3"/>
    <mergeCell ref="A5:A10"/>
    <mergeCell ref="B5:B9"/>
    <mergeCell ref="C5:C9"/>
    <mergeCell ref="D5:D9"/>
    <mergeCell ref="E5:E9"/>
    <mergeCell ref="F5:F9"/>
    <mergeCell ref="G5:G9"/>
    <mergeCell ref="B10:E10"/>
  </mergeCells>
  <hyperlinks>
    <hyperlink ref="A30" r:id="rId1" location="_Hlk529443364_x0009_1,11253,11401,0,,_x0013_HYPERLINK &quot;http://www.ine.pt/xu"/>
    <hyperlink ref="A31" r:id="rId2" location="_Hlk529443373_x0009_1,11401,11559,0,,_x0013_HYPERLINK &quot;http://www.ine.pt/xu"/>
    <hyperlink ref="A32" r:id="rId3" location="_Hlk529443381_x0009_1,11559,11719,0,,_x0013_HYPERLINK &quot;http://www.ine.pt/xu"/>
    <hyperlink ref="A33" r:id="rId4" location="_Hlk529443391_x0009_1,11719,11872,0,,_x0013_HYPERLINK &quot;http://www.ine.pt/xu"/>
    <hyperlink ref="A34" r:id="rId5" location="_Hlk529443400_x0009_1,11872,12019,0,,_x0013_HYPERLINK &quot;http://www.ine.pt/xu"/>
  </hyperlinks>
  <pageMargins left="0.78740157480314965" right="0.78740157480314965" top="1.1811023622047243" bottom="0.78740157480314965" header="0" footer="0"/>
  <pageSetup paperSize="9" orientation="portrait" horizontalDpi="2400" verticalDpi="2400" r:id="rId6"/>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3"/>
  <sheetViews>
    <sheetView showGridLines="0" zoomScaleNormal="100" zoomScaleSheetLayoutView="100" workbookViewId="0"/>
  </sheetViews>
  <sheetFormatPr defaultRowHeight="12.75" x14ac:dyDescent="0.25"/>
  <cols>
    <col min="1" max="1" width="21.7109375" style="466" customWidth="1"/>
    <col min="2" max="2" width="8.140625" style="466" customWidth="1"/>
    <col min="3" max="4" width="11.28515625" style="466" customWidth="1"/>
    <col min="5" max="5" width="11.85546875" style="466" customWidth="1"/>
    <col min="6" max="6" width="10.7109375" style="5" customWidth="1"/>
    <col min="7" max="7" width="11.5703125" style="5" customWidth="1"/>
    <col min="8" max="8" width="8.7109375" style="5" customWidth="1"/>
    <col min="9" max="16384" width="9.140625" style="5"/>
  </cols>
  <sheetData>
    <row r="2" spans="1:14" s="464" customFormat="1" ht="15" customHeight="1" x14ac:dyDescent="0.25">
      <c r="A2" s="2057" t="s">
        <v>1161</v>
      </c>
      <c r="B2" s="2057"/>
      <c r="C2" s="2057"/>
      <c r="D2" s="2057"/>
      <c r="E2" s="2057"/>
      <c r="F2" s="2057"/>
      <c r="G2" s="2057"/>
    </row>
    <row r="3" spans="1:14" s="464" customFormat="1" ht="33" customHeight="1" x14ac:dyDescent="0.25">
      <c r="A3" s="1933" t="s">
        <v>1162</v>
      </c>
      <c r="B3" s="1933"/>
      <c r="C3" s="1933"/>
      <c r="D3" s="1933"/>
      <c r="E3" s="1933"/>
      <c r="F3" s="1933"/>
      <c r="G3" s="1933"/>
      <c r="H3" s="1581"/>
      <c r="I3" s="1581"/>
      <c r="J3" s="1581"/>
      <c r="K3" s="1581"/>
    </row>
    <row r="4" spans="1:14" s="464" customFormat="1" ht="15" customHeight="1" x14ac:dyDescent="0.25">
      <c r="A4" s="805">
        <v>2018</v>
      </c>
      <c r="B4" s="808"/>
      <c r="C4" s="808"/>
      <c r="D4" s="808"/>
      <c r="E4" s="806"/>
      <c r="F4" s="808"/>
      <c r="G4" s="808"/>
      <c r="H4" s="902"/>
    </row>
    <row r="5" spans="1:14" s="464" customFormat="1" ht="13.5" customHeight="1" x14ac:dyDescent="0.25">
      <c r="A5" s="1978" t="s">
        <v>536</v>
      </c>
      <c r="B5" s="1972" t="s">
        <v>1163</v>
      </c>
      <c r="C5" s="2119" t="s">
        <v>1164</v>
      </c>
      <c r="D5" s="2119" t="s">
        <v>1165</v>
      </c>
      <c r="E5" s="2119" t="s">
        <v>1166</v>
      </c>
      <c r="F5" s="2119" t="s">
        <v>1167</v>
      </c>
      <c r="G5" s="2119" t="s">
        <v>1168</v>
      </c>
    </row>
    <row r="6" spans="1:14" s="464" customFormat="1" ht="13.5" customHeight="1" x14ac:dyDescent="0.25">
      <c r="A6" s="1978"/>
      <c r="B6" s="1972"/>
      <c r="C6" s="2119"/>
      <c r="D6" s="2119"/>
      <c r="E6" s="2119"/>
      <c r="F6" s="2119"/>
      <c r="G6" s="2119"/>
    </row>
    <row r="7" spans="1:14" s="464" customFormat="1" ht="13.5" customHeight="1" x14ac:dyDescent="0.25">
      <c r="A7" s="1978"/>
      <c r="B7" s="1972"/>
      <c r="C7" s="2119"/>
      <c r="D7" s="2119"/>
      <c r="E7" s="2119"/>
      <c r="F7" s="2119"/>
      <c r="G7" s="2119"/>
    </row>
    <row r="8" spans="1:14" s="464" customFormat="1" ht="13.5" customHeight="1" x14ac:dyDescent="0.25">
      <c r="A8" s="1978"/>
      <c r="B8" s="1972"/>
      <c r="C8" s="2119"/>
      <c r="D8" s="1973"/>
      <c r="E8" s="1973"/>
      <c r="F8" s="2119"/>
      <c r="G8" s="2119"/>
    </row>
    <row r="9" spans="1:14" s="464" customFormat="1" ht="13.5" customHeight="1" x14ac:dyDescent="0.25">
      <c r="A9" s="1978"/>
      <c r="B9" s="1972"/>
      <c r="C9" s="2119"/>
      <c r="D9" s="1973"/>
      <c r="E9" s="1973"/>
      <c r="F9" s="2119"/>
      <c r="G9" s="2119"/>
    </row>
    <row r="10" spans="1:14" s="464" customFormat="1" ht="13.5" customHeight="1" x14ac:dyDescent="0.25">
      <c r="A10" s="1978"/>
      <c r="B10" s="1978" t="s">
        <v>5</v>
      </c>
      <c r="C10" s="1978"/>
      <c r="D10" s="1978"/>
      <c r="E10" s="1978"/>
      <c r="F10" s="2118" t="s">
        <v>1101</v>
      </c>
      <c r="G10" s="2118"/>
    </row>
    <row r="11" spans="1:14" s="464" customFormat="1" ht="7.5" customHeight="1" x14ac:dyDescent="0.25">
      <c r="A11" s="808"/>
      <c r="B11" s="673"/>
      <c r="C11" s="673"/>
      <c r="D11" s="673"/>
      <c r="E11" s="673"/>
      <c r="F11" s="673"/>
      <c r="G11" s="673"/>
      <c r="H11" s="902"/>
    </row>
    <row r="12" spans="1:14" s="464" customFormat="1" ht="15" customHeight="1" x14ac:dyDescent="0.25">
      <c r="A12" s="810" t="s">
        <v>1142</v>
      </c>
      <c r="B12" s="1118">
        <f>B14+B22+B24</f>
        <v>21435</v>
      </c>
      <c r="C12" s="1118">
        <f t="shared" ref="C12:F12" si="0">C14+C22+C24</f>
        <v>3581027.9999999981</v>
      </c>
      <c r="D12" s="1118">
        <f t="shared" si="0"/>
        <v>7940724.9999999944</v>
      </c>
      <c r="E12" s="1118">
        <f t="shared" si="0"/>
        <v>11521752.999999996</v>
      </c>
      <c r="F12" s="1118">
        <f t="shared" si="0"/>
        <v>71031016.000000045</v>
      </c>
      <c r="G12" s="1294">
        <v>19.835370178619129</v>
      </c>
      <c r="H12" s="1118"/>
      <c r="I12" s="1118"/>
      <c r="J12" s="1118"/>
      <c r="K12" s="1118"/>
      <c r="L12" s="1118"/>
      <c r="M12" s="1118"/>
      <c r="N12" s="1294"/>
    </row>
    <row r="13" spans="1:14" s="464" customFormat="1" ht="11.25" customHeight="1" x14ac:dyDescent="0.25">
      <c r="A13" s="808"/>
      <c r="B13" s="673"/>
      <c r="C13" s="673"/>
      <c r="D13" s="673"/>
      <c r="E13" s="673"/>
      <c r="F13" s="673"/>
      <c r="G13" s="673"/>
      <c r="H13" s="673"/>
      <c r="I13" s="1118"/>
      <c r="J13" s="673"/>
      <c r="K13" s="673"/>
      <c r="L13" s="673"/>
      <c r="M13" s="673"/>
      <c r="N13" s="673"/>
    </row>
    <row r="14" spans="1:14" s="464" customFormat="1" ht="13.5" customHeight="1" x14ac:dyDescent="0.25">
      <c r="A14" s="810" t="s">
        <v>664</v>
      </c>
      <c r="B14" s="1118">
        <f>SUM(B16:B20)</f>
        <v>20258</v>
      </c>
      <c r="C14" s="1118">
        <f t="shared" ref="C14:F14" si="1">SUM(C16:C20)</f>
        <v>3485436.9999999981</v>
      </c>
      <c r="D14" s="1118">
        <f t="shared" si="1"/>
        <v>7648458.9999999944</v>
      </c>
      <c r="E14" s="1118">
        <f t="shared" si="1"/>
        <v>11133895.999999996</v>
      </c>
      <c r="F14" s="1118">
        <f t="shared" si="1"/>
        <v>69905862.000000045</v>
      </c>
      <c r="G14" s="1294">
        <v>20.056555892417514</v>
      </c>
      <c r="H14" s="1118"/>
      <c r="I14" s="1118"/>
      <c r="J14" s="1118"/>
      <c r="K14" s="1118"/>
      <c r="L14" s="1118"/>
      <c r="M14" s="1118"/>
      <c r="N14" s="1294"/>
    </row>
    <row r="15" spans="1:14" s="464" customFormat="1" ht="13.5" customHeight="1" x14ac:dyDescent="0.25">
      <c r="A15" s="808"/>
      <c r="B15" s="673"/>
      <c r="C15" s="673"/>
      <c r="D15" s="673"/>
      <c r="E15" s="673"/>
      <c r="F15" s="673"/>
      <c r="G15" s="673"/>
      <c r="H15" s="902"/>
      <c r="I15" s="1118"/>
      <c r="J15" s="673"/>
      <c r="K15" s="673"/>
      <c r="L15" s="673"/>
      <c r="M15" s="673"/>
      <c r="N15" s="673"/>
    </row>
    <row r="16" spans="1:14" s="464" customFormat="1" ht="13.5" customHeight="1" x14ac:dyDescent="0.25">
      <c r="A16" s="1252" t="s">
        <v>717</v>
      </c>
      <c r="B16" s="673">
        <v>5329.0000000000027</v>
      </c>
      <c r="C16" s="673">
        <v>983598.99999999837</v>
      </c>
      <c r="D16" s="638">
        <v>3575120.9999999939</v>
      </c>
      <c r="E16" s="638">
        <v>4558719.9999999991</v>
      </c>
      <c r="F16" s="638">
        <v>19914595.999999989</v>
      </c>
      <c r="G16" s="1291">
        <v>20.246661495182511</v>
      </c>
      <c r="H16" s="1118"/>
      <c r="I16" s="1118"/>
      <c r="J16" s="673"/>
      <c r="K16" s="638"/>
      <c r="L16" s="638"/>
      <c r="M16" s="638"/>
      <c r="N16" s="1291"/>
    </row>
    <row r="17" spans="1:14" s="464" customFormat="1" ht="13.5" customHeight="1" x14ac:dyDescent="0.25">
      <c r="A17" s="1252" t="s">
        <v>726</v>
      </c>
      <c r="B17" s="673">
        <v>4444.0000000000027</v>
      </c>
      <c r="C17" s="673">
        <v>557373.99999999988</v>
      </c>
      <c r="D17" s="638">
        <v>2023593.9999999981</v>
      </c>
      <c r="E17" s="638">
        <v>2580967.9999999995</v>
      </c>
      <c r="F17" s="638">
        <v>3511290.0000000028</v>
      </c>
      <c r="G17" s="1291">
        <v>6.2997018160158236</v>
      </c>
      <c r="H17" s="1118"/>
      <c r="I17" s="1118"/>
      <c r="J17" s="673"/>
      <c r="K17" s="638"/>
      <c r="L17" s="638"/>
      <c r="M17" s="638"/>
      <c r="N17" s="1291"/>
    </row>
    <row r="18" spans="1:14" s="464" customFormat="1" ht="13.5" customHeight="1" x14ac:dyDescent="0.25">
      <c r="A18" s="1252" t="s">
        <v>879</v>
      </c>
      <c r="B18" s="673">
        <v>7918.9999999999927</v>
      </c>
      <c r="C18" s="673">
        <v>1677329</v>
      </c>
      <c r="D18" s="638">
        <v>1118994.0000000016</v>
      </c>
      <c r="E18" s="638">
        <v>2796322.9999999981</v>
      </c>
      <c r="F18" s="638">
        <v>42517556.000000052</v>
      </c>
      <c r="G18" s="1291">
        <v>25.34836993815766</v>
      </c>
      <c r="H18" s="1118"/>
      <c r="I18" s="1118"/>
      <c r="J18" s="673"/>
      <c r="K18" s="638"/>
      <c r="L18" s="638"/>
      <c r="M18" s="638"/>
      <c r="N18" s="1291"/>
    </row>
    <row r="19" spans="1:14" s="464" customFormat="1" ht="13.5" customHeight="1" x14ac:dyDescent="0.25">
      <c r="A19" s="1252" t="s">
        <v>736</v>
      </c>
      <c r="B19" s="673">
        <v>1668.0000000000002</v>
      </c>
      <c r="C19" s="673">
        <v>147417.00000000006</v>
      </c>
      <c r="D19" s="638">
        <v>528001.00000000047</v>
      </c>
      <c r="E19" s="638">
        <v>675418.00000000012</v>
      </c>
      <c r="F19" s="638">
        <v>2535581.0000000005</v>
      </c>
      <c r="G19" s="1291">
        <v>17.200058337912179</v>
      </c>
      <c r="H19" s="1118"/>
      <c r="I19" s="1118"/>
      <c r="J19" s="673"/>
      <c r="K19" s="638"/>
      <c r="L19" s="638"/>
      <c r="M19" s="638"/>
      <c r="N19" s="1291"/>
    </row>
    <row r="20" spans="1:14" s="464" customFormat="1" ht="13.5" customHeight="1" x14ac:dyDescent="0.25">
      <c r="A20" s="1252" t="s">
        <v>742</v>
      </c>
      <c r="B20" s="673">
        <v>897.99999999999989</v>
      </c>
      <c r="C20" s="673">
        <v>119718.00000000003</v>
      </c>
      <c r="D20" s="638">
        <v>402749.00000000017</v>
      </c>
      <c r="E20" s="638">
        <v>522467.00000000035</v>
      </c>
      <c r="F20" s="638">
        <v>1426838.9999999998</v>
      </c>
      <c r="G20" s="1291">
        <v>11.918333082744445</v>
      </c>
      <c r="H20" s="1118"/>
      <c r="I20" s="1118"/>
      <c r="J20" s="673"/>
      <c r="K20" s="638"/>
      <c r="L20" s="638"/>
      <c r="M20" s="638"/>
      <c r="N20" s="1291"/>
    </row>
    <row r="21" spans="1:14" s="464" customFormat="1" ht="13.5" customHeight="1" x14ac:dyDescent="0.25">
      <c r="A21" s="1296"/>
      <c r="B21" s="673"/>
      <c r="C21" s="673"/>
      <c r="D21" s="638"/>
      <c r="E21" s="638"/>
      <c r="F21" s="638"/>
      <c r="G21" s="673"/>
      <c r="H21" s="902"/>
      <c r="I21" s="1118"/>
      <c r="J21" s="673"/>
      <c r="K21" s="638"/>
      <c r="L21" s="638"/>
      <c r="M21" s="638"/>
      <c r="N21" s="673"/>
    </row>
    <row r="22" spans="1:14" s="464" customFormat="1" ht="13.5" customHeight="1" x14ac:dyDescent="0.25">
      <c r="A22" s="810" t="s">
        <v>878</v>
      </c>
      <c r="B22" s="1118">
        <v>410.00000000000017</v>
      </c>
      <c r="C22" s="1118">
        <v>55389.000000000015</v>
      </c>
      <c r="D22" s="641">
        <v>94856.999999999927</v>
      </c>
      <c r="E22" s="641">
        <v>150245.99999999994</v>
      </c>
      <c r="F22" s="641">
        <v>574848.99999999965</v>
      </c>
      <c r="G22" s="1294">
        <v>10.378396432504641</v>
      </c>
      <c r="H22" s="1118"/>
      <c r="I22" s="1118"/>
      <c r="J22" s="1118"/>
      <c r="K22" s="641"/>
      <c r="L22" s="641"/>
      <c r="M22" s="641"/>
      <c r="N22" s="1294"/>
    </row>
    <row r="23" spans="1:14" s="464" customFormat="1" ht="13.5" customHeight="1" x14ac:dyDescent="0.25">
      <c r="A23" s="1296"/>
      <c r="B23" s="1118"/>
      <c r="C23" s="1118"/>
      <c r="D23" s="641"/>
      <c r="E23" s="641"/>
      <c r="F23" s="641"/>
      <c r="G23" s="673"/>
      <c r="H23" s="902"/>
      <c r="I23" s="1118"/>
      <c r="J23" s="1118"/>
      <c r="K23" s="641"/>
      <c r="L23" s="641"/>
      <c r="M23" s="641"/>
      <c r="N23" s="673"/>
    </row>
    <row r="24" spans="1:14" s="464" customFormat="1" ht="13.5" customHeight="1" x14ac:dyDescent="0.25">
      <c r="A24" s="810" t="s">
        <v>692</v>
      </c>
      <c r="B24" s="1118">
        <v>767.00000000000011</v>
      </c>
      <c r="C24" s="1118">
        <v>40201.999999999985</v>
      </c>
      <c r="D24" s="641">
        <v>197409</v>
      </c>
      <c r="E24" s="641">
        <v>237611</v>
      </c>
      <c r="F24" s="641">
        <v>550305.00000000035</v>
      </c>
      <c r="G24" s="1294">
        <v>13.688498084672418</v>
      </c>
      <c r="H24" s="1118"/>
      <c r="I24" s="1118"/>
      <c r="J24" s="1118"/>
      <c r="K24" s="641"/>
      <c r="L24" s="641"/>
      <c r="M24" s="641"/>
      <c r="N24" s="1294"/>
    </row>
    <row r="25" spans="1:14" s="464" customFormat="1" ht="13.5" customHeight="1" thickBot="1" x14ac:dyDescent="0.3">
      <c r="A25" s="1297"/>
      <c r="B25" s="1298"/>
      <c r="C25" s="1298"/>
      <c r="D25" s="1298"/>
      <c r="E25" s="1298"/>
      <c r="F25" s="1298"/>
      <c r="G25" s="1298"/>
      <c r="H25" s="902"/>
    </row>
    <row r="26" spans="1:14" s="1109" customFormat="1" ht="13.5" customHeight="1" thickTop="1" x14ac:dyDescent="0.25">
      <c r="A26" s="2004" t="s">
        <v>1143</v>
      </c>
      <c r="B26" s="2004"/>
      <c r="C26" s="2004"/>
      <c r="D26" s="2004"/>
      <c r="E26" s="2004"/>
    </row>
    <row r="27" spans="1:14" ht="7.5" customHeight="1" x14ac:dyDescent="0.25"/>
    <row r="28" spans="1:14" ht="13.5" customHeight="1" x14ac:dyDescent="0.25">
      <c r="A28" s="466" t="s">
        <v>527</v>
      </c>
      <c r="B28" s="1609"/>
      <c r="C28" s="1609"/>
      <c r="D28" s="1609"/>
      <c r="E28" s="1609"/>
      <c r="F28" s="1579"/>
      <c r="G28" s="1579"/>
    </row>
    <row r="29" spans="1:14" ht="7.5" customHeight="1" x14ac:dyDescent="0.25"/>
    <row r="30" spans="1:14" ht="13.5" customHeight="1" x14ac:dyDescent="0.25">
      <c r="A30" s="1299" t="s">
        <v>1156</v>
      </c>
    </row>
    <row r="31" spans="1:14" ht="13.5" customHeight="1" x14ac:dyDescent="0.25">
      <c r="A31" s="1299" t="s">
        <v>1157</v>
      </c>
    </row>
    <row r="32" spans="1:14" ht="13.5" customHeight="1" x14ac:dyDescent="0.25">
      <c r="A32" s="1299" t="s">
        <v>1158</v>
      </c>
    </row>
    <row r="33" spans="1:1" x14ac:dyDescent="0.25">
      <c r="A33" s="1299" t="s">
        <v>1159</v>
      </c>
    </row>
    <row r="34" spans="1:1" ht="13.5" customHeight="1" x14ac:dyDescent="0.25">
      <c r="A34" s="1299" t="s">
        <v>1160</v>
      </c>
    </row>
    <row r="35" spans="1:1" ht="13.5" customHeight="1" x14ac:dyDescent="0.25"/>
    <row r="36" spans="1:1" ht="13.5" customHeight="1" x14ac:dyDescent="0.25"/>
    <row r="37" spans="1:1" ht="13.5" customHeight="1" x14ac:dyDescent="0.25"/>
    <row r="38" spans="1:1" ht="13.5" customHeight="1" x14ac:dyDescent="0.25"/>
    <row r="39" spans="1:1" ht="13.5" customHeight="1" x14ac:dyDescent="0.25"/>
    <row r="40" spans="1:1" ht="13.5" customHeight="1" x14ac:dyDescent="0.25"/>
    <row r="41" spans="1:1" ht="13.5" customHeight="1" x14ac:dyDescent="0.25"/>
    <row r="42" spans="1:1" ht="13.5" customHeight="1" x14ac:dyDescent="0.25"/>
    <row r="43" spans="1:1" ht="13.5" customHeight="1" x14ac:dyDescent="0.25"/>
    <row r="44" spans="1:1" ht="13.5" customHeight="1" x14ac:dyDescent="0.25"/>
    <row r="45" spans="1:1" ht="13.5" customHeight="1" x14ac:dyDescent="0.25"/>
    <row r="46" spans="1:1" ht="13.5" customHeight="1" x14ac:dyDescent="0.25"/>
    <row r="47" spans="1:1" ht="13.5" customHeight="1" x14ac:dyDescent="0.25"/>
    <row r="48" spans="1:1" ht="13.5" customHeight="1" x14ac:dyDescent="0.25"/>
    <row r="49" ht="13.5" customHeight="1" x14ac:dyDescent="0.25"/>
    <row r="50" ht="13.5" customHeight="1" x14ac:dyDescent="0.25"/>
    <row r="51" ht="13.5" customHeight="1" x14ac:dyDescent="0.25"/>
    <row r="53" ht="10.5" customHeight="1" x14ac:dyDescent="0.25"/>
  </sheetData>
  <mergeCells count="12">
    <mergeCell ref="F10:G10"/>
    <mergeCell ref="A26:E26"/>
    <mergeCell ref="A2:G2"/>
    <mergeCell ref="A3:G3"/>
    <mergeCell ref="A5:A10"/>
    <mergeCell ref="B5:B9"/>
    <mergeCell ref="C5:C9"/>
    <mergeCell ref="D5:D9"/>
    <mergeCell ref="E5:E9"/>
    <mergeCell ref="F5:F9"/>
    <mergeCell ref="G5:G9"/>
    <mergeCell ref="B10:E10"/>
  </mergeCells>
  <hyperlinks>
    <hyperlink ref="A30" r:id="rId1" location="_Hlk529443192_x0009_1,12056,12204,0,,_x0013_HYPERLINK &quot;http://www.ine.pt/xu"/>
    <hyperlink ref="A31" r:id="rId2" location="_Hlk529443200_x0009_1,12204,12362,0,,_x0013_HYPERLINK &quot;http://www.ine.pt/xu"/>
    <hyperlink ref="A32" r:id="rId3" location="_Hlk529443209_x0009_1,12362,12522,0,,_x0013_HYPERLINK &quot;http://www.ine.pt/xu"/>
    <hyperlink ref="A33" r:id="rId4" location="_Hlk529443244_x0009_1,12522,12675,0,,_x0013_HYPERLINK &quot;http://www.ine.pt/xu"/>
    <hyperlink ref="A34" r:id="rId5" location="_Hlk529443293_x0009_1,12675,12822,0,,_x0013_HYPERLINK &quot;http://www.ine.pt/xu"/>
  </hyperlinks>
  <pageMargins left="0.78740157480314965" right="0.78740157480314965" top="1.1811023622047243" bottom="0.78740157480314965" header="0" footer="0"/>
  <pageSetup paperSize="9" orientation="portrait" horizontalDpi="2400" verticalDpi="2400" r:id="rId6"/>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139"/>
  <sheetViews>
    <sheetView showGridLines="0" zoomScaleNormal="100" zoomScaleSheetLayoutView="100" workbookViewId="0"/>
  </sheetViews>
  <sheetFormatPr defaultColWidth="7.85546875" defaultRowHeight="12.75" x14ac:dyDescent="0.25"/>
  <cols>
    <col min="1" max="1" width="47" style="5" customWidth="1"/>
    <col min="2" max="4" width="9.42578125" style="5" customWidth="1"/>
    <col min="5" max="5" width="11.85546875" style="5" customWidth="1"/>
    <col min="6" max="6" width="10.85546875" style="5" customWidth="1"/>
    <col min="7" max="7" width="8" style="5" customWidth="1"/>
    <col min="8" max="8" width="7.42578125" style="5" customWidth="1"/>
    <col min="9" max="9" width="7.85546875" style="5" bestFit="1" customWidth="1"/>
    <col min="10" max="10" width="8" style="5" bestFit="1" customWidth="1"/>
    <col min="11" max="11" width="8.7109375" style="5" bestFit="1" customWidth="1"/>
    <col min="12" max="12" width="9.5703125" style="5" customWidth="1"/>
    <col min="13" max="13" width="11.140625" style="5" customWidth="1"/>
    <col min="14" max="14" width="7.42578125" style="5" customWidth="1"/>
    <col min="15" max="15" width="8.7109375" style="5" customWidth="1"/>
    <col min="16" max="18" width="7.42578125" style="5" customWidth="1"/>
    <col min="19" max="19" width="9" style="5" bestFit="1" customWidth="1"/>
    <col min="20" max="16384" width="7.85546875" style="5"/>
  </cols>
  <sheetData>
    <row r="2" spans="1:33" s="1300" customFormat="1" ht="15" customHeight="1" x14ac:dyDescent="0.25">
      <c r="A2" s="2057" t="s">
        <v>1169</v>
      </c>
      <c r="B2" s="2057"/>
      <c r="C2" s="2057"/>
      <c r="D2" s="2057"/>
      <c r="E2" s="2057"/>
      <c r="F2" s="2057"/>
      <c r="G2" s="2057"/>
    </row>
    <row r="3" spans="1:33" s="765" customFormat="1" ht="33" customHeight="1" x14ac:dyDescent="0.25">
      <c r="A3" s="1933" t="s">
        <v>1170</v>
      </c>
      <c r="B3" s="1933"/>
      <c r="C3" s="1933"/>
      <c r="D3" s="1933"/>
      <c r="E3" s="1933"/>
      <c r="F3" s="1933"/>
      <c r="G3" s="1933"/>
      <c r="H3" s="1580"/>
      <c r="I3" s="1580"/>
      <c r="J3" s="1580"/>
      <c r="K3" s="1580"/>
    </row>
    <row r="4" spans="1:33" ht="15" customHeight="1" x14ac:dyDescent="0.25">
      <c r="A4" s="805">
        <v>2018</v>
      </c>
      <c r="B4" s="806"/>
      <c r="C4" s="806"/>
      <c r="D4" s="806"/>
      <c r="E4" s="806"/>
      <c r="F4" s="806"/>
      <c r="G4" s="806"/>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row>
    <row r="5" spans="1:33" ht="10.5" customHeight="1" x14ac:dyDescent="0.25">
      <c r="A5" s="1978" t="s">
        <v>1171</v>
      </c>
      <c r="B5" s="1972" t="s">
        <v>1172</v>
      </c>
      <c r="C5" s="2119" t="s">
        <v>1173</v>
      </c>
      <c r="D5" s="2119" t="s">
        <v>1174</v>
      </c>
      <c r="E5" s="2119" t="s">
        <v>1081</v>
      </c>
      <c r="F5" s="2119" t="s">
        <v>1175</v>
      </c>
      <c r="G5" s="2119" t="s">
        <v>1176</v>
      </c>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row>
    <row r="6" spans="1:33" ht="10.5" customHeight="1" x14ac:dyDescent="0.25">
      <c r="A6" s="1978"/>
      <c r="B6" s="1972"/>
      <c r="C6" s="2119"/>
      <c r="D6" s="2119"/>
      <c r="E6" s="1973"/>
      <c r="F6" s="2119"/>
      <c r="G6" s="2119"/>
      <c r="H6" s="808"/>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row>
    <row r="7" spans="1:33" ht="10.5" customHeight="1" x14ac:dyDescent="0.25">
      <c r="A7" s="1978"/>
      <c r="B7" s="1972"/>
      <c r="C7" s="2119"/>
      <c r="D7" s="2119"/>
      <c r="E7" s="1973"/>
      <c r="F7" s="2119"/>
      <c r="G7" s="2119"/>
      <c r="H7" s="808"/>
      <c r="I7" s="808"/>
      <c r="J7" s="808"/>
      <c r="K7" s="808"/>
      <c r="L7" s="808"/>
      <c r="M7" s="808"/>
      <c r="N7" s="808"/>
      <c r="O7" s="808"/>
      <c r="P7" s="808"/>
      <c r="Q7" s="808"/>
      <c r="R7" s="808"/>
      <c r="S7" s="808"/>
      <c r="T7" s="808"/>
      <c r="U7" s="808"/>
      <c r="V7" s="808"/>
      <c r="W7" s="808"/>
      <c r="X7" s="808"/>
      <c r="Y7" s="808"/>
      <c r="Z7" s="808"/>
      <c r="AA7" s="808"/>
      <c r="AB7" s="808"/>
      <c r="AC7" s="808"/>
      <c r="AD7" s="808"/>
      <c r="AE7" s="808"/>
      <c r="AF7" s="808"/>
      <c r="AG7" s="808"/>
    </row>
    <row r="8" spans="1:33" ht="10.5" customHeight="1" x14ac:dyDescent="0.25">
      <c r="A8" s="1978"/>
      <c r="B8" s="1972"/>
      <c r="C8" s="2119"/>
      <c r="D8" s="1973"/>
      <c r="E8" s="1973"/>
      <c r="F8" s="2119"/>
      <c r="G8" s="2119"/>
      <c r="H8" s="808"/>
      <c r="I8" s="808"/>
      <c r="J8" s="808"/>
      <c r="K8" s="808"/>
      <c r="L8" s="808"/>
      <c r="M8" s="808"/>
      <c r="N8" s="808"/>
      <c r="O8" s="808"/>
      <c r="P8" s="808"/>
      <c r="Q8" s="808"/>
      <c r="R8" s="808"/>
      <c r="S8" s="808"/>
      <c r="T8" s="808"/>
      <c r="U8" s="808"/>
      <c r="V8" s="808"/>
      <c r="W8" s="808"/>
      <c r="X8" s="808"/>
      <c r="Y8" s="808"/>
      <c r="Z8" s="808"/>
      <c r="AA8" s="808"/>
      <c r="AB8" s="808"/>
      <c r="AC8" s="808"/>
      <c r="AD8" s="808"/>
      <c r="AE8" s="808"/>
      <c r="AF8" s="808"/>
      <c r="AG8" s="808"/>
    </row>
    <row r="9" spans="1:33" ht="9" customHeight="1" x14ac:dyDescent="0.25">
      <c r="A9" s="1978"/>
      <c r="B9" s="1972"/>
      <c r="C9" s="2119"/>
      <c r="D9" s="1973"/>
      <c r="E9" s="1828"/>
      <c r="F9" s="2119"/>
      <c r="G9" s="2119"/>
      <c r="H9" s="808"/>
      <c r="I9" s="808"/>
      <c r="J9" s="808"/>
      <c r="K9" s="808"/>
      <c r="L9" s="808"/>
      <c r="M9" s="808"/>
      <c r="N9" s="808"/>
      <c r="O9" s="808"/>
      <c r="P9" s="808"/>
      <c r="Q9" s="808"/>
      <c r="R9" s="808"/>
      <c r="S9" s="808"/>
      <c r="T9" s="808"/>
      <c r="U9" s="808"/>
      <c r="V9" s="808"/>
      <c r="W9" s="808"/>
      <c r="X9" s="808"/>
      <c r="Y9" s="808"/>
      <c r="Z9" s="808"/>
      <c r="AA9" s="808"/>
      <c r="AB9" s="808"/>
      <c r="AC9" s="808"/>
      <c r="AD9" s="808"/>
      <c r="AE9" s="808"/>
      <c r="AF9" s="808"/>
      <c r="AG9" s="808"/>
    </row>
    <row r="10" spans="1:33" ht="10.5" customHeight="1" x14ac:dyDescent="0.25">
      <c r="A10" s="1978"/>
      <c r="B10" s="1978" t="s">
        <v>5</v>
      </c>
      <c r="C10" s="1978"/>
      <c r="D10" s="1978"/>
      <c r="E10" s="1978"/>
      <c r="F10" s="2118" t="s">
        <v>1101</v>
      </c>
      <c r="G10" s="2118"/>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row>
    <row r="11" spans="1:33" ht="7.5" customHeight="1" x14ac:dyDescent="0.25">
      <c r="A11" s="808"/>
      <c r="B11" s="902"/>
      <c r="C11" s="809"/>
      <c r="D11" s="809"/>
      <c r="E11" s="809"/>
      <c r="F11" s="809"/>
      <c r="G11" s="809"/>
    </row>
    <row r="12" spans="1:33" s="20" customFormat="1" ht="15" customHeight="1" x14ac:dyDescent="0.25">
      <c r="A12" s="810" t="s">
        <v>1177</v>
      </c>
      <c r="B12" s="677">
        <f>+B14+B15+B16+B23+B24+B27+B28+B29+B30+B31</f>
        <v>36620</v>
      </c>
      <c r="C12" s="677">
        <f>+C14+C15+C16+C23+C24+C27+C28+C29+C30+C31</f>
        <v>5546727.0000000009</v>
      </c>
      <c r="D12" s="677">
        <f>+D14+D15+D16+D23+D24+D27+D28+D29+D30+D31</f>
        <v>11326889.000000004</v>
      </c>
      <c r="E12" s="677">
        <f>+E14+E15+E16+E23+E24+E27+E28+E29+E30+E31</f>
        <v>16873616</v>
      </c>
      <c r="F12" s="677">
        <f>+F14+F15+F16+F23+F24+F27+F28+F29+F30+F31</f>
        <v>109010597.99999991</v>
      </c>
      <c r="G12" s="1294">
        <v>19.653139229675482</v>
      </c>
      <c r="I12" s="677"/>
      <c r="J12" s="1301"/>
      <c r="K12" s="677"/>
      <c r="L12" s="677"/>
      <c r="M12" s="677"/>
      <c r="N12" s="1294"/>
      <c r="O12" s="677"/>
      <c r="P12" s="677"/>
      <c r="Q12" s="624"/>
      <c r="R12" s="677"/>
      <c r="S12" s="677"/>
      <c r="T12" s="1302"/>
    </row>
    <row r="13" spans="1:33" ht="7.5" customHeight="1" x14ac:dyDescent="0.25">
      <c r="A13" s="808"/>
      <c r="B13" s="208"/>
      <c r="C13" s="208"/>
      <c r="D13" s="208"/>
      <c r="E13" s="208"/>
      <c r="F13" s="208"/>
      <c r="G13" s="208"/>
      <c r="I13" s="677"/>
      <c r="J13" s="208"/>
      <c r="K13" s="208"/>
      <c r="L13" s="208"/>
      <c r="M13" s="208"/>
      <c r="N13" s="208"/>
      <c r="Q13" s="617"/>
    </row>
    <row r="14" spans="1:33" s="20" customFormat="1" ht="13.5" customHeight="1" x14ac:dyDescent="0.25">
      <c r="A14" s="810" t="s">
        <v>1178</v>
      </c>
      <c r="B14" s="677">
        <v>13278.999999999995</v>
      </c>
      <c r="C14" s="677">
        <v>1170343.0000000005</v>
      </c>
      <c r="D14" s="1303">
        <v>996210.00000000023</v>
      </c>
      <c r="E14" s="1303">
        <v>2166552.9999999986</v>
      </c>
      <c r="F14" s="1303">
        <v>11901006.999999994</v>
      </c>
      <c r="G14" s="1294">
        <v>10.168819739170473</v>
      </c>
      <c r="H14" s="677"/>
      <c r="I14" s="677"/>
      <c r="J14" s="677"/>
      <c r="K14" s="1303"/>
      <c r="L14" s="1303"/>
      <c r="M14" s="1303"/>
      <c r="N14" s="1294"/>
      <c r="O14" s="677"/>
      <c r="P14" s="677"/>
      <c r="Q14" s="624"/>
      <c r="R14" s="677"/>
      <c r="S14" s="677"/>
      <c r="T14" s="1302"/>
    </row>
    <row r="15" spans="1:33" s="20" customFormat="1" ht="13.5" customHeight="1" x14ac:dyDescent="0.25">
      <c r="A15" s="1134" t="s">
        <v>1179</v>
      </c>
      <c r="B15" s="677">
        <v>95.000000000000014</v>
      </c>
      <c r="C15" s="677">
        <v>24304.999999999996</v>
      </c>
      <c r="D15" s="1303">
        <v>12334</v>
      </c>
      <c r="E15" s="1303">
        <v>36639</v>
      </c>
      <c r="F15" s="1303">
        <v>686370.99999999977</v>
      </c>
      <c r="G15" s="1294">
        <v>28.239909483645334</v>
      </c>
      <c r="H15" s="1304"/>
      <c r="I15" s="677"/>
      <c r="J15" s="677"/>
      <c r="K15" s="1303"/>
      <c r="L15" s="1303"/>
      <c r="M15" s="1303"/>
      <c r="N15" s="1294"/>
      <c r="O15" s="677"/>
      <c r="P15" s="677"/>
      <c r="Q15" s="624"/>
      <c r="R15" s="677"/>
      <c r="S15" s="677"/>
      <c r="T15" s="1302"/>
    </row>
    <row r="16" spans="1:33" s="20" customFormat="1" ht="13.5" customHeight="1" x14ac:dyDescent="0.25">
      <c r="A16" s="1134" t="s">
        <v>1180</v>
      </c>
      <c r="B16" s="677">
        <v>12590.000000000004</v>
      </c>
      <c r="C16" s="677">
        <v>2961655.9999999991</v>
      </c>
      <c r="D16" s="1303">
        <v>4677312.0000000037</v>
      </c>
      <c r="E16" s="1303">
        <v>7638968.0000000028</v>
      </c>
      <c r="F16" s="1303">
        <v>76945299.999999925</v>
      </c>
      <c r="G16" s="1294">
        <v>25.980498747997725</v>
      </c>
      <c r="H16" s="1304"/>
      <c r="I16" s="677"/>
      <c r="J16" s="677"/>
      <c r="K16" s="1303"/>
      <c r="L16" s="1303"/>
      <c r="M16" s="1303"/>
      <c r="N16" s="1294"/>
      <c r="O16" s="677"/>
      <c r="P16" s="677"/>
      <c r="Q16" s="624"/>
      <c r="R16" s="677"/>
      <c r="S16" s="677"/>
      <c r="T16" s="1302"/>
    </row>
    <row r="17" spans="1:20" ht="13.5" customHeight="1" x14ac:dyDescent="0.25">
      <c r="A17" s="1309" t="s">
        <v>1181</v>
      </c>
      <c r="B17" s="679">
        <v>3343.0000000000014</v>
      </c>
      <c r="C17" s="679">
        <v>380698.00000000012</v>
      </c>
      <c r="D17" s="581">
        <v>718320.00000000023</v>
      </c>
      <c r="E17" s="581">
        <v>1099018.0000000005</v>
      </c>
      <c r="F17" s="581">
        <v>4346694.9999999953</v>
      </c>
      <c r="G17" s="1291">
        <v>11.417698543202208</v>
      </c>
      <c r="H17" s="679"/>
      <c r="I17" s="677"/>
      <c r="J17" s="679"/>
      <c r="K17" s="581"/>
      <c r="L17" s="581"/>
      <c r="M17" s="581"/>
      <c r="N17" s="1291"/>
      <c r="O17" s="677"/>
      <c r="P17" s="677"/>
      <c r="Q17" s="624"/>
      <c r="R17" s="677"/>
      <c r="S17" s="677"/>
      <c r="T17" s="1302"/>
    </row>
    <row r="18" spans="1:20" ht="13.5" customHeight="1" x14ac:dyDescent="0.25">
      <c r="A18" s="1309" t="s">
        <v>1182</v>
      </c>
      <c r="B18" s="679">
        <v>1704.0000000000002</v>
      </c>
      <c r="C18" s="679">
        <v>87957.999999999985</v>
      </c>
      <c r="D18" s="581">
        <v>1008715</v>
      </c>
      <c r="E18" s="581">
        <v>1096672.9999999993</v>
      </c>
      <c r="F18" s="581">
        <v>1289824.0000000002</v>
      </c>
      <c r="G18" s="1291">
        <v>14.664089679165061</v>
      </c>
      <c r="H18" s="679"/>
      <c r="I18" s="677"/>
      <c r="J18" s="679"/>
      <c r="K18" s="581"/>
      <c r="L18" s="581"/>
      <c r="M18" s="581"/>
      <c r="N18" s="1291"/>
      <c r="O18" s="677"/>
      <c r="P18" s="677"/>
      <c r="Q18" s="624"/>
      <c r="R18" s="677"/>
      <c r="S18" s="677"/>
      <c r="T18" s="1302"/>
    </row>
    <row r="19" spans="1:20" ht="13.5" customHeight="1" x14ac:dyDescent="0.25">
      <c r="A19" s="1309" t="s">
        <v>1183</v>
      </c>
      <c r="B19" s="679">
        <v>1928.0000000000009</v>
      </c>
      <c r="C19" s="679">
        <v>160418.00000000003</v>
      </c>
      <c r="D19" s="581">
        <v>154974</v>
      </c>
      <c r="E19" s="581">
        <v>315391.99999999994</v>
      </c>
      <c r="F19" s="581">
        <v>2090838.9999999998</v>
      </c>
      <c r="G19" s="1291">
        <v>13.033693226445907</v>
      </c>
      <c r="H19" s="679"/>
      <c r="I19" s="677"/>
      <c r="J19" s="679"/>
      <c r="K19" s="581"/>
      <c r="L19" s="581"/>
      <c r="M19" s="581"/>
      <c r="N19" s="1291"/>
      <c r="O19" s="677"/>
      <c r="P19" s="677"/>
      <c r="Q19" s="624"/>
      <c r="R19" s="677"/>
      <c r="S19" s="677"/>
      <c r="T19" s="1302"/>
    </row>
    <row r="20" spans="1:20" ht="13.5" customHeight="1" x14ac:dyDescent="0.25">
      <c r="A20" s="1309" t="s">
        <v>1184</v>
      </c>
      <c r="B20" s="679">
        <v>924.99999999999977</v>
      </c>
      <c r="C20" s="679">
        <v>98856.999999999985</v>
      </c>
      <c r="D20" s="581">
        <v>148413</v>
      </c>
      <c r="E20" s="581">
        <v>247269.99999999994</v>
      </c>
      <c r="F20" s="581">
        <v>1354923.9999999998</v>
      </c>
      <c r="G20" s="1291">
        <v>13.705898418928351</v>
      </c>
      <c r="H20" s="679"/>
      <c r="I20" s="677"/>
      <c r="J20" s="679"/>
      <c r="K20" s="581"/>
      <c r="L20" s="581"/>
      <c r="M20" s="581"/>
      <c r="N20" s="1291"/>
      <c r="O20" s="677"/>
      <c r="P20" s="677"/>
      <c r="Q20" s="624"/>
      <c r="R20" s="677"/>
      <c r="S20" s="677"/>
      <c r="T20" s="1302"/>
    </row>
    <row r="21" spans="1:20" ht="13.5" customHeight="1" x14ac:dyDescent="0.25">
      <c r="A21" s="1309" t="s">
        <v>1185</v>
      </c>
      <c r="B21" s="679">
        <v>2022.9999999999975</v>
      </c>
      <c r="C21" s="679">
        <v>1626176.0000000009</v>
      </c>
      <c r="D21" s="581">
        <v>1631603.9999999998</v>
      </c>
      <c r="E21" s="581">
        <v>3257780.0000000009</v>
      </c>
      <c r="F21" s="581">
        <v>57283973.000000022</v>
      </c>
      <c r="G21" s="1291">
        <v>35.226182774804194</v>
      </c>
      <c r="H21" s="679"/>
      <c r="I21" s="677"/>
      <c r="J21" s="679"/>
      <c r="K21" s="581"/>
      <c r="L21" s="581"/>
      <c r="M21" s="581"/>
      <c r="N21" s="1291"/>
      <c r="O21" s="677"/>
      <c r="P21" s="677"/>
      <c r="Q21" s="624"/>
      <c r="R21" s="677"/>
      <c r="S21" s="677"/>
      <c r="T21" s="1302"/>
    </row>
    <row r="22" spans="1:20" ht="13.5" customHeight="1" x14ac:dyDescent="0.25">
      <c r="A22" s="1309" t="s">
        <v>1186</v>
      </c>
      <c r="B22" s="679">
        <v>2666.9999999999991</v>
      </c>
      <c r="C22" s="679">
        <v>607549.00000000012</v>
      </c>
      <c r="D22" s="581">
        <v>1015285.9999999997</v>
      </c>
      <c r="E22" s="581">
        <v>1622835.0000000005</v>
      </c>
      <c r="F22" s="581">
        <v>10579044.999999996</v>
      </c>
      <c r="G22" s="1291">
        <v>17.412661365585318</v>
      </c>
      <c r="H22" s="679"/>
      <c r="I22" s="677"/>
      <c r="J22" s="679"/>
      <c r="K22" s="581"/>
      <c r="L22" s="581"/>
      <c r="M22" s="581"/>
      <c r="N22" s="1291"/>
      <c r="O22" s="677"/>
      <c r="P22" s="677"/>
      <c r="Q22" s="624"/>
      <c r="R22" s="677"/>
      <c r="S22" s="677"/>
      <c r="T22" s="1302"/>
    </row>
    <row r="23" spans="1:20" s="20" customFormat="1" ht="13.5" customHeight="1" x14ac:dyDescent="0.25">
      <c r="A23" s="1312" t="s">
        <v>1187</v>
      </c>
      <c r="B23" s="677">
        <v>629.00000000000023</v>
      </c>
      <c r="C23" s="677">
        <v>11613</v>
      </c>
      <c r="D23" s="1303">
        <v>177221.99999999991</v>
      </c>
      <c r="E23" s="1303">
        <v>188834.99999999994</v>
      </c>
      <c r="F23" s="1303">
        <v>70667</v>
      </c>
      <c r="G23" s="1294">
        <v>6.085163179195729</v>
      </c>
      <c r="H23" s="677"/>
      <c r="I23" s="677"/>
      <c r="J23" s="677"/>
      <c r="K23" s="1303"/>
      <c r="L23" s="1303"/>
      <c r="M23" s="1303"/>
      <c r="N23" s="1294"/>
      <c r="O23" s="677"/>
      <c r="P23" s="677"/>
      <c r="Q23" s="624"/>
      <c r="R23" s="677"/>
      <c r="S23" s="677"/>
      <c r="T23" s="1302"/>
    </row>
    <row r="24" spans="1:20" s="20" customFormat="1" ht="13.5" customHeight="1" x14ac:dyDescent="0.25">
      <c r="A24" s="1312" t="s">
        <v>1188</v>
      </c>
      <c r="B24" s="677">
        <v>1634.9999999999995</v>
      </c>
      <c r="C24" s="677">
        <v>207003.00000000006</v>
      </c>
      <c r="D24" s="1303">
        <v>209868</v>
      </c>
      <c r="E24" s="1303">
        <v>416870.99999999983</v>
      </c>
      <c r="F24" s="1303">
        <v>2520081.9999999972</v>
      </c>
      <c r="G24" s="1294">
        <v>12.174132742037537</v>
      </c>
      <c r="H24" s="677"/>
      <c r="I24" s="677"/>
      <c r="J24" s="677"/>
      <c r="K24" s="1303"/>
      <c r="L24" s="1303"/>
      <c r="M24" s="1303"/>
      <c r="N24" s="1294"/>
      <c r="O24" s="677"/>
      <c r="P24" s="677"/>
      <c r="Q24" s="624"/>
      <c r="R24" s="677"/>
      <c r="S24" s="677"/>
      <c r="T24" s="1302"/>
    </row>
    <row r="25" spans="1:20" ht="13.5" customHeight="1" x14ac:dyDescent="0.25">
      <c r="A25" s="1309" t="s">
        <v>1189</v>
      </c>
      <c r="B25" s="679">
        <v>342</v>
      </c>
      <c r="C25" s="679">
        <v>98316.000000000044</v>
      </c>
      <c r="D25" s="581">
        <v>57787.000000000044</v>
      </c>
      <c r="E25" s="581">
        <v>156102.99999999994</v>
      </c>
      <c r="F25" s="581">
        <v>1601571.0000000007</v>
      </c>
      <c r="G25" s="1291">
        <v>16.290034175515682</v>
      </c>
      <c r="H25" s="679"/>
      <c r="I25" s="677"/>
      <c r="J25" s="679"/>
      <c r="K25" s="581"/>
      <c r="L25" s="581"/>
      <c r="M25" s="581"/>
      <c r="N25" s="1291"/>
      <c r="O25" s="677"/>
      <c r="P25" s="677"/>
      <c r="Q25" s="624"/>
      <c r="R25" s="677"/>
      <c r="S25" s="677"/>
      <c r="T25" s="1302"/>
    </row>
    <row r="26" spans="1:20" ht="13.5" customHeight="1" x14ac:dyDescent="0.25">
      <c r="A26" s="1309" t="s">
        <v>1190</v>
      </c>
      <c r="B26" s="679">
        <v>1292.9999999999995</v>
      </c>
      <c r="C26" s="679">
        <v>108687.00000000001</v>
      </c>
      <c r="D26" s="581">
        <v>152080.99999999997</v>
      </c>
      <c r="E26" s="581">
        <v>260767.99999999994</v>
      </c>
      <c r="F26" s="581">
        <v>918511.00000000023</v>
      </c>
      <c r="G26" s="1291">
        <v>8.4509738975222444</v>
      </c>
      <c r="H26" s="679"/>
      <c r="I26" s="677"/>
      <c r="J26" s="679"/>
      <c r="K26" s="581"/>
      <c r="L26" s="581"/>
      <c r="M26" s="581"/>
      <c r="N26" s="1291"/>
      <c r="O26" s="677"/>
      <c r="P26" s="677"/>
      <c r="Q26" s="624"/>
      <c r="R26" s="677"/>
      <c r="S26" s="677"/>
      <c r="T26" s="1302"/>
    </row>
    <row r="27" spans="1:20" s="1305" customFormat="1" ht="13.5" customHeight="1" x14ac:dyDescent="0.25">
      <c r="A27" s="1312" t="s">
        <v>1191</v>
      </c>
      <c r="B27" s="624">
        <v>1087.0000000000007</v>
      </c>
      <c r="C27" s="624">
        <v>2674.9999999999991</v>
      </c>
      <c r="D27" s="624">
        <v>570578.00000000012</v>
      </c>
      <c r="E27" s="624">
        <v>573252.99999999988</v>
      </c>
      <c r="F27" s="624">
        <v>21626.999999999985</v>
      </c>
      <c r="G27" s="1294">
        <v>8.0848598130841101</v>
      </c>
      <c r="H27" s="624"/>
      <c r="I27" s="677"/>
      <c r="J27" s="624"/>
      <c r="K27" s="624"/>
      <c r="L27" s="624"/>
      <c r="M27" s="624"/>
      <c r="N27" s="1294"/>
      <c r="O27" s="677"/>
      <c r="P27" s="677"/>
      <c r="Q27" s="624"/>
      <c r="R27" s="677"/>
      <c r="S27" s="677"/>
      <c r="T27" s="1302"/>
    </row>
    <row r="28" spans="1:20" s="1305" customFormat="1" ht="13.5" customHeight="1" x14ac:dyDescent="0.25">
      <c r="A28" s="1312" t="s">
        <v>1192</v>
      </c>
      <c r="B28" s="621">
        <v>496</v>
      </c>
      <c r="C28" s="621">
        <v>204511.99999999994</v>
      </c>
      <c r="D28" s="621">
        <v>100039.99999999997</v>
      </c>
      <c r="E28" s="621">
        <v>304551.99999999988</v>
      </c>
      <c r="F28" s="621">
        <v>732835</v>
      </c>
      <c r="G28" s="1836">
        <v>3.5833349632295426</v>
      </c>
      <c r="H28" s="624"/>
      <c r="I28" s="677"/>
      <c r="J28" s="624"/>
      <c r="K28" s="624"/>
      <c r="L28" s="624"/>
      <c r="M28" s="624"/>
      <c r="N28" s="1294"/>
      <c r="O28" s="677"/>
      <c r="P28" s="677"/>
      <c r="Q28" s="624"/>
      <c r="R28" s="677"/>
      <c r="S28" s="677"/>
      <c r="T28" s="1302"/>
    </row>
    <row r="29" spans="1:20" s="1305" customFormat="1" ht="13.5" customHeight="1" x14ac:dyDescent="0.25">
      <c r="A29" s="1312" t="s">
        <v>1193</v>
      </c>
      <c r="B29" s="624">
        <v>1267.0000000000002</v>
      </c>
      <c r="C29" s="624">
        <v>187760</v>
      </c>
      <c r="D29" s="624">
        <v>1218619.9999999993</v>
      </c>
      <c r="E29" s="624">
        <v>1406379.9999999993</v>
      </c>
      <c r="F29" s="624">
        <v>2942526.9999999995</v>
      </c>
      <c r="G29" s="1294">
        <v>15.671745845760542</v>
      </c>
      <c r="H29" s="624"/>
      <c r="I29" s="677"/>
      <c r="J29" s="624"/>
      <c r="K29" s="624"/>
      <c r="L29" s="624"/>
      <c r="M29" s="624"/>
      <c r="N29" s="1294"/>
      <c r="O29" s="677"/>
      <c r="P29" s="677"/>
      <c r="Q29" s="624"/>
      <c r="R29" s="677"/>
      <c r="S29" s="677"/>
      <c r="T29" s="1302"/>
    </row>
    <row r="30" spans="1:20" s="1305" customFormat="1" ht="13.5" customHeight="1" x14ac:dyDescent="0.25">
      <c r="A30" s="1312" t="s">
        <v>1194</v>
      </c>
      <c r="B30" s="624">
        <v>3467</v>
      </c>
      <c r="C30" s="624">
        <v>648882.00000000058</v>
      </c>
      <c r="D30" s="624">
        <v>865758.00000000023</v>
      </c>
      <c r="E30" s="624">
        <v>1514639.9999999998</v>
      </c>
      <c r="F30" s="624">
        <v>11694176.999999991</v>
      </c>
      <c r="G30" s="1294">
        <v>18.022039446309158</v>
      </c>
      <c r="H30" s="624"/>
      <c r="I30" s="677"/>
      <c r="J30" s="624"/>
      <c r="K30" s="624"/>
      <c r="L30" s="624"/>
      <c r="M30" s="624"/>
      <c r="N30" s="1294"/>
      <c r="O30" s="677"/>
      <c r="P30" s="677"/>
      <c r="Q30" s="624"/>
      <c r="R30" s="677"/>
      <c r="S30" s="677"/>
      <c r="T30" s="1302"/>
    </row>
    <row r="31" spans="1:20" s="1305" customFormat="1" ht="13.5" customHeight="1" x14ac:dyDescent="0.25">
      <c r="A31" s="1312" t="s">
        <v>1195</v>
      </c>
      <c r="B31" s="624">
        <v>2074.9999999999986</v>
      </c>
      <c r="C31" s="624">
        <v>127978.00000000009</v>
      </c>
      <c r="D31" s="624">
        <v>2498947.0000000005</v>
      </c>
      <c r="E31" s="624">
        <v>2626924.9999999991</v>
      </c>
      <c r="F31" s="624">
        <v>1496005</v>
      </c>
      <c r="G31" s="1294">
        <v>11.689548203597486</v>
      </c>
      <c r="H31" s="624"/>
      <c r="I31" s="677"/>
      <c r="J31" s="624"/>
      <c r="K31" s="624"/>
      <c r="L31" s="624"/>
      <c r="M31" s="624"/>
      <c r="N31" s="1294"/>
      <c r="O31" s="677"/>
      <c r="P31" s="677"/>
      <c r="Q31" s="624"/>
      <c r="R31" s="677"/>
      <c r="S31" s="677"/>
      <c r="T31" s="1302"/>
    </row>
    <row r="32" spans="1:20" ht="7.5" customHeight="1" x14ac:dyDescent="0.25">
      <c r="A32" s="808"/>
      <c r="B32" s="679"/>
      <c r="C32" s="679"/>
      <c r="D32" s="581"/>
      <c r="E32" s="581"/>
      <c r="F32" s="581"/>
      <c r="G32" s="581"/>
      <c r="I32" s="677"/>
      <c r="J32" s="679"/>
      <c r="K32" s="581"/>
      <c r="L32" s="581"/>
      <c r="M32" s="581"/>
      <c r="N32" s="581"/>
      <c r="Q32" s="617"/>
    </row>
    <row r="33" spans="1:14" s="20" customFormat="1" ht="18" customHeight="1" x14ac:dyDescent="0.25">
      <c r="A33" s="810" t="s">
        <v>1196</v>
      </c>
      <c r="B33" s="677">
        <f>SUM(B35:B52)-B37-B45</f>
        <v>34940.999999999993</v>
      </c>
      <c r="C33" s="677">
        <f t="shared" ref="C33:F33" si="0">SUM(C35:C52)-C37-C45</f>
        <v>5419915.0000000019</v>
      </c>
      <c r="D33" s="677">
        <f t="shared" si="0"/>
        <v>10966246.999999998</v>
      </c>
      <c r="E33" s="677">
        <f t="shared" si="0"/>
        <v>16386162.000000004</v>
      </c>
      <c r="F33" s="677">
        <f t="shared" si="0"/>
        <v>107668509.00000001</v>
      </c>
      <c r="G33" s="1294">
        <v>19.865350102354054</v>
      </c>
      <c r="H33" s="19"/>
      <c r="I33" s="677"/>
      <c r="J33" s="19"/>
      <c r="K33" s="19"/>
      <c r="L33" s="19"/>
      <c r="M33" s="19"/>
      <c r="N33" s="19"/>
    </row>
    <row r="34" spans="1:14" ht="7.5" customHeight="1" x14ac:dyDescent="0.25">
      <c r="A34" s="808"/>
      <c r="B34" s="677"/>
      <c r="C34" s="677"/>
      <c r="D34" s="677"/>
      <c r="E34" s="677"/>
      <c r="F34" s="677"/>
      <c r="G34" s="677"/>
      <c r="I34" s="677"/>
      <c r="J34" s="208"/>
      <c r="K34" s="208"/>
      <c r="L34" s="208"/>
      <c r="M34" s="208"/>
      <c r="N34" s="208"/>
    </row>
    <row r="35" spans="1:14" s="20" customFormat="1" ht="13.5" customHeight="1" x14ac:dyDescent="0.25">
      <c r="A35" s="810" t="s">
        <v>1178</v>
      </c>
      <c r="B35" s="677">
        <v>12915.999999999996</v>
      </c>
      <c r="C35" s="677">
        <v>1139774.0000000005</v>
      </c>
      <c r="D35" s="1303">
        <v>978060</v>
      </c>
      <c r="E35" s="1303">
        <v>2117833.9999999995</v>
      </c>
      <c r="F35" s="1303">
        <v>11728231.999999998</v>
      </c>
      <c r="G35" s="1294">
        <v>10.289962747000715</v>
      </c>
      <c r="H35" s="677"/>
      <c r="I35" s="677"/>
      <c r="J35" s="677"/>
      <c r="K35" s="1303"/>
      <c r="L35" s="1303"/>
      <c r="M35" s="1303"/>
      <c r="N35" s="1294"/>
    </row>
    <row r="36" spans="1:14" s="20" customFormat="1" ht="13.5" customHeight="1" x14ac:dyDescent="0.25">
      <c r="A36" s="1134" t="s">
        <v>1179</v>
      </c>
      <c r="B36" s="677">
        <v>93.000000000000014</v>
      </c>
      <c r="C36" s="677">
        <v>23480.999999999996</v>
      </c>
      <c r="D36" s="1303">
        <v>11797</v>
      </c>
      <c r="E36" s="1303">
        <v>35278</v>
      </c>
      <c r="F36" s="1303">
        <v>679840.99999999977</v>
      </c>
      <c r="G36" s="1294">
        <v>28.952812912567602</v>
      </c>
      <c r="H36" s="1304"/>
      <c r="I36" s="677"/>
      <c r="J36" s="677"/>
      <c r="K36" s="1303"/>
      <c r="L36" s="1303"/>
      <c r="M36" s="1303"/>
      <c r="N36" s="1294"/>
    </row>
    <row r="37" spans="1:14" s="20" customFormat="1" ht="13.5" customHeight="1" x14ac:dyDescent="0.25">
      <c r="A37" s="1134" t="s">
        <v>1180</v>
      </c>
      <c r="B37" s="677">
        <v>11692.999999999991</v>
      </c>
      <c r="C37" s="677">
        <v>2888669</v>
      </c>
      <c r="D37" s="1303">
        <v>4477803.0000000019</v>
      </c>
      <c r="E37" s="1303">
        <v>7366471.9999999972</v>
      </c>
      <c r="F37" s="1303">
        <v>75947188.999999866</v>
      </c>
      <c r="G37" s="1294">
        <v>26.291412757917183</v>
      </c>
      <c r="H37" s="1304"/>
      <c r="I37" s="677"/>
      <c r="J37" s="677"/>
      <c r="K37" s="1303"/>
      <c r="L37" s="1303"/>
      <c r="M37" s="1303"/>
      <c r="N37" s="1294"/>
    </row>
    <row r="38" spans="1:14" ht="13.5" customHeight="1" x14ac:dyDescent="0.25">
      <c r="A38" s="1309" t="s">
        <v>1181</v>
      </c>
      <c r="B38" s="679">
        <v>2863.9999999999995</v>
      </c>
      <c r="C38" s="679">
        <v>352256.00000000006</v>
      </c>
      <c r="D38" s="581">
        <v>685681.99999999988</v>
      </c>
      <c r="E38" s="581">
        <v>1037938.0000000008</v>
      </c>
      <c r="F38" s="581">
        <v>3973115.9999999958</v>
      </c>
      <c r="G38" s="1291">
        <v>11.279058412063939</v>
      </c>
      <c r="H38" s="679"/>
      <c r="I38" s="677"/>
      <c r="J38" s="679"/>
      <c r="K38" s="581"/>
      <c r="L38" s="581"/>
      <c r="M38" s="581"/>
      <c r="N38" s="1291"/>
    </row>
    <row r="39" spans="1:14" ht="13.5" customHeight="1" x14ac:dyDescent="0.25">
      <c r="A39" s="1309" t="s">
        <v>1182</v>
      </c>
      <c r="B39" s="679">
        <v>1602.0000000000002</v>
      </c>
      <c r="C39" s="679">
        <v>82823.999999999985</v>
      </c>
      <c r="D39" s="581">
        <v>971206.00000000012</v>
      </c>
      <c r="E39" s="581">
        <v>1054029.9999999995</v>
      </c>
      <c r="F39" s="581">
        <v>1242563.0000000007</v>
      </c>
      <c r="G39" s="1291">
        <v>15.002450980392167</v>
      </c>
      <c r="H39" s="679"/>
      <c r="I39" s="677"/>
      <c r="J39" s="679"/>
      <c r="K39" s="581"/>
      <c r="L39" s="581"/>
      <c r="M39" s="581"/>
      <c r="N39" s="1291"/>
    </row>
    <row r="40" spans="1:14" ht="13.5" customHeight="1" x14ac:dyDescent="0.25">
      <c r="A40" s="1309" t="s">
        <v>1183</v>
      </c>
      <c r="B40" s="679">
        <v>1900.0000000000009</v>
      </c>
      <c r="C40" s="679">
        <v>156826.00000000003</v>
      </c>
      <c r="D40" s="581">
        <v>148565</v>
      </c>
      <c r="E40" s="581">
        <v>305391</v>
      </c>
      <c r="F40" s="581">
        <v>2054000.9999999993</v>
      </c>
      <c r="G40" s="1291">
        <v>13.097324423246139</v>
      </c>
      <c r="H40" s="679"/>
      <c r="I40" s="677"/>
      <c r="J40" s="679"/>
      <c r="K40" s="581"/>
      <c r="L40" s="581"/>
      <c r="M40" s="581"/>
      <c r="N40" s="1291"/>
    </row>
    <row r="41" spans="1:14" ht="13.5" customHeight="1" x14ac:dyDescent="0.25">
      <c r="A41" s="1309" t="s">
        <v>1184</v>
      </c>
      <c r="B41" s="679">
        <v>888.99999999999989</v>
      </c>
      <c r="C41" s="679">
        <v>91356.999999999985</v>
      </c>
      <c r="D41" s="581">
        <v>142516</v>
      </c>
      <c r="E41" s="581">
        <v>233872.99999999997</v>
      </c>
      <c r="F41" s="581">
        <v>1274734</v>
      </c>
      <c r="G41" s="1291">
        <v>13.953325962980397</v>
      </c>
      <c r="H41" s="679"/>
      <c r="I41" s="677"/>
      <c r="J41" s="679"/>
      <c r="K41" s="581"/>
      <c r="L41" s="581"/>
      <c r="M41" s="581"/>
      <c r="N41" s="1291"/>
    </row>
    <row r="42" spans="1:14" ht="13.5" customHeight="1" x14ac:dyDescent="0.25">
      <c r="A42" s="1309" t="s">
        <v>1185</v>
      </c>
      <c r="B42" s="679">
        <v>1917.9999999999982</v>
      </c>
      <c r="C42" s="679">
        <v>1617718.0000000009</v>
      </c>
      <c r="D42" s="581">
        <v>1556844.9999999995</v>
      </c>
      <c r="E42" s="581">
        <v>3174563.0000000019</v>
      </c>
      <c r="F42" s="581">
        <v>57125348.000000022</v>
      </c>
      <c r="G42" s="1291">
        <v>35.31230288591707</v>
      </c>
      <c r="H42" s="679"/>
      <c r="I42" s="677"/>
      <c r="J42" s="679"/>
      <c r="K42" s="581"/>
      <c r="L42" s="581"/>
      <c r="M42" s="581"/>
      <c r="N42" s="1291"/>
    </row>
    <row r="43" spans="1:14" ht="13.5" customHeight="1" x14ac:dyDescent="0.25">
      <c r="A43" s="1309" t="s">
        <v>1186</v>
      </c>
      <c r="B43" s="679">
        <v>2520</v>
      </c>
      <c r="C43" s="679">
        <v>587688.00000000012</v>
      </c>
      <c r="D43" s="581">
        <v>972989</v>
      </c>
      <c r="E43" s="581">
        <v>1560677.0000000002</v>
      </c>
      <c r="F43" s="581">
        <v>10277427</v>
      </c>
      <c r="G43" s="1291">
        <v>17.487896639032954</v>
      </c>
      <c r="H43" s="679"/>
      <c r="I43" s="677"/>
      <c r="J43" s="679"/>
      <c r="K43" s="581"/>
      <c r="L43" s="581"/>
      <c r="M43" s="581"/>
      <c r="N43" s="1291"/>
    </row>
    <row r="44" spans="1:14" s="20" customFormat="1" ht="13.5" customHeight="1" x14ac:dyDescent="0.25">
      <c r="A44" s="1312" t="s">
        <v>1187</v>
      </c>
      <c r="B44" s="677">
        <v>526.00000000000023</v>
      </c>
      <c r="C44" s="677">
        <v>9155</v>
      </c>
      <c r="D44" s="1303">
        <v>156238.99999999994</v>
      </c>
      <c r="E44" s="1303">
        <v>165394</v>
      </c>
      <c r="F44" s="1303">
        <v>58360.999999999978</v>
      </c>
      <c r="G44" s="1294">
        <v>6.3747678864008712</v>
      </c>
      <c r="H44" s="677"/>
      <c r="I44" s="677"/>
      <c r="J44" s="677"/>
      <c r="K44" s="1303"/>
      <c r="L44" s="1303"/>
      <c r="M44" s="1303"/>
      <c r="N44" s="1294"/>
    </row>
    <row r="45" spans="1:14" s="20" customFormat="1" ht="13.5" customHeight="1" x14ac:dyDescent="0.25">
      <c r="A45" s="1312" t="s">
        <v>1188</v>
      </c>
      <c r="B45" s="677">
        <v>1580.9999999999998</v>
      </c>
      <c r="C45" s="677">
        <v>201928.00000000006</v>
      </c>
      <c r="D45" s="1303">
        <v>204600</v>
      </c>
      <c r="E45" s="1303">
        <v>406527.99999999994</v>
      </c>
      <c r="F45" s="1303">
        <v>2482096.9999999972</v>
      </c>
      <c r="G45" s="1294">
        <v>12.291990214333804</v>
      </c>
      <c r="H45" s="677"/>
      <c r="I45" s="677"/>
      <c r="J45" s="677"/>
      <c r="K45" s="1303"/>
      <c r="L45" s="1303"/>
      <c r="M45" s="1303"/>
      <c r="N45" s="1294"/>
    </row>
    <row r="46" spans="1:14" ht="13.5" customHeight="1" x14ac:dyDescent="0.25">
      <c r="A46" s="1309" t="s">
        <v>1189</v>
      </c>
      <c r="B46" s="679">
        <v>324.99999999999994</v>
      </c>
      <c r="C46" s="679">
        <v>97945.000000000029</v>
      </c>
      <c r="D46" s="581">
        <v>56041.000000000044</v>
      </c>
      <c r="E46" s="581">
        <v>153985.99999999991</v>
      </c>
      <c r="F46" s="581">
        <v>1598111.0000000005</v>
      </c>
      <c r="G46" s="1291">
        <v>16.316412272193578</v>
      </c>
      <c r="H46" s="679"/>
      <c r="I46" s="677"/>
      <c r="J46" s="679"/>
      <c r="K46" s="581"/>
      <c r="L46" s="581"/>
      <c r="M46" s="581"/>
      <c r="N46" s="1291"/>
    </row>
    <row r="47" spans="1:14" ht="13.5" customHeight="1" x14ac:dyDescent="0.25">
      <c r="A47" s="1309" t="s">
        <v>1190</v>
      </c>
      <c r="B47" s="679">
        <v>1255.9999999999998</v>
      </c>
      <c r="C47" s="679">
        <v>103983</v>
      </c>
      <c r="D47" s="581">
        <v>148558.99999999997</v>
      </c>
      <c r="E47" s="581">
        <v>252541.99999999994</v>
      </c>
      <c r="F47" s="581">
        <v>883986.00000000023</v>
      </c>
      <c r="G47" s="1291">
        <v>8.501255012838639</v>
      </c>
      <c r="H47" s="679"/>
      <c r="I47" s="677"/>
      <c r="J47" s="679"/>
      <c r="K47" s="581"/>
      <c r="L47" s="581"/>
      <c r="M47" s="581"/>
      <c r="N47" s="1291"/>
    </row>
    <row r="48" spans="1:14" s="1305" customFormat="1" ht="13.5" customHeight="1" x14ac:dyDescent="0.25">
      <c r="A48" s="1312" t="s">
        <v>1191</v>
      </c>
      <c r="B48" s="624">
        <v>1048.0000000000002</v>
      </c>
      <c r="C48" s="624">
        <v>2675</v>
      </c>
      <c r="D48" s="624">
        <v>557308.00000000012</v>
      </c>
      <c r="E48" s="624">
        <v>559983</v>
      </c>
      <c r="F48" s="624">
        <v>21626.999999999985</v>
      </c>
      <c r="G48" s="1294">
        <v>8.0848598130841065</v>
      </c>
      <c r="H48" s="624"/>
      <c r="I48" s="677"/>
      <c r="J48" s="624"/>
      <c r="K48" s="624"/>
      <c r="L48" s="624"/>
      <c r="M48" s="624"/>
      <c r="N48" s="1294"/>
    </row>
    <row r="49" spans="1:14" s="1305" customFormat="1" ht="13.5" customHeight="1" x14ac:dyDescent="0.25">
      <c r="A49" s="1312" t="s">
        <v>1192</v>
      </c>
      <c r="B49" s="624">
        <v>476</v>
      </c>
      <c r="C49" s="624">
        <v>199863.99999999994</v>
      </c>
      <c r="D49" s="624">
        <v>97839.999999999956</v>
      </c>
      <c r="E49" s="624">
        <v>297703.99999999994</v>
      </c>
      <c r="F49" s="624">
        <v>712150</v>
      </c>
      <c r="G49" s="1294">
        <v>3.5631729576111768</v>
      </c>
      <c r="H49" s="624"/>
      <c r="I49" s="677"/>
      <c r="J49" s="624"/>
      <c r="K49" s="624"/>
      <c r="L49" s="624"/>
      <c r="M49" s="624"/>
      <c r="N49" s="1294"/>
    </row>
    <row r="50" spans="1:14" s="1305" customFormat="1" ht="13.5" customHeight="1" x14ac:dyDescent="0.25">
      <c r="A50" s="1312" t="s">
        <v>1193</v>
      </c>
      <c r="B50" s="624">
        <v>1178</v>
      </c>
      <c r="C50" s="624">
        <v>183317.99999999997</v>
      </c>
      <c r="D50" s="624">
        <v>1145572.9999999991</v>
      </c>
      <c r="E50" s="624">
        <v>1328890.9999999993</v>
      </c>
      <c r="F50" s="624">
        <v>2896535.9999999991</v>
      </c>
      <c r="G50" s="1294">
        <v>15.800608778188719</v>
      </c>
      <c r="H50" s="624"/>
      <c r="I50" s="677"/>
      <c r="J50" s="624"/>
      <c r="K50" s="624"/>
      <c r="L50" s="624"/>
      <c r="M50" s="624"/>
      <c r="N50" s="1294"/>
    </row>
    <row r="51" spans="1:14" s="1305" customFormat="1" ht="13.5" customHeight="1" x14ac:dyDescent="0.25">
      <c r="A51" s="1312" t="s">
        <v>1194</v>
      </c>
      <c r="B51" s="624">
        <v>3396.9999999999995</v>
      </c>
      <c r="C51" s="624">
        <v>647738.00000000047</v>
      </c>
      <c r="D51" s="624">
        <v>853889.00000000012</v>
      </c>
      <c r="E51" s="624">
        <v>1501627</v>
      </c>
      <c r="F51" s="624">
        <v>11685875.999999994</v>
      </c>
      <c r="G51" s="1294">
        <v>18.041053635883621</v>
      </c>
      <c r="H51" s="624"/>
      <c r="I51" s="677"/>
      <c r="J51" s="624"/>
      <c r="K51" s="624"/>
      <c r="L51" s="624"/>
      <c r="M51" s="624"/>
      <c r="N51" s="1294"/>
    </row>
    <row r="52" spans="1:14" s="1305" customFormat="1" ht="15" customHeight="1" x14ac:dyDescent="0.25">
      <c r="A52" s="1312" t="s">
        <v>1195</v>
      </c>
      <c r="B52" s="624">
        <v>2032.9999999999991</v>
      </c>
      <c r="C52" s="624">
        <v>123313.00000000006</v>
      </c>
      <c r="D52" s="624">
        <v>2483137.9999999995</v>
      </c>
      <c r="E52" s="624">
        <v>2606451</v>
      </c>
      <c r="F52" s="624">
        <v>1456600</v>
      </c>
      <c r="G52" s="1294">
        <v>11.812217689943472</v>
      </c>
      <c r="H52" s="624"/>
      <c r="I52" s="677"/>
      <c r="J52" s="624"/>
      <c r="K52" s="624"/>
      <c r="L52" s="624"/>
      <c r="M52" s="624"/>
      <c r="N52" s="1294"/>
    </row>
    <row r="53" spans="1:14" s="1305" customFormat="1" ht="7.5" customHeight="1" x14ac:dyDescent="0.25">
      <c r="A53" s="1312"/>
      <c r="B53" s="624"/>
      <c r="C53" s="624"/>
      <c r="D53" s="624"/>
      <c r="E53" s="624"/>
      <c r="F53" s="624"/>
      <c r="G53" s="1294"/>
      <c r="H53" s="624"/>
      <c r="I53" s="677"/>
      <c r="J53" s="624"/>
      <c r="K53" s="624"/>
      <c r="L53" s="624"/>
      <c r="M53" s="624"/>
      <c r="N53" s="1294"/>
    </row>
    <row r="54" spans="1:14" s="20" customFormat="1" ht="12.75" customHeight="1" x14ac:dyDescent="0.25">
      <c r="A54" s="1115" t="s">
        <v>1197</v>
      </c>
      <c r="B54" s="677">
        <v>9581.0000000000036</v>
      </c>
      <c r="C54" s="677">
        <v>1707633.9999999988</v>
      </c>
      <c r="D54" s="677">
        <v>5568588.0000000028</v>
      </c>
      <c r="E54" s="677">
        <v>7276222.0000000084</v>
      </c>
      <c r="F54" s="677">
        <v>24105112.000000007</v>
      </c>
      <c r="G54" s="1294">
        <v>14.116088107873248</v>
      </c>
      <c r="I54" s="677"/>
      <c r="J54" s="677"/>
      <c r="K54" s="677"/>
      <c r="L54" s="677"/>
      <c r="M54" s="677"/>
      <c r="N54" s="1294"/>
    </row>
    <row r="55" spans="1:14" ht="7.5" customHeight="1" x14ac:dyDescent="0.25">
      <c r="A55" s="806"/>
      <c r="G55" s="208"/>
      <c r="I55" s="677"/>
      <c r="N55" s="208"/>
    </row>
    <row r="56" spans="1:14" s="20" customFormat="1" ht="15" customHeight="1" x14ac:dyDescent="0.25">
      <c r="A56" s="1115" t="s">
        <v>1178</v>
      </c>
      <c r="B56" s="19">
        <v>2502.9999999999991</v>
      </c>
      <c r="C56" s="19">
        <v>228666</v>
      </c>
      <c r="D56" s="19">
        <v>505644.99999999988</v>
      </c>
      <c r="E56" s="19">
        <v>734311.00000000023</v>
      </c>
      <c r="F56" s="19">
        <v>1962362.9999999993</v>
      </c>
      <c r="G56" s="1294">
        <v>8.5817874104589187</v>
      </c>
      <c r="H56" s="677"/>
      <c r="I56" s="677"/>
      <c r="J56" s="19"/>
      <c r="K56" s="19"/>
      <c r="L56" s="19"/>
      <c r="M56" s="19"/>
      <c r="N56" s="1294"/>
    </row>
    <row r="57" spans="1:14" s="20" customFormat="1" ht="15" customHeight="1" x14ac:dyDescent="0.25">
      <c r="A57" s="1829" t="s">
        <v>1179</v>
      </c>
      <c r="B57" s="677">
        <v>15</v>
      </c>
      <c r="C57" s="677">
        <v>4337</v>
      </c>
      <c r="D57" s="1303">
        <v>1643</v>
      </c>
      <c r="E57" s="1303">
        <v>5980</v>
      </c>
      <c r="F57" s="1303">
        <v>93834</v>
      </c>
      <c r="G57" s="1294">
        <v>21.635692875259394</v>
      </c>
      <c r="H57" s="1304"/>
      <c r="I57" s="677"/>
      <c r="J57" s="677"/>
      <c r="K57" s="1303"/>
      <c r="L57" s="1303"/>
      <c r="M57" s="1303"/>
      <c r="N57" s="1294"/>
    </row>
    <row r="58" spans="1:14" s="20" customFormat="1" ht="15" customHeight="1" x14ac:dyDescent="0.25">
      <c r="A58" s="1829" t="s">
        <v>1180</v>
      </c>
      <c r="B58" s="677">
        <v>3175.0000000000014</v>
      </c>
      <c r="C58" s="677">
        <v>778831.99999999988</v>
      </c>
      <c r="D58" s="1303">
        <v>1552946.9999999998</v>
      </c>
      <c r="E58" s="1303">
        <v>2331778.9999999995</v>
      </c>
      <c r="F58" s="1303">
        <v>18051706</v>
      </c>
      <c r="G58" s="1294">
        <v>23.17792027035356</v>
      </c>
      <c r="H58" s="1304"/>
      <c r="I58" s="677"/>
      <c r="J58" s="677"/>
      <c r="K58" s="1303"/>
      <c r="L58" s="1303"/>
      <c r="M58" s="1303"/>
      <c r="N58" s="1294"/>
    </row>
    <row r="59" spans="1:14" ht="15" customHeight="1" x14ac:dyDescent="0.25">
      <c r="A59" s="1309" t="s">
        <v>1181</v>
      </c>
      <c r="B59" s="679">
        <v>774.99999999999966</v>
      </c>
      <c r="C59" s="679">
        <v>83733.999999999971</v>
      </c>
      <c r="D59" s="581">
        <v>235683</v>
      </c>
      <c r="E59" s="581">
        <v>319416.99999999988</v>
      </c>
      <c r="F59" s="581">
        <v>878287.00000000023</v>
      </c>
      <c r="G59" s="1291">
        <v>10.489012826331008</v>
      </c>
      <c r="H59" s="679"/>
      <c r="I59" s="677"/>
      <c r="J59" s="679"/>
      <c r="K59" s="581"/>
      <c r="L59" s="581"/>
      <c r="M59" s="581"/>
      <c r="N59" s="1291"/>
    </row>
    <row r="60" spans="1:14" ht="15" customHeight="1" x14ac:dyDescent="0.25">
      <c r="A60" s="1309" t="s">
        <v>1182</v>
      </c>
      <c r="B60" s="679">
        <v>541.00000000000023</v>
      </c>
      <c r="C60" s="679">
        <v>16781.999999999996</v>
      </c>
      <c r="D60" s="581">
        <v>495066.00000000029</v>
      </c>
      <c r="E60" s="581">
        <v>511847.99999999994</v>
      </c>
      <c r="F60" s="581">
        <v>331731.00000000006</v>
      </c>
      <c r="G60" s="1291">
        <v>19.767071862710054</v>
      </c>
      <c r="H60" s="679"/>
      <c r="I60" s="677"/>
      <c r="J60" s="679"/>
      <c r="K60" s="581"/>
      <c r="L60" s="581"/>
      <c r="M60" s="581"/>
      <c r="N60" s="1291"/>
    </row>
    <row r="61" spans="1:14" ht="15" customHeight="1" x14ac:dyDescent="0.25">
      <c r="A61" s="1309" t="s">
        <v>1183</v>
      </c>
      <c r="B61" s="679">
        <v>478.99999999999989</v>
      </c>
      <c r="C61" s="679">
        <v>51542.999999999985</v>
      </c>
      <c r="D61" s="581">
        <v>36665</v>
      </c>
      <c r="E61" s="581">
        <v>88208.000000000015</v>
      </c>
      <c r="F61" s="581">
        <v>914898.00000000012</v>
      </c>
      <c r="G61" s="1291">
        <v>17.750189162446897</v>
      </c>
      <c r="H61" s="679"/>
      <c r="I61" s="677"/>
      <c r="J61" s="679"/>
      <c r="K61" s="581"/>
      <c r="L61" s="581"/>
      <c r="M61" s="581"/>
      <c r="N61" s="1291"/>
    </row>
    <row r="62" spans="1:14" ht="15" customHeight="1" x14ac:dyDescent="0.25">
      <c r="A62" s="1309" t="s">
        <v>1184</v>
      </c>
      <c r="B62" s="679">
        <v>259.00000000000006</v>
      </c>
      <c r="C62" s="679">
        <v>21337.999999999996</v>
      </c>
      <c r="D62" s="581">
        <v>54232</v>
      </c>
      <c r="E62" s="581">
        <v>75569.999999999985</v>
      </c>
      <c r="F62" s="581">
        <v>316815.99999999994</v>
      </c>
      <c r="G62" s="1291">
        <v>14.847502108913675</v>
      </c>
      <c r="H62" s="679"/>
      <c r="I62" s="677"/>
      <c r="J62" s="679"/>
      <c r="K62" s="581"/>
      <c r="L62" s="581"/>
      <c r="M62" s="581"/>
      <c r="N62" s="1291"/>
    </row>
    <row r="63" spans="1:14" ht="15" customHeight="1" x14ac:dyDescent="0.25">
      <c r="A63" s="1309" t="s">
        <v>1185</v>
      </c>
      <c r="B63" s="679">
        <v>621.00000000000023</v>
      </c>
      <c r="C63" s="679">
        <v>488150.00000000006</v>
      </c>
      <c r="D63" s="581">
        <v>565762.99999999988</v>
      </c>
      <c r="E63" s="581">
        <v>1053913.0000000002</v>
      </c>
      <c r="F63" s="581">
        <v>13018275</v>
      </c>
      <c r="G63" s="1291">
        <v>26.668595718529136</v>
      </c>
      <c r="H63" s="679"/>
      <c r="I63" s="677"/>
      <c r="J63" s="679"/>
      <c r="K63" s="581"/>
      <c r="L63" s="581"/>
      <c r="M63" s="581"/>
      <c r="N63" s="1291"/>
    </row>
    <row r="64" spans="1:14" ht="15" customHeight="1" x14ac:dyDescent="0.25">
      <c r="A64" s="1309" t="s">
        <v>1186</v>
      </c>
      <c r="B64" s="679">
        <v>500</v>
      </c>
      <c r="C64" s="679">
        <v>117285</v>
      </c>
      <c r="D64" s="581">
        <v>165537.99999999997</v>
      </c>
      <c r="E64" s="581">
        <v>282822.99999999994</v>
      </c>
      <c r="F64" s="581">
        <v>2591699.0000000005</v>
      </c>
      <c r="G64" s="1291">
        <v>22.097446391269134</v>
      </c>
      <c r="H64" s="679"/>
      <c r="I64" s="677"/>
      <c r="J64" s="679"/>
      <c r="K64" s="581"/>
      <c r="L64" s="581"/>
      <c r="M64" s="581"/>
      <c r="N64" s="1291"/>
    </row>
    <row r="65" spans="1:14" s="20" customFormat="1" ht="15" customHeight="1" x14ac:dyDescent="0.25">
      <c r="A65" s="1312" t="s">
        <v>1187</v>
      </c>
      <c r="B65" s="677">
        <v>130.00000000000003</v>
      </c>
      <c r="C65" s="677">
        <v>3820.0000000000005</v>
      </c>
      <c r="D65" s="1303">
        <v>22607</v>
      </c>
      <c r="E65" s="1303">
        <v>26426.999999999996</v>
      </c>
      <c r="F65" s="1303">
        <v>36772</v>
      </c>
      <c r="G65" s="1294">
        <v>9.6261780104712038</v>
      </c>
      <c r="H65" s="677"/>
      <c r="I65" s="677"/>
      <c r="J65" s="677"/>
      <c r="K65" s="1303"/>
      <c r="L65" s="1303"/>
      <c r="M65" s="1303"/>
      <c r="N65" s="1294"/>
    </row>
    <row r="66" spans="1:14" ht="3.75" customHeight="1" thickBot="1" x14ac:dyDescent="0.3">
      <c r="A66" s="1297"/>
      <c r="B66" s="1306"/>
      <c r="C66" s="1306"/>
      <c r="D66" s="1306"/>
      <c r="E66" s="1306"/>
      <c r="F66" s="1306"/>
      <c r="G66" s="1306"/>
      <c r="H66" s="1307"/>
      <c r="I66" s="1307"/>
      <c r="J66" s="1307"/>
      <c r="K66" s="1307"/>
    </row>
    <row r="67" spans="1:14" ht="3.75" customHeight="1" thickTop="1" x14ac:dyDescent="0.25">
      <c r="A67" s="808"/>
      <c r="B67" s="972"/>
      <c r="C67" s="972"/>
      <c r="D67" s="972"/>
      <c r="E67" s="972"/>
      <c r="F67" s="972"/>
      <c r="G67" s="972"/>
      <c r="H67" s="1307"/>
      <c r="I67" s="1307"/>
      <c r="J67" s="1307"/>
      <c r="K67" s="1307"/>
    </row>
    <row r="68" spans="1:14" ht="9.9499999999999993" customHeight="1" x14ac:dyDescent="0.25">
      <c r="A68" s="1308"/>
      <c r="B68" s="679"/>
      <c r="C68" s="679"/>
      <c r="D68" s="679"/>
      <c r="E68" s="679"/>
      <c r="F68" s="679"/>
      <c r="G68" s="679"/>
      <c r="H68" s="1307"/>
      <c r="I68" s="1307"/>
      <c r="J68" s="1307"/>
      <c r="K68" s="1307"/>
    </row>
    <row r="69" spans="1:14" x14ac:dyDescent="0.25">
      <c r="B69" s="208"/>
      <c r="C69" s="208"/>
      <c r="D69" s="208"/>
      <c r="E69" s="208"/>
      <c r="F69" s="208"/>
      <c r="G69" s="208"/>
      <c r="H69" s="1307"/>
      <c r="I69" s="1307"/>
      <c r="J69" s="1307"/>
      <c r="K69" s="1307"/>
    </row>
    <row r="70" spans="1:14" x14ac:dyDescent="0.25">
      <c r="A70" s="808"/>
      <c r="B70" s="972"/>
      <c r="C70" s="972"/>
      <c r="D70" s="972"/>
      <c r="E70" s="972"/>
      <c r="F70" s="972"/>
      <c r="G70" s="972"/>
      <c r="H70" s="1307"/>
      <c r="I70" s="1307"/>
      <c r="J70" s="1307"/>
      <c r="K70" s="1307"/>
    </row>
    <row r="71" spans="1:14" x14ac:dyDescent="0.25">
      <c r="A71" s="808"/>
      <c r="B71" s="972"/>
      <c r="C71" s="972"/>
      <c r="D71" s="972"/>
      <c r="E71" s="972"/>
      <c r="F71" s="972"/>
      <c r="G71" s="972"/>
      <c r="H71" s="465"/>
      <c r="I71" s="465"/>
      <c r="J71" s="465"/>
      <c r="K71" s="465"/>
      <c r="L71" s="465"/>
    </row>
    <row r="72" spans="1:14" x14ac:dyDescent="0.25">
      <c r="A72" s="808"/>
      <c r="B72" s="972"/>
      <c r="C72" s="972"/>
      <c r="D72" s="972"/>
      <c r="E72" s="972"/>
      <c r="F72" s="972"/>
      <c r="G72" s="972"/>
    </row>
    <row r="73" spans="1:14" x14ac:dyDescent="0.25">
      <c r="A73" s="808"/>
      <c r="B73" s="972"/>
      <c r="C73" s="972"/>
      <c r="D73" s="972"/>
      <c r="E73" s="972"/>
      <c r="F73" s="972"/>
      <c r="G73" s="972"/>
    </row>
    <row r="74" spans="1:14" x14ac:dyDescent="0.25">
      <c r="A74" s="808"/>
      <c r="B74" s="972"/>
      <c r="C74" s="972"/>
      <c r="D74" s="972"/>
      <c r="E74" s="972"/>
      <c r="F74" s="972"/>
      <c r="G74" s="972"/>
    </row>
    <row r="75" spans="1:14" x14ac:dyDescent="0.25">
      <c r="A75" s="808"/>
      <c r="B75" s="972"/>
      <c r="C75" s="972"/>
      <c r="D75" s="972"/>
      <c r="E75" s="972"/>
      <c r="F75" s="972"/>
      <c r="G75" s="972"/>
    </row>
    <row r="76" spans="1:14" x14ac:dyDescent="0.25">
      <c r="A76" s="808"/>
      <c r="B76" s="972"/>
      <c r="C76" s="972"/>
      <c r="D76" s="972"/>
      <c r="E76" s="972"/>
      <c r="F76" s="972"/>
      <c r="G76" s="972"/>
    </row>
    <row r="77" spans="1:14" x14ac:dyDescent="0.25">
      <c r="A77" s="808"/>
      <c r="B77" s="972"/>
      <c r="C77" s="972"/>
      <c r="D77" s="972"/>
      <c r="E77" s="972"/>
      <c r="F77" s="972"/>
      <c r="G77" s="972"/>
    </row>
    <row r="78" spans="1:14" x14ac:dyDescent="0.25">
      <c r="A78" s="808"/>
      <c r="B78" s="972"/>
      <c r="C78" s="972"/>
      <c r="D78" s="972"/>
      <c r="E78" s="972"/>
      <c r="F78" s="972"/>
      <c r="G78" s="972"/>
    </row>
    <row r="79" spans="1:14" x14ac:dyDescent="0.25">
      <c r="A79" s="808"/>
      <c r="B79" s="972"/>
      <c r="C79" s="972"/>
      <c r="D79" s="972"/>
      <c r="E79" s="972"/>
      <c r="F79" s="972"/>
      <c r="G79" s="972"/>
    </row>
    <row r="80" spans="1:14" x14ac:dyDescent="0.25">
      <c r="A80" s="808"/>
      <c r="B80" s="972"/>
      <c r="C80" s="972"/>
      <c r="D80" s="972"/>
      <c r="E80" s="972"/>
      <c r="F80" s="972"/>
      <c r="G80" s="972"/>
    </row>
    <row r="81" spans="2:7" x14ac:dyDescent="0.25">
      <c r="B81" s="465"/>
      <c r="C81" s="465"/>
      <c r="D81" s="465"/>
      <c r="E81" s="465"/>
      <c r="F81" s="465"/>
      <c r="G81" s="465"/>
    </row>
    <row r="82" spans="2:7" x14ac:dyDescent="0.25">
      <c r="B82" s="465"/>
      <c r="C82" s="465"/>
      <c r="D82" s="465"/>
      <c r="E82" s="465"/>
      <c r="F82" s="465"/>
      <c r="G82" s="465"/>
    </row>
    <row r="83" spans="2:7" x14ac:dyDescent="0.25">
      <c r="B83" s="465"/>
      <c r="C83" s="465"/>
      <c r="D83" s="465"/>
      <c r="E83" s="465"/>
      <c r="F83" s="465"/>
      <c r="G83" s="465"/>
    </row>
    <row r="84" spans="2:7" x14ac:dyDescent="0.25">
      <c r="B84" s="465"/>
      <c r="C84" s="465"/>
      <c r="D84" s="465"/>
      <c r="E84" s="465"/>
      <c r="F84" s="465"/>
      <c r="G84" s="465"/>
    </row>
    <row r="85" spans="2:7" x14ac:dyDescent="0.25">
      <c r="B85" s="465"/>
      <c r="C85" s="465"/>
      <c r="D85" s="465"/>
      <c r="E85" s="465"/>
      <c r="F85" s="465"/>
      <c r="G85" s="465"/>
    </row>
    <row r="86" spans="2:7" x14ac:dyDescent="0.25">
      <c r="B86" s="465"/>
      <c r="C86" s="465"/>
      <c r="D86" s="465"/>
      <c r="E86" s="465"/>
      <c r="F86" s="465"/>
      <c r="G86" s="465"/>
    </row>
    <row r="87" spans="2:7" x14ac:dyDescent="0.25">
      <c r="B87" s="465"/>
      <c r="C87" s="465"/>
      <c r="D87" s="465"/>
      <c r="E87" s="465"/>
      <c r="F87" s="465"/>
      <c r="G87" s="465"/>
    </row>
    <row r="88" spans="2:7" x14ac:dyDescent="0.25">
      <c r="B88" s="465"/>
      <c r="C88" s="465"/>
      <c r="D88" s="465"/>
      <c r="E88" s="465"/>
      <c r="F88" s="465"/>
      <c r="G88" s="465"/>
    </row>
    <row r="89" spans="2:7" x14ac:dyDescent="0.25">
      <c r="B89" s="465"/>
      <c r="C89" s="465"/>
      <c r="D89" s="465"/>
      <c r="E89" s="465"/>
      <c r="F89" s="465"/>
      <c r="G89" s="465"/>
    </row>
    <row r="90" spans="2:7" x14ac:dyDescent="0.25">
      <c r="B90" s="465"/>
      <c r="C90" s="465"/>
      <c r="D90" s="465"/>
      <c r="E90" s="465"/>
      <c r="F90" s="465"/>
      <c r="G90" s="465"/>
    </row>
    <row r="91" spans="2:7" x14ac:dyDescent="0.25">
      <c r="B91" s="465"/>
      <c r="C91" s="465"/>
      <c r="D91" s="465"/>
      <c r="E91" s="465"/>
      <c r="F91" s="465"/>
      <c r="G91" s="465"/>
    </row>
    <row r="92" spans="2:7" x14ac:dyDescent="0.25">
      <c r="B92" s="465"/>
      <c r="C92" s="465"/>
      <c r="D92" s="465"/>
      <c r="E92" s="465"/>
      <c r="F92" s="465"/>
      <c r="G92" s="465"/>
    </row>
    <row r="93" spans="2:7" x14ac:dyDescent="0.25">
      <c r="B93" s="465"/>
      <c r="C93" s="465"/>
      <c r="D93" s="465"/>
      <c r="E93" s="465"/>
      <c r="F93" s="465"/>
      <c r="G93" s="465"/>
    </row>
    <row r="94" spans="2:7" x14ac:dyDescent="0.25">
      <c r="B94" s="465"/>
      <c r="C94" s="465"/>
      <c r="D94" s="465"/>
      <c r="E94" s="465"/>
      <c r="F94" s="465"/>
      <c r="G94" s="465"/>
    </row>
    <row r="95" spans="2:7" x14ac:dyDescent="0.25">
      <c r="B95" s="465"/>
      <c r="C95" s="465"/>
      <c r="D95" s="465"/>
      <c r="E95" s="465"/>
      <c r="F95" s="465"/>
      <c r="G95" s="465"/>
    </row>
    <row r="96" spans="2:7" x14ac:dyDescent="0.25">
      <c r="B96" s="465"/>
      <c r="C96" s="465"/>
      <c r="D96" s="465"/>
      <c r="E96" s="465"/>
      <c r="F96" s="465"/>
      <c r="G96" s="465"/>
    </row>
    <row r="97" spans="2:7" x14ac:dyDescent="0.25">
      <c r="B97" s="465"/>
      <c r="C97" s="465"/>
      <c r="D97" s="465"/>
      <c r="E97" s="465"/>
      <c r="F97" s="465"/>
      <c r="G97" s="465"/>
    </row>
    <row r="98" spans="2:7" x14ac:dyDescent="0.25">
      <c r="B98" s="465"/>
      <c r="C98" s="465"/>
      <c r="D98" s="465"/>
      <c r="E98" s="465"/>
      <c r="F98" s="465"/>
      <c r="G98" s="465"/>
    </row>
    <row r="99" spans="2:7" x14ac:dyDescent="0.25">
      <c r="B99" s="465"/>
      <c r="C99" s="465"/>
      <c r="D99" s="465"/>
      <c r="E99" s="465"/>
      <c r="F99" s="465"/>
      <c r="G99" s="465"/>
    </row>
    <row r="100" spans="2:7" x14ac:dyDescent="0.25">
      <c r="B100" s="465"/>
      <c r="C100" s="465"/>
      <c r="D100" s="465"/>
      <c r="E100" s="465"/>
      <c r="F100" s="465"/>
      <c r="G100" s="465"/>
    </row>
    <row r="101" spans="2:7" x14ac:dyDescent="0.25">
      <c r="B101" s="465"/>
      <c r="C101" s="465"/>
      <c r="D101" s="465"/>
      <c r="E101" s="465"/>
      <c r="F101" s="465"/>
      <c r="G101" s="465"/>
    </row>
    <row r="102" spans="2:7" x14ac:dyDescent="0.25">
      <c r="B102" s="465"/>
      <c r="C102" s="465"/>
      <c r="D102" s="465"/>
      <c r="E102" s="465"/>
      <c r="F102" s="465"/>
      <c r="G102" s="465"/>
    </row>
    <row r="103" spans="2:7" x14ac:dyDescent="0.25">
      <c r="B103" s="465"/>
      <c r="C103" s="465"/>
      <c r="D103" s="465"/>
      <c r="E103" s="465"/>
      <c r="F103" s="465"/>
      <c r="G103" s="465"/>
    </row>
    <row r="104" spans="2:7" x14ac:dyDescent="0.25">
      <c r="B104" s="465"/>
      <c r="C104" s="465"/>
      <c r="D104" s="465"/>
      <c r="E104" s="465"/>
      <c r="F104" s="465"/>
      <c r="G104" s="465"/>
    </row>
    <row r="105" spans="2:7" x14ac:dyDescent="0.25">
      <c r="B105" s="465"/>
      <c r="C105" s="465"/>
      <c r="D105" s="465"/>
      <c r="E105" s="465"/>
      <c r="F105" s="465"/>
      <c r="G105" s="465"/>
    </row>
    <row r="106" spans="2:7" x14ac:dyDescent="0.25">
      <c r="B106" s="465"/>
      <c r="C106" s="465"/>
      <c r="D106" s="465"/>
      <c r="E106" s="465"/>
      <c r="F106" s="465"/>
      <c r="G106" s="465"/>
    </row>
    <row r="107" spans="2:7" x14ac:dyDescent="0.25">
      <c r="B107" s="465"/>
      <c r="C107" s="465"/>
      <c r="D107" s="465"/>
      <c r="E107" s="465"/>
      <c r="F107" s="465"/>
      <c r="G107" s="465"/>
    </row>
    <row r="108" spans="2:7" x14ac:dyDescent="0.25">
      <c r="B108" s="465"/>
      <c r="C108" s="465"/>
      <c r="D108" s="465"/>
      <c r="E108" s="465"/>
      <c r="F108" s="465"/>
      <c r="G108" s="465"/>
    </row>
    <row r="109" spans="2:7" x14ac:dyDescent="0.25">
      <c r="B109" s="465"/>
      <c r="C109" s="465"/>
      <c r="D109" s="465"/>
      <c r="E109" s="465"/>
      <c r="F109" s="465"/>
      <c r="G109" s="465"/>
    </row>
    <row r="110" spans="2:7" x14ac:dyDescent="0.25">
      <c r="B110" s="465"/>
      <c r="C110" s="465"/>
      <c r="D110" s="465"/>
      <c r="E110" s="465"/>
      <c r="F110" s="465"/>
      <c r="G110" s="465"/>
    </row>
    <row r="111" spans="2:7" x14ac:dyDescent="0.25">
      <c r="B111" s="465"/>
      <c r="C111" s="465"/>
      <c r="D111" s="465"/>
      <c r="E111" s="465"/>
      <c r="F111" s="465"/>
      <c r="G111" s="465"/>
    </row>
    <row r="112" spans="2:7" x14ac:dyDescent="0.25">
      <c r="B112" s="465"/>
      <c r="C112" s="465"/>
      <c r="D112" s="465"/>
      <c r="E112" s="465"/>
      <c r="F112" s="465"/>
      <c r="G112" s="465"/>
    </row>
    <row r="113" spans="2:7" x14ac:dyDescent="0.25">
      <c r="B113" s="465"/>
      <c r="C113" s="465"/>
      <c r="D113" s="465"/>
      <c r="E113" s="465"/>
      <c r="F113" s="465"/>
      <c r="G113" s="465"/>
    </row>
    <row r="114" spans="2:7" x14ac:dyDescent="0.25">
      <c r="B114" s="465"/>
      <c r="C114" s="465"/>
      <c r="D114" s="465"/>
      <c r="E114" s="465"/>
      <c r="F114" s="465"/>
      <c r="G114" s="465"/>
    </row>
    <row r="115" spans="2:7" x14ac:dyDescent="0.25">
      <c r="B115" s="465"/>
      <c r="C115" s="465"/>
      <c r="D115" s="465"/>
      <c r="E115" s="465"/>
      <c r="F115" s="465"/>
      <c r="G115" s="465"/>
    </row>
    <row r="116" spans="2:7" x14ac:dyDescent="0.25">
      <c r="B116" s="465"/>
      <c r="C116" s="465"/>
      <c r="D116" s="465"/>
      <c r="E116" s="465"/>
      <c r="F116" s="465"/>
      <c r="G116" s="465"/>
    </row>
    <row r="117" spans="2:7" x14ac:dyDescent="0.25">
      <c r="B117" s="465"/>
      <c r="C117" s="465"/>
      <c r="D117" s="465"/>
      <c r="E117" s="465"/>
      <c r="F117" s="465"/>
      <c r="G117" s="465"/>
    </row>
    <row r="118" spans="2:7" x14ac:dyDescent="0.25">
      <c r="B118" s="465"/>
      <c r="C118" s="465"/>
      <c r="D118" s="465"/>
      <c r="E118" s="465"/>
      <c r="F118" s="465"/>
      <c r="G118" s="465"/>
    </row>
    <row r="119" spans="2:7" x14ac:dyDescent="0.25">
      <c r="B119" s="465"/>
      <c r="C119" s="465"/>
      <c r="D119" s="465"/>
      <c r="E119" s="465"/>
      <c r="F119" s="465"/>
      <c r="G119" s="465"/>
    </row>
    <row r="120" spans="2:7" x14ac:dyDescent="0.25">
      <c r="B120" s="465"/>
      <c r="C120" s="465"/>
      <c r="D120" s="465"/>
      <c r="E120" s="465"/>
      <c r="F120" s="465"/>
      <c r="G120" s="465"/>
    </row>
    <row r="121" spans="2:7" x14ac:dyDescent="0.25">
      <c r="B121" s="465"/>
      <c r="C121" s="465"/>
      <c r="D121" s="465"/>
      <c r="E121" s="465"/>
      <c r="F121" s="465"/>
      <c r="G121" s="465"/>
    </row>
    <row r="122" spans="2:7" x14ac:dyDescent="0.25">
      <c r="B122" s="465"/>
      <c r="C122" s="465"/>
      <c r="D122" s="465"/>
      <c r="E122" s="465"/>
      <c r="F122" s="465"/>
      <c r="G122" s="465"/>
    </row>
    <row r="123" spans="2:7" x14ac:dyDescent="0.25">
      <c r="B123" s="465"/>
      <c r="C123" s="465"/>
      <c r="D123" s="465"/>
      <c r="E123" s="465"/>
      <c r="F123" s="465"/>
      <c r="G123" s="465"/>
    </row>
    <row r="124" spans="2:7" x14ac:dyDescent="0.25">
      <c r="B124" s="465"/>
      <c r="C124" s="465"/>
      <c r="D124" s="465"/>
      <c r="E124" s="465"/>
      <c r="F124" s="465"/>
      <c r="G124" s="465"/>
    </row>
    <row r="125" spans="2:7" x14ac:dyDescent="0.25">
      <c r="B125" s="465"/>
      <c r="C125" s="465"/>
      <c r="D125" s="465"/>
      <c r="E125" s="465"/>
      <c r="F125" s="465"/>
      <c r="G125" s="465"/>
    </row>
    <row r="126" spans="2:7" x14ac:dyDescent="0.25">
      <c r="B126" s="465"/>
      <c r="C126" s="465"/>
      <c r="D126" s="465"/>
      <c r="E126" s="465"/>
      <c r="F126" s="465"/>
      <c r="G126" s="465"/>
    </row>
    <row r="127" spans="2:7" x14ac:dyDescent="0.25">
      <c r="B127" s="465"/>
      <c r="C127" s="465"/>
      <c r="D127" s="465"/>
      <c r="E127" s="465"/>
      <c r="F127" s="465"/>
      <c r="G127" s="465"/>
    </row>
    <row r="128" spans="2:7" x14ac:dyDescent="0.25">
      <c r="B128" s="465"/>
      <c r="C128" s="465"/>
      <c r="D128" s="465"/>
      <c r="E128" s="465"/>
      <c r="F128" s="465"/>
      <c r="G128" s="465"/>
    </row>
    <row r="129" spans="2:7" x14ac:dyDescent="0.25">
      <c r="B129" s="465"/>
      <c r="C129" s="465"/>
      <c r="D129" s="465"/>
      <c r="E129" s="465"/>
      <c r="F129" s="465"/>
      <c r="G129" s="465"/>
    </row>
    <row r="130" spans="2:7" x14ac:dyDescent="0.25">
      <c r="B130" s="465"/>
      <c r="C130" s="465"/>
      <c r="D130" s="465"/>
      <c r="E130" s="465"/>
      <c r="F130" s="465"/>
      <c r="G130" s="465"/>
    </row>
    <row r="131" spans="2:7" x14ac:dyDescent="0.25">
      <c r="B131" s="465"/>
      <c r="C131" s="465"/>
      <c r="D131" s="465"/>
      <c r="E131" s="465"/>
      <c r="F131" s="465"/>
      <c r="G131" s="465"/>
    </row>
    <row r="132" spans="2:7" x14ac:dyDescent="0.25">
      <c r="B132" s="465"/>
      <c r="C132" s="465"/>
      <c r="D132" s="465"/>
      <c r="E132" s="465"/>
      <c r="F132" s="465"/>
      <c r="G132" s="465"/>
    </row>
    <row r="133" spans="2:7" x14ac:dyDescent="0.25">
      <c r="B133" s="465"/>
      <c r="C133" s="465"/>
      <c r="D133" s="465"/>
      <c r="E133" s="465"/>
      <c r="F133" s="465"/>
      <c r="G133" s="465"/>
    </row>
    <row r="134" spans="2:7" x14ac:dyDescent="0.25">
      <c r="B134" s="465"/>
      <c r="C134" s="465"/>
      <c r="D134" s="465"/>
      <c r="E134" s="465"/>
      <c r="F134" s="465"/>
      <c r="G134" s="465"/>
    </row>
    <row r="135" spans="2:7" x14ac:dyDescent="0.25">
      <c r="B135" s="465"/>
      <c r="C135" s="465"/>
      <c r="D135" s="465"/>
      <c r="E135" s="465"/>
      <c r="F135" s="465"/>
      <c r="G135" s="465"/>
    </row>
    <row r="136" spans="2:7" x14ac:dyDescent="0.25">
      <c r="B136" s="465"/>
      <c r="C136" s="465"/>
      <c r="D136" s="465"/>
      <c r="E136" s="465"/>
      <c r="F136" s="465"/>
      <c r="G136" s="465"/>
    </row>
    <row r="137" spans="2:7" x14ac:dyDescent="0.25">
      <c r="B137" s="465"/>
      <c r="C137" s="465"/>
      <c r="D137" s="465"/>
      <c r="E137" s="465"/>
      <c r="F137" s="465"/>
      <c r="G137" s="465"/>
    </row>
    <row r="138" spans="2:7" x14ac:dyDescent="0.25">
      <c r="B138" s="465"/>
      <c r="C138" s="465"/>
      <c r="D138" s="465"/>
      <c r="E138" s="465"/>
      <c r="F138" s="465"/>
      <c r="G138" s="465"/>
    </row>
    <row r="139" spans="2:7" x14ac:dyDescent="0.25">
      <c r="B139" s="465"/>
      <c r="C139" s="465"/>
      <c r="D139" s="465"/>
      <c r="E139" s="465"/>
      <c r="F139" s="465"/>
      <c r="G139" s="465"/>
    </row>
  </sheetData>
  <mergeCells count="11">
    <mergeCell ref="F10:G10"/>
    <mergeCell ref="A2:G2"/>
    <mergeCell ref="A3:G3"/>
    <mergeCell ref="A5:A10"/>
    <mergeCell ref="B5:B9"/>
    <mergeCell ref="C5:C9"/>
    <mergeCell ref="D5:D9"/>
    <mergeCell ref="E5:E8"/>
    <mergeCell ref="F5:F9"/>
    <mergeCell ref="G5:G9"/>
    <mergeCell ref="B10:E10"/>
  </mergeCells>
  <pageMargins left="0.78740157480314965" right="0.78740157480314965" top="1.1811023622047243" bottom="0.78740157480314965" header="0" footer="0"/>
  <pageSetup paperSize="9" scale="82"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37"/>
  <sheetViews>
    <sheetView showGridLines="0" zoomScaleNormal="100" zoomScaleSheetLayoutView="100" workbookViewId="0"/>
  </sheetViews>
  <sheetFormatPr defaultColWidth="7.85546875" defaultRowHeight="12.75" x14ac:dyDescent="0.25"/>
  <cols>
    <col min="1" max="1" width="43.28515625" style="5" customWidth="1"/>
    <col min="2" max="4" width="9.42578125" style="5" customWidth="1"/>
    <col min="5" max="5" width="11.85546875" style="5" customWidth="1"/>
    <col min="6" max="6" width="10.85546875" style="5" customWidth="1"/>
    <col min="7" max="7" width="8.85546875" style="5" customWidth="1"/>
    <col min="8" max="8" width="7.42578125" style="5" customWidth="1"/>
    <col min="9" max="16384" width="7.85546875" style="5"/>
  </cols>
  <sheetData>
    <row r="2" spans="1:16" s="1300" customFormat="1" ht="15" customHeight="1" x14ac:dyDescent="0.25">
      <c r="A2" s="2057" t="s">
        <v>1169</v>
      </c>
      <c r="B2" s="2057"/>
      <c r="C2" s="2057"/>
      <c r="D2" s="2057"/>
      <c r="E2" s="2057"/>
      <c r="F2" s="2057"/>
      <c r="G2" s="2057"/>
    </row>
    <row r="3" spans="1:16" s="765" customFormat="1" ht="33" customHeight="1" x14ac:dyDescent="0.25">
      <c r="A3" s="1937" t="s">
        <v>1198</v>
      </c>
      <c r="B3" s="1937"/>
      <c r="C3" s="1937"/>
      <c r="D3" s="1937"/>
      <c r="E3" s="1937"/>
      <c r="F3" s="1937"/>
      <c r="G3" s="1937"/>
      <c r="H3" s="1580"/>
      <c r="I3" s="1580"/>
      <c r="J3" s="1580"/>
      <c r="K3" s="1580"/>
    </row>
    <row r="4" spans="1:16" ht="15" customHeight="1" x14ac:dyDescent="0.25">
      <c r="A4" s="805">
        <v>2018</v>
      </c>
      <c r="B4" s="806"/>
      <c r="C4" s="806"/>
      <c r="D4" s="806"/>
      <c r="E4" s="806"/>
      <c r="F4" s="806"/>
      <c r="G4" s="806"/>
      <c r="H4" s="808"/>
      <c r="I4" s="808"/>
      <c r="J4" s="808"/>
      <c r="K4" s="808"/>
      <c r="L4" s="808"/>
      <c r="M4" s="808"/>
      <c r="N4" s="808"/>
      <c r="O4" s="808"/>
      <c r="P4" s="808"/>
    </row>
    <row r="5" spans="1:16" ht="10.5" customHeight="1" x14ac:dyDescent="0.25">
      <c r="A5" s="1972" t="s">
        <v>1171</v>
      </c>
      <c r="B5" s="1972" t="s">
        <v>1172</v>
      </c>
      <c r="C5" s="2119" t="s">
        <v>1173</v>
      </c>
      <c r="D5" s="2120" t="s">
        <v>1174</v>
      </c>
      <c r="E5" s="2122" t="s">
        <v>1081</v>
      </c>
      <c r="F5" s="2124" t="s">
        <v>1175</v>
      </c>
      <c r="G5" s="2119" t="s">
        <v>1176</v>
      </c>
      <c r="H5" s="808"/>
      <c r="I5" s="808"/>
      <c r="J5" s="808"/>
      <c r="K5" s="808"/>
      <c r="L5" s="808"/>
      <c r="M5" s="808"/>
      <c r="N5" s="808"/>
      <c r="O5" s="808"/>
      <c r="P5" s="808"/>
    </row>
    <row r="6" spans="1:16" ht="10.5" customHeight="1" x14ac:dyDescent="0.25">
      <c r="A6" s="1972"/>
      <c r="B6" s="1972"/>
      <c r="C6" s="2119"/>
      <c r="D6" s="2120"/>
      <c r="E6" s="2123"/>
      <c r="F6" s="2124"/>
      <c r="G6" s="2119"/>
      <c r="H6" s="808"/>
      <c r="I6" s="808"/>
      <c r="J6" s="808"/>
      <c r="K6" s="808"/>
      <c r="L6" s="808"/>
      <c r="M6" s="808"/>
      <c r="N6" s="808"/>
      <c r="O6" s="808"/>
      <c r="P6" s="808"/>
    </row>
    <row r="7" spans="1:16" ht="10.5" customHeight="1" x14ac:dyDescent="0.25">
      <c r="A7" s="1972"/>
      <c r="B7" s="1972"/>
      <c r="C7" s="2119"/>
      <c r="D7" s="2120"/>
      <c r="E7" s="2123"/>
      <c r="F7" s="2124"/>
      <c r="G7" s="2119"/>
      <c r="H7" s="808"/>
      <c r="I7" s="808"/>
      <c r="J7" s="808"/>
      <c r="K7" s="808"/>
      <c r="L7" s="808"/>
      <c r="M7" s="808"/>
      <c r="N7" s="808"/>
      <c r="O7" s="808"/>
      <c r="P7" s="808"/>
    </row>
    <row r="8" spans="1:16" ht="10.5" customHeight="1" x14ac:dyDescent="0.25">
      <c r="A8" s="1972"/>
      <c r="B8" s="1972"/>
      <c r="C8" s="2119"/>
      <c r="D8" s="2121"/>
      <c r="E8" s="2123"/>
      <c r="F8" s="2124"/>
      <c r="G8" s="2119"/>
      <c r="H8" s="808"/>
      <c r="I8" s="808"/>
      <c r="J8" s="808"/>
      <c r="K8" s="808"/>
      <c r="L8" s="808"/>
      <c r="M8" s="808"/>
      <c r="N8" s="808"/>
      <c r="O8" s="808"/>
      <c r="P8" s="808"/>
    </row>
    <row r="9" spans="1:16" ht="9.75" customHeight="1" x14ac:dyDescent="0.25">
      <c r="A9" s="1972"/>
      <c r="B9" s="1972"/>
      <c r="C9" s="2119"/>
      <c r="D9" s="1973"/>
      <c r="E9" s="1830"/>
      <c r="F9" s="2119"/>
      <c r="G9" s="2119"/>
      <c r="H9" s="808"/>
      <c r="I9" s="808"/>
      <c r="J9" s="808"/>
      <c r="K9" s="808"/>
      <c r="L9" s="808"/>
      <c r="M9" s="808"/>
      <c r="N9" s="808"/>
      <c r="O9" s="808"/>
      <c r="P9" s="808"/>
    </row>
    <row r="10" spans="1:16" ht="10.5" customHeight="1" x14ac:dyDescent="0.25">
      <c r="A10" s="1972"/>
      <c r="B10" s="1978" t="s">
        <v>5</v>
      </c>
      <c r="C10" s="1978"/>
      <c r="D10" s="1978"/>
      <c r="E10" s="1978"/>
      <c r="F10" s="2118" t="s">
        <v>1101</v>
      </c>
      <c r="G10" s="2118"/>
      <c r="H10" s="808"/>
      <c r="I10" s="808"/>
      <c r="J10" s="808"/>
      <c r="K10" s="808"/>
      <c r="L10" s="808"/>
      <c r="M10" s="808"/>
      <c r="N10" s="808"/>
      <c r="O10" s="808"/>
      <c r="P10" s="808"/>
    </row>
    <row r="11" spans="1:16" ht="7.5" customHeight="1" x14ac:dyDescent="0.25">
      <c r="A11" s="808"/>
      <c r="B11" s="902"/>
      <c r="C11" s="809"/>
      <c r="D11" s="809"/>
      <c r="E11" s="809"/>
      <c r="F11" s="809"/>
      <c r="G11" s="809"/>
    </row>
    <row r="12" spans="1:16" ht="17.25" customHeight="1" x14ac:dyDescent="0.25">
      <c r="A12" s="810" t="s">
        <v>1199</v>
      </c>
      <c r="B12" s="464"/>
      <c r="C12" s="895"/>
      <c r="D12" s="895"/>
      <c r="E12" s="895"/>
      <c r="F12" s="895"/>
      <c r="G12" s="895"/>
    </row>
    <row r="13" spans="1:16" ht="7.5" customHeight="1" x14ac:dyDescent="0.25">
      <c r="A13" s="810"/>
      <c r="B13" s="902"/>
      <c r="C13" s="809"/>
      <c r="D13" s="809"/>
      <c r="E13" s="809"/>
      <c r="F13" s="809"/>
      <c r="G13" s="809"/>
    </row>
    <row r="14" spans="1:16" s="20" customFormat="1" ht="13.5" customHeight="1" x14ac:dyDescent="0.25">
      <c r="A14" s="1312" t="s">
        <v>1188</v>
      </c>
      <c r="B14" s="677">
        <v>547.99999999999989</v>
      </c>
      <c r="C14" s="677">
        <v>53090.999999999985</v>
      </c>
      <c r="D14" s="1303">
        <v>114974.00000000001</v>
      </c>
      <c r="E14" s="1303">
        <v>168064.99999999994</v>
      </c>
      <c r="F14" s="1303">
        <v>678714.99999999988</v>
      </c>
      <c r="G14" s="1294">
        <v>12.783993520559042</v>
      </c>
      <c r="H14" s="677"/>
      <c r="I14" s="1302"/>
    </row>
    <row r="15" spans="1:16" ht="13.5" customHeight="1" x14ac:dyDescent="0.25">
      <c r="A15" s="1309" t="s">
        <v>1189</v>
      </c>
      <c r="B15" s="581">
        <v>113</v>
      </c>
      <c r="C15" s="581">
        <v>22886.000000000004</v>
      </c>
      <c r="D15" s="581">
        <v>31735.000000000004</v>
      </c>
      <c r="E15" s="581">
        <v>54621</v>
      </c>
      <c r="F15" s="581">
        <v>455064.00000000012</v>
      </c>
      <c r="G15" s="1291">
        <v>19.883946517521633</v>
      </c>
      <c r="H15" s="679"/>
      <c r="I15" s="1302"/>
    </row>
    <row r="16" spans="1:16" ht="13.5" customHeight="1" x14ac:dyDescent="0.25">
      <c r="A16" s="1309" t="s">
        <v>1190</v>
      </c>
      <c r="B16" s="581">
        <v>434.99999999999994</v>
      </c>
      <c r="C16" s="581">
        <v>30204.999999999993</v>
      </c>
      <c r="D16" s="581">
        <v>83239</v>
      </c>
      <c r="E16" s="581">
        <v>113444.00000000001</v>
      </c>
      <c r="F16" s="581">
        <v>223651</v>
      </c>
      <c r="G16" s="1291">
        <v>7.4044363515974192</v>
      </c>
      <c r="H16" s="679"/>
      <c r="I16" s="1302"/>
    </row>
    <row r="17" spans="1:9" s="1305" customFormat="1" ht="13.5" customHeight="1" x14ac:dyDescent="0.25">
      <c r="A17" s="1312" t="s">
        <v>1191</v>
      </c>
      <c r="B17" s="624">
        <v>227</v>
      </c>
      <c r="C17" s="624">
        <v>378</v>
      </c>
      <c r="D17" s="624">
        <v>260658.99999999997</v>
      </c>
      <c r="E17" s="624">
        <v>261037.00000000009</v>
      </c>
      <c r="F17" s="624">
        <v>1865.9999999999998</v>
      </c>
      <c r="G17" s="1294">
        <v>4.9365079365079358</v>
      </c>
      <c r="H17" s="624"/>
      <c r="I17" s="1302"/>
    </row>
    <row r="18" spans="1:9" s="1305" customFormat="1" ht="13.5" customHeight="1" x14ac:dyDescent="0.25">
      <c r="A18" s="1312" t="s">
        <v>1192</v>
      </c>
      <c r="B18" s="1303">
        <v>263</v>
      </c>
      <c r="C18" s="1303">
        <v>90264.999999999985</v>
      </c>
      <c r="D18" s="1303">
        <v>65117.999999999993</v>
      </c>
      <c r="E18" s="1303">
        <v>155382.99999999997</v>
      </c>
      <c r="F18" s="1303">
        <v>360721.00000000012</v>
      </c>
      <c r="G18" s="1294">
        <v>3.9962443915138777</v>
      </c>
      <c r="H18" s="624"/>
      <c r="I18" s="1302"/>
    </row>
    <row r="19" spans="1:9" s="1305" customFormat="1" ht="13.5" customHeight="1" x14ac:dyDescent="0.25">
      <c r="A19" s="1312" t="s">
        <v>1193</v>
      </c>
      <c r="B19" s="624">
        <v>410</v>
      </c>
      <c r="C19" s="624">
        <v>16540</v>
      </c>
      <c r="D19" s="624">
        <v>817606.99999999965</v>
      </c>
      <c r="E19" s="624">
        <v>834146.99999999965</v>
      </c>
      <c r="F19" s="624">
        <v>173468.00000000003</v>
      </c>
      <c r="G19" s="1294">
        <v>10.487787182587669</v>
      </c>
      <c r="H19" s="624"/>
      <c r="I19" s="1302"/>
    </row>
    <row r="20" spans="1:9" s="1305" customFormat="1" ht="13.5" customHeight="1" x14ac:dyDescent="0.25">
      <c r="A20" s="1312" t="s">
        <v>1194</v>
      </c>
      <c r="B20" s="624">
        <v>1561</v>
      </c>
      <c r="C20" s="624">
        <v>504805.00000000006</v>
      </c>
      <c r="D20" s="624">
        <v>406454.99999999994</v>
      </c>
      <c r="E20" s="624">
        <v>911259.99999999977</v>
      </c>
      <c r="F20" s="624">
        <v>2428647.9999999995</v>
      </c>
      <c r="G20" s="1294">
        <v>4.8110616970909543</v>
      </c>
      <c r="H20" s="624"/>
      <c r="I20" s="1302"/>
    </row>
    <row r="21" spans="1:9" s="1305" customFormat="1" ht="13.5" customHeight="1" x14ac:dyDescent="0.25">
      <c r="A21" s="1312" t="s">
        <v>1195</v>
      </c>
      <c r="B21" s="624">
        <v>749.00000000000011</v>
      </c>
      <c r="C21" s="624">
        <v>26899.999999999996</v>
      </c>
      <c r="D21" s="624">
        <v>1820933</v>
      </c>
      <c r="E21" s="624">
        <v>1847832.9999999995</v>
      </c>
      <c r="F21" s="624">
        <v>317019.00000000012</v>
      </c>
      <c r="G21" s="1294">
        <v>11.785092936802981</v>
      </c>
      <c r="H21" s="624"/>
      <c r="I21" s="1302"/>
    </row>
    <row r="22" spans="1:9" s="617" customFormat="1" ht="7.5" customHeight="1" x14ac:dyDescent="0.25">
      <c r="A22" s="1309"/>
      <c r="B22" s="610"/>
      <c r="C22" s="610"/>
      <c r="D22" s="610"/>
      <c r="E22" s="610"/>
      <c r="F22" s="610"/>
      <c r="G22" s="610"/>
      <c r="H22" s="610"/>
      <c r="I22" s="1302"/>
    </row>
    <row r="23" spans="1:9" s="20" customFormat="1" ht="13.5" customHeight="1" x14ac:dyDescent="0.25">
      <c r="A23" s="1115" t="s">
        <v>1200</v>
      </c>
      <c r="B23" s="677">
        <f>SUM(B25:B42)-B27-B35</f>
        <v>8420</v>
      </c>
      <c r="C23" s="677">
        <f t="shared" ref="C23:F23" si="0">SUM(C25:C42)-C27-C35</f>
        <v>722261.99999999988</v>
      </c>
      <c r="D23" s="677">
        <f t="shared" si="0"/>
        <v>2660279</v>
      </c>
      <c r="E23" s="677">
        <f t="shared" si="0"/>
        <v>3382541</v>
      </c>
      <c r="F23" s="677">
        <f t="shared" si="0"/>
        <v>12411188.000000004</v>
      </c>
      <c r="G23" s="1294">
        <v>17.183775416677051</v>
      </c>
      <c r="I23" s="1302"/>
    </row>
    <row r="24" spans="1:9" ht="7.5" customHeight="1" x14ac:dyDescent="0.25">
      <c r="A24" s="806"/>
      <c r="G24" s="19"/>
      <c r="I24" s="1302"/>
    </row>
    <row r="25" spans="1:9" s="20" customFormat="1" ht="13.5" customHeight="1" x14ac:dyDescent="0.25">
      <c r="A25" s="1115" t="s">
        <v>1178</v>
      </c>
      <c r="B25" s="19">
        <v>1948.9999999999998</v>
      </c>
      <c r="C25" s="19">
        <v>106199.99999999999</v>
      </c>
      <c r="D25" s="19">
        <v>162097.99999999997</v>
      </c>
      <c r="E25" s="19">
        <v>268298.00000000012</v>
      </c>
      <c r="F25" s="19">
        <v>821501.99999999965</v>
      </c>
      <c r="G25" s="1294">
        <v>7.735423728813557</v>
      </c>
      <c r="I25" s="1302"/>
    </row>
    <row r="26" spans="1:9" s="20" customFormat="1" ht="13.5" customHeight="1" x14ac:dyDescent="0.25">
      <c r="A26" s="1829" t="s">
        <v>1179</v>
      </c>
      <c r="B26" s="677">
        <v>30</v>
      </c>
      <c r="C26" s="677">
        <v>2937.9999999999991</v>
      </c>
      <c r="D26" s="677">
        <v>4641.9999999999991</v>
      </c>
      <c r="E26" s="677">
        <v>7579.9999999999991</v>
      </c>
      <c r="F26" s="677">
        <v>25677</v>
      </c>
      <c r="G26" s="1294">
        <v>8.7396187882913576</v>
      </c>
      <c r="I26" s="1302"/>
    </row>
    <row r="27" spans="1:9" s="1305" customFormat="1" ht="13.5" customHeight="1" x14ac:dyDescent="0.25">
      <c r="A27" s="1829" t="s">
        <v>1180</v>
      </c>
      <c r="B27" s="677">
        <v>3141</v>
      </c>
      <c r="C27" s="677">
        <v>420473.00000000012</v>
      </c>
      <c r="D27" s="1303">
        <v>1420249</v>
      </c>
      <c r="E27" s="1303">
        <v>1840721.9999999998</v>
      </c>
      <c r="F27" s="1303">
        <v>2446387.0000000009</v>
      </c>
      <c r="G27" s="1294">
        <v>5.8181785750809212</v>
      </c>
      <c r="I27" s="1302"/>
    </row>
    <row r="28" spans="1:9" ht="13.5" customHeight="1" x14ac:dyDescent="0.25">
      <c r="A28" s="1309" t="s">
        <v>1181</v>
      </c>
      <c r="B28" s="664">
        <v>486.99999999999989</v>
      </c>
      <c r="C28" s="664">
        <v>48504.000000000007</v>
      </c>
      <c r="D28" s="664">
        <v>81694.999999999971</v>
      </c>
      <c r="E28" s="664">
        <v>130198.99999999999</v>
      </c>
      <c r="F28" s="664">
        <v>367286.99999999983</v>
      </c>
      <c r="G28" s="1347">
        <v>7.5723033151904948</v>
      </c>
      <c r="I28" s="1302"/>
    </row>
    <row r="29" spans="1:9" ht="13.5" customHeight="1" x14ac:dyDescent="0.25">
      <c r="A29" s="1309" t="s">
        <v>1182</v>
      </c>
      <c r="B29" s="679">
        <v>333</v>
      </c>
      <c r="C29" s="679">
        <v>17685.000000000004</v>
      </c>
      <c r="D29" s="581">
        <v>124126</v>
      </c>
      <c r="E29" s="679">
        <v>141811.00000000003</v>
      </c>
      <c r="F29" s="581">
        <v>73510</v>
      </c>
      <c r="G29" s="1291">
        <v>4.1566299123551023</v>
      </c>
      <c r="I29" s="1302"/>
    </row>
    <row r="30" spans="1:9" ht="13.5" customHeight="1" x14ac:dyDescent="0.25">
      <c r="A30" s="1309" t="s">
        <v>1183</v>
      </c>
      <c r="B30" s="679">
        <v>851</v>
      </c>
      <c r="C30" s="679">
        <v>48688.999999999993</v>
      </c>
      <c r="D30" s="581">
        <v>36860</v>
      </c>
      <c r="E30" s="581">
        <v>85549</v>
      </c>
      <c r="F30" s="581">
        <v>312160</v>
      </c>
      <c r="G30" s="1291">
        <v>6.4113044014048359</v>
      </c>
      <c r="I30" s="1302"/>
    </row>
    <row r="31" spans="1:9" ht="13.5" customHeight="1" x14ac:dyDescent="0.25">
      <c r="A31" s="1309" t="s">
        <v>1184</v>
      </c>
      <c r="B31" s="581">
        <v>179.99999999999994</v>
      </c>
      <c r="C31" s="581">
        <v>29432</v>
      </c>
      <c r="D31" s="581">
        <v>53419.999999999993</v>
      </c>
      <c r="E31" s="581">
        <v>82852.000000000015</v>
      </c>
      <c r="F31" s="581">
        <v>207643.00000000003</v>
      </c>
      <c r="G31" s="1291">
        <v>7.0550081543897809</v>
      </c>
      <c r="I31" s="1302"/>
    </row>
    <row r="32" spans="1:9" ht="16.5" customHeight="1" x14ac:dyDescent="0.25">
      <c r="A32" s="1309" t="s">
        <v>1185</v>
      </c>
      <c r="B32" s="679">
        <v>590</v>
      </c>
      <c r="C32" s="679">
        <v>207291.99999999994</v>
      </c>
      <c r="D32" s="581">
        <v>592656.99999999988</v>
      </c>
      <c r="E32" s="581">
        <v>799948.99999999988</v>
      </c>
      <c r="F32" s="581">
        <v>1036177.0000000002</v>
      </c>
      <c r="G32" s="1291">
        <v>4.9986347760646845</v>
      </c>
      <c r="I32" s="1302"/>
    </row>
    <row r="33" spans="1:9" ht="15" customHeight="1" x14ac:dyDescent="0.25">
      <c r="A33" s="1309" t="s">
        <v>1186</v>
      </c>
      <c r="B33" s="679">
        <v>700.00000000000011</v>
      </c>
      <c r="C33" s="679">
        <v>68871</v>
      </c>
      <c r="D33" s="581">
        <v>531491</v>
      </c>
      <c r="E33" s="581">
        <v>600362.00000000012</v>
      </c>
      <c r="F33" s="581">
        <v>449609.99999999994</v>
      </c>
      <c r="G33" s="1291">
        <v>6.5282920242191915</v>
      </c>
      <c r="I33" s="1302"/>
    </row>
    <row r="34" spans="1:9" s="20" customFormat="1" ht="13.5" customHeight="1" x14ac:dyDescent="0.25">
      <c r="A34" s="1312" t="s">
        <v>1187</v>
      </c>
      <c r="B34" s="677">
        <v>190</v>
      </c>
      <c r="C34" s="677">
        <v>591</v>
      </c>
      <c r="D34" s="677">
        <v>105260</v>
      </c>
      <c r="E34" s="677">
        <v>105851</v>
      </c>
      <c r="F34" s="677">
        <v>1823.9999999999995</v>
      </c>
      <c r="G34" s="1310">
        <v>3.0862944162436539</v>
      </c>
      <c r="I34" s="1302"/>
    </row>
    <row r="35" spans="1:9" s="20" customFormat="1" ht="13.5" customHeight="1" x14ac:dyDescent="0.25">
      <c r="A35" s="1312" t="s">
        <v>1188</v>
      </c>
      <c r="B35" s="624">
        <v>339.99999999999994</v>
      </c>
      <c r="C35" s="624">
        <v>42358.999999999985</v>
      </c>
      <c r="D35" s="624">
        <v>26598.999999999996</v>
      </c>
      <c r="E35" s="624">
        <v>68958.000000000015</v>
      </c>
      <c r="F35" s="624">
        <v>391982</v>
      </c>
      <c r="G35" s="1294">
        <v>9.2538067470903496</v>
      </c>
      <c r="I35" s="1302"/>
    </row>
    <row r="36" spans="1:9" ht="13.5" customHeight="1" x14ac:dyDescent="0.25">
      <c r="A36" s="1309" t="s">
        <v>1189</v>
      </c>
      <c r="B36" s="679">
        <v>84</v>
      </c>
      <c r="C36" s="679">
        <v>25428.000000000004</v>
      </c>
      <c r="D36" s="581">
        <v>9852.0000000000018</v>
      </c>
      <c r="E36" s="581">
        <v>35280</v>
      </c>
      <c r="F36" s="581">
        <v>301608.99999999994</v>
      </c>
      <c r="G36" s="1291">
        <v>11.861294635834509</v>
      </c>
      <c r="I36" s="1302"/>
    </row>
    <row r="37" spans="1:9" ht="13.5" customHeight="1" x14ac:dyDescent="0.25">
      <c r="A37" s="1309" t="s">
        <v>1190</v>
      </c>
      <c r="B37" s="581">
        <v>255.99999999999997</v>
      </c>
      <c r="C37" s="581">
        <v>16931</v>
      </c>
      <c r="D37" s="581">
        <v>16747</v>
      </c>
      <c r="E37" s="581">
        <v>33678</v>
      </c>
      <c r="F37" s="581">
        <v>90373.000000000015</v>
      </c>
      <c r="G37" s="1291">
        <v>5.3377237020849337</v>
      </c>
      <c r="I37" s="1302"/>
    </row>
    <row r="38" spans="1:9" s="20" customFormat="1" ht="13.5" customHeight="1" x14ac:dyDescent="0.25">
      <c r="A38" s="1312" t="s">
        <v>1191</v>
      </c>
      <c r="B38" s="1303">
        <v>575.00000000000011</v>
      </c>
      <c r="C38" s="1303">
        <v>169.99999999999997</v>
      </c>
      <c r="D38" s="1303">
        <v>209952</v>
      </c>
      <c r="E38" s="1303">
        <v>210122.00000000003</v>
      </c>
      <c r="F38" s="1303">
        <v>509.99999999999994</v>
      </c>
      <c r="G38" s="1294">
        <v>3</v>
      </c>
      <c r="I38" s="1302"/>
    </row>
    <row r="39" spans="1:9" s="20" customFormat="1" ht="13.5" customHeight="1" x14ac:dyDescent="0.25">
      <c r="A39" s="1312" t="s">
        <v>1192</v>
      </c>
      <c r="B39" s="677">
        <v>122</v>
      </c>
      <c r="C39" s="677">
        <v>2497</v>
      </c>
      <c r="D39" s="1303">
        <v>14535</v>
      </c>
      <c r="E39" s="1303">
        <v>17032</v>
      </c>
      <c r="F39" s="1303">
        <v>12505.999999999998</v>
      </c>
      <c r="G39" s="1310">
        <v>5.0084100921105321</v>
      </c>
      <c r="I39" s="1302"/>
    </row>
    <row r="40" spans="1:9" s="20" customFormat="1" ht="13.5" customHeight="1" x14ac:dyDescent="0.25">
      <c r="A40" s="1312" t="s">
        <v>1193</v>
      </c>
      <c r="B40" s="624">
        <v>312</v>
      </c>
      <c r="C40" s="624">
        <v>38388</v>
      </c>
      <c r="D40" s="624">
        <v>216310.99999999997</v>
      </c>
      <c r="E40" s="624">
        <v>254698.99999999997</v>
      </c>
      <c r="F40" s="624">
        <v>271510.00000000012</v>
      </c>
      <c r="G40" s="1294">
        <v>7.0727831614046091</v>
      </c>
      <c r="I40" s="1302"/>
    </row>
    <row r="41" spans="1:9" s="20" customFormat="1" ht="13.5" customHeight="1" x14ac:dyDescent="0.25">
      <c r="A41" s="1312" t="s">
        <v>1194</v>
      </c>
      <c r="B41" s="1303">
        <v>1213.9999999999998</v>
      </c>
      <c r="C41" s="1303">
        <v>79544.000000000015</v>
      </c>
      <c r="D41" s="1303">
        <v>138791</v>
      </c>
      <c r="E41" s="1303">
        <v>218335</v>
      </c>
      <c r="F41" s="1303">
        <v>8214188.0000000019</v>
      </c>
      <c r="G41" s="1294">
        <v>103.26596600623554</v>
      </c>
      <c r="H41" s="1311"/>
      <c r="I41" s="1302"/>
    </row>
    <row r="42" spans="1:9" s="20" customFormat="1" ht="13.5" customHeight="1" x14ac:dyDescent="0.25">
      <c r="A42" s="1312" t="s">
        <v>1195</v>
      </c>
      <c r="B42" s="1303">
        <v>547.00000000000011</v>
      </c>
      <c r="C42" s="1303">
        <v>29101.999999999993</v>
      </c>
      <c r="D42" s="1303">
        <v>361841.99999999988</v>
      </c>
      <c r="E42" s="1303">
        <v>390944.00000000006</v>
      </c>
      <c r="F42" s="1303">
        <v>225102</v>
      </c>
      <c r="G42" s="1294">
        <v>7.7349323070579361</v>
      </c>
      <c r="H42" s="1311"/>
      <c r="I42" s="1302"/>
    </row>
    <row r="43" spans="1:9" s="20" customFormat="1" ht="7.5" customHeight="1" x14ac:dyDescent="0.25">
      <c r="A43" s="1312"/>
      <c r="B43" s="1303"/>
      <c r="C43" s="1303"/>
      <c r="D43" s="1303"/>
      <c r="E43" s="1303"/>
      <c r="F43" s="1303"/>
      <c r="G43" s="1303"/>
      <c r="H43" s="1311"/>
      <c r="I43" s="1302"/>
    </row>
    <row r="44" spans="1:9" s="20" customFormat="1" ht="13.5" customHeight="1" x14ac:dyDescent="0.25">
      <c r="A44" s="810" t="s">
        <v>1201</v>
      </c>
      <c r="B44" s="677">
        <f>SUM(B46:B63)-B48-B56</f>
        <v>13174.000000000002</v>
      </c>
      <c r="C44" s="677">
        <f t="shared" ref="C44:F44" si="1">SUM(C46:C63)-C48-C56</f>
        <v>2680541.0000000009</v>
      </c>
      <c r="D44" s="677">
        <f t="shared" si="1"/>
        <v>1623843</v>
      </c>
      <c r="E44" s="677">
        <f t="shared" si="1"/>
        <v>4304384</v>
      </c>
      <c r="F44" s="677">
        <f t="shared" si="1"/>
        <v>66763956</v>
      </c>
      <c r="G44" s="1294">
        <v>24.906896033300743</v>
      </c>
      <c r="I44" s="1302"/>
    </row>
    <row r="45" spans="1:9" ht="7.5" customHeight="1" x14ac:dyDescent="0.25">
      <c r="A45" s="808"/>
      <c r="G45" s="208"/>
      <c r="I45" s="1302"/>
    </row>
    <row r="46" spans="1:9" s="20" customFormat="1" ht="13.5" customHeight="1" x14ac:dyDescent="0.25">
      <c r="A46" s="810" t="s">
        <v>1178</v>
      </c>
      <c r="B46" s="19">
        <v>7598.0000000000018</v>
      </c>
      <c r="C46" s="19">
        <v>746435.00000000023</v>
      </c>
      <c r="D46" s="19">
        <v>214433.00000000006</v>
      </c>
      <c r="E46" s="19">
        <v>960868.00000000047</v>
      </c>
      <c r="F46" s="19">
        <v>8388152.0000000093</v>
      </c>
      <c r="G46" s="1294">
        <v>11.237618814766197</v>
      </c>
      <c r="I46" s="1302"/>
    </row>
    <row r="47" spans="1:9" s="20" customFormat="1" ht="13.5" customHeight="1" x14ac:dyDescent="0.25">
      <c r="A47" s="1134" t="s">
        <v>1179</v>
      </c>
      <c r="B47" s="677">
        <v>38</v>
      </c>
      <c r="C47" s="677">
        <v>15457</v>
      </c>
      <c r="D47" s="677">
        <v>4767</v>
      </c>
      <c r="E47" s="677">
        <v>20224</v>
      </c>
      <c r="F47" s="677">
        <v>541022</v>
      </c>
      <c r="G47" s="1294">
        <v>35.001746781393543</v>
      </c>
      <c r="I47" s="1302"/>
    </row>
    <row r="48" spans="1:9" s="1305" customFormat="1" ht="13.5" customHeight="1" x14ac:dyDescent="0.25">
      <c r="A48" s="1134" t="s">
        <v>1180</v>
      </c>
      <c r="B48" s="677">
        <v>3583.0000000000018</v>
      </c>
      <c r="C48" s="677">
        <v>1524469.9999999993</v>
      </c>
      <c r="D48" s="1303">
        <v>847143</v>
      </c>
      <c r="E48" s="1303">
        <v>2371612.9999999986</v>
      </c>
      <c r="F48" s="1303">
        <v>52289825.999999993</v>
      </c>
      <c r="G48" s="1294">
        <v>34.300331262668351</v>
      </c>
      <c r="I48" s="1302"/>
    </row>
    <row r="49" spans="1:9" ht="13.5" customHeight="1" x14ac:dyDescent="0.25">
      <c r="A49" s="1309" t="s">
        <v>1181</v>
      </c>
      <c r="B49" s="679">
        <v>1062.0000000000002</v>
      </c>
      <c r="C49" s="679">
        <v>201359.99999999994</v>
      </c>
      <c r="D49" s="679">
        <v>316889.99999999994</v>
      </c>
      <c r="E49" s="679">
        <v>518250</v>
      </c>
      <c r="F49" s="679">
        <v>2584184.0000000014</v>
      </c>
      <c r="G49" s="1291">
        <v>12.833651172030205</v>
      </c>
      <c r="I49" s="1302"/>
    </row>
    <row r="50" spans="1:9" ht="13.5" customHeight="1" x14ac:dyDescent="0.25">
      <c r="A50" s="1309" t="s">
        <v>1182</v>
      </c>
      <c r="B50" s="679">
        <v>284</v>
      </c>
      <c r="C50" s="679">
        <v>40140.000000000007</v>
      </c>
      <c r="D50" s="581">
        <v>84411.000000000015</v>
      </c>
      <c r="E50" s="679">
        <v>124551.00000000003</v>
      </c>
      <c r="F50" s="581">
        <v>778725.00000000012</v>
      </c>
      <c r="G50" s="1291">
        <v>19.400224215246634</v>
      </c>
      <c r="I50" s="1302"/>
    </row>
    <row r="51" spans="1:9" ht="13.5" customHeight="1" x14ac:dyDescent="0.25">
      <c r="A51" s="1309" t="s">
        <v>1183</v>
      </c>
      <c r="B51" s="679">
        <v>462.00000000000017</v>
      </c>
      <c r="C51" s="679">
        <v>46773.000000000015</v>
      </c>
      <c r="D51" s="581">
        <v>49968</v>
      </c>
      <c r="E51" s="581">
        <v>96741</v>
      </c>
      <c r="F51" s="581">
        <v>710416</v>
      </c>
      <c r="G51" s="1291">
        <v>15.188591708891877</v>
      </c>
      <c r="I51" s="1302"/>
    </row>
    <row r="52" spans="1:9" ht="13.5" customHeight="1" x14ac:dyDescent="0.25">
      <c r="A52" s="1309" t="s">
        <v>1184</v>
      </c>
      <c r="B52" s="581">
        <v>383</v>
      </c>
      <c r="C52" s="581">
        <v>34892.000000000007</v>
      </c>
      <c r="D52" s="581">
        <v>22110</v>
      </c>
      <c r="E52" s="581">
        <v>57002.000000000007</v>
      </c>
      <c r="F52" s="581">
        <v>676743.00000000023</v>
      </c>
      <c r="G52" s="1291">
        <v>19.395362833887425</v>
      </c>
      <c r="I52" s="1302"/>
    </row>
    <row r="53" spans="1:9" ht="13.5" customHeight="1" x14ac:dyDescent="0.25">
      <c r="A53" s="1309" t="s">
        <v>1185</v>
      </c>
      <c r="B53" s="679">
        <v>377.00000000000006</v>
      </c>
      <c r="C53" s="679">
        <v>841033.00000000023</v>
      </c>
      <c r="D53" s="581">
        <v>180016.99999999997</v>
      </c>
      <c r="E53" s="581">
        <v>1021049.9999999995</v>
      </c>
      <c r="F53" s="581">
        <v>40886967</v>
      </c>
      <c r="G53" s="1291">
        <v>48.61517562331084</v>
      </c>
      <c r="I53" s="1302"/>
    </row>
    <row r="54" spans="1:9" ht="13.5" customHeight="1" x14ac:dyDescent="0.25">
      <c r="A54" s="1309" t="s">
        <v>1186</v>
      </c>
      <c r="B54" s="679">
        <v>1015.0000000000002</v>
      </c>
      <c r="C54" s="679">
        <v>360272</v>
      </c>
      <c r="D54" s="581">
        <v>193746.99999999997</v>
      </c>
      <c r="E54" s="581">
        <v>554019.00000000012</v>
      </c>
      <c r="F54" s="581">
        <v>6652791.0000000037</v>
      </c>
      <c r="G54" s="1291">
        <v>18.466022893813573</v>
      </c>
      <c r="I54" s="1302"/>
    </row>
    <row r="55" spans="1:9" s="20" customFormat="1" ht="15" customHeight="1" x14ac:dyDescent="0.25">
      <c r="A55" s="1312" t="s">
        <v>1187</v>
      </c>
      <c r="B55" s="677">
        <v>143</v>
      </c>
      <c r="C55" s="677">
        <v>4602</v>
      </c>
      <c r="D55" s="677">
        <v>17899.999999999996</v>
      </c>
      <c r="E55" s="677">
        <v>22502</v>
      </c>
      <c r="F55" s="677">
        <v>19339</v>
      </c>
      <c r="G55" s="1294">
        <v>4.202303346371143</v>
      </c>
      <c r="I55" s="1302"/>
    </row>
    <row r="56" spans="1:9" s="20" customFormat="1" ht="15" customHeight="1" x14ac:dyDescent="0.25">
      <c r="A56" s="1312" t="s">
        <v>1188</v>
      </c>
      <c r="B56" s="677">
        <v>457</v>
      </c>
      <c r="C56" s="677">
        <v>83709.999999999985</v>
      </c>
      <c r="D56" s="1303">
        <v>29042</v>
      </c>
      <c r="E56" s="1303">
        <v>112751.99999999996</v>
      </c>
      <c r="F56" s="1303">
        <v>1210448.9999999998</v>
      </c>
      <c r="G56" s="1294">
        <v>14.460028670409748</v>
      </c>
      <c r="I56" s="1302"/>
    </row>
    <row r="57" spans="1:9" ht="15" customHeight="1" x14ac:dyDescent="0.25">
      <c r="A57" s="1309" t="s">
        <v>1189</v>
      </c>
      <c r="B57" s="679">
        <v>70</v>
      </c>
      <c r="C57" s="679">
        <v>32323.999999999996</v>
      </c>
      <c r="D57" s="581">
        <v>6230.9999999999991</v>
      </c>
      <c r="E57" s="581">
        <v>38555</v>
      </c>
      <c r="F57" s="581">
        <v>668375</v>
      </c>
      <c r="G57" s="1291">
        <v>20.677360475188717</v>
      </c>
      <c r="I57" s="1302"/>
    </row>
    <row r="58" spans="1:9" ht="15" customHeight="1" x14ac:dyDescent="0.25">
      <c r="A58" s="1309" t="s">
        <v>1190</v>
      </c>
      <c r="B58" s="581">
        <v>386.99999999999994</v>
      </c>
      <c r="C58" s="581">
        <v>51386.000000000007</v>
      </c>
      <c r="D58" s="581">
        <v>22811</v>
      </c>
      <c r="E58" s="581">
        <v>74197</v>
      </c>
      <c r="F58" s="581">
        <v>542074.00000000012</v>
      </c>
      <c r="G58" s="1291">
        <v>10.549060055267972</v>
      </c>
      <c r="I58" s="1302"/>
    </row>
    <row r="59" spans="1:9" s="20" customFormat="1" ht="15" customHeight="1" x14ac:dyDescent="0.25">
      <c r="A59" s="1312" t="s">
        <v>1191</v>
      </c>
      <c r="B59" s="1303">
        <v>108.00000000000001</v>
      </c>
      <c r="C59" s="1303">
        <v>1426</v>
      </c>
      <c r="D59" s="1303">
        <v>29147</v>
      </c>
      <c r="E59" s="1303">
        <v>30573.000000000007</v>
      </c>
      <c r="F59" s="1303">
        <v>13504</v>
      </c>
      <c r="G59" s="1294">
        <v>9.4698457223001409</v>
      </c>
      <c r="I59" s="1302"/>
    </row>
    <row r="60" spans="1:9" s="20" customFormat="1" ht="15" customHeight="1" x14ac:dyDescent="0.25">
      <c r="A60" s="1312" t="s">
        <v>1192</v>
      </c>
      <c r="B60" s="677">
        <v>60</v>
      </c>
      <c r="C60" s="677">
        <v>106825.00000000001</v>
      </c>
      <c r="D60" s="1303">
        <v>2204</v>
      </c>
      <c r="E60" s="1303">
        <v>109029.00000000001</v>
      </c>
      <c r="F60" s="1303">
        <v>336478</v>
      </c>
      <c r="G60" s="1294">
        <v>3.149805757079335</v>
      </c>
      <c r="I60" s="1302"/>
    </row>
    <row r="61" spans="1:9" s="20" customFormat="1" ht="15" customHeight="1" x14ac:dyDescent="0.25">
      <c r="A61" s="1312" t="s">
        <v>1193</v>
      </c>
      <c r="B61" s="677">
        <v>278</v>
      </c>
      <c r="C61" s="677">
        <v>91633</v>
      </c>
      <c r="D61" s="677">
        <v>73033</v>
      </c>
      <c r="E61" s="677">
        <v>164666</v>
      </c>
      <c r="F61" s="677">
        <v>2221744.0000000005</v>
      </c>
      <c r="G61" s="1294">
        <v>24.246112208483847</v>
      </c>
      <c r="I61" s="1302"/>
    </row>
    <row r="62" spans="1:9" s="20" customFormat="1" ht="15" customHeight="1" x14ac:dyDescent="0.25">
      <c r="A62" s="1312" t="s">
        <v>1194</v>
      </c>
      <c r="B62" s="1303">
        <v>423</v>
      </c>
      <c r="C62" s="1303">
        <v>47429</v>
      </c>
      <c r="D62" s="1303">
        <v>171643</v>
      </c>
      <c r="E62" s="1303">
        <v>219072</v>
      </c>
      <c r="F62" s="1303">
        <v>935261</v>
      </c>
      <c r="G62" s="1294">
        <v>19.719180248371249</v>
      </c>
      <c r="H62" s="1311"/>
      <c r="I62" s="1302"/>
    </row>
    <row r="63" spans="1:9" s="20" customFormat="1" ht="15" customHeight="1" x14ac:dyDescent="0.25">
      <c r="A63" s="1312" t="s">
        <v>1195</v>
      </c>
      <c r="B63" s="1303">
        <v>486</v>
      </c>
      <c r="C63" s="1303">
        <v>58554.000000000007</v>
      </c>
      <c r="D63" s="1303">
        <v>234530.99999999991</v>
      </c>
      <c r="E63" s="1303">
        <v>293085.00000000006</v>
      </c>
      <c r="F63" s="1303">
        <v>808181</v>
      </c>
      <c r="G63" s="1294">
        <v>13.802319226696723</v>
      </c>
      <c r="H63" s="1311"/>
      <c r="I63" s="1302"/>
    </row>
    <row r="64" spans="1:9" ht="3.75" customHeight="1" thickBot="1" x14ac:dyDescent="0.3">
      <c r="A64" s="1297"/>
      <c r="B64" s="1306"/>
      <c r="C64" s="1306"/>
      <c r="D64" s="1306"/>
      <c r="E64" s="1306"/>
      <c r="F64" s="1306"/>
      <c r="G64" s="1306"/>
      <c r="H64" s="1307"/>
    </row>
    <row r="65" spans="1:8" ht="3.75" customHeight="1" thickTop="1" x14ac:dyDescent="0.25">
      <c r="A65" s="808"/>
      <c r="B65" s="972"/>
      <c r="C65" s="972"/>
      <c r="D65" s="972"/>
      <c r="E65" s="972"/>
      <c r="F65" s="972"/>
      <c r="G65" s="972"/>
      <c r="H65" s="1307"/>
    </row>
    <row r="66" spans="1:8" ht="9.9499999999999993" customHeight="1" x14ac:dyDescent="0.25">
      <c r="A66" s="1308"/>
      <c r="B66" s="679"/>
      <c r="C66" s="679"/>
      <c r="D66" s="679"/>
      <c r="E66" s="679"/>
      <c r="F66" s="679"/>
      <c r="G66" s="679"/>
      <c r="H66" s="1307"/>
    </row>
    <row r="67" spans="1:8" x14ac:dyDescent="0.25">
      <c r="B67" s="208"/>
      <c r="C67" s="208"/>
      <c r="D67" s="208"/>
      <c r="E67" s="208"/>
      <c r="F67" s="208"/>
      <c r="G67" s="208"/>
      <c r="H67" s="1307"/>
    </row>
    <row r="68" spans="1:8" x14ac:dyDescent="0.25">
      <c r="A68" s="808"/>
      <c r="B68" s="972"/>
      <c r="C68" s="972"/>
      <c r="D68" s="972"/>
      <c r="E68" s="972"/>
      <c r="F68" s="972"/>
      <c r="G68" s="972"/>
      <c r="H68" s="1307"/>
    </row>
    <row r="69" spans="1:8" x14ac:dyDescent="0.25">
      <c r="A69" s="808"/>
      <c r="B69" s="972"/>
      <c r="C69" s="972"/>
      <c r="D69" s="972"/>
      <c r="E69" s="972"/>
      <c r="F69" s="972"/>
      <c r="G69" s="972"/>
      <c r="H69" s="465"/>
    </row>
    <row r="70" spans="1:8" x14ac:dyDescent="0.25">
      <c r="A70" s="808"/>
      <c r="B70" s="972"/>
      <c r="C70" s="972"/>
      <c r="D70" s="972"/>
      <c r="E70" s="972"/>
      <c r="F70" s="972"/>
      <c r="G70" s="972"/>
    </row>
    <row r="71" spans="1:8" x14ac:dyDescent="0.25">
      <c r="A71" s="808"/>
      <c r="B71" s="972"/>
      <c r="C71" s="972"/>
      <c r="D71" s="972"/>
      <c r="E71" s="972"/>
      <c r="F71" s="972"/>
      <c r="G71" s="972"/>
    </row>
    <row r="72" spans="1:8" x14ac:dyDescent="0.25">
      <c r="A72" s="808"/>
      <c r="B72" s="972"/>
      <c r="C72" s="972"/>
      <c r="D72" s="972"/>
      <c r="E72" s="972"/>
      <c r="F72" s="972"/>
      <c r="G72" s="972"/>
    </row>
    <row r="73" spans="1:8" x14ac:dyDescent="0.25">
      <c r="A73" s="808"/>
      <c r="B73" s="972"/>
      <c r="C73" s="972"/>
      <c r="D73" s="972"/>
      <c r="E73" s="972"/>
      <c r="F73" s="972"/>
      <c r="G73" s="972"/>
    </row>
    <row r="74" spans="1:8" x14ac:dyDescent="0.25">
      <c r="A74" s="808"/>
      <c r="B74" s="972"/>
      <c r="C74" s="972"/>
      <c r="D74" s="972"/>
      <c r="E74" s="972"/>
      <c r="F74" s="972"/>
      <c r="G74" s="972"/>
    </row>
    <row r="75" spans="1:8" x14ac:dyDescent="0.25">
      <c r="A75" s="808"/>
      <c r="B75" s="972"/>
      <c r="C75" s="972"/>
      <c r="D75" s="972"/>
      <c r="E75" s="972"/>
      <c r="F75" s="972"/>
      <c r="G75" s="972"/>
    </row>
    <row r="76" spans="1:8" x14ac:dyDescent="0.25">
      <c r="A76" s="808"/>
      <c r="B76" s="972"/>
      <c r="C76" s="972"/>
      <c r="D76" s="972"/>
      <c r="E76" s="972"/>
      <c r="F76" s="972"/>
      <c r="G76" s="972"/>
    </row>
    <row r="77" spans="1:8" x14ac:dyDescent="0.25">
      <c r="A77" s="808"/>
      <c r="B77" s="972"/>
      <c r="C77" s="972"/>
      <c r="D77" s="972"/>
      <c r="E77" s="972"/>
      <c r="F77" s="972"/>
      <c r="G77" s="972"/>
    </row>
    <row r="78" spans="1:8" x14ac:dyDescent="0.25">
      <c r="A78" s="808"/>
      <c r="B78" s="972"/>
      <c r="C78" s="972"/>
      <c r="D78" s="972"/>
      <c r="E78" s="972"/>
      <c r="F78" s="972"/>
      <c r="G78" s="972"/>
    </row>
    <row r="79" spans="1:8" x14ac:dyDescent="0.25">
      <c r="B79" s="465"/>
      <c r="C79" s="465"/>
      <c r="D79" s="465"/>
      <c r="E79" s="465"/>
      <c r="F79" s="465"/>
      <c r="G79" s="465"/>
    </row>
    <row r="80" spans="1:8" x14ac:dyDescent="0.25">
      <c r="B80" s="465"/>
      <c r="C80" s="465"/>
      <c r="D80" s="465"/>
      <c r="E80" s="465"/>
      <c r="F80" s="465"/>
      <c r="G80" s="465"/>
    </row>
    <row r="81" spans="2:7" x14ac:dyDescent="0.25">
      <c r="B81" s="465"/>
      <c r="C81" s="465"/>
      <c r="D81" s="465"/>
      <c r="E81" s="465"/>
      <c r="F81" s="465"/>
      <c r="G81" s="465"/>
    </row>
    <row r="82" spans="2:7" x14ac:dyDescent="0.25">
      <c r="B82" s="465"/>
      <c r="C82" s="465"/>
      <c r="D82" s="465"/>
      <c r="E82" s="465"/>
      <c r="F82" s="465"/>
      <c r="G82" s="465"/>
    </row>
    <row r="83" spans="2:7" x14ac:dyDescent="0.25">
      <c r="B83" s="465"/>
      <c r="C83" s="465"/>
      <c r="D83" s="465"/>
      <c r="E83" s="465"/>
      <c r="F83" s="465"/>
      <c r="G83" s="465"/>
    </row>
    <row r="84" spans="2:7" x14ac:dyDescent="0.25">
      <c r="B84" s="465"/>
      <c r="C84" s="465"/>
      <c r="D84" s="465"/>
      <c r="E84" s="465"/>
      <c r="F84" s="465"/>
      <c r="G84" s="465"/>
    </row>
    <row r="85" spans="2:7" x14ac:dyDescent="0.25">
      <c r="B85" s="465"/>
      <c r="C85" s="465"/>
      <c r="D85" s="465"/>
      <c r="E85" s="465"/>
      <c r="F85" s="465"/>
      <c r="G85" s="465"/>
    </row>
    <row r="86" spans="2:7" x14ac:dyDescent="0.25">
      <c r="B86" s="465"/>
      <c r="C86" s="465"/>
      <c r="D86" s="465"/>
      <c r="E86" s="465"/>
      <c r="F86" s="465"/>
      <c r="G86" s="465"/>
    </row>
    <row r="87" spans="2:7" x14ac:dyDescent="0.25">
      <c r="B87" s="465"/>
      <c r="C87" s="465"/>
      <c r="D87" s="465"/>
      <c r="E87" s="465"/>
      <c r="F87" s="465"/>
      <c r="G87" s="465"/>
    </row>
    <row r="88" spans="2:7" x14ac:dyDescent="0.25">
      <c r="B88" s="465"/>
      <c r="C88" s="465"/>
      <c r="D88" s="465"/>
      <c r="E88" s="465"/>
      <c r="F88" s="465"/>
      <c r="G88" s="465"/>
    </row>
    <row r="89" spans="2:7" x14ac:dyDescent="0.25">
      <c r="B89" s="465"/>
      <c r="C89" s="465"/>
      <c r="D89" s="465"/>
      <c r="E89" s="465"/>
      <c r="F89" s="465"/>
      <c r="G89" s="465"/>
    </row>
    <row r="90" spans="2:7" x14ac:dyDescent="0.25">
      <c r="B90" s="465"/>
      <c r="C90" s="465"/>
      <c r="D90" s="465"/>
      <c r="E90" s="465"/>
      <c r="F90" s="465"/>
      <c r="G90" s="465"/>
    </row>
    <row r="91" spans="2:7" x14ac:dyDescent="0.25">
      <c r="B91" s="465"/>
      <c r="C91" s="465"/>
      <c r="D91" s="465"/>
      <c r="E91" s="465"/>
      <c r="F91" s="465"/>
      <c r="G91" s="465"/>
    </row>
    <row r="92" spans="2:7" x14ac:dyDescent="0.25">
      <c r="B92" s="465"/>
      <c r="C92" s="465"/>
      <c r="D92" s="465"/>
      <c r="E92" s="465"/>
      <c r="F92" s="465"/>
      <c r="G92" s="465"/>
    </row>
    <row r="93" spans="2:7" x14ac:dyDescent="0.25">
      <c r="B93" s="465"/>
      <c r="C93" s="465"/>
      <c r="D93" s="465"/>
      <c r="E93" s="465"/>
      <c r="F93" s="465"/>
      <c r="G93" s="465"/>
    </row>
    <row r="94" spans="2:7" x14ac:dyDescent="0.25">
      <c r="B94" s="465"/>
      <c r="C94" s="465"/>
      <c r="D94" s="465"/>
      <c r="E94" s="465"/>
      <c r="F94" s="465"/>
      <c r="G94" s="465"/>
    </row>
    <row r="95" spans="2:7" x14ac:dyDescent="0.25">
      <c r="B95" s="465"/>
      <c r="C95" s="465"/>
      <c r="D95" s="465"/>
      <c r="E95" s="465"/>
      <c r="F95" s="465"/>
      <c r="G95" s="465"/>
    </row>
    <row r="96" spans="2:7" x14ac:dyDescent="0.25">
      <c r="B96" s="465"/>
      <c r="C96" s="465"/>
      <c r="D96" s="465"/>
      <c r="E96" s="465"/>
      <c r="F96" s="465"/>
      <c r="G96" s="465"/>
    </row>
    <row r="97" spans="2:7" x14ac:dyDescent="0.25">
      <c r="B97" s="465"/>
      <c r="C97" s="465"/>
      <c r="D97" s="465"/>
      <c r="E97" s="465"/>
      <c r="F97" s="465"/>
      <c r="G97" s="465"/>
    </row>
    <row r="98" spans="2:7" x14ac:dyDescent="0.25">
      <c r="B98" s="465"/>
      <c r="C98" s="465"/>
      <c r="D98" s="465"/>
      <c r="E98" s="465"/>
      <c r="F98" s="465"/>
      <c r="G98" s="465"/>
    </row>
    <row r="99" spans="2:7" x14ac:dyDescent="0.25">
      <c r="B99" s="465"/>
      <c r="C99" s="465"/>
      <c r="D99" s="465"/>
      <c r="E99" s="465"/>
      <c r="F99" s="465"/>
      <c r="G99" s="465"/>
    </row>
    <row r="100" spans="2:7" x14ac:dyDescent="0.25">
      <c r="B100" s="465"/>
      <c r="C100" s="465"/>
      <c r="D100" s="465"/>
      <c r="E100" s="465"/>
      <c r="F100" s="465"/>
      <c r="G100" s="465"/>
    </row>
    <row r="101" spans="2:7" x14ac:dyDescent="0.25">
      <c r="B101" s="465"/>
      <c r="C101" s="465"/>
      <c r="D101" s="465"/>
      <c r="E101" s="465"/>
      <c r="F101" s="465"/>
      <c r="G101" s="465"/>
    </row>
    <row r="102" spans="2:7" x14ac:dyDescent="0.25">
      <c r="B102" s="465"/>
      <c r="C102" s="465"/>
      <c r="D102" s="465"/>
      <c r="E102" s="465"/>
      <c r="F102" s="465"/>
      <c r="G102" s="465"/>
    </row>
    <row r="103" spans="2:7" x14ac:dyDescent="0.25">
      <c r="B103" s="465"/>
      <c r="C103" s="465"/>
      <c r="D103" s="465"/>
      <c r="E103" s="465"/>
      <c r="F103" s="465"/>
      <c r="G103" s="465"/>
    </row>
    <row r="104" spans="2:7" x14ac:dyDescent="0.25">
      <c r="B104" s="465"/>
      <c r="C104" s="465"/>
      <c r="D104" s="465"/>
      <c r="E104" s="465"/>
      <c r="F104" s="465"/>
      <c r="G104" s="465"/>
    </row>
    <row r="105" spans="2:7" x14ac:dyDescent="0.25">
      <c r="B105" s="465"/>
      <c r="C105" s="465"/>
      <c r="D105" s="465"/>
      <c r="E105" s="465"/>
      <c r="F105" s="465"/>
      <c r="G105" s="465"/>
    </row>
    <row r="106" spans="2:7" x14ac:dyDescent="0.25">
      <c r="B106" s="465"/>
      <c r="C106" s="465"/>
      <c r="D106" s="465"/>
      <c r="E106" s="465"/>
      <c r="F106" s="465"/>
      <c r="G106" s="465"/>
    </row>
    <row r="107" spans="2:7" x14ac:dyDescent="0.25">
      <c r="B107" s="465"/>
      <c r="C107" s="465"/>
      <c r="D107" s="465"/>
      <c r="E107" s="465"/>
      <c r="F107" s="465"/>
      <c r="G107" s="465"/>
    </row>
    <row r="108" spans="2:7" x14ac:dyDescent="0.25">
      <c r="B108" s="465"/>
      <c r="C108" s="465"/>
      <c r="D108" s="465"/>
      <c r="E108" s="465"/>
      <c r="F108" s="465"/>
      <c r="G108" s="465"/>
    </row>
    <row r="109" spans="2:7" x14ac:dyDescent="0.25">
      <c r="B109" s="465"/>
      <c r="C109" s="465"/>
      <c r="D109" s="465"/>
      <c r="E109" s="465"/>
      <c r="F109" s="465"/>
      <c r="G109" s="465"/>
    </row>
    <row r="110" spans="2:7" x14ac:dyDescent="0.25">
      <c r="B110" s="465"/>
      <c r="C110" s="465"/>
      <c r="D110" s="465"/>
      <c r="E110" s="465"/>
      <c r="F110" s="465"/>
      <c r="G110" s="465"/>
    </row>
    <row r="111" spans="2:7" x14ac:dyDescent="0.25">
      <c r="B111" s="465"/>
      <c r="C111" s="465"/>
      <c r="D111" s="465"/>
      <c r="E111" s="465"/>
      <c r="F111" s="465"/>
      <c r="G111" s="465"/>
    </row>
    <row r="112" spans="2:7" x14ac:dyDescent="0.25">
      <c r="B112" s="465"/>
      <c r="C112" s="465"/>
      <c r="D112" s="465"/>
      <c r="E112" s="465"/>
      <c r="F112" s="465"/>
      <c r="G112" s="465"/>
    </row>
    <row r="113" spans="2:7" x14ac:dyDescent="0.25">
      <c r="B113" s="465"/>
      <c r="C113" s="465"/>
      <c r="D113" s="465"/>
      <c r="E113" s="465"/>
      <c r="F113" s="465"/>
      <c r="G113" s="465"/>
    </row>
    <row r="114" spans="2:7" x14ac:dyDescent="0.25">
      <c r="B114" s="465"/>
      <c r="C114" s="465"/>
      <c r="D114" s="465"/>
      <c r="E114" s="465"/>
      <c r="F114" s="465"/>
      <c r="G114" s="465"/>
    </row>
    <row r="115" spans="2:7" x14ac:dyDescent="0.25">
      <c r="B115" s="465"/>
      <c r="C115" s="465"/>
      <c r="D115" s="465"/>
      <c r="E115" s="465"/>
      <c r="F115" s="465"/>
      <c r="G115" s="465"/>
    </row>
    <row r="116" spans="2:7" x14ac:dyDescent="0.25">
      <c r="B116" s="465"/>
      <c r="C116" s="465"/>
      <c r="D116" s="465"/>
      <c r="E116" s="465"/>
      <c r="F116" s="465"/>
      <c r="G116" s="465"/>
    </row>
    <row r="117" spans="2:7" x14ac:dyDescent="0.25">
      <c r="B117" s="465"/>
      <c r="C117" s="465"/>
      <c r="D117" s="465"/>
      <c r="E117" s="465"/>
      <c r="F117" s="465"/>
      <c r="G117" s="465"/>
    </row>
    <row r="118" spans="2:7" x14ac:dyDescent="0.25">
      <c r="B118" s="465"/>
      <c r="C118" s="465"/>
      <c r="D118" s="465"/>
      <c r="E118" s="465"/>
      <c r="F118" s="465"/>
      <c r="G118" s="465"/>
    </row>
    <row r="119" spans="2:7" x14ac:dyDescent="0.25">
      <c r="B119" s="465"/>
      <c r="C119" s="465"/>
      <c r="D119" s="465"/>
      <c r="E119" s="465"/>
      <c r="F119" s="465"/>
      <c r="G119" s="465"/>
    </row>
    <row r="120" spans="2:7" x14ac:dyDescent="0.25">
      <c r="B120" s="465"/>
      <c r="C120" s="465"/>
      <c r="D120" s="465"/>
      <c r="E120" s="465"/>
      <c r="F120" s="465"/>
      <c r="G120" s="465"/>
    </row>
    <row r="121" spans="2:7" x14ac:dyDescent="0.25">
      <c r="B121" s="465"/>
      <c r="C121" s="465"/>
      <c r="D121" s="465"/>
      <c r="E121" s="465"/>
      <c r="F121" s="465"/>
      <c r="G121" s="465"/>
    </row>
    <row r="122" spans="2:7" x14ac:dyDescent="0.25">
      <c r="B122" s="465"/>
      <c r="C122" s="465"/>
      <c r="D122" s="465"/>
      <c r="E122" s="465"/>
      <c r="F122" s="465"/>
      <c r="G122" s="465"/>
    </row>
    <row r="123" spans="2:7" x14ac:dyDescent="0.25">
      <c r="B123" s="465"/>
      <c r="C123" s="465"/>
      <c r="D123" s="465"/>
      <c r="E123" s="465"/>
      <c r="F123" s="465"/>
      <c r="G123" s="465"/>
    </row>
    <row r="124" spans="2:7" x14ac:dyDescent="0.25">
      <c r="B124" s="465"/>
      <c r="C124" s="465"/>
      <c r="D124" s="465"/>
      <c r="E124" s="465"/>
      <c r="F124" s="465"/>
      <c r="G124" s="465"/>
    </row>
    <row r="125" spans="2:7" x14ac:dyDescent="0.25">
      <c r="B125" s="465"/>
      <c r="C125" s="465"/>
      <c r="D125" s="465"/>
      <c r="E125" s="465"/>
      <c r="F125" s="465"/>
      <c r="G125" s="465"/>
    </row>
    <row r="126" spans="2:7" x14ac:dyDescent="0.25">
      <c r="B126" s="465"/>
      <c r="C126" s="465"/>
      <c r="D126" s="465"/>
      <c r="E126" s="465"/>
      <c r="F126" s="465"/>
      <c r="G126" s="465"/>
    </row>
    <row r="127" spans="2:7" x14ac:dyDescent="0.25">
      <c r="B127" s="465"/>
      <c r="C127" s="465"/>
      <c r="D127" s="465"/>
      <c r="E127" s="465"/>
      <c r="F127" s="465"/>
      <c r="G127" s="465"/>
    </row>
    <row r="128" spans="2:7" x14ac:dyDescent="0.25">
      <c r="B128" s="465"/>
      <c r="C128" s="465"/>
      <c r="D128" s="465"/>
      <c r="E128" s="465"/>
      <c r="F128" s="465"/>
      <c r="G128" s="465"/>
    </row>
    <row r="129" spans="2:7" x14ac:dyDescent="0.25">
      <c r="B129" s="465"/>
      <c r="C129" s="465"/>
      <c r="D129" s="465"/>
      <c r="E129" s="465"/>
      <c r="F129" s="465"/>
      <c r="G129" s="465"/>
    </row>
    <row r="130" spans="2:7" x14ac:dyDescent="0.25">
      <c r="B130" s="465"/>
      <c r="C130" s="465"/>
      <c r="D130" s="465"/>
      <c r="E130" s="465"/>
      <c r="F130" s="465"/>
      <c r="G130" s="465"/>
    </row>
    <row r="131" spans="2:7" x14ac:dyDescent="0.25">
      <c r="B131" s="465"/>
      <c r="C131" s="465"/>
      <c r="D131" s="465"/>
      <c r="E131" s="465"/>
      <c r="F131" s="465"/>
      <c r="G131" s="465"/>
    </row>
    <row r="132" spans="2:7" x14ac:dyDescent="0.25">
      <c r="B132" s="465"/>
      <c r="C132" s="465"/>
      <c r="D132" s="465"/>
      <c r="E132" s="465"/>
      <c r="F132" s="465"/>
      <c r="G132" s="465"/>
    </row>
    <row r="133" spans="2:7" x14ac:dyDescent="0.25">
      <c r="B133" s="465"/>
      <c r="C133" s="465"/>
      <c r="D133" s="465"/>
      <c r="E133" s="465"/>
      <c r="F133" s="465"/>
      <c r="G133" s="465"/>
    </row>
    <row r="134" spans="2:7" x14ac:dyDescent="0.25">
      <c r="B134" s="465"/>
      <c r="C134" s="465"/>
      <c r="D134" s="465"/>
      <c r="E134" s="465"/>
      <c r="F134" s="465"/>
      <c r="G134" s="465"/>
    </row>
    <row r="135" spans="2:7" x14ac:dyDescent="0.25">
      <c r="B135" s="465"/>
      <c r="C135" s="465"/>
      <c r="D135" s="465"/>
      <c r="E135" s="465"/>
      <c r="F135" s="465"/>
      <c r="G135" s="465"/>
    </row>
    <row r="136" spans="2:7" x14ac:dyDescent="0.25">
      <c r="B136" s="465"/>
      <c r="C136" s="465"/>
      <c r="D136" s="465"/>
      <c r="E136" s="465"/>
      <c r="F136" s="465"/>
      <c r="G136" s="465"/>
    </row>
    <row r="137" spans="2:7" x14ac:dyDescent="0.25">
      <c r="B137" s="465"/>
      <c r="C137" s="465"/>
      <c r="D137" s="465"/>
      <c r="E137" s="465"/>
      <c r="F137" s="465"/>
      <c r="G137" s="465"/>
    </row>
  </sheetData>
  <mergeCells count="11">
    <mergeCell ref="F10:G10"/>
    <mergeCell ref="A2:G2"/>
    <mergeCell ref="A3:G3"/>
    <mergeCell ref="A5:A10"/>
    <mergeCell ref="B5:B9"/>
    <mergeCell ref="C5:C9"/>
    <mergeCell ref="D5:D9"/>
    <mergeCell ref="E5:E8"/>
    <mergeCell ref="F5:F9"/>
    <mergeCell ref="G5:G9"/>
    <mergeCell ref="B10:E10"/>
  </mergeCells>
  <printOptions gridLinesSet="0"/>
  <pageMargins left="0.78740157480314965" right="0.78740157480314965" top="1.1811023622047243" bottom="0.78740157480314965" header="0" footer="0"/>
  <pageSetup paperSize="9" scale="84" orientation="portrait" horizontalDpi="300" verticalDpi="300"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26"/>
  <sheetViews>
    <sheetView showGridLines="0" zoomScaleNormal="100" zoomScaleSheetLayoutView="100" workbookViewId="0"/>
  </sheetViews>
  <sheetFormatPr defaultColWidth="7.85546875" defaultRowHeight="12.75" x14ac:dyDescent="0.25"/>
  <cols>
    <col min="1" max="1" width="30" style="5" customWidth="1"/>
    <col min="2" max="4" width="8.85546875" style="5" customWidth="1"/>
    <col min="5" max="5" width="12.42578125" style="5" customWidth="1"/>
    <col min="6" max="7" width="10.7109375" style="5" customWidth="1"/>
    <col min="8" max="12" width="7.42578125" style="5" customWidth="1"/>
    <col min="13" max="13" width="8.140625" style="5" bestFit="1" customWidth="1"/>
    <col min="14" max="18" width="7.42578125" style="5" customWidth="1"/>
    <col min="19" max="16384" width="7.85546875" style="5"/>
  </cols>
  <sheetData>
    <row r="2" spans="1:33" s="1300" customFormat="1" ht="15" customHeight="1" x14ac:dyDescent="0.25">
      <c r="A2" s="2057" t="s">
        <v>1169</v>
      </c>
      <c r="B2" s="2057"/>
      <c r="C2" s="2057"/>
      <c r="D2" s="2057"/>
      <c r="E2" s="2057"/>
      <c r="F2" s="2057"/>
      <c r="G2" s="2057"/>
    </row>
    <row r="3" spans="1:33" s="765" customFormat="1" ht="33" customHeight="1" x14ac:dyDescent="0.25">
      <c r="A3" s="1937" t="s">
        <v>1202</v>
      </c>
      <c r="B3" s="1937"/>
      <c r="C3" s="1937"/>
      <c r="D3" s="1937"/>
      <c r="E3" s="1937"/>
      <c r="F3" s="1937"/>
      <c r="G3" s="1937"/>
      <c r="H3" s="1580"/>
      <c r="I3" s="1580"/>
      <c r="J3" s="1580"/>
      <c r="K3" s="1580"/>
    </row>
    <row r="4" spans="1:33" ht="15" customHeight="1" x14ac:dyDescent="0.25">
      <c r="A4" s="805">
        <v>2018</v>
      </c>
      <c r="B4" s="806"/>
      <c r="C4" s="806"/>
      <c r="D4" s="806"/>
      <c r="E4" s="806"/>
      <c r="F4" s="806"/>
      <c r="G4" s="806"/>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row>
    <row r="5" spans="1:33" ht="10.5" customHeight="1" x14ac:dyDescent="0.25">
      <c r="A5" s="1978" t="s">
        <v>1171</v>
      </c>
      <c r="B5" s="1972" t="s">
        <v>1172</v>
      </c>
      <c r="C5" s="2119" t="s">
        <v>1173</v>
      </c>
      <c r="D5" s="2119" t="s">
        <v>1174</v>
      </c>
      <c r="E5" s="2119" t="s">
        <v>1081</v>
      </c>
      <c r="F5" s="2119" t="s">
        <v>1175</v>
      </c>
      <c r="G5" s="2119" t="s">
        <v>1176</v>
      </c>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row>
    <row r="6" spans="1:33" ht="10.5" customHeight="1" x14ac:dyDescent="0.25">
      <c r="A6" s="1978"/>
      <c r="B6" s="1972"/>
      <c r="C6" s="2119"/>
      <c r="D6" s="2119"/>
      <c r="E6" s="1973"/>
      <c r="F6" s="2119"/>
      <c r="G6" s="2119"/>
      <c r="H6" s="808"/>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row>
    <row r="7" spans="1:33" ht="10.5" customHeight="1" x14ac:dyDescent="0.25">
      <c r="A7" s="1978"/>
      <c r="B7" s="1972"/>
      <c r="C7" s="2119"/>
      <c r="D7" s="2119"/>
      <c r="E7" s="1973"/>
      <c r="F7" s="2119"/>
      <c r="G7" s="2119"/>
      <c r="H7" s="808"/>
      <c r="I7" s="808"/>
      <c r="J7" s="808"/>
      <c r="K7" s="808"/>
      <c r="L7" s="808"/>
      <c r="M7" s="808"/>
      <c r="N7" s="808"/>
      <c r="O7" s="808"/>
      <c r="P7" s="808"/>
      <c r="Q7" s="808"/>
      <c r="R7" s="808"/>
      <c r="S7" s="808"/>
      <c r="T7" s="808"/>
      <c r="U7" s="808"/>
      <c r="V7" s="808"/>
      <c r="W7" s="808"/>
      <c r="X7" s="808"/>
      <c r="Y7" s="808"/>
      <c r="Z7" s="808"/>
      <c r="AA7" s="808"/>
      <c r="AB7" s="808"/>
      <c r="AC7" s="808"/>
      <c r="AD7" s="808"/>
      <c r="AE7" s="808"/>
      <c r="AF7" s="808"/>
      <c r="AG7" s="808"/>
    </row>
    <row r="8" spans="1:33" ht="10.5" customHeight="1" x14ac:dyDescent="0.25">
      <c r="A8" s="1978"/>
      <c r="B8" s="1972"/>
      <c r="C8" s="2119"/>
      <c r="D8" s="1973"/>
      <c r="E8" s="2125"/>
      <c r="F8" s="2119"/>
      <c r="G8" s="2119"/>
      <c r="H8" s="808"/>
      <c r="I8" s="808"/>
      <c r="J8" s="808"/>
      <c r="K8" s="808"/>
      <c r="L8" s="808"/>
      <c r="M8" s="808"/>
      <c r="N8" s="808"/>
      <c r="O8" s="808"/>
      <c r="P8" s="808"/>
      <c r="Q8" s="808"/>
      <c r="R8" s="808"/>
      <c r="S8" s="808"/>
      <c r="T8" s="808"/>
      <c r="U8" s="808"/>
      <c r="V8" s="808"/>
      <c r="W8" s="808"/>
      <c r="X8" s="808"/>
      <c r="Y8" s="808"/>
      <c r="Z8" s="808"/>
      <c r="AA8" s="808"/>
      <c r="AB8" s="808"/>
      <c r="AC8" s="808"/>
      <c r="AD8" s="808"/>
      <c r="AE8" s="808"/>
      <c r="AF8" s="808"/>
      <c r="AG8" s="808"/>
    </row>
    <row r="9" spans="1:33" ht="10.5" customHeight="1" x14ac:dyDescent="0.25">
      <c r="A9" s="1978"/>
      <c r="B9" s="1972"/>
      <c r="C9" s="2119"/>
      <c r="D9" s="1973"/>
      <c r="E9" s="1830"/>
      <c r="F9" s="2119"/>
      <c r="G9" s="2119"/>
      <c r="H9" s="808"/>
      <c r="I9" s="808"/>
      <c r="J9" s="808"/>
      <c r="K9" s="808"/>
      <c r="L9" s="808"/>
      <c r="M9" s="808"/>
      <c r="N9" s="808"/>
      <c r="O9" s="808"/>
      <c r="P9" s="808"/>
      <c r="Q9" s="808"/>
      <c r="R9" s="808"/>
      <c r="S9" s="808"/>
      <c r="T9" s="808"/>
      <c r="U9" s="808"/>
      <c r="V9" s="808"/>
      <c r="W9" s="808"/>
      <c r="X9" s="808"/>
      <c r="Y9" s="808"/>
      <c r="Z9" s="808"/>
      <c r="AA9" s="808"/>
      <c r="AB9" s="808"/>
      <c r="AC9" s="808"/>
      <c r="AD9" s="808"/>
      <c r="AE9" s="808"/>
      <c r="AF9" s="808"/>
      <c r="AG9" s="808"/>
    </row>
    <row r="10" spans="1:33" ht="10.5" customHeight="1" x14ac:dyDescent="0.25">
      <c r="A10" s="1978"/>
      <c r="B10" s="1978" t="s">
        <v>5</v>
      </c>
      <c r="C10" s="1978"/>
      <c r="D10" s="1978"/>
      <c r="E10" s="1978"/>
      <c r="F10" s="2118" t="s">
        <v>1101</v>
      </c>
      <c r="G10" s="2118"/>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row>
    <row r="11" spans="1:33" ht="7.5" customHeight="1" x14ac:dyDescent="0.25">
      <c r="A11" s="808"/>
      <c r="B11" s="902"/>
      <c r="C11" s="809"/>
      <c r="D11" s="809"/>
      <c r="E11" s="809"/>
      <c r="F11" s="809"/>
      <c r="G11" s="809"/>
    </row>
    <row r="12" spans="1:33" s="20" customFormat="1" ht="15" customHeight="1" x14ac:dyDescent="0.25">
      <c r="A12" s="810" t="s">
        <v>1203</v>
      </c>
      <c r="B12" s="677">
        <f>SUM(B14:B31)-B16-B24</f>
        <v>2424</v>
      </c>
      <c r="C12" s="677">
        <f t="shared" ref="C12:F12" si="0">SUM(C14:C31)-C16-C24</f>
        <v>163635.99999999997</v>
      </c>
      <c r="D12" s="677">
        <f t="shared" si="0"/>
        <v>656330</v>
      </c>
      <c r="E12" s="677">
        <f t="shared" si="0"/>
        <v>819966</v>
      </c>
      <c r="F12" s="677">
        <f t="shared" si="0"/>
        <v>2641577.9999999995</v>
      </c>
      <c r="G12" s="1294">
        <v>16.143012540027861</v>
      </c>
      <c r="I12" s="677"/>
      <c r="J12" s="677"/>
      <c r="K12" s="677"/>
      <c r="L12" s="677"/>
      <c r="M12" s="677"/>
    </row>
    <row r="13" spans="1:33" ht="7.5" customHeight="1" x14ac:dyDescent="0.25">
      <c r="A13" s="808"/>
      <c r="G13" s="1294"/>
      <c r="I13" s="677"/>
      <c r="J13" s="208"/>
      <c r="K13" s="208"/>
      <c r="L13" s="208"/>
      <c r="M13" s="208"/>
    </row>
    <row r="14" spans="1:33" s="20" customFormat="1" ht="13.5" customHeight="1" x14ac:dyDescent="0.25">
      <c r="A14" s="810" t="s">
        <v>1178</v>
      </c>
      <c r="B14" s="1303">
        <v>540.99999999999989</v>
      </c>
      <c r="C14" s="1303">
        <v>20878.999999999996</v>
      </c>
      <c r="D14" s="1303">
        <v>57131</v>
      </c>
      <c r="E14" s="1303">
        <v>78010</v>
      </c>
      <c r="F14" s="1303">
        <v>105042</v>
      </c>
      <c r="G14" s="1294">
        <v>5.030988074141483</v>
      </c>
      <c r="H14" s="677"/>
      <c r="I14" s="677"/>
    </row>
    <row r="15" spans="1:33" s="20" customFormat="1" ht="13.5" customHeight="1" x14ac:dyDescent="0.25">
      <c r="A15" s="1134" t="s">
        <v>1179</v>
      </c>
      <c r="B15" s="677">
        <v>7</v>
      </c>
      <c r="C15" s="677">
        <v>42</v>
      </c>
      <c r="D15" s="1303">
        <v>690</v>
      </c>
      <c r="E15" s="1303">
        <v>732</v>
      </c>
      <c r="F15" s="1303">
        <v>210</v>
      </c>
      <c r="G15" s="1294">
        <v>5</v>
      </c>
      <c r="H15" s="1304"/>
      <c r="I15" s="677"/>
    </row>
    <row r="16" spans="1:33" s="20" customFormat="1" ht="13.5" customHeight="1" x14ac:dyDescent="0.25">
      <c r="A16" s="1134" t="s">
        <v>1180</v>
      </c>
      <c r="B16" s="677">
        <v>1162</v>
      </c>
      <c r="C16" s="677">
        <v>97629.999999999971</v>
      </c>
      <c r="D16" s="1303">
        <v>383747.99999999983</v>
      </c>
      <c r="E16" s="1303">
        <v>481378</v>
      </c>
      <c r="F16" s="1303">
        <v>2324286.9999999986</v>
      </c>
      <c r="G16" s="1294">
        <v>23.807098228003682</v>
      </c>
      <c r="H16" s="1304"/>
      <c r="I16" s="677"/>
      <c r="J16" s="677"/>
      <c r="K16" s="677"/>
      <c r="L16" s="677"/>
      <c r="M16" s="677"/>
    </row>
    <row r="17" spans="1:13" ht="13.5" customHeight="1" x14ac:dyDescent="0.25">
      <c r="A17" s="1309" t="s">
        <v>1181</v>
      </c>
      <c r="B17" s="679">
        <v>250</v>
      </c>
      <c r="C17" s="679">
        <v>2478.9999999999995</v>
      </c>
      <c r="D17" s="581">
        <v>23724.000000000004</v>
      </c>
      <c r="E17" s="581">
        <v>26202.999999999996</v>
      </c>
      <c r="F17" s="581">
        <v>16174</v>
      </c>
      <c r="G17" s="1294">
        <v>6.5244050020169437</v>
      </c>
      <c r="H17" s="679"/>
      <c r="I17" s="677"/>
      <c r="J17" s="208"/>
      <c r="K17" s="208"/>
      <c r="L17" s="208"/>
      <c r="M17" s="208"/>
    </row>
    <row r="18" spans="1:13" ht="13.5" customHeight="1" x14ac:dyDescent="0.25">
      <c r="A18" s="1309" t="s">
        <v>1182</v>
      </c>
      <c r="B18" s="581">
        <v>328.00000000000006</v>
      </c>
      <c r="C18" s="581">
        <v>1732</v>
      </c>
      <c r="D18" s="581">
        <v>118216.99999999999</v>
      </c>
      <c r="E18" s="581">
        <v>119948.99999999997</v>
      </c>
      <c r="F18" s="581">
        <v>8474.0000000000018</v>
      </c>
      <c r="G18" s="1294">
        <v>4.8926096997690545</v>
      </c>
      <c r="H18" s="679"/>
      <c r="I18" s="677"/>
    </row>
    <row r="19" spans="1:13" ht="13.5" customHeight="1" x14ac:dyDescent="0.25">
      <c r="A19" s="1309" t="s">
        <v>1183</v>
      </c>
      <c r="B19" s="581">
        <v>58</v>
      </c>
      <c r="C19" s="581">
        <v>3930</v>
      </c>
      <c r="D19" s="581">
        <v>13037</v>
      </c>
      <c r="E19" s="581">
        <v>16967</v>
      </c>
      <c r="F19" s="581">
        <v>34992</v>
      </c>
      <c r="G19" s="1294">
        <v>8.9038167938931299</v>
      </c>
      <c r="H19" s="679"/>
      <c r="I19" s="677"/>
    </row>
    <row r="20" spans="1:13" ht="13.5" customHeight="1" x14ac:dyDescent="0.25">
      <c r="A20" s="1309" t="s">
        <v>1184</v>
      </c>
      <c r="B20" s="679">
        <v>33.000000000000007</v>
      </c>
      <c r="C20" s="679">
        <v>666</v>
      </c>
      <c r="D20" s="581">
        <v>10825</v>
      </c>
      <c r="E20" s="581">
        <v>11491</v>
      </c>
      <c r="F20" s="581">
        <v>2587</v>
      </c>
      <c r="G20" s="1294">
        <v>3.8843843843843846</v>
      </c>
      <c r="H20" s="679"/>
      <c r="I20" s="677"/>
    </row>
    <row r="21" spans="1:13" ht="13.5" customHeight="1" x14ac:dyDescent="0.25">
      <c r="A21" s="1309" t="s">
        <v>1185</v>
      </c>
      <c r="B21" s="679">
        <v>276</v>
      </c>
      <c r="C21" s="679">
        <v>68971.999999999985</v>
      </c>
      <c r="D21" s="581">
        <v>157989</v>
      </c>
      <c r="E21" s="581">
        <v>226960.99999999997</v>
      </c>
      <c r="F21" s="581">
        <v>1965498</v>
      </c>
      <c r="G21" s="1294">
        <v>28.497042278025873</v>
      </c>
      <c r="H21" s="679"/>
      <c r="I21" s="677"/>
    </row>
    <row r="22" spans="1:13" ht="13.5" customHeight="1" x14ac:dyDescent="0.25">
      <c r="A22" s="1309" t="s">
        <v>1186</v>
      </c>
      <c r="B22" s="679">
        <v>217.00000000000003</v>
      </c>
      <c r="C22" s="679">
        <v>19851.000000000004</v>
      </c>
      <c r="D22" s="581">
        <v>59955.999999999993</v>
      </c>
      <c r="E22" s="581">
        <v>79807</v>
      </c>
      <c r="F22" s="581">
        <v>296562</v>
      </c>
      <c r="G22" s="1294">
        <v>14.939398518966296</v>
      </c>
      <c r="H22" s="679"/>
      <c r="I22" s="677"/>
    </row>
    <row r="23" spans="1:13" s="20" customFormat="1" ht="13.5" customHeight="1" x14ac:dyDescent="0.25">
      <c r="A23" s="1312" t="s">
        <v>1187</v>
      </c>
      <c r="B23" s="677">
        <v>39</v>
      </c>
      <c r="C23" s="677">
        <v>142</v>
      </c>
      <c r="D23" s="1303">
        <v>7748</v>
      </c>
      <c r="E23" s="1303">
        <v>7890.0000000000009</v>
      </c>
      <c r="F23" s="1303">
        <v>426</v>
      </c>
      <c r="G23" s="1294">
        <v>3</v>
      </c>
      <c r="H23" s="677"/>
      <c r="I23" s="677"/>
    </row>
    <row r="24" spans="1:13" s="20" customFormat="1" ht="13.5" customHeight="1" x14ac:dyDescent="0.25">
      <c r="A24" s="1312" t="s">
        <v>1188</v>
      </c>
      <c r="B24" s="1303">
        <v>128</v>
      </c>
      <c r="C24" s="1303">
        <v>6666.0000000000009</v>
      </c>
      <c r="D24" s="1303">
        <v>28705.999999999996</v>
      </c>
      <c r="E24" s="1303">
        <v>35372</v>
      </c>
      <c r="F24" s="1303">
        <v>33979.999999999985</v>
      </c>
      <c r="G24" s="1294">
        <v>5.0975097509750951</v>
      </c>
      <c r="H24" s="677"/>
      <c r="I24" s="677"/>
      <c r="J24" s="677"/>
      <c r="K24" s="677"/>
      <c r="L24" s="677"/>
      <c r="M24" s="677"/>
    </row>
    <row r="25" spans="1:13" ht="13.5" customHeight="1" x14ac:dyDescent="0.25">
      <c r="A25" s="1309" t="s">
        <v>1189</v>
      </c>
      <c r="B25" s="581">
        <v>29</v>
      </c>
      <c r="C25" s="581">
        <v>5956</v>
      </c>
      <c r="D25" s="581">
        <v>6732</v>
      </c>
      <c r="E25" s="581">
        <v>12688</v>
      </c>
      <c r="F25" s="581">
        <v>31008.000000000004</v>
      </c>
      <c r="G25" s="1294">
        <v>5.2061786433848223</v>
      </c>
      <c r="H25" s="679"/>
      <c r="I25" s="677"/>
      <c r="J25" s="208"/>
      <c r="K25" s="208"/>
      <c r="L25" s="208"/>
      <c r="M25" s="208"/>
    </row>
    <row r="26" spans="1:13" ht="13.5" customHeight="1" x14ac:dyDescent="0.25">
      <c r="A26" s="1309" t="s">
        <v>1190</v>
      </c>
      <c r="B26" s="610">
        <v>99</v>
      </c>
      <c r="C26" s="610">
        <v>710</v>
      </c>
      <c r="D26" s="610">
        <v>21974</v>
      </c>
      <c r="E26" s="610">
        <v>22684</v>
      </c>
      <c r="F26" s="610">
        <v>2971.9999999999995</v>
      </c>
      <c r="G26" s="1294">
        <v>4.1859154929577462</v>
      </c>
      <c r="H26" s="679"/>
      <c r="I26" s="677"/>
    </row>
    <row r="27" spans="1:13" s="1305" customFormat="1" ht="13.5" customHeight="1" x14ac:dyDescent="0.25">
      <c r="A27" s="1312" t="s">
        <v>1191</v>
      </c>
      <c r="B27" s="1303">
        <v>118.99999999999999</v>
      </c>
      <c r="C27" s="1303">
        <v>0</v>
      </c>
      <c r="D27" s="1303">
        <v>40050</v>
      </c>
      <c r="E27" s="1303">
        <v>40050</v>
      </c>
      <c r="F27" s="1303">
        <v>0</v>
      </c>
      <c r="G27" s="1207">
        <v>0</v>
      </c>
      <c r="H27" s="624"/>
      <c r="I27" s="677"/>
    </row>
    <row r="28" spans="1:13" s="1305" customFormat="1" ht="13.5" customHeight="1" x14ac:dyDescent="0.25">
      <c r="A28" s="1312" t="s">
        <v>1192</v>
      </c>
      <c r="B28" s="621">
        <v>25</v>
      </c>
      <c r="C28" s="621">
        <v>0</v>
      </c>
      <c r="D28" s="621">
        <v>12940</v>
      </c>
      <c r="E28" s="621">
        <v>12940</v>
      </c>
      <c r="F28" s="621">
        <v>0</v>
      </c>
      <c r="G28" s="691">
        <v>0</v>
      </c>
      <c r="H28" s="624"/>
      <c r="I28" s="677"/>
    </row>
    <row r="29" spans="1:13" s="1305" customFormat="1" ht="13.5" customHeight="1" x14ac:dyDescent="0.25">
      <c r="A29" s="1312" t="s">
        <v>1193</v>
      </c>
      <c r="B29" s="624">
        <v>72</v>
      </c>
      <c r="C29" s="624">
        <v>25989.000000000004</v>
      </c>
      <c r="D29" s="624">
        <v>30902.999999999989</v>
      </c>
      <c r="E29" s="624">
        <v>56892</v>
      </c>
      <c r="F29" s="624">
        <v>110795.00000000001</v>
      </c>
      <c r="G29" s="1294">
        <v>4.2631497941436765</v>
      </c>
      <c r="H29" s="624"/>
      <c r="I29" s="677"/>
    </row>
    <row r="30" spans="1:13" s="1305" customFormat="1" ht="13.5" customHeight="1" x14ac:dyDescent="0.25">
      <c r="A30" s="1312" t="s">
        <v>1194</v>
      </c>
      <c r="B30" s="624">
        <v>139.99999999999997</v>
      </c>
      <c r="C30" s="624">
        <v>10060.000000000002</v>
      </c>
      <c r="D30" s="624">
        <v>38815.000000000007</v>
      </c>
      <c r="E30" s="624">
        <v>48875.000000000007</v>
      </c>
      <c r="F30" s="624">
        <v>44225.000000000007</v>
      </c>
      <c r="G30" s="1294">
        <v>4.3961232604373759</v>
      </c>
      <c r="H30" s="624"/>
      <c r="I30" s="677"/>
    </row>
    <row r="31" spans="1:13" s="1305" customFormat="1" ht="13.5" customHeight="1" x14ac:dyDescent="0.25">
      <c r="A31" s="1312" t="s">
        <v>1195</v>
      </c>
      <c r="B31" s="624">
        <v>190.99999999999994</v>
      </c>
      <c r="C31" s="624">
        <v>2228</v>
      </c>
      <c r="D31" s="624">
        <v>55598.999999999985</v>
      </c>
      <c r="E31" s="624">
        <v>57827</v>
      </c>
      <c r="F31" s="624">
        <v>22613</v>
      </c>
      <c r="G31" s="1294">
        <v>10.149461400359067</v>
      </c>
      <c r="H31" s="624"/>
      <c r="I31" s="677"/>
    </row>
    <row r="32" spans="1:13" s="617" customFormat="1" ht="7.5" customHeight="1" x14ac:dyDescent="0.25">
      <c r="A32" s="1309"/>
      <c r="G32" s="1294"/>
      <c r="H32" s="610"/>
      <c r="I32" s="677"/>
      <c r="M32" s="5"/>
    </row>
    <row r="33" spans="1:14" s="20" customFormat="1" ht="15" customHeight="1" x14ac:dyDescent="0.25">
      <c r="A33" s="810" t="s">
        <v>1204</v>
      </c>
      <c r="B33" s="677">
        <v>1342.0000000000005</v>
      </c>
      <c r="C33" s="677">
        <v>145842.00000000003</v>
      </c>
      <c r="D33" s="677">
        <v>457207.00000000023</v>
      </c>
      <c r="E33" s="677">
        <v>603048.99999999988</v>
      </c>
      <c r="F33" s="677">
        <v>1746675.0000000007</v>
      </c>
      <c r="G33" s="1294">
        <v>11.976488254412311</v>
      </c>
      <c r="I33" s="677"/>
      <c r="J33" s="677"/>
      <c r="K33" s="677"/>
      <c r="L33" s="677"/>
      <c r="M33" s="677"/>
      <c r="N33" s="19"/>
    </row>
    <row r="34" spans="1:14" s="20" customFormat="1" ht="7.5" customHeight="1" x14ac:dyDescent="0.25">
      <c r="A34" s="810"/>
      <c r="G34" s="1294"/>
      <c r="I34" s="677"/>
      <c r="J34" s="677"/>
      <c r="K34" s="677"/>
      <c r="L34" s="677"/>
      <c r="M34" s="208"/>
    </row>
    <row r="35" spans="1:14" s="20" customFormat="1" ht="13.5" customHeight="1" x14ac:dyDescent="0.25">
      <c r="A35" s="810" t="s">
        <v>1178</v>
      </c>
      <c r="B35" s="677">
        <v>325</v>
      </c>
      <c r="C35" s="677">
        <v>37594</v>
      </c>
      <c r="D35" s="677">
        <v>38753</v>
      </c>
      <c r="E35" s="677">
        <v>76347</v>
      </c>
      <c r="F35" s="677">
        <v>451172.99999999994</v>
      </c>
      <c r="G35" s="1294">
        <v>12.001196999521198</v>
      </c>
      <c r="H35" s="19"/>
      <c r="I35" s="677"/>
    </row>
    <row r="36" spans="1:14" s="20" customFormat="1" ht="13.5" customHeight="1" x14ac:dyDescent="0.25">
      <c r="A36" s="1134" t="s">
        <v>1179</v>
      </c>
      <c r="B36" s="1303">
        <v>3</v>
      </c>
      <c r="C36" s="1303">
        <v>707</v>
      </c>
      <c r="D36" s="1303">
        <v>55</v>
      </c>
      <c r="E36" s="1303">
        <v>762</v>
      </c>
      <c r="F36" s="1303">
        <v>19098</v>
      </c>
      <c r="G36" s="1313">
        <v>27.012729844413013</v>
      </c>
      <c r="H36" s="19"/>
      <c r="I36" s="677"/>
    </row>
    <row r="37" spans="1:14" s="1305" customFormat="1" ht="13.5" customHeight="1" x14ac:dyDescent="0.25">
      <c r="A37" s="1134" t="s">
        <v>1180</v>
      </c>
      <c r="B37" s="1303">
        <v>632</v>
      </c>
      <c r="C37" s="1303">
        <v>67263.999999999971</v>
      </c>
      <c r="D37" s="1303">
        <v>273715.99999999994</v>
      </c>
      <c r="E37" s="1303">
        <v>340980</v>
      </c>
      <c r="F37" s="1303">
        <v>834982.99999999988</v>
      </c>
      <c r="G37" s="1294">
        <v>12.413519862036159</v>
      </c>
      <c r="I37" s="677"/>
      <c r="J37" s="677"/>
      <c r="K37" s="677"/>
      <c r="L37" s="677"/>
      <c r="M37" s="677"/>
    </row>
    <row r="38" spans="1:14" ht="13.5" customHeight="1" x14ac:dyDescent="0.25">
      <c r="A38" s="1309" t="s">
        <v>1181</v>
      </c>
      <c r="B38" s="679">
        <v>290.00000000000011</v>
      </c>
      <c r="C38" s="679">
        <v>16178.999999999995</v>
      </c>
      <c r="D38" s="679">
        <v>27690</v>
      </c>
      <c r="E38" s="679">
        <v>43868.999999999993</v>
      </c>
      <c r="F38" s="679">
        <v>127184</v>
      </c>
      <c r="G38" s="1294">
        <v>7.8610544533036677</v>
      </c>
      <c r="I38" s="677"/>
      <c r="J38" s="208"/>
      <c r="K38" s="208"/>
      <c r="L38" s="208"/>
      <c r="M38" s="208"/>
    </row>
    <row r="39" spans="1:14" ht="13.5" customHeight="1" x14ac:dyDescent="0.25">
      <c r="A39" s="1309" t="s">
        <v>1182</v>
      </c>
      <c r="B39" s="679">
        <v>116.00000000000001</v>
      </c>
      <c r="C39" s="679">
        <v>6485.0000000000009</v>
      </c>
      <c r="D39" s="581">
        <v>149386.00000000003</v>
      </c>
      <c r="E39" s="679">
        <v>155870.99999999997</v>
      </c>
      <c r="F39" s="581">
        <v>50122.999999999993</v>
      </c>
      <c r="G39" s="1294">
        <v>7.7290670778720099</v>
      </c>
      <c r="I39" s="677"/>
    </row>
    <row r="40" spans="1:14" ht="13.5" customHeight="1" x14ac:dyDescent="0.25">
      <c r="A40" s="1309" t="s">
        <v>1183</v>
      </c>
      <c r="B40" s="679">
        <v>50.000000000000007</v>
      </c>
      <c r="C40" s="679">
        <v>5891</v>
      </c>
      <c r="D40" s="581">
        <v>12035.000000000002</v>
      </c>
      <c r="E40" s="581">
        <v>17926</v>
      </c>
      <c r="F40" s="581">
        <v>81534.999999999985</v>
      </c>
      <c r="G40" s="1294">
        <v>13.840604311661854</v>
      </c>
      <c r="I40" s="677"/>
    </row>
    <row r="41" spans="1:14" ht="13.5" customHeight="1" x14ac:dyDescent="0.25">
      <c r="A41" s="1309" t="s">
        <v>1184</v>
      </c>
      <c r="B41" s="581">
        <v>33.999999999999993</v>
      </c>
      <c r="C41" s="581">
        <v>5029</v>
      </c>
      <c r="D41" s="581">
        <v>1929</v>
      </c>
      <c r="E41" s="581">
        <v>6958</v>
      </c>
      <c r="F41" s="581">
        <v>70945</v>
      </c>
      <c r="G41" s="1294">
        <v>14.107178365480214</v>
      </c>
      <c r="I41" s="677"/>
    </row>
    <row r="42" spans="1:14" ht="13.5" customHeight="1" x14ac:dyDescent="0.25">
      <c r="A42" s="1309" t="s">
        <v>1185</v>
      </c>
      <c r="B42" s="679">
        <v>54</v>
      </c>
      <c r="C42" s="679">
        <v>12271</v>
      </c>
      <c r="D42" s="581">
        <v>60419</v>
      </c>
      <c r="E42" s="581">
        <v>72690.000000000029</v>
      </c>
      <c r="F42" s="581">
        <v>218430.99999999997</v>
      </c>
      <c r="G42" s="1294">
        <v>17.80058674924619</v>
      </c>
      <c r="I42" s="677"/>
    </row>
    <row r="43" spans="1:14" ht="13.5" customHeight="1" x14ac:dyDescent="0.25">
      <c r="A43" s="1309" t="s">
        <v>1186</v>
      </c>
      <c r="B43" s="679">
        <v>88</v>
      </c>
      <c r="C43" s="679">
        <v>21409</v>
      </c>
      <c r="D43" s="581">
        <v>22257</v>
      </c>
      <c r="E43" s="581">
        <v>43666.000000000007</v>
      </c>
      <c r="F43" s="581">
        <v>286765</v>
      </c>
      <c r="G43" s="1294">
        <v>13.39460040170022</v>
      </c>
      <c r="I43" s="677"/>
    </row>
    <row r="44" spans="1:14" s="20" customFormat="1" ht="13.5" customHeight="1" x14ac:dyDescent="0.25">
      <c r="A44" s="1312" t="s">
        <v>1187</v>
      </c>
      <c r="B44" s="677">
        <v>24</v>
      </c>
      <c r="C44" s="677">
        <v>0</v>
      </c>
      <c r="D44" s="677">
        <v>2724</v>
      </c>
      <c r="E44" s="677">
        <v>2724</v>
      </c>
      <c r="F44" s="677">
        <v>0</v>
      </c>
      <c r="G44" s="1294">
        <v>0</v>
      </c>
      <c r="I44" s="677"/>
    </row>
    <row r="45" spans="1:14" s="20" customFormat="1" ht="13.5" customHeight="1" x14ac:dyDescent="0.25">
      <c r="A45" s="1312" t="s">
        <v>1188</v>
      </c>
      <c r="B45" s="1303">
        <v>108</v>
      </c>
      <c r="C45" s="1303">
        <v>16102.000000000004</v>
      </c>
      <c r="D45" s="1303">
        <v>5279</v>
      </c>
      <c r="E45" s="1303">
        <v>21381.000000000004</v>
      </c>
      <c r="F45" s="1303">
        <v>166971</v>
      </c>
      <c r="G45" s="1294">
        <v>10.369581418457333</v>
      </c>
      <c r="I45" s="677"/>
      <c r="J45" s="677"/>
      <c r="K45" s="677"/>
      <c r="L45" s="677"/>
      <c r="M45" s="677"/>
    </row>
    <row r="46" spans="1:14" ht="13.5" customHeight="1" x14ac:dyDescent="0.25">
      <c r="A46" s="1309" t="s">
        <v>1189</v>
      </c>
      <c r="B46" s="679">
        <v>29</v>
      </c>
      <c r="C46" s="679">
        <v>11351</v>
      </c>
      <c r="D46" s="581">
        <v>1491</v>
      </c>
      <c r="E46" s="581">
        <v>12842</v>
      </c>
      <c r="F46" s="581">
        <v>142055</v>
      </c>
      <c r="G46" s="1294">
        <v>12.514756409126949</v>
      </c>
      <c r="I46" s="677"/>
      <c r="J46" s="208"/>
      <c r="K46" s="208"/>
      <c r="L46" s="208"/>
      <c r="M46" s="208"/>
    </row>
    <row r="47" spans="1:14" ht="13.5" customHeight="1" x14ac:dyDescent="0.25">
      <c r="A47" s="1309" t="s">
        <v>1190</v>
      </c>
      <c r="B47" s="581">
        <v>79</v>
      </c>
      <c r="C47" s="581">
        <v>4751</v>
      </c>
      <c r="D47" s="581">
        <v>3788</v>
      </c>
      <c r="E47" s="581">
        <v>8539</v>
      </c>
      <c r="F47" s="581">
        <v>24916</v>
      </c>
      <c r="G47" s="1294">
        <v>5.2443696063986529</v>
      </c>
      <c r="I47" s="677"/>
    </row>
    <row r="48" spans="1:14" s="20" customFormat="1" ht="13.5" customHeight="1" x14ac:dyDescent="0.25">
      <c r="A48" s="1312" t="s">
        <v>1191</v>
      </c>
      <c r="B48" s="1303">
        <v>19</v>
      </c>
      <c r="C48" s="1303">
        <v>701</v>
      </c>
      <c r="D48" s="1303">
        <v>17500</v>
      </c>
      <c r="E48" s="1303">
        <v>18201</v>
      </c>
      <c r="F48" s="1303">
        <v>5747</v>
      </c>
      <c r="G48" s="1294">
        <v>8.1982881597717547</v>
      </c>
      <c r="I48" s="677"/>
      <c r="J48" s="1305"/>
      <c r="K48" s="1305"/>
      <c r="L48" s="1305"/>
      <c r="M48" s="1305"/>
    </row>
    <row r="49" spans="1:13" s="20" customFormat="1" ht="13.5" customHeight="1" x14ac:dyDescent="0.25">
      <c r="A49" s="1312" t="s">
        <v>1192</v>
      </c>
      <c r="B49" s="1303">
        <v>6</v>
      </c>
      <c r="C49" s="1303">
        <v>277</v>
      </c>
      <c r="D49" s="1303">
        <v>3043</v>
      </c>
      <c r="E49" s="1303">
        <v>3320</v>
      </c>
      <c r="F49" s="1303">
        <v>2445</v>
      </c>
      <c r="G49" s="1294">
        <v>8.8267148014440426</v>
      </c>
      <c r="I49" s="624"/>
      <c r="J49" s="1305"/>
      <c r="K49" s="1305"/>
      <c r="L49" s="1305"/>
      <c r="M49" s="1305"/>
    </row>
    <row r="50" spans="1:13" s="20" customFormat="1" ht="13.5" customHeight="1" x14ac:dyDescent="0.25">
      <c r="A50" s="1312" t="s">
        <v>1193</v>
      </c>
      <c r="B50" s="1303">
        <v>106</v>
      </c>
      <c r="C50" s="1303">
        <v>10768</v>
      </c>
      <c r="D50" s="1303">
        <v>7718.9999999999991</v>
      </c>
      <c r="E50" s="1303">
        <v>18487</v>
      </c>
      <c r="F50" s="1303">
        <v>119019</v>
      </c>
      <c r="G50" s="1294">
        <v>11.1</v>
      </c>
    </row>
    <row r="51" spans="1:13" s="20" customFormat="1" ht="13.5" customHeight="1" x14ac:dyDescent="0.25">
      <c r="A51" s="1312" t="s">
        <v>1194</v>
      </c>
      <c r="B51" s="1303">
        <v>59</v>
      </c>
      <c r="C51" s="1303">
        <v>5900</v>
      </c>
      <c r="D51" s="1303">
        <v>98185</v>
      </c>
      <c r="E51" s="1303">
        <v>104085</v>
      </c>
      <c r="F51" s="1303">
        <v>63554</v>
      </c>
      <c r="G51" s="1294">
        <v>10.771864406779661</v>
      </c>
      <c r="H51" s="1311"/>
      <c r="I51" s="1311"/>
      <c r="J51" s="1311"/>
      <c r="K51" s="1311"/>
      <c r="L51" s="1311"/>
    </row>
    <row r="52" spans="1:13" s="20" customFormat="1" ht="15" customHeight="1" x14ac:dyDescent="0.25">
      <c r="A52" s="1312" t="s">
        <v>1195</v>
      </c>
      <c r="B52" s="1303">
        <v>59.999999999999993</v>
      </c>
      <c r="C52" s="1303">
        <v>6529</v>
      </c>
      <c r="D52" s="1303">
        <v>10232.999999999998</v>
      </c>
      <c r="E52" s="1303">
        <v>16762.000000000004</v>
      </c>
      <c r="F52" s="1303">
        <v>83685</v>
      </c>
      <c r="G52" s="1294">
        <v>12.817429928013478</v>
      </c>
      <c r="H52" s="1311"/>
      <c r="I52" s="1311"/>
      <c r="J52" s="1311"/>
      <c r="K52" s="1311"/>
      <c r="L52" s="1311"/>
    </row>
    <row r="53" spans="1:13" ht="10.5" customHeight="1" thickBot="1" x14ac:dyDescent="0.3">
      <c r="A53" s="1297"/>
      <c r="B53" s="1306"/>
      <c r="C53" s="1306"/>
      <c r="D53" s="1306"/>
      <c r="E53" s="1306"/>
      <c r="F53" s="1306"/>
      <c r="G53" s="1306"/>
      <c r="H53" s="1307"/>
      <c r="I53" s="1307"/>
      <c r="J53" s="1307"/>
      <c r="K53" s="1307"/>
    </row>
    <row r="54" spans="1:13" ht="3.75" customHeight="1" thickTop="1" x14ac:dyDescent="0.25">
      <c r="A54" s="808"/>
      <c r="B54" s="972"/>
      <c r="C54" s="972"/>
      <c r="D54" s="972"/>
      <c r="E54" s="972"/>
      <c r="F54" s="972"/>
      <c r="G54" s="972"/>
      <c r="H54" s="1307"/>
      <c r="I54" s="1307"/>
      <c r="J54" s="1307"/>
      <c r="K54" s="1307"/>
    </row>
    <row r="55" spans="1:13" ht="9.9499999999999993" customHeight="1" x14ac:dyDescent="0.25">
      <c r="A55" s="1308"/>
      <c r="B55" s="679"/>
      <c r="C55" s="679"/>
      <c r="D55" s="679"/>
      <c r="E55" s="679"/>
      <c r="F55" s="679"/>
      <c r="G55" s="679"/>
      <c r="H55" s="1307"/>
      <c r="I55" s="1307"/>
      <c r="J55" s="1307"/>
      <c r="K55" s="1307"/>
    </row>
    <row r="56" spans="1:13" x14ac:dyDescent="0.25">
      <c r="B56" s="208"/>
      <c r="C56" s="208"/>
      <c r="D56" s="208"/>
      <c r="E56" s="208"/>
      <c r="F56" s="208"/>
      <c r="G56" s="208"/>
      <c r="H56" s="1307"/>
      <c r="I56" s="1307"/>
      <c r="J56" s="1307"/>
      <c r="K56" s="1307"/>
    </row>
    <row r="57" spans="1:13" x14ac:dyDescent="0.25">
      <c r="A57" s="808"/>
      <c r="B57" s="972"/>
      <c r="C57" s="972"/>
      <c r="D57" s="972"/>
      <c r="E57" s="972"/>
      <c r="F57" s="972"/>
      <c r="G57" s="972"/>
      <c r="H57" s="1307"/>
      <c r="I57" s="1307"/>
      <c r="J57" s="1307"/>
      <c r="K57" s="1307"/>
    </row>
    <row r="58" spans="1:13" x14ac:dyDescent="0.25">
      <c r="A58" s="808"/>
      <c r="B58" s="972"/>
      <c r="C58" s="972"/>
      <c r="D58" s="972"/>
      <c r="E58" s="972"/>
      <c r="F58" s="972"/>
      <c r="G58" s="972"/>
      <c r="H58" s="465"/>
      <c r="I58" s="465"/>
      <c r="J58" s="465"/>
      <c r="K58" s="465"/>
      <c r="L58" s="465"/>
    </row>
    <row r="59" spans="1:13" x14ac:dyDescent="0.25">
      <c r="A59" s="808"/>
      <c r="B59" s="972"/>
      <c r="C59" s="972"/>
      <c r="D59" s="972"/>
      <c r="E59" s="972"/>
      <c r="F59" s="972"/>
      <c r="G59" s="972"/>
    </row>
    <row r="60" spans="1:13" x14ac:dyDescent="0.25">
      <c r="A60" s="808"/>
      <c r="B60" s="972"/>
      <c r="C60" s="972"/>
      <c r="D60" s="972"/>
      <c r="E60" s="972"/>
      <c r="F60" s="972"/>
      <c r="G60" s="972"/>
    </row>
    <row r="61" spans="1:13" x14ac:dyDescent="0.25">
      <c r="A61" s="808"/>
      <c r="B61" s="972"/>
      <c r="C61" s="972"/>
      <c r="D61" s="972"/>
      <c r="E61" s="972"/>
      <c r="F61" s="972"/>
      <c r="G61" s="972"/>
    </row>
    <row r="62" spans="1:13" x14ac:dyDescent="0.25">
      <c r="A62" s="808"/>
      <c r="B62" s="972"/>
      <c r="C62" s="972"/>
      <c r="D62" s="972"/>
      <c r="E62" s="972"/>
      <c r="F62" s="972"/>
      <c r="G62" s="972"/>
    </row>
    <row r="63" spans="1:13" x14ac:dyDescent="0.25">
      <c r="A63" s="808"/>
      <c r="B63" s="972"/>
      <c r="C63" s="972"/>
      <c r="D63" s="972"/>
      <c r="E63" s="972"/>
      <c r="F63" s="972"/>
      <c r="G63" s="972"/>
    </row>
    <row r="64" spans="1:13" x14ac:dyDescent="0.25">
      <c r="A64" s="808"/>
      <c r="B64" s="972"/>
      <c r="C64" s="972"/>
      <c r="D64" s="972"/>
      <c r="E64" s="972"/>
      <c r="F64" s="972"/>
      <c r="G64" s="972"/>
    </row>
    <row r="65" spans="1:7" x14ac:dyDescent="0.25">
      <c r="A65" s="808"/>
      <c r="B65" s="972"/>
      <c r="C65" s="972"/>
      <c r="D65" s="972"/>
      <c r="E65" s="972"/>
      <c r="F65" s="972"/>
      <c r="G65" s="972"/>
    </row>
    <row r="66" spans="1:7" x14ac:dyDescent="0.25">
      <c r="A66" s="808"/>
      <c r="B66" s="972"/>
      <c r="C66" s="972"/>
      <c r="D66" s="972"/>
      <c r="E66" s="972"/>
      <c r="F66" s="972"/>
      <c r="G66" s="972"/>
    </row>
    <row r="67" spans="1:7" x14ac:dyDescent="0.25">
      <c r="A67" s="808"/>
      <c r="B67" s="972"/>
      <c r="C67" s="972"/>
      <c r="D67" s="972"/>
      <c r="E67" s="972"/>
      <c r="F67" s="972"/>
      <c r="G67" s="972"/>
    </row>
    <row r="68" spans="1:7" x14ac:dyDescent="0.25">
      <c r="B68" s="465"/>
      <c r="C68" s="465"/>
      <c r="D68" s="465"/>
      <c r="E68" s="465"/>
      <c r="F68" s="465"/>
      <c r="G68" s="465"/>
    </row>
    <row r="69" spans="1:7" x14ac:dyDescent="0.25">
      <c r="B69" s="465"/>
      <c r="C69" s="465"/>
      <c r="D69" s="465"/>
      <c r="E69" s="465"/>
      <c r="F69" s="465"/>
      <c r="G69" s="465"/>
    </row>
    <row r="70" spans="1:7" x14ac:dyDescent="0.25">
      <c r="B70" s="465"/>
      <c r="C70" s="465"/>
      <c r="D70" s="465"/>
      <c r="E70" s="465"/>
      <c r="F70" s="465"/>
      <c r="G70" s="465"/>
    </row>
    <row r="71" spans="1:7" x14ac:dyDescent="0.25">
      <c r="B71" s="465"/>
      <c r="C71" s="465"/>
      <c r="D71" s="465"/>
      <c r="E71" s="465"/>
      <c r="F71" s="465"/>
      <c r="G71" s="465"/>
    </row>
    <row r="72" spans="1:7" x14ac:dyDescent="0.25">
      <c r="B72" s="465"/>
      <c r="C72" s="465"/>
      <c r="D72" s="465"/>
      <c r="E72" s="465"/>
      <c r="F72" s="465"/>
      <c r="G72" s="465"/>
    </row>
    <row r="73" spans="1:7" x14ac:dyDescent="0.25">
      <c r="B73" s="465"/>
      <c r="C73" s="465"/>
      <c r="D73" s="465"/>
      <c r="E73" s="465"/>
      <c r="F73" s="465"/>
      <c r="G73" s="465"/>
    </row>
    <row r="74" spans="1:7" x14ac:dyDescent="0.25">
      <c r="B74" s="465"/>
      <c r="C74" s="465"/>
      <c r="D74" s="465"/>
      <c r="E74" s="465"/>
      <c r="F74" s="465"/>
      <c r="G74" s="465"/>
    </row>
    <row r="75" spans="1:7" x14ac:dyDescent="0.25">
      <c r="B75" s="465"/>
      <c r="C75" s="465"/>
      <c r="D75" s="465"/>
      <c r="E75" s="465"/>
      <c r="F75" s="465"/>
      <c r="G75" s="465"/>
    </row>
    <row r="76" spans="1:7" x14ac:dyDescent="0.25">
      <c r="B76" s="465"/>
      <c r="C76" s="465"/>
      <c r="D76" s="465"/>
      <c r="E76" s="465"/>
      <c r="F76" s="465"/>
      <c r="G76" s="465"/>
    </row>
    <row r="77" spans="1:7" x14ac:dyDescent="0.25">
      <c r="B77" s="465"/>
      <c r="C77" s="465"/>
      <c r="D77" s="465"/>
      <c r="E77" s="465"/>
      <c r="F77" s="465"/>
      <c r="G77" s="465"/>
    </row>
    <row r="78" spans="1:7" x14ac:dyDescent="0.25">
      <c r="B78" s="465"/>
      <c r="C78" s="465"/>
      <c r="D78" s="465"/>
      <c r="E78" s="465"/>
      <c r="F78" s="465"/>
      <c r="G78" s="465"/>
    </row>
    <row r="79" spans="1:7" x14ac:dyDescent="0.25">
      <c r="B79" s="465"/>
      <c r="C79" s="465"/>
      <c r="D79" s="465"/>
      <c r="E79" s="465"/>
      <c r="F79" s="465"/>
      <c r="G79" s="465"/>
    </row>
    <row r="80" spans="1:7" x14ac:dyDescent="0.25">
      <c r="B80" s="465"/>
      <c r="C80" s="465"/>
      <c r="D80" s="465"/>
      <c r="E80" s="465"/>
      <c r="F80" s="465"/>
      <c r="G80" s="465"/>
    </row>
    <row r="81" spans="2:7" x14ac:dyDescent="0.25">
      <c r="B81" s="465"/>
      <c r="C81" s="465"/>
      <c r="D81" s="465"/>
      <c r="E81" s="465"/>
      <c r="F81" s="465"/>
      <c r="G81" s="465"/>
    </row>
    <row r="82" spans="2:7" x14ac:dyDescent="0.25">
      <c r="B82" s="465"/>
      <c r="C82" s="465"/>
      <c r="D82" s="465"/>
      <c r="E82" s="465"/>
      <c r="F82" s="465"/>
      <c r="G82" s="465"/>
    </row>
    <row r="83" spans="2:7" x14ac:dyDescent="0.25">
      <c r="B83" s="465"/>
      <c r="C83" s="465"/>
      <c r="D83" s="465"/>
      <c r="E83" s="465"/>
      <c r="F83" s="465"/>
      <c r="G83" s="465"/>
    </row>
    <row r="84" spans="2:7" x14ac:dyDescent="0.25">
      <c r="B84" s="465"/>
      <c r="C84" s="465"/>
      <c r="D84" s="465"/>
      <c r="E84" s="465"/>
      <c r="F84" s="465"/>
      <c r="G84" s="465"/>
    </row>
    <row r="85" spans="2:7" x14ac:dyDescent="0.25">
      <c r="B85" s="465"/>
      <c r="C85" s="465"/>
      <c r="D85" s="465"/>
      <c r="E85" s="465"/>
      <c r="F85" s="465"/>
      <c r="G85" s="465"/>
    </row>
    <row r="86" spans="2:7" x14ac:dyDescent="0.25">
      <c r="B86" s="465"/>
      <c r="C86" s="465"/>
      <c r="D86" s="465"/>
      <c r="E86" s="465"/>
      <c r="F86" s="465"/>
      <c r="G86" s="465"/>
    </row>
    <row r="87" spans="2:7" x14ac:dyDescent="0.25">
      <c r="B87" s="465"/>
      <c r="C87" s="465"/>
      <c r="D87" s="465"/>
      <c r="E87" s="465"/>
      <c r="F87" s="465"/>
      <c r="G87" s="465"/>
    </row>
    <row r="88" spans="2:7" x14ac:dyDescent="0.25">
      <c r="B88" s="465"/>
      <c r="C88" s="465"/>
      <c r="D88" s="465"/>
      <c r="E88" s="465"/>
      <c r="F88" s="465"/>
      <c r="G88" s="465"/>
    </row>
    <row r="89" spans="2:7" x14ac:dyDescent="0.25">
      <c r="B89" s="465"/>
      <c r="C89" s="465"/>
      <c r="D89" s="465"/>
      <c r="E89" s="465"/>
      <c r="F89" s="465"/>
      <c r="G89" s="465"/>
    </row>
    <row r="90" spans="2:7" x14ac:dyDescent="0.25">
      <c r="B90" s="465"/>
      <c r="C90" s="465"/>
      <c r="D90" s="465"/>
      <c r="E90" s="465"/>
      <c r="F90" s="465"/>
      <c r="G90" s="465"/>
    </row>
    <row r="91" spans="2:7" x14ac:dyDescent="0.25">
      <c r="B91" s="465"/>
      <c r="C91" s="465"/>
      <c r="D91" s="465"/>
      <c r="E91" s="465"/>
      <c r="F91" s="465"/>
      <c r="G91" s="465"/>
    </row>
    <row r="92" spans="2:7" x14ac:dyDescent="0.25">
      <c r="B92" s="465"/>
      <c r="C92" s="465"/>
      <c r="D92" s="465"/>
      <c r="E92" s="465"/>
      <c r="F92" s="465"/>
      <c r="G92" s="465"/>
    </row>
    <row r="93" spans="2:7" x14ac:dyDescent="0.25">
      <c r="B93" s="465"/>
      <c r="C93" s="465"/>
      <c r="D93" s="465"/>
      <c r="E93" s="465"/>
      <c r="F93" s="465"/>
      <c r="G93" s="465"/>
    </row>
    <row r="94" spans="2:7" x14ac:dyDescent="0.25">
      <c r="B94" s="465"/>
      <c r="C94" s="465"/>
      <c r="D94" s="465"/>
      <c r="E94" s="465"/>
      <c r="F94" s="465"/>
      <c r="G94" s="465"/>
    </row>
    <row r="95" spans="2:7" x14ac:dyDescent="0.25">
      <c r="B95" s="465"/>
      <c r="C95" s="465"/>
      <c r="D95" s="465"/>
      <c r="E95" s="465"/>
      <c r="F95" s="465"/>
      <c r="G95" s="465"/>
    </row>
    <row r="96" spans="2:7" x14ac:dyDescent="0.25">
      <c r="B96" s="465"/>
      <c r="C96" s="465"/>
      <c r="D96" s="465"/>
      <c r="E96" s="465"/>
      <c r="F96" s="465"/>
      <c r="G96" s="465"/>
    </row>
    <row r="97" spans="2:7" x14ac:dyDescent="0.25">
      <c r="B97" s="465"/>
      <c r="C97" s="465"/>
      <c r="D97" s="465"/>
      <c r="E97" s="465"/>
      <c r="F97" s="465"/>
      <c r="G97" s="465"/>
    </row>
    <row r="98" spans="2:7" x14ac:dyDescent="0.25">
      <c r="B98" s="465"/>
      <c r="C98" s="465"/>
      <c r="D98" s="465"/>
      <c r="E98" s="465"/>
      <c r="F98" s="465"/>
      <c r="G98" s="465"/>
    </row>
    <row r="99" spans="2:7" x14ac:dyDescent="0.25">
      <c r="B99" s="465"/>
      <c r="C99" s="465"/>
      <c r="D99" s="465"/>
      <c r="E99" s="465"/>
      <c r="F99" s="465"/>
      <c r="G99" s="465"/>
    </row>
    <row r="100" spans="2:7" x14ac:dyDescent="0.25">
      <c r="B100" s="465"/>
      <c r="C100" s="465"/>
      <c r="D100" s="465"/>
      <c r="E100" s="465"/>
      <c r="F100" s="465"/>
      <c r="G100" s="465"/>
    </row>
    <row r="101" spans="2:7" x14ac:dyDescent="0.25">
      <c r="B101" s="465"/>
      <c r="C101" s="465"/>
      <c r="D101" s="465"/>
      <c r="E101" s="465"/>
      <c r="F101" s="465"/>
      <c r="G101" s="465"/>
    </row>
    <row r="102" spans="2:7" x14ac:dyDescent="0.25">
      <c r="B102" s="465"/>
      <c r="C102" s="465"/>
      <c r="D102" s="465"/>
      <c r="E102" s="465"/>
      <c r="F102" s="465"/>
      <c r="G102" s="465"/>
    </row>
    <row r="103" spans="2:7" x14ac:dyDescent="0.25">
      <c r="B103" s="465"/>
      <c r="C103" s="465"/>
      <c r="D103" s="465"/>
      <c r="E103" s="465"/>
      <c r="F103" s="465"/>
      <c r="G103" s="465"/>
    </row>
    <row r="104" spans="2:7" x14ac:dyDescent="0.25">
      <c r="B104" s="465"/>
      <c r="C104" s="465"/>
      <c r="D104" s="465"/>
      <c r="E104" s="465"/>
      <c r="F104" s="465"/>
      <c r="G104" s="465"/>
    </row>
    <row r="105" spans="2:7" x14ac:dyDescent="0.25">
      <c r="B105" s="465"/>
      <c r="C105" s="465"/>
      <c r="D105" s="465"/>
      <c r="E105" s="465"/>
      <c r="F105" s="465"/>
      <c r="G105" s="465"/>
    </row>
    <row r="106" spans="2:7" x14ac:dyDescent="0.25">
      <c r="B106" s="465"/>
      <c r="C106" s="465"/>
      <c r="D106" s="465"/>
      <c r="E106" s="465"/>
      <c r="F106" s="465"/>
      <c r="G106" s="465"/>
    </row>
    <row r="107" spans="2:7" x14ac:dyDescent="0.25">
      <c r="B107" s="465"/>
      <c r="C107" s="465"/>
      <c r="D107" s="465"/>
      <c r="E107" s="465"/>
      <c r="F107" s="465"/>
      <c r="G107" s="465"/>
    </row>
    <row r="108" spans="2:7" x14ac:dyDescent="0.25">
      <c r="B108" s="465"/>
      <c r="C108" s="465"/>
      <c r="D108" s="465"/>
      <c r="E108" s="465"/>
      <c r="F108" s="465"/>
      <c r="G108" s="465"/>
    </row>
    <row r="109" spans="2:7" x14ac:dyDescent="0.25">
      <c r="B109" s="465"/>
      <c r="C109" s="465"/>
      <c r="D109" s="465"/>
      <c r="E109" s="465"/>
      <c r="F109" s="465"/>
      <c r="G109" s="465"/>
    </row>
    <row r="110" spans="2:7" x14ac:dyDescent="0.25">
      <c r="B110" s="465"/>
      <c r="C110" s="465"/>
      <c r="D110" s="465"/>
      <c r="E110" s="465"/>
      <c r="F110" s="465"/>
      <c r="G110" s="465"/>
    </row>
    <row r="111" spans="2:7" x14ac:dyDescent="0.25">
      <c r="B111" s="465"/>
      <c r="C111" s="465"/>
      <c r="D111" s="465"/>
      <c r="E111" s="465"/>
      <c r="F111" s="465"/>
      <c r="G111" s="465"/>
    </row>
    <row r="112" spans="2:7" x14ac:dyDescent="0.25">
      <c r="B112" s="465"/>
      <c r="C112" s="465"/>
      <c r="D112" s="465"/>
      <c r="E112" s="465"/>
      <c r="F112" s="465"/>
      <c r="G112" s="465"/>
    </row>
    <row r="113" spans="2:7" x14ac:dyDescent="0.25">
      <c r="B113" s="465"/>
      <c r="C113" s="465"/>
      <c r="D113" s="465"/>
      <c r="E113" s="465"/>
      <c r="F113" s="465"/>
      <c r="G113" s="465"/>
    </row>
    <row r="114" spans="2:7" x14ac:dyDescent="0.25">
      <c r="B114" s="465"/>
      <c r="C114" s="465"/>
      <c r="D114" s="465"/>
      <c r="E114" s="465"/>
      <c r="F114" s="465"/>
      <c r="G114" s="465"/>
    </row>
    <row r="115" spans="2:7" x14ac:dyDescent="0.25">
      <c r="B115" s="465"/>
      <c r="C115" s="465"/>
      <c r="D115" s="465"/>
      <c r="E115" s="465"/>
      <c r="F115" s="465"/>
      <c r="G115" s="465"/>
    </row>
    <row r="116" spans="2:7" x14ac:dyDescent="0.25">
      <c r="B116" s="465"/>
      <c r="C116" s="465"/>
      <c r="D116" s="465"/>
      <c r="E116" s="465"/>
      <c r="F116" s="465"/>
      <c r="G116" s="465"/>
    </row>
    <row r="117" spans="2:7" x14ac:dyDescent="0.25">
      <c r="B117" s="465"/>
      <c r="C117" s="465"/>
      <c r="D117" s="465"/>
      <c r="E117" s="465"/>
      <c r="F117" s="465"/>
      <c r="G117" s="465"/>
    </row>
    <row r="118" spans="2:7" x14ac:dyDescent="0.25">
      <c r="B118" s="465"/>
      <c r="C118" s="465"/>
      <c r="D118" s="465"/>
      <c r="E118" s="465"/>
      <c r="F118" s="465"/>
      <c r="G118" s="465"/>
    </row>
    <row r="119" spans="2:7" x14ac:dyDescent="0.25">
      <c r="B119" s="465"/>
      <c r="C119" s="465"/>
      <c r="D119" s="465"/>
      <c r="E119" s="465"/>
      <c r="F119" s="465"/>
      <c r="G119" s="465"/>
    </row>
    <row r="120" spans="2:7" x14ac:dyDescent="0.25">
      <c r="B120" s="465"/>
      <c r="C120" s="465"/>
      <c r="D120" s="465"/>
      <c r="E120" s="465"/>
      <c r="F120" s="465"/>
      <c r="G120" s="465"/>
    </row>
    <row r="121" spans="2:7" x14ac:dyDescent="0.25">
      <c r="B121" s="465"/>
      <c r="C121" s="465"/>
      <c r="D121" s="465"/>
      <c r="E121" s="465"/>
      <c r="F121" s="465"/>
      <c r="G121" s="465"/>
    </row>
    <row r="122" spans="2:7" x14ac:dyDescent="0.25">
      <c r="B122" s="465"/>
      <c r="C122" s="465"/>
      <c r="D122" s="465"/>
      <c r="E122" s="465"/>
      <c r="F122" s="465"/>
      <c r="G122" s="465"/>
    </row>
    <row r="123" spans="2:7" x14ac:dyDescent="0.25">
      <c r="B123" s="465"/>
      <c r="C123" s="465"/>
      <c r="D123" s="465"/>
      <c r="E123" s="465"/>
      <c r="F123" s="465"/>
      <c r="G123" s="465"/>
    </row>
    <row r="124" spans="2:7" x14ac:dyDescent="0.25">
      <c r="B124" s="465"/>
      <c r="C124" s="465"/>
      <c r="D124" s="465"/>
      <c r="E124" s="465"/>
      <c r="F124" s="465"/>
      <c r="G124" s="465"/>
    </row>
    <row r="125" spans="2:7" x14ac:dyDescent="0.25">
      <c r="B125" s="465"/>
      <c r="C125" s="465"/>
      <c r="D125" s="465"/>
      <c r="E125" s="465"/>
      <c r="F125" s="465"/>
      <c r="G125" s="465"/>
    </row>
    <row r="126" spans="2:7" x14ac:dyDescent="0.25">
      <c r="B126" s="465"/>
      <c r="C126" s="465"/>
      <c r="D126" s="465"/>
      <c r="E126" s="465"/>
      <c r="F126" s="465"/>
      <c r="G126" s="465"/>
    </row>
  </sheetData>
  <mergeCells count="11">
    <mergeCell ref="F10:G10"/>
    <mergeCell ref="A2:G2"/>
    <mergeCell ref="A3:G3"/>
    <mergeCell ref="A5:A10"/>
    <mergeCell ref="B5:B9"/>
    <mergeCell ref="C5:C9"/>
    <mergeCell ref="D5:D9"/>
    <mergeCell ref="E5:E8"/>
    <mergeCell ref="F5:F9"/>
    <mergeCell ref="G5:G9"/>
    <mergeCell ref="B10:E10"/>
  </mergeCells>
  <printOptions gridLinesSet="0"/>
  <pageMargins left="0.78740157480314965" right="0.78740157480314965" top="1.1811023622047243" bottom="0.78740157480314965" header="0" footer="0"/>
  <pageSetup paperSize="9" scale="96" orientation="portrait" horizontalDpi="300" verticalDpi="300"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25"/>
  <sheetViews>
    <sheetView showGridLines="0" zoomScaleNormal="100" zoomScaleSheetLayoutView="100" workbookViewId="0"/>
  </sheetViews>
  <sheetFormatPr defaultColWidth="7.85546875" defaultRowHeight="12.75" x14ac:dyDescent="0.25"/>
  <cols>
    <col min="1" max="1" width="44.140625" style="5" customWidth="1"/>
    <col min="2" max="2" width="13" style="5" customWidth="1"/>
    <col min="3" max="3" width="13.85546875" style="5" customWidth="1"/>
    <col min="4" max="4" width="13.5703125" style="5" customWidth="1"/>
    <col min="5" max="5" width="12.42578125" style="5" customWidth="1"/>
    <col min="6" max="6" width="13.85546875" style="5" customWidth="1"/>
    <col min="7" max="7" width="13" style="5" customWidth="1"/>
    <col min="8" max="16384" width="7.85546875" style="5"/>
  </cols>
  <sheetData>
    <row r="2" spans="1:19" s="1300" customFormat="1" ht="15" customHeight="1" x14ac:dyDescent="0.25">
      <c r="A2" s="2057" t="s">
        <v>1169</v>
      </c>
      <c r="B2" s="2057"/>
      <c r="C2" s="2057"/>
      <c r="D2" s="2057"/>
      <c r="E2" s="2057"/>
      <c r="F2" s="2057"/>
      <c r="G2" s="2057"/>
    </row>
    <row r="3" spans="1:19" s="765" customFormat="1" ht="33" customHeight="1" x14ac:dyDescent="0.25">
      <c r="A3" s="1989" t="s">
        <v>1202</v>
      </c>
      <c r="B3" s="1989"/>
      <c r="C3" s="1989"/>
      <c r="D3" s="1989"/>
      <c r="E3" s="1989"/>
      <c r="F3" s="1989"/>
      <c r="G3" s="1989"/>
      <c r="H3" s="1580"/>
      <c r="I3" s="1580"/>
      <c r="J3" s="1580"/>
      <c r="K3" s="1580"/>
    </row>
    <row r="4" spans="1:19" ht="15" customHeight="1" x14ac:dyDescent="0.25">
      <c r="A4" s="1314">
        <v>2018</v>
      </c>
      <c r="B4" s="1315"/>
      <c r="C4" s="1315"/>
      <c r="D4" s="1315"/>
      <c r="E4" s="1315"/>
      <c r="F4" s="1315"/>
      <c r="G4" s="1315"/>
      <c r="H4" s="808"/>
      <c r="I4" s="808"/>
      <c r="J4" s="808"/>
      <c r="K4" s="808"/>
      <c r="L4" s="808"/>
      <c r="M4" s="808"/>
      <c r="N4" s="808"/>
      <c r="O4" s="808"/>
      <c r="P4" s="808"/>
      <c r="Q4" s="808"/>
      <c r="R4" s="808"/>
      <c r="S4" s="808"/>
    </row>
    <row r="5" spans="1:19" ht="10.5" customHeight="1" x14ac:dyDescent="0.25">
      <c r="A5" s="2128" t="s">
        <v>1171</v>
      </c>
      <c r="B5" s="2129" t="s">
        <v>1172</v>
      </c>
      <c r="C5" s="2130" t="s">
        <v>1173</v>
      </c>
      <c r="D5" s="2130" t="s">
        <v>1174</v>
      </c>
      <c r="E5" s="2130" t="s">
        <v>1081</v>
      </c>
      <c r="F5" s="2130" t="s">
        <v>1175</v>
      </c>
      <c r="G5" s="2130" t="s">
        <v>1176</v>
      </c>
      <c r="H5" s="808"/>
      <c r="I5" s="808"/>
      <c r="J5" s="808"/>
      <c r="K5" s="808"/>
      <c r="L5" s="808"/>
      <c r="M5" s="808"/>
      <c r="N5" s="808"/>
      <c r="O5" s="808"/>
      <c r="P5" s="808"/>
      <c r="Q5" s="808"/>
      <c r="R5" s="808"/>
      <c r="S5" s="808"/>
    </row>
    <row r="6" spans="1:19" ht="10.5" customHeight="1" x14ac:dyDescent="0.25">
      <c r="A6" s="2128"/>
      <c r="B6" s="2129"/>
      <c r="C6" s="2130"/>
      <c r="D6" s="2130"/>
      <c r="E6" s="2130"/>
      <c r="F6" s="2130"/>
      <c r="G6" s="2130"/>
      <c r="H6" s="808"/>
      <c r="I6" s="808"/>
      <c r="J6" s="808"/>
      <c r="K6" s="808"/>
      <c r="L6" s="808"/>
      <c r="M6" s="808"/>
      <c r="N6" s="808"/>
      <c r="O6" s="808"/>
      <c r="P6" s="808"/>
      <c r="Q6" s="808"/>
      <c r="R6" s="808"/>
      <c r="S6" s="808"/>
    </row>
    <row r="7" spans="1:19" ht="10.5" customHeight="1" x14ac:dyDescent="0.25">
      <c r="A7" s="2128"/>
      <c r="B7" s="2129"/>
      <c r="C7" s="2130"/>
      <c r="D7" s="2130"/>
      <c r="E7" s="2130"/>
      <c r="F7" s="2130"/>
      <c r="G7" s="2130"/>
      <c r="H7" s="808"/>
      <c r="I7" s="808"/>
      <c r="J7" s="808"/>
      <c r="K7" s="808"/>
      <c r="L7" s="808"/>
      <c r="M7" s="808"/>
      <c r="N7" s="808"/>
      <c r="O7" s="808"/>
      <c r="P7" s="808"/>
      <c r="Q7" s="808"/>
      <c r="R7" s="808"/>
      <c r="S7" s="808"/>
    </row>
    <row r="8" spans="1:19" ht="10.5" customHeight="1" x14ac:dyDescent="0.25">
      <c r="A8" s="2128"/>
      <c r="B8" s="2129"/>
      <c r="C8" s="2130"/>
      <c r="D8" s="2131"/>
      <c r="E8" s="2130"/>
      <c r="F8" s="2130"/>
      <c r="G8" s="2130"/>
      <c r="H8" s="808"/>
      <c r="I8" s="808"/>
      <c r="J8" s="808"/>
      <c r="K8" s="808"/>
      <c r="L8" s="808"/>
      <c r="M8" s="808"/>
      <c r="N8" s="808"/>
      <c r="O8" s="808"/>
      <c r="P8" s="808"/>
      <c r="Q8" s="808"/>
      <c r="R8" s="808"/>
      <c r="S8" s="808"/>
    </row>
    <row r="9" spans="1:19" ht="10.5" customHeight="1" x14ac:dyDescent="0.25">
      <c r="A9" s="2128"/>
      <c r="B9" s="2129"/>
      <c r="C9" s="2130"/>
      <c r="D9" s="2131"/>
      <c r="E9" s="2130"/>
      <c r="F9" s="2130"/>
      <c r="G9" s="2130"/>
      <c r="H9" s="808"/>
      <c r="I9" s="808"/>
      <c r="J9" s="808"/>
      <c r="K9" s="808"/>
      <c r="L9" s="808"/>
      <c r="M9" s="808"/>
      <c r="N9" s="808"/>
      <c r="O9" s="808"/>
      <c r="P9" s="808"/>
      <c r="Q9" s="808"/>
      <c r="R9" s="808"/>
      <c r="S9" s="808"/>
    </row>
    <row r="10" spans="1:19" ht="10.5" customHeight="1" x14ac:dyDescent="0.25">
      <c r="A10" s="2128"/>
      <c r="B10" s="2128" t="s">
        <v>5</v>
      </c>
      <c r="C10" s="2128"/>
      <c r="D10" s="2128"/>
      <c r="E10" s="2128"/>
      <c r="F10" s="2126" t="s">
        <v>1101</v>
      </c>
      <c r="G10" s="2126"/>
      <c r="H10" s="808"/>
      <c r="I10" s="808"/>
      <c r="J10" s="808"/>
      <c r="K10" s="808"/>
      <c r="L10" s="677"/>
      <c r="M10" s="808"/>
      <c r="N10" s="808"/>
      <c r="O10" s="808"/>
      <c r="P10" s="808"/>
      <c r="Q10" s="808"/>
      <c r="R10" s="808"/>
      <c r="S10" s="808"/>
    </row>
    <row r="11" spans="1:19" ht="7.5" customHeight="1" x14ac:dyDescent="0.25">
      <c r="A11" s="1316"/>
      <c r="B11" s="1317"/>
      <c r="C11" s="1318"/>
      <c r="D11" s="1318"/>
      <c r="E11" s="1318"/>
      <c r="F11" s="1318"/>
      <c r="G11" s="1318"/>
      <c r="L11" s="208"/>
    </row>
    <row r="12" spans="1:19" s="20" customFormat="1" ht="15" customHeight="1" x14ac:dyDescent="0.25">
      <c r="A12" s="1319" t="s">
        <v>1205</v>
      </c>
      <c r="B12" s="1320">
        <v>497.00000000000011</v>
      </c>
      <c r="C12" s="1320">
        <v>60477.999999999971</v>
      </c>
      <c r="D12" s="1320">
        <v>106924.99999999999</v>
      </c>
      <c r="E12" s="1320">
        <v>167403</v>
      </c>
      <c r="F12" s="1320">
        <v>608980.99999999988</v>
      </c>
      <c r="G12" s="1321">
        <v>10.069463275901985</v>
      </c>
      <c r="I12" s="1302"/>
    </row>
    <row r="13" spans="1:19" s="20" customFormat="1" ht="15" customHeight="1" x14ac:dyDescent="0.25">
      <c r="A13" s="1319"/>
      <c r="B13" s="1322"/>
      <c r="C13" s="1322"/>
      <c r="D13" s="1322"/>
      <c r="E13" s="1322"/>
      <c r="F13" s="1322"/>
      <c r="G13" s="1321"/>
      <c r="I13" s="1302"/>
    </row>
    <row r="14" spans="1:19" s="20" customFormat="1" ht="13.5" customHeight="1" x14ac:dyDescent="0.25">
      <c r="A14" s="1319" t="s">
        <v>1178</v>
      </c>
      <c r="B14" s="1320">
        <v>84</v>
      </c>
      <c r="C14" s="1320">
        <v>10384</v>
      </c>
      <c r="D14" s="1320">
        <v>3831</v>
      </c>
      <c r="E14" s="1320">
        <v>14215.000000000002</v>
      </c>
      <c r="F14" s="1320">
        <v>60946.000000000007</v>
      </c>
      <c r="G14" s="1321">
        <v>5.8692218798151012</v>
      </c>
      <c r="I14" s="1302"/>
    </row>
    <row r="15" spans="1:19" s="20" customFormat="1" ht="13.5" customHeight="1" x14ac:dyDescent="0.25">
      <c r="A15" s="1323" t="s">
        <v>1179</v>
      </c>
      <c r="B15" s="1324" t="s">
        <v>345</v>
      </c>
      <c r="C15" s="1324" t="s">
        <v>345</v>
      </c>
      <c r="D15" s="1324" t="s">
        <v>345</v>
      </c>
      <c r="E15" s="1324" t="s">
        <v>345</v>
      </c>
      <c r="F15" s="1324" t="s">
        <v>345</v>
      </c>
      <c r="G15" s="1324" t="s">
        <v>345</v>
      </c>
      <c r="I15" s="1302"/>
    </row>
    <row r="16" spans="1:19" s="20" customFormat="1" ht="13.5" customHeight="1" x14ac:dyDescent="0.25">
      <c r="A16" s="1323" t="s">
        <v>1180</v>
      </c>
      <c r="B16" s="1324">
        <v>297.00000000000006</v>
      </c>
      <c r="C16" s="1324">
        <v>39000</v>
      </c>
      <c r="D16" s="1324">
        <v>84769.999999999985</v>
      </c>
      <c r="E16" s="1324">
        <v>123770.00000000004</v>
      </c>
      <c r="F16" s="1324">
        <v>471367.99999999983</v>
      </c>
      <c r="G16" s="1321">
        <v>12.086358974358969</v>
      </c>
      <c r="I16" s="1302"/>
      <c r="L16" s="677"/>
    </row>
    <row r="17" spans="1:12" ht="13.5" customHeight="1" x14ac:dyDescent="0.25">
      <c r="A17" s="1329" t="s">
        <v>1181</v>
      </c>
      <c r="B17" s="1325">
        <v>56</v>
      </c>
      <c r="C17" s="1325">
        <v>8312.9999999999982</v>
      </c>
      <c r="D17" s="1325">
        <v>9584</v>
      </c>
      <c r="E17" s="1325">
        <v>17897</v>
      </c>
      <c r="F17" s="1325">
        <v>75844</v>
      </c>
      <c r="G17" s="1326">
        <v>9.1235414411163251</v>
      </c>
      <c r="I17" s="1302"/>
      <c r="L17" s="208"/>
    </row>
    <row r="18" spans="1:12" ht="13.5" customHeight="1" x14ac:dyDescent="0.25">
      <c r="A18" s="1329" t="s">
        <v>1182</v>
      </c>
      <c r="B18" s="1325">
        <v>47.999999999999993</v>
      </c>
      <c r="C18" s="1325">
        <v>1526</v>
      </c>
      <c r="D18" s="1325">
        <v>7366.9999999999991</v>
      </c>
      <c r="E18" s="1325">
        <v>8893</v>
      </c>
      <c r="F18" s="1325">
        <v>10607</v>
      </c>
      <c r="G18" s="1326">
        <v>6.950851900393185</v>
      </c>
      <c r="I18" s="1302"/>
    </row>
    <row r="19" spans="1:12" ht="13.5" customHeight="1" x14ac:dyDescent="0.25">
      <c r="A19" s="1329" t="s">
        <v>1183</v>
      </c>
      <c r="B19" s="1325">
        <v>8</v>
      </c>
      <c r="C19" s="1325">
        <v>2506</v>
      </c>
      <c r="D19" s="1325">
        <v>1096</v>
      </c>
      <c r="E19" s="1325">
        <v>3602.0000000000009</v>
      </c>
      <c r="F19" s="1325">
        <v>29838.999999999993</v>
      </c>
      <c r="G19" s="1326">
        <v>11.907023144453309</v>
      </c>
      <c r="I19" s="1302"/>
    </row>
    <row r="20" spans="1:12" ht="13.5" customHeight="1" x14ac:dyDescent="0.25">
      <c r="A20" s="1329" t="s">
        <v>1184</v>
      </c>
      <c r="B20" s="1325">
        <v>24</v>
      </c>
      <c r="C20" s="1325">
        <v>6645</v>
      </c>
      <c r="D20" s="1325">
        <v>4107</v>
      </c>
      <c r="E20" s="1325">
        <v>10752.000000000002</v>
      </c>
      <c r="F20" s="1325">
        <v>73091</v>
      </c>
      <c r="G20" s="1326">
        <v>10.999398043641836</v>
      </c>
      <c r="I20" s="1302"/>
    </row>
    <row r="21" spans="1:12" ht="13.5" customHeight="1" x14ac:dyDescent="0.25">
      <c r="A21" s="1329" t="s">
        <v>1185</v>
      </c>
      <c r="B21" s="1327">
        <v>73</v>
      </c>
      <c r="C21" s="1327">
        <v>5373</v>
      </c>
      <c r="D21" s="1327">
        <v>37615</v>
      </c>
      <c r="E21" s="1327">
        <v>42988</v>
      </c>
      <c r="F21" s="1327">
        <v>119100</v>
      </c>
      <c r="G21" s="1326">
        <v>22.166387493020657</v>
      </c>
      <c r="I21" s="1302"/>
      <c r="L21" s="20"/>
    </row>
    <row r="22" spans="1:12" ht="13.5" customHeight="1" x14ac:dyDescent="0.25">
      <c r="A22" s="1329" t="s">
        <v>1186</v>
      </c>
      <c r="B22" s="1325">
        <v>87.999999999999986</v>
      </c>
      <c r="C22" s="1325">
        <v>14637</v>
      </c>
      <c r="D22" s="1325">
        <v>25000.999999999996</v>
      </c>
      <c r="E22" s="1325">
        <v>39638.000000000007</v>
      </c>
      <c r="F22" s="1325">
        <v>162887</v>
      </c>
      <c r="G22" s="1326">
        <v>11.128441620550658</v>
      </c>
      <c r="I22" s="1302"/>
      <c r="L22" s="677"/>
    </row>
    <row r="23" spans="1:12" s="20" customFormat="1" ht="13.5" customHeight="1" x14ac:dyDescent="0.25">
      <c r="A23" s="1831" t="s">
        <v>1187</v>
      </c>
      <c r="B23" s="1328">
        <v>30</v>
      </c>
      <c r="C23" s="1328">
        <v>2328</v>
      </c>
      <c r="D23" s="1328">
        <v>3535</v>
      </c>
      <c r="E23" s="1328">
        <v>5863</v>
      </c>
      <c r="F23" s="1328">
        <v>11790</v>
      </c>
      <c r="G23" s="1321">
        <v>5.0644329896907214</v>
      </c>
      <c r="I23" s="1302"/>
      <c r="L23" s="208"/>
    </row>
    <row r="24" spans="1:12" s="20" customFormat="1" ht="13.5" customHeight="1" x14ac:dyDescent="0.25">
      <c r="A24" s="1831" t="s">
        <v>1188</v>
      </c>
      <c r="B24" s="1328">
        <v>13</v>
      </c>
      <c r="C24" s="1328">
        <v>3530</v>
      </c>
      <c r="D24" s="1328">
        <v>1432</v>
      </c>
      <c r="E24" s="1328">
        <v>4962</v>
      </c>
      <c r="F24" s="1328">
        <v>26207</v>
      </c>
      <c r="G24" s="1321">
        <v>7.4240793201133144</v>
      </c>
      <c r="I24" s="1302"/>
      <c r="L24" s="5"/>
    </row>
    <row r="25" spans="1:12" ht="13.5" customHeight="1" x14ac:dyDescent="0.25">
      <c r="A25" s="1329" t="s">
        <v>1189</v>
      </c>
      <c r="B25" s="1325">
        <v>0</v>
      </c>
      <c r="C25" s="1325">
        <v>0</v>
      </c>
      <c r="D25" s="1325">
        <v>0</v>
      </c>
      <c r="E25" s="1325">
        <v>0</v>
      </c>
      <c r="F25" s="1325">
        <v>0</v>
      </c>
      <c r="G25" s="1325">
        <v>0</v>
      </c>
      <c r="I25" s="1302"/>
      <c r="L25" s="1305"/>
    </row>
    <row r="26" spans="1:12" ht="13.5" customHeight="1" x14ac:dyDescent="0.25">
      <c r="A26" s="1329" t="s">
        <v>1190</v>
      </c>
      <c r="B26" s="1327">
        <v>13</v>
      </c>
      <c r="C26" s="1327">
        <v>3530</v>
      </c>
      <c r="D26" s="1327">
        <v>1432</v>
      </c>
      <c r="E26" s="1327">
        <v>4962</v>
      </c>
      <c r="F26" s="1327">
        <v>26207</v>
      </c>
      <c r="G26" s="1326">
        <v>7.4240793201133144</v>
      </c>
      <c r="I26" s="1302"/>
      <c r="L26" s="1305"/>
    </row>
    <row r="27" spans="1:12" s="1305" customFormat="1" ht="13.5" customHeight="1" x14ac:dyDescent="0.25">
      <c r="A27" s="1831" t="s">
        <v>1191</v>
      </c>
      <c r="B27" s="1324">
        <v>26</v>
      </c>
      <c r="C27" s="1324">
        <v>0</v>
      </c>
      <c r="D27" s="1324">
        <v>4320</v>
      </c>
      <c r="E27" s="1324">
        <v>4320</v>
      </c>
      <c r="F27" s="1324">
        <v>0</v>
      </c>
      <c r="G27" s="1321">
        <v>0</v>
      </c>
      <c r="I27" s="1302"/>
    </row>
    <row r="28" spans="1:12" s="1305" customFormat="1" ht="13.5" customHeight="1" x14ac:dyDescent="0.25">
      <c r="A28" s="1831" t="s">
        <v>1192</v>
      </c>
      <c r="B28" s="1834" t="s">
        <v>345</v>
      </c>
      <c r="C28" s="1834" t="s">
        <v>345</v>
      </c>
      <c r="D28" s="1834" t="s">
        <v>345</v>
      </c>
      <c r="E28" s="1834" t="s">
        <v>345</v>
      </c>
      <c r="F28" s="1834" t="s">
        <v>345</v>
      </c>
      <c r="G28" s="1834" t="s">
        <v>345</v>
      </c>
      <c r="I28" s="1302"/>
    </row>
    <row r="29" spans="1:12" s="1305" customFormat="1" ht="13.5" customHeight="1" x14ac:dyDescent="0.25">
      <c r="A29" s="1831" t="s">
        <v>1193</v>
      </c>
      <c r="B29" s="1324">
        <v>12</v>
      </c>
      <c r="C29" s="1324">
        <v>0</v>
      </c>
      <c r="D29" s="1324">
        <v>2980</v>
      </c>
      <c r="E29" s="1324">
        <v>2980</v>
      </c>
      <c r="F29" s="1324">
        <v>0</v>
      </c>
      <c r="G29" s="1321">
        <v>0</v>
      </c>
      <c r="I29" s="1302"/>
    </row>
    <row r="30" spans="1:12" s="1305" customFormat="1" ht="13.5" customHeight="1" x14ac:dyDescent="0.25">
      <c r="A30" s="1831" t="s">
        <v>1194</v>
      </c>
      <c r="B30" s="1324">
        <v>6</v>
      </c>
      <c r="C30" s="1324">
        <v>302</v>
      </c>
      <c r="D30" s="1324">
        <v>650</v>
      </c>
      <c r="E30" s="1324">
        <v>952</v>
      </c>
      <c r="F30" s="1324">
        <v>2933</v>
      </c>
      <c r="G30" s="1321">
        <v>9.7119205298013238</v>
      </c>
      <c r="I30" s="1302"/>
      <c r="L30" s="5"/>
    </row>
    <row r="31" spans="1:12" s="1305" customFormat="1" ht="13.5" customHeight="1" x14ac:dyDescent="0.25">
      <c r="A31" s="1831" t="s">
        <v>1195</v>
      </c>
      <c r="B31" s="1324">
        <v>19</v>
      </c>
      <c r="C31" s="1324">
        <v>3162</v>
      </c>
      <c r="D31" s="1324">
        <v>3769.9999999999991</v>
      </c>
      <c r="E31" s="1324">
        <v>6932.0000000000009</v>
      </c>
      <c r="F31" s="1324">
        <v>23521.999999999996</v>
      </c>
      <c r="G31" s="1321">
        <v>7.438962681846931</v>
      </c>
      <c r="I31" s="1302"/>
      <c r="L31" s="677"/>
    </row>
    <row r="32" spans="1:12" s="617" customFormat="1" ht="16.5" customHeight="1" x14ac:dyDescent="0.25">
      <c r="A32" s="1329"/>
      <c r="B32" s="1325"/>
      <c r="C32" s="1325"/>
      <c r="D32" s="1325"/>
      <c r="E32" s="1325"/>
      <c r="F32" s="1325"/>
      <c r="G32" s="1325"/>
      <c r="I32" s="1302"/>
      <c r="L32" s="208"/>
    </row>
    <row r="33" spans="1:14" s="20" customFormat="1" ht="15" customHeight="1" x14ac:dyDescent="0.25">
      <c r="A33" s="1319" t="s">
        <v>1206</v>
      </c>
      <c r="B33" s="1320">
        <v>1181.9999999999993</v>
      </c>
      <c r="C33" s="1320">
        <v>66334.000000000015</v>
      </c>
      <c r="D33" s="1320">
        <v>253716.99999999994</v>
      </c>
      <c r="E33" s="1320">
        <v>320051.00000000006</v>
      </c>
      <c r="F33" s="1320">
        <v>733108.00000000035</v>
      </c>
      <c r="G33" s="1321">
        <v>11.051768323936445</v>
      </c>
      <c r="I33" s="1302"/>
      <c r="J33" s="677"/>
      <c r="K33" s="677"/>
      <c r="L33" s="677"/>
      <c r="M33" s="677"/>
      <c r="N33" s="1294"/>
    </row>
    <row r="34" spans="1:14" s="20" customFormat="1" ht="13.5" customHeight="1" x14ac:dyDescent="0.25">
      <c r="A34" s="1319"/>
      <c r="B34" s="1322"/>
      <c r="C34" s="1322"/>
      <c r="D34" s="1322"/>
      <c r="E34" s="1322"/>
      <c r="F34" s="1322"/>
      <c r="G34" s="1321"/>
      <c r="I34" s="1302"/>
      <c r="J34" s="677"/>
      <c r="K34" s="677"/>
      <c r="L34" s="677"/>
      <c r="M34" s="677"/>
      <c r="N34" s="1294"/>
    </row>
    <row r="35" spans="1:14" s="20" customFormat="1" ht="13.5" customHeight="1" x14ac:dyDescent="0.25">
      <c r="A35" s="1319" t="s">
        <v>1178</v>
      </c>
      <c r="B35" s="1320">
        <v>279.00000000000011</v>
      </c>
      <c r="C35" s="1320">
        <v>20185</v>
      </c>
      <c r="D35" s="1320">
        <v>14319</v>
      </c>
      <c r="E35" s="1320">
        <v>34504</v>
      </c>
      <c r="F35" s="1320">
        <v>111828.99999999999</v>
      </c>
      <c r="G35" s="1321">
        <v>5.5402031211295508</v>
      </c>
      <c r="I35" s="1302"/>
      <c r="J35" s="677"/>
      <c r="K35" s="677"/>
      <c r="L35" s="677"/>
      <c r="M35" s="677"/>
      <c r="N35" s="1294"/>
    </row>
    <row r="36" spans="1:14" s="20" customFormat="1" ht="13.5" customHeight="1" x14ac:dyDescent="0.25">
      <c r="A36" s="1323" t="s">
        <v>1179</v>
      </c>
      <c r="B36" s="1324" t="s">
        <v>345</v>
      </c>
      <c r="C36" s="1324" t="s">
        <v>345</v>
      </c>
      <c r="D36" s="1324" t="s">
        <v>345</v>
      </c>
      <c r="E36" s="1324" t="s">
        <v>345</v>
      </c>
      <c r="F36" s="1324" t="s">
        <v>345</v>
      </c>
      <c r="G36" s="1324" t="s">
        <v>345</v>
      </c>
      <c r="H36" s="1305"/>
      <c r="I36" s="1302"/>
      <c r="J36" s="1303"/>
      <c r="K36" s="1303"/>
      <c r="L36" s="1303"/>
      <c r="M36" s="1303"/>
      <c r="N36" s="1303"/>
    </row>
    <row r="37" spans="1:14" s="1305" customFormat="1" ht="13.5" customHeight="1" x14ac:dyDescent="0.25">
      <c r="A37" s="1323" t="s">
        <v>1180</v>
      </c>
      <c r="B37" s="1330">
        <v>600</v>
      </c>
      <c r="C37" s="1320">
        <v>33987.000000000015</v>
      </c>
      <c r="D37" s="1320">
        <v>114738.99999999999</v>
      </c>
      <c r="E37" s="1320">
        <v>148726</v>
      </c>
      <c r="F37" s="1320">
        <v>526743</v>
      </c>
      <c r="G37" s="1321">
        <v>15.498367022685137</v>
      </c>
      <c r="I37" s="1302"/>
      <c r="J37" s="677"/>
      <c r="K37" s="677"/>
      <c r="L37" s="677"/>
      <c r="M37" s="677"/>
      <c r="N37" s="1294"/>
    </row>
    <row r="38" spans="1:14" ht="13.5" customHeight="1" x14ac:dyDescent="0.25">
      <c r="A38" s="1329" t="s">
        <v>1181</v>
      </c>
      <c r="B38" s="1331">
        <v>423</v>
      </c>
      <c r="C38" s="1331">
        <v>20129</v>
      </c>
      <c r="D38" s="1327">
        <v>23054.000000000007</v>
      </c>
      <c r="E38" s="1331">
        <v>43183</v>
      </c>
      <c r="F38" s="1327">
        <v>297735.00000000006</v>
      </c>
      <c r="G38" s="1326">
        <v>14.791345819464457</v>
      </c>
      <c r="I38" s="1302"/>
      <c r="J38" s="679"/>
      <c r="K38" s="581"/>
      <c r="L38" s="679"/>
      <c r="M38" s="581"/>
      <c r="N38" s="1291"/>
    </row>
    <row r="39" spans="1:14" ht="13.5" customHeight="1" x14ac:dyDescent="0.25">
      <c r="A39" s="1329" t="s">
        <v>1182</v>
      </c>
      <c r="B39" s="1331">
        <v>53.999999999999993</v>
      </c>
      <c r="C39" s="1331">
        <v>3607.9999999999986</v>
      </c>
      <c r="D39" s="1327">
        <v>30142</v>
      </c>
      <c r="E39" s="1327">
        <v>33750.000000000007</v>
      </c>
      <c r="F39" s="1327">
        <v>36654</v>
      </c>
      <c r="G39" s="1326">
        <v>10.159090909090914</v>
      </c>
      <c r="I39" s="1302"/>
      <c r="J39" s="679"/>
      <c r="K39" s="581"/>
      <c r="L39" s="581"/>
      <c r="M39" s="581"/>
      <c r="N39" s="1291"/>
    </row>
    <row r="40" spans="1:14" ht="13.5" customHeight="1" x14ac:dyDescent="0.25">
      <c r="A40" s="1329" t="s">
        <v>1183</v>
      </c>
      <c r="B40" s="1327">
        <v>20</v>
      </c>
      <c r="C40" s="1327">
        <v>1086</v>
      </c>
      <c r="D40" s="1327">
        <v>5313</v>
      </c>
      <c r="E40" s="1327">
        <v>6399</v>
      </c>
      <c r="F40" s="1327">
        <v>6999</v>
      </c>
      <c r="G40" s="1326">
        <v>6.44475138121547</v>
      </c>
      <c r="I40" s="1302"/>
      <c r="J40" s="1303"/>
      <c r="K40" s="1303"/>
      <c r="L40" s="1303"/>
      <c r="M40" s="1303"/>
      <c r="N40" s="1303"/>
    </row>
    <row r="41" spans="1:14" ht="13.5" customHeight="1" x14ac:dyDescent="0.25">
      <c r="A41" s="1329" t="s">
        <v>1184</v>
      </c>
      <c r="B41" s="1327">
        <v>12</v>
      </c>
      <c r="C41" s="1327">
        <v>855</v>
      </c>
      <c r="D41" s="1327">
        <v>1790</v>
      </c>
      <c r="E41" s="1327">
        <v>2645</v>
      </c>
      <c r="F41" s="1327">
        <v>7098.9999999999982</v>
      </c>
      <c r="G41" s="1326">
        <v>8.3029239766081844</v>
      </c>
      <c r="I41" s="1302"/>
      <c r="J41" s="581"/>
      <c r="K41" s="581"/>
      <c r="L41" s="581"/>
      <c r="M41" s="581"/>
      <c r="N41" s="1291"/>
    </row>
    <row r="42" spans="1:14" ht="13.5" customHeight="1" x14ac:dyDescent="0.25">
      <c r="A42" s="1329" t="s">
        <v>1185</v>
      </c>
      <c r="B42" s="1331">
        <v>32.000000000000007</v>
      </c>
      <c r="C42" s="1331">
        <v>3084.9999999999995</v>
      </c>
      <c r="D42" s="1327">
        <v>37144</v>
      </c>
      <c r="E42" s="1327">
        <v>40229</v>
      </c>
      <c r="F42" s="1327">
        <v>39525</v>
      </c>
      <c r="G42" s="1326">
        <v>12.811993517017831</v>
      </c>
      <c r="I42" s="1302"/>
      <c r="J42" s="679"/>
      <c r="K42" s="581"/>
      <c r="L42" s="581"/>
      <c r="M42" s="581"/>
      <c r="N42" s="1291"/>
    </row>
    <row r="43" spans="1:14" ht="13.5" customHeight="1" x14ac:dyDescent="0.25">
      <c r="A43" s="1329" t="s">
        <v>1186</v>
      </c>
      <c r="B43" s="1331">
        <v>58.999999999999993</v>
      </c>
      <c r="C43" s="1331">
        <v>5224</v>
      </c>
      <c r="D43" s="1331">
        <v>17296</v>
      </c>
      <c r="E43" s="1331">
        <v>22520</v>
      </c>
      <c r="F43" s="1331">
        <v>138731.00000000003</v>
      </c>
      <c r="G43" s="1326">
        <v>26.556470137825428</v>
      </c>
      <c r="I43" s="1302"/>
      <c r="J43" s="679"/>
      <c r="K43" s="679"/>
      <c r="L43" s="679"/>
      <c r="M43" s="679"/>
      <c r="N43" s="1291"/>
    </row>
    <row r="44" spans="1:14" s="20" customFormat="1" ht="13.5" customHeight="1" x14ac:dyDescent="0.25">
      <c r="A44" s="1831" t="s">
        <v>1187</v>
      </c>
      <c r="B44" s="1320">
        <v>73</v>
      </c>
      <c r="C44" s="1320">
        <v>130.00000000000003</v>
      </c>
      <c r="D44" s="1324">
        <v>17448</v>
      </c>
      <c r="E44" s="1324">
        <v>17578</v>
      </c>
      <c r="F44" s="1324">
        <v>516.00000000000011</v>
      </c>
      <c r="G44" s="1321">
        <v>3.9692307692307693</v>
      </c>
      <c r="I44" s="1302"/>
      <c r="J44" s="677"/>
      <c r="K44" s="1303"/>
      <c r="L44" s="1303"/>
      <c r="M44" s="1303"/>
      <c r="N44" s="1294"/>
    </row>
    <row r="45" spans="1:14" s="20" customFormat="1" ht="13.5" customHeight="1" x14ac:dyDescent="0.25">
      <c r="A45" s="1831" t="s">
        <v>1188</v>
      </c>
      <c r="B45" s="1320">
        <v>41</v>
      </c>
      <c r="C45" s="1320">
        <v>1544.9999999999998</v>
      </c>
      <c r="D45" s="1324">
        <v>3836</v>
      </c>
      <c r="E45" s="1324">
        <v>5381</v>
      </c>
      <c r="F45" s="1324">
        <v>11778</v>
      </c>
      <c r="G45" s="1321">
        <v>7.6233009708737871</v>
      </c>
      <c r="I45" s="1302"/>
      <c r="J45" s="677"/>
      <c r="K45" s="1303"/>
      <c r="L45" s="1303"/>
      <c r="M45" s="1303"/>
      <c r="N45" s="1294"/>
    </row>
    <row r="46" spans="1:14" ht="13.5" customHeight="1" x14ac:dyDescent="0.25">
      <c r="A46" s="1329" t="s">
        <v>1189</v>
      </c>
      <c r="B46" s="1327">
        <v>17</v>
      </c>
      <c r="C46" s="1327">
        <v>371</v>
      </c>
      <c r="D46" s="1327">
        <v>1746</v>
      </c>
      <c r="E46" s="1327">
        <v>2117</v>
      </c>
      <c r="F46" s="1327">
        <v>3460</v>
      </c>
      <c r="G46" s="1326">
        <v>9.3261455525606465</v>
      </c>
      <c r="I46" s="1302"/>
      <c r="J46" s="581"/>
      <c r="K46" s="581"/>
      <c r="L46" s="581"/>
      <c r="M46" s="581"/>
      <c r="N46" s="1303"/>
    </row>
    <row r="47" spans="1:14" ht="13.5" customHeight="1" x14ac:dyDescent="0.25">
      <c r="A47" s="1329" t="s">
        <v>1190</v>
      </c>
      <c r="B47" s="1327">
        <v>24</v>
      </c>
      <c r="C47" s="1327">
        <v>1174</v>
      </c>
      <c r="D47" s="1327">
        <v>2090</v>
      </c>
      <c r="E47" s="1327">
        <v>3264</v>
      </c>
      <c r="F47" s="1327">
        <v>8318.0000000000018</v>
      </c>
      <c r="G47" s="1326">
        <v>7.0851788756388432</v>
      </c>
      <c r="I47" s="1302"/>
      <c r="J47" s="1303"/>
      <c r="K47" s="1303"/>
      <c r="L47" s="1303"/>
      <c r="M47" s="1303"/>
      <c r="N47" s="1294"/>
    </row>
    <row r="48" spans="1:14" s="20" customFormat="1" ht="13.5" customHeight="1" x14ac:dyDescent="0.25">
      <c r="A48" s="1831" t="s">
        <v>1191</v>
      </c>
      <c r="B48" s="1320">
        <v>13</v>
      </c>
      <c r="C48" s="1320">
        <v>0</v>
      </c>
      <c r="D48" s="1324">
        <v>8950</v>
      </c>
      <c r="E48" s="1324">
        <v>8950</v>
      </c>
      <c r="F48" s="1324">
        <v>0</v>
      </c>
      <c r="G48" s="1321">
        <v>0</v>
      </c>
      <c r="I48" s="1302"/>
      <c r="J48" s="677"/>
      <c r="K48" s="1303"/>
      <c r="L48" s="1303"/>
      <c r="M48" s="1303"/>
      <c r="N48" s="1294"/>
    </row>
    <row r="49" spans="1:14" s="20" customFormat="1" ht="13.5" customHeight="1" x14ac:dyDescent="0.25">
      <c r="A49" s="1831" t="s">
        <v>1192</v>
      </c>
      <c r="B49" s="1324" t="s">
        <v>345</v>
      </c>
      <c r="C49" s="1324" t="s">
        <v>345</v>
      </c>
      <c r="D49" s="1324" t="s">
        <v>345</v>
      </c>
      <c r="E49" s="1324" t="s">
        <v>345</v>
      </c>
      <c r="F49" s="1324" t="s">
        <v>345</v>
      </c>
      <c r="G49" s="1324" t="s">
        <v>345</v>
      </c>
      <c r="I49" s="1302"/>
      <c r="J49" s="677"/>
      <c r="K49" s="677"/>
      <c r="L49" s="677"/>
      <c r="M49" s="677"/>
      <c r="N49" s="1294"/>
    </row>
    <row r="50" spans="1:14" s="20" customFormat="1" ht="13.5" customHeight="1" x14ac:dyDescent="0.25">
      <c r="A50" s="1831" t="s">
        <v>1193</v>
      </c>
      <c r="B50" s="1324">
        <v>77</v>
      </c>
      <c r="C50" s="1324">
        <v>4442</v>
      </c>
      <c r="D50" s="1324">
        <v>70067</v>
      </c>
      <c r="E50" s="1324">
        <v>74509</v>
      </c>
      <c r="F50" s="1324">
        <v>45991</v>
      </c>
      <c r="G50" s="1321">
        <v>10.35366951823503</v>
      </c>
      <c r="H50" s="1305"/>
      <c r="I50" s="1302"/>
      <c r="J50" s="1303"/>
      <c r="K50" s="1303"/>
      <c r="L50" s="1303"/>
      <c r="M50" s="1303"/>
      <c r="N50" s="1294"/>
    </row>
    <row r="51" spans="1:14" s="20" customFormat="1" ht="13.5" customHeight="1" x14ac:dyDescent="0.25">
      <c r="A51" s="1831" t="s">
        <v>1194</v>
      </c>
      <c r="B51" s="1324">
        <v>63.999999999999993</v>
      </c>
      <c r="C51" s="1324">
        <v>842.00000000000011</v>
      </c>
      <c r="D51" s="1324">
        <v>11219</v>
      </c>
      <c r="E51" s="1324">
        <v>12061</v>
      </c>
      <c r="F51" s="1324">
        <v>5367.9999999999982</v>
      </c>
      <c r="G51" s="1321">
        <v>6.3752969121140115</v>
      </c>
      <c r="I51" s="1302"/>
      <c r="J51" s="1303"/>
      <c r="K51" s="1303"/>
      <c r="L51" s="1303"/>
      <c r="M51" s="1303"/>
      <c r="N51" s="1303"/>
    </row>
    <row r="52" spans="1:14" s="20" customFormat="1" ht="15" customHeight="1" x14ac:dyDescent="0.25">
      <c r="A52" s="1831" t="s">
        <v>1195</v>
      </c>
      <c r="B52" s="1324">
        <v>23.000000000000004</v>
      </c>
      <c r="C52" s="1324">
        <v>1503.0000000000002</v>
      </c>
      <c r="D52" s="1324">
        <v>12039</v>
      </c>
      <c r="E52" s="1324">
        <v>13542</v>
      </c>
      <c r="F52" s="1324">
        <v>15883</v>
      </c>
      <c r="G52" s="1321">
        <v>10.567531603459745</v>
      </c>
      <c r="I52" s="1302"/>
      <c r="J52" s="1303"/>
      <c r="K52" s="1303"/>
      <c r="L52" s="1303"/>
      <c r="M52" s="1303"/>
      <c r="N52" s="1303"/>
    </row>
    <row r="53" spans="1:14" ht="10.5" customHeight="1" thickBot="1" x14ac:dyDescent="0.3">
      <c r="A53" s="1332"/>
      <c r="B53" s="1333" t="s">
        <v>150</v>
      </c>
      <c r="C53" s="1333" t="s">
        <v>150</v>
      </c>
      <c r="D53" s="1333" t="s">
        <v>150</v>
      </c>
      <c r="E53" s="1333" t="s">
        <v>150</v>
      </c>
      <c r="F53" s="1333" t="s">
        <v>150</v>
      </c>
      <c r="G53" s="1333" t="s">
        <v>150</v>
      </c>
    </row>
    <row r="54" spans="1:14" s="1109" customFormat="1" ht="17.25" customHeight="1" thickTop="1" x14ac:dyDescent="0.25">
      <c r="A54" s="2127" t="s">
        <v>1207</v>
      </c>
      <c r="B54" s="2127"/>
      <c r="C54" s="2127"/>
      <c r="D54" s="2127"/>
      <c r="E54" s="2127"/>
      <c r="F54" s="1334"/>
      <c r="G54" s="1334"/>
    </row>
    <row r="55" spans="1:14" ht="7.5" customHeight="1" x14ac:dyDescent="0.25">
      <c r="A55" s="1335"/>
      <c r="B55" s="1336"/>
      <c r="C55" s="1336"/>
      <c r="D55" s="1336"/>
      <c r="E55" s="1336"/>
      <c r="F55" s="1336"/>
      <c r="G55" s="1336"/>
    </row>
    <row r="56" spans="1:14" ht="13.5" x14ac:dyDescent="0.25">
      <c r="A56" s="1316" t="s">
        <v>527</v>
      </c>
      <c r="B56" s="1337"/>
      <c r="C56" s="1337"/>
      <c r="D56" s="1337"/>
      <c r="E56" s="1337"/>
      <c r="F56" s="1337"/>
      <c r="G56" s="1337"/>
    </row>
    <row r="57" spans="1:14" ht="7.5" customHeight="1" x14ac:dyDescent="0.25">
      <c r="A57" s="1316"/>
      <c r="B57" s="1337"/>
      <c r="C57" s="1337"/>
      <c r="D57" s="1337"/>
      <c r="E57" s="1337"/>
      <c r="F57" s="1337"/>
      <c r="G57" s="1337"/>
    </row>
    <row r="58" spans="1:14" ht="13.5" x14ac:dyDescent="0.25">
      <c r="A58" s="1338" t="s">
        <v>1156</v>
      </c>
      <c r="B58" s="1337"/>
      <c r="C58" s="1337"/>
      <c r="D58" s="1337"/>
      <c r="E58" s="1337"/>
      <c r="F58" s="1337"/>
      <c r="G58" s="1337"/>
    </row>
    <row r="59" spans="1:14" ht="13.5" x14ac:dyDescent="0.25">
      <c r="A59" s="1338" t="s">
        <v>1157</v>
      </c>
      <c r="B59" s="1337"/>
      <c r="C59" s="1337"/>
      <c r="D59" s="1337"/>
      <c r="E59" s="1337"/>
      <c r="F59" s="1337"/>
      <c r="G59" s="1337"/>
    </row>
    <row r="60" spans="1:14" ht="13.5" x14ac:dyDescent="0.25">
      <c r="A60" s="1338" t="s">
        <v>1158</v>
      </c>
      <c r="B60" s="1337"/>
      <c r="C60" s="1337"/>
      <c r="D60" s="1337"/>
      <c r="E60" s="1337"/>
      <c r="F60" s="1337"/>
      <c r="G60" s="1337"/>
    </row>
    <row r="61" spans="1:14" ht="13.5" x14ac:dyDescent="0.25">
      <c r="A61" s="1338" t="s">
        <v>1159</v>
      </c>
      <c r="B61" s="1337"/>
      <c r="C61" s="1337"/>
      <c r="D61" s="1337"/>
      <c r="E61" s="1337"/>
      <c r="F61" s="1337"/>
      <c r="G61" s="1337"/>
    </row>
    <row r="62" spans="1:14" ht="13.5" x14ac:dyDescent="0.25">
      <c r="A62" s="1338" t="s">
        <v>1160</v>
      </c>
      <c r="B62" s="1337"/>
      <c r="C62" s="1337"/>
      <c r="D62" s="1337"/>
      <c r="E62" s="1337"/>
      <c r="F62" s="1337"/>
      <c r="G62" s="1337"/>
    </row>
    <row r="63" spans="1:14" ht="13.5" x14ac:dyDescent="0.25">
      <c r="A63" s="1339"/>
      <c r="B63" s="1337"/>
      <c r="C63" s="1337"/>
      <c r="D63" s="1337"/>
      <c r="E63" s="1337"/>
      <c r="F63" s="1337"/>
      <c r="G63" s="1337"/>
    </row>
    <row r="64" spans="1:14" ht="13.5" x14ac:dyDescent="0.25">
      <c r="A64" s="1338" t="s">
        <v>1208</v>
      </c>
      <c r="B64" s="1337"/>
      <c r="C64" s="1337"/>
      <c r="D64" s="1337"/>
      <c r="E64" s="1337"/>
      <c r="F64" s="1337"/>
      <c r="G64" s="1337"/>
    </row>
    <row r="65" spans="1:7" ht="13.5" x14ac:dyDescent="0.25">
      <c r="A65" s="1338" t="s">
        <v>1209</v>
      </c>
      <c r="B65" s="1337"/>
      <c r="C65" s="1337"/>
      <c r="D65" s="1337"/>
      <c r="E65" s="1337"/>
      <c r="F65" s="1337"/>
      <c r="G65" s="1337"/>
    </row>
    <row r="66" spans="1:7" ht="13.5" x14ac:dyDescent="0.25">
      <c r="A66" s="1338" t="s">
        <v>1210</v>
      </c>
      <c r="B66" s="1337"/>
      <c r="C66" s="1337"/>
      <c r="D66" s="1337"/>
      <c r="E66" s="1337"/>
      <c r="F66" s="1337"/>
      <c r="G66" s="1337"/>
    </row>
    <row r="67" spans="1:7" ht="13.5" x14ac:dyDescent="0.25">
      <c r="A67" s="1338" t="s">
        <v>1211</v>
      </c>
      <c r="B67" s="1340"/>
      <c r="C67" s="1340"/>
      <c r="D67" s="1340"/>
      <c r="E67" s="1340"/>
      <c r="F67" s="1340"/>
      <c r="G67" s="1340"/>
    </row>
    <row r="68" spans="1:7" ht="13.5" x14ac:dyDescent="0.25">
      <c r="A68" s="1339"/>
      <c r="B68" s="1340"/>
      <c r="C68" s="1340"/>
      <c r="D68" s="1340"/>
      <c r="E68" s="1340"/>
      <c r="F68" s="1340"/>
      <c r="G68" s="1340"/>
    </row>
    <row r="69" spans="1:7" ht="13.5" x14ac:dyDescent="0.25">
      <c r="A69" s="1338" t="s">
        <v>1212</v>
      </c>
      <c r="B69" s="1340"/>
      <c r="C69" s="1340"/>
      <c r="D69" s="1340"/>
      <c r="E69" s="1340"/>
      <c r="F69" s="1340"/>
      <c r="G69" s="1340"/>
    </row>
    <row r="70" spans="1:7" ht="13.5" x14ac:dyDescent="0.25">
      <c r="A70" s="1338" t="s">
        <v>1213</v>
      </c>
      <c r="B70" s="1340"/>
      <c r="C70" s="1340"/>
      <c r="D70" s="1340"/>
      <c r="E70" s="1340"/>
      <c r="F70" s="1340"/>
      <c r="G70" s="1340"/>
    </row>
    <row r="71" spans="1:7" ht="13.5" x14ac:dyDescent="0.25">
      <c r="A71" s="1338" t="s">
        <v>1214</v>
      </c>
      <c r="B71" s="1340"/>
      <c r="C71" s="1340"/>
      <c r="D71" s="1340"/>
      <c r="E71" s="1340"/>
      <c r="F71" s="1340"/>
      <c r="G71" s="1340"/>
    </row>
    <row r="72" spans="1:7" ht="13.5" x14ac:dyDescent="0.25">
      <c r="A72" s="1338" t="s">
        <v>1215</v>
      </c>
      <c r="B72" s="1340"/>
      <c r="C72" s="1340"/>
      <c r="D72" s="1340"/>
      <c r="E72" s="1340"/>
      <c r="F72" s="1340"/>
      <c r="G72" s="1340"/>
    </row>
    <row r="73" spans="1:7" ht="13.5" x14ac:dyDescent="0.25">
      <c r="A73" s="1339"/>
      <c r="B73" s="1340"/>
      <c r="C73" s="1340"/>
      <c r="D73" s="1340"/>
      <c r="E73" s="1340"/>
      <c r="F73" s="1340"/>
      <c r="G73" s="1340"/>
    </row>
    <row r="74" spans="1:7" ht="13.5" x14ac:dyDescent="0.25">
      <c r="A74" s="1338" t="s">
        <v>1216</v>
      </c>
      <c r="B74" s="1340"/>
      <c r="C74" s="1340"/>
      <c r="D74" s="1340"/>
      <c r="E74" s="1340"/>
      <c r="F74" s="1340"/>
      <c r="G74" s="1340"/>
    </row>
    <row r="75" spans="1:7" ht="13.5" x14ac:dyDescent="0.25">
      <c r="A75" s="1338" t="s">
        <v>1217</v>
      </c>
      <c r="B75" s="1340"/>
      <c r="C75" s="1340"/>
      <c r="D75" s="1340"/>
      <c r="E75" s="1340"/>
      <c r="F75" s="1340"/>
      <c r="G75" s="1340"/>
    </row>
    <row r="76" spans="1:7" ht="13.5" x14ac:dyDescent="0.25">
      <c r="A76" s="1338" t="s">
        <v>1218</v>
      </c>
      <c r="B76" s="1340"/>
      <c r="C76" s="1340"/>
      <c r="D76" s="1340"/>
      <c r="E76" s="1340"/>
      <c r="F76" s="1340"/>
      <c r="G76" s="1340"/>
    </row>
    <row r="77" spans="1:7" ht="13.5" x14ac:dyDescent="0.25">
      <c r="A77" s="1338" t="s">
        <v>1219</v>
      </c>
      <c r="B77" s="1340"/>
      <c r="C77" s="1340"/>
      <c r="D77" s="1340"/>
      <c r="E77" s="1340"/>
      <c r="F77" s="1340"/>
      <c r="G77" s="1340"/>
    </row>
    <row r="78" spans="1:7" x14ac:dyDescent="0.25">
      <c r="B78" s="465"/>
      <c r="C78" s="465"/>
      <c r="D78" s="465"/>
      <c r="E78" s="465"/>
      <c r="F78" s="465"/>
      <c r="G78" s="465"/>
    </row>
    <row r="79" spans="1:7" x14ac:dyDescent="0.25">
      <c r="B79" s="465"/>
      <c r="C79" s="465"/>
      <c r="D79" s="465"/>
      <c r="E79" s="465"/>
      <c r="F79" s="465"/>
      <c r="G79" s="465"/>
    </row>
    <row r="80" spans="1:7" x14ac:dyDescent="0.25">
      <c r="B80" s="465"/>
      <c r="C80" s="465"/>
      <c r="D80" s="465"/>
      <c r="E80" s="465"/>
      <c r="F80" s="465"/>
      <c r="G80" s="465"/>
    </row>
    <row r="81" spans="2:7" x14ac:dyDescent="0.25">
      <c r="B81" s="465"/>
      <c r="C81" s="465"/>
      <c r="D81" s="465"/>
      <c r="E81" s="465"/>
      <c r="F81" s="465"/>
      <c r="G81" s="465"/>
    </row>
    <row r="82" spans="2:7" x14ac:dyDescent="0.25">
      <c r="B82" s="465"/>
      <c r="C82" s="465"/>
      <c r="D82" s="465"/>
      <c r="E82" s="465"/>
      <c r="F82" s="465"/>
      <c r="G82" s="465"/>
    </row>
    <row r="83" spans="2:7" x14ac:dyDescent="0.25">
      <c r="B83" s="465"/>
      <c r="C83" s="465"/>
      <c r="D83" s="465"/>
      <c r="E83" s="465"/>
      <c r="F83" s="465"/>
      <c r="G83" s="465"/>
    </row>
    <row r="84" spans="2:7" x14ac:dyDescent="0.25">
      <c r="B84" s="465"/>
      <c r="C84" s="465"/>
      <c r="D84" s="465"/>
      <c r="E84" s="465"/>
      <c r="F84" s="465"/>
      <c r="G84" s="465"/>
    </row>
    <row r="85" spans="2:7" x14ac:dyDescent="0.25">
      <c r="B85" s="465"/>
      <c r="C85" s="465"/>
      <c r="D85" s="465"/>
      <c r="E85" s="465"/>
      <c r="F85" s="465"/>
      <c r="G85" s="465"/>
    </row>
    <row r="86" spans="2:7" x14ac:dyDescent="0.25">
      <c r="B86" s="465"/>
      <c r="C86" s="465"/>
      <c r="D86" s="465"/>
      <c r="E86" s="465"/>
      <c r="F86" s="465"/>
      <c r="G86" s="465"/>
    </row>
    <row r="87" spans="2:7" x14ac:dyDescent="0.25">
      <c r="B87" s="465"/>
      <c r="C87" s="465"/>
      <c r="D87" s="465"/>
      <c r="E87" s="465"/>
      <c r="F87" s="465"/>
      <c r="G87" s="465"/>
    </row>
    <row r="88" spans="2:7" x14ac:dyDescent="0.25">
      <c r="B88" s="465"/>
      <c r="C88" s="465"/>
      <c r="D88" s="465"/>
      <c r="E88" s="465"/>
      <c r="F88" s="465"/>
      <c r="G88" s="465"/>
    </row>
    <row r="89" spans="2:7" x14ac:dyDescent="0.25">
      <c r="B89" s="465"/>
      <c r="C89" s="465"/>
      <c r="D89" s="465"/>
      <c r="E89" s="465"/>
      <c r="F89" s="465"/>
      <c r="G89" s="465"/>
    </row>
    <row r="90" spans="2:7" x14ac:dyDescent="0.25">
      <c r="B90" s="465"/>
      <c r="C90" s="465"/>
      <c r="D90" s="465"/>
      <c r="E90" s="465"/>
      <c r="F90" s="465"/>
      <c r="G90" s="465"/>
    </row>
    <row r="91" spans="2:7" x14ac:dyDescent="0.25">
      <c r="B91" s="465"/>
      <c r="C91" s="465"/>
      <c r="D91" s="465"/>
      <c r="E91" s="465"/>
      <c r="F91" s="465"/>
      <c r="G91" s="465"/>
    </row>
    <row r="92" spans="2:7" x14ac:dyDescent="0.25">
      <c r="B92" s="465"/>
      <c r="C92" s="465"/>
      <c r="D92" s="465"/>
      <c r="E92" s="465"/>
      <c r="F92" s="465"/>
      <c r="G92" s="465"/>
    </row>
    <row r="93" spans="2:7" x14ac:dyDescent="0.25">
      <c r="B93" s="465"/>
      <c r="C93" s="465"/>
      <c r="D93" s="465"/>
      <c r="E93" s="465"/>
      <c r="F93" s="465"/>
      <c r="G93" s="465"/>
    </row>
    <row r="94" spans="2:7" x14ac:dyDescent="0.25">
      <c r="B94" s="465"/>
      <c r="C94" s="465"/>
      <c r="D94" s="465"/>
      <c r="E94" s="465"/>
      <c r="F94" s="465"/>
      <c r="G94" s="465"/>
    </row>
    <row r="95" spans="2:7" x14ac:dyDescent="0.25">
      <c r="B95" s="465"/>
      <c r="C95" s="465"/>
      <c r="D95" s="465"/>
      <c r="E95" s="465"/>
      <c r="F95" s="465"/>
      <c r="G95" s="465"/>
    </row>
    <row r="96" spans="2:7" x14ac:dyDescent="0.25">
      <c r="B96" s="465"/>
      <c r="C96" s="465"/>
      <c r="D96" s="465"/>
      <c r="E96" s="465"/>
      <c r="F96" s="465"/>
      <c r="G96" s="465"/>
    </row>
    <row r="97" spans="2:7" x14ac:dyDescent="0.25">
      <c r="B97" s="465"/>
      <c r="C97" s="465"/>
      <c r="D97" s="465"/>
      <c r="E97" s="465"/>
      <c r="F97" s="465"/>
      <c r="G97" s="465"/>
    </row>
    <row r="98" spans="2:7" x14ac:dyDescent="0.25">
      <c r="B98" s="465"/>
      <c r="C98" s="465"/>
      <c r="D98" s="465"/>
      <c r="E98" s="465"/>
      <c r="F98" s="465"/>
      <c r="G98" s="465"/>
    </row>
    <row r="99" spans="2:7" x14ac:dyDescent="0.25">
      <c r="B99" s="465"/>
      <c r="C99" s="465"/>
      <c r="D99" s="465"/>
      <c r="E99" s="465"/>
      <c r="F99" s="465"/>
      <c r="G99" s="465"/>
    </row>
    <row r="100" spans="2:7" x14ac:dyDescent="0.25">
      <c r="B100" s="465"/>
      <c r="C100" s="465"/>
      <c r="D100" s="465"/>
      <c r="E100" s="465"/>
      <c r="F100" s="465"/>
      <c r="G100" s="465"/>
    </row>
    <row r="101" spans="2:7" x14ac:dyDescent="0.25">
      <c r="B101" s="465"/>
      <c r="C101" s="465"/>
      <c r="D101" s="465"/>
      <c r="E101" s="465"/>
      <c r="F101" s="465"/>
      <c r="G101" s="465"/>
    </row>
    <row r="102" spans="2:7" x14ac:dyDescent="0.25">
      <c r="B102" s="465"/>
      <c r="C102" s="465"/>
      <c r="D102" s="465"/>
      <c r="E102" s="465"/>
      <c r="F102" s="465"/>
      <c r="G102" s="465"/>
    </row>
    <row r="103" spans="2:7" x14ac:dyDescent="0.25">
      <c r="B103" s="465"/>
      <c r="C103" s="465"/>
      <c r="D103" s="465"/>
      <c r="E103" s="465"/>
      <c r="F103" s="465"/>
      <c r="G103" s="465"/>
    </row>
    <row r="104" spans="2:7" x14ac:dyDescent="0.25">
      <c r="B104" s="465"/>
      <c r="C104" s="465"/>
      <c r="D104" s="465"/>
      <c r="E104" s="465"/>
      <c r="F104" s="465"/>
      <c r="G104" s="465"/>
    </row>
    <row r="105" spans="2:7" x14ac:dyDescent="0.25">
      <c r="B105" s="465"/>
      <c r="C105" s="465"/>
      <c r="D105" s="465"/>
      <c r="E105" s="465"/>
      <c r="F105" s="465"/>
      <c r="G105" s="465"/>
    </row>
    <row r="106" spans="2:7" x14ac:dyDescent="0.25">
      <c r="B106" s="465"/>
      <c r="C106" s="465"/>
      <c r="D106" s="465"/>
      <c r="E106" s="465"/>
      <c r="F106" s="465"/>
      <c r="G106" s="465"/>
    </row>
    <row r="107" spans="2:7" x14ac:dyDescent="0.25">
      <c r="B107" s="465"/>
      <c r="C107" s="465"/>
      <c r="D107" s="465"/>
      <c r="E107" s="465"/>
      <c r="F107" s="465"/>
      <c r="G107" s="465"/>
    </row>
    <row r="108" spans="2:7" x14ac:dyDescent="0.25">
      <c r="B108" s="465"/>
      <c r="C108" s="465"/>
      <c r="D108" s="465"/>
      <c r="E108" s="465"/>
      <c r="F108" s="465"/>
      <c r="G108" s="465"/>
    </row>
    <row r="109" spans="2:7" x14ac:dyDescent="0.25">
      <c r="B109" s="465"/>
      <c r="C109" s="465"/>
      <c r="D109" s="465"/>
      <c r="E109" s="465"/>
      <c r="F109" s="465"/>
      <c r="G109" s="465"/>
    </row>
    <row r="110" spans="2:7" x14ac:dyDescent="0.25">
      <c r="B110" s="465"/>
      <c r="C110" s="465"/>
      <c r="D110" s="465"/>
      <c r="E110" s="465"/>
      <c r="F110" s="465"/>
      <c r="G110" s="465"/>
    </row>
    <row r="111" spans="2:7" x14ac:dyDescent="0.25">
      <c r="B111" s="465"/>
      <c r="C111" s="465"/>
      <c r="D111" s="465"/>
      <c r="E111" s="465"/>
      <c r="F111" s="465"/>
      <c r="G111" s="465"/>
    </row>
    <row r="112" spans="2:7" x14ac:dyDescent="0.25">
      <c r="B112" s="465"/>
      <c r="C112" s="465"/>
      <c r="D112" s="465"/>
      <c r="E112" s="465"/>
      <c r="F112" s="465"/>
      <c r="G112" s="465"/>
    </row>
    <row r="113" spans="2:7" x14ac:dyDescent="0.25">
      <c r="B113" s="465"/>
      <c r="C113" s="465"/>
      <c r="D113" s="465"/>
      <c r="E113" s="465"/>
      <c r="F113" s="465"/>
      <c r="G113" s="465"/>
    </row>
    <row r="114" spans="2:7" x14ac:dyDescent="0.25">
      <c r="B114" s="465"/>
      <c r="C114" s="465"/>
      <c r="D114" s="465"/>
      <c r="E114" s="465"/>
      <c r="F114" s="465"/>
      <c r="G114" s="465"/>
    </row>
    <row r="115" spans="2:7" x14ac:dyDescent="0.25">
      <c r="B115" s="465"/>
      <c r="C115" s="465"/>
      <c r="D115" s="465"/>
      <c r="E115" s="465"/>
      <c r="F115" s="465"/>
      <c r="G115" s="465"/>
    </row>
    <row r="116" spans="2:7" x14ac:dyDescent="0.25">
      <c r="B116" s="465"/>
      <c r="C116" s="465"/>
      <c r="D116" s="465"/>
      <c r="E116" s="465"/>
      <c r="F116" s="465"/>
      <c r="G116" s="465"/>
    </row>
    <row r="117" spans="2:7" x14ac:dyDescent="0.25">
      <c r="B117" s="465"/>
      <c r="C117" s="465"/>
      <c r="D117" s="465"/>
      <c r="E117" s="465"/>
      <c r="F117" s="465"/>
      <c r="G117" s="465"/>
    </row>
    <row r="118" spans="2:7" x14ac:dyDescent="0.25">
      <c r="B118" s="465"/>
      <c r="C118" s="465"/>
      <c r="D118" s="465"/>
      <c r="E118" s="465"/>
      <c r="F118" s="465"/>
      <c r="G118" s="465"/>
    </row>
    <row r="119" spans="2:7" x14ac:dyDescent="0.25">
      <c r="B119" s="465"/>
      <c r="C119" s="465"/>
      <c r="D119" s="465"/>
      <c r="E119" s="465"/>
      <c r="F119" s="465"/>
      <c r="G119" s="465"/>
    </row>
    <row r="120" spans="2:7" x14ac:dyDescent="0.25">
      <c r="B120" s="465"/>
      <c r="C120" s="465"/>
      <c r="D120" s="465"/>
      <c r="E120" s="465"/>
      <c r="F120" s="465"/>
      <c r="G120" s="465"/>
    </row>
    <row r="121" spans="2:7" x14ac:dyDescent="0.25">
      <c r="B121" s="465"/>
      <c r="C121" s="465"/>
      <c r="D121" s="465"/>
      <c r="E121" s="465"/>
      <c r="F121" s="465"/>
      <c r="G121" s="465"/>
    </row>
    <row r="122" spans="2:7" x14ac:dyDescent="0.25">
      <c r="B122" s="465"/>
      <c r="C122" s="465"/>
      <c r="D122" s="465"/>
      <c r="E122" s="465"/>
      <c r="F122" s="465"/>
      <c r="G122" s="465"/>
    </row>
    <row r="123" spans="2:7" x14ac:dyDescent="0.25">
      <c r="B123" s="465"/>
      <c r="C123" s="465"/>
      <c r="D123" s="465"/>
      <c r="E123" s="465"/>
      <c r="F123" s="465"/>
      <c r="G123" s="465"/>
    </row>
    <row r="124" spans="2:7" x14ac:dyDescent="0.25">
      <c r="B124" s="465"/>
      <c r="C124" s="465"/>
      <c r="D124" s="465"/>
      <c r="E124" s="465"/>
      <c r="F124" s="465"/>
      <c r="G124" s="465"/>
    </row>
    <row r="125" spans="2:7" x14ac:dyDescent="0.25">
      <c r="B125" s="465"/>
      <c r="C125" s="465"/>
      <c r="D125" s="465"/>
      <c r="E125" s="465"/>
      <c r="F125" s="465"/>
      <c r="G125" s="465"/>
    </row>
  </sheetData>
  <mergeCells count="12">
    <mergeCell ref="F10:G10"/>
    <mergeCell ref="A54:E54"/>
    <mergeCell ref="A2:G2"/>
    <mergeCell ref="A3:G3"/>
    <mergeCell ref="A5:A10"/>
    <mergeCell ref="B5:B9"/>
    <mergeCell ref="C5:C9"/>
    <mergeCell ref="D5:D9"/>
    <mergeCell ref="E5:E9"/>
    <mergeCell ref="F5:F9"/>
    <mergeCell ref="G5:G9"/>
    <mergeCell ref="B10:E10"/>
  </mergeCells>
  <hyperlinks>
    <hyperlink ref="A58" r:id="rId1" location="_Hlk529443034_x0009_1,12866,13014,0,,_x0013_HYPERLINK &quot;http://www.ine.pt/xu"/>
    <hyperlink ref="A59" r:id="rId2" location="_Hlk529443042_x0009_1,13014,13172,0,,_x0013_HYPERLINK &quot;http://www.ine.pt/xu"/>
    <hyperlink ref="A60" r:id="rId3" location="_Hlk529443050_x0009_1,13172,13332,0,,_x0013_HYPERLINK &quot;http://www.ine.pt/xu"/>
    <hyperlink ref="A61" r:id="rId4" location="_Hlk529443059_x0009_1,13332,13485,0,,_x0013_HYPERLINK &quot;http://www.ine.pt/xu"/>
    <hyperlink ref="A62" r:id="rId5" location="_Hlk529443068_x0009_1,13485,13632,0,,_x0013_HYPERLINK &quot;http://www.ine.pt/xu"/>
    <hyperlink ref="A64" r:id="rId6" location="_x0009_1,13633,13727,0,,_x0013_HYPERLINK &quot;http://www.ine.pt/xu"/>
    <hyperlink ref="A65" r:id="rId7" location="_x0009_1,13727,13807,0,,_x0013_HYPERLINK &quot;http://www.ine.pt/xu"/>
    <hyperlink ref="A66" r:id="rId8" location="_x0009_1,13807,13900,0,,_x0013_HYPERLINK &quot;http://www.ine.pt/xu"/>
    <hyperlink ref="A67" r:id="rId9" location="OLE_LINK4_x0009_1,13900,13979,0,,_x0013_HYPERLINK &quot;http://www.ine.pt/xu"/>
    <hyperlink ref="A69" r:id="rId10" location="_Hlk529519259_x0009_1,13980,14078,0,,_x0013_HYPERLINK &quot;http://www.ine.pt/xu"/>
    <hyperlink ref="A70" r:id="rId11" location="_Hlk529519271_x0009_1,14078,14163,0,,_x0013_HYPERLINK &quot;http://www.ine.pt/xu"/>
    <hyperlink ref="A71" r:id="rId12" location="_Hlk529519282_x0009_1,14163,14261,0,,_x0013_HYPERLINK &quot;http://www.ine.pt/xu"/>
    <hyperlink ref="A72" r:id="rId13" location="_Hlk529519296_x0009_1,14261,14345,0,,_x0013_HYPERLINK &quot;http://www.ine.pt/xu"/>
    <hyperlink ref="A74" r:id="rId14" location="_Hlk529519306_x0009_1,14346,14439,0,,_x0013_HYPERLINK &quot;http://www.ine.pt/xu"/>
    <hyperlink ref="A75" r:id="rId15" location="_Hlk529519314_x0009_1,14439,14518,0,,_x0013_HYPERLINK &quot;http://www.ine.pt/xu"/>
    <hyperlink ref="A76" r:id="rId16" location="_Hlk529519324_x0009_1,14518,14610,0,,_x0013_HYPERLINK &quot;http://www.ine.pt/xu"/>
    <hyperlink ref="A77" r:id="rId17" location="_Hlk529519673_x0009_1,14610,14688,0,,_x0013_HYPERLINK &quot;http://www.ine.pt/xu"/>
  </hyperlinks>
  <printOptions gridLinesSet="0"/>
  <pageMargins left="0.78740157480314965" right="0.78740157480314965" top="1.1811023622047243" bottom="0.78740157480314965" header="0" footer="0"/>
  <pageSetup paperSize="9" scale="70" orientation="portrait" horizontalDpi="300" verticalDpi="300" r:id="rId18"/>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24"/>
  <sheetViews>
    <sheetView showGridLines="0" zoomScaleNormal="100" zoomScaleSheetLayoutView="100" workbookViewId="0"/>
  </sheetViews>
  <sheetFormatPr defaultColWidth="7.85546875" defaultRowHeight="12.75" x14ac:dyDescent="0.25"/>
  <cols>
    <col min="1" max="1" width="37.140625" style="5" customWidth="1"/>
    <col min="2" max="2" width="12.42578125" style="5" customWidth="1"/>
    <col min="3" max="3" width="14.28515625" style="5" customWidth="1"/>
    <col min="4" max="4" width="15.5703125" style="5" customWidth="1"/>
    <col min="5" max="5" width="13.7109375" style="5" customWidth="1"/>
    <col min="6" max="6" width="12.42578125" style="5" customWidth="1"/>
    <col min="7" max="7" width="13.140625" style="5" customWidth="1"/>
    <col min="8" max="18" width="7.42578125" style="5" customWidth="1"/>
    <col min="19" max="16384" width="7.85546875" style="5"/>
  </cols>
  <sheetData>
    <row r="2" spans="1:33" s="1300" customFormat="1" ht="15" customHeight="1" x14ac:dyDescent="0.25">
      <c r="A2" s="2057" t="s">
        <v>1220</v>
      </c>
      <c r="B2" s="2057"/>
      <c r="C2" s="2057"/>
      <c r="D2" s="2057"/>
      <c r="E2" s="2057"/>
      <c r="F2" s="2057"/>
      <c r="G2" s="2057"/>
    </row>
    <row r="3" spans="1:33" s="765" customFormat="1" ht="33" customHeight="1" x14ac:dyDescent="0.25">
      <c r="A3" s="1989" t="s">
        <v>1221</v>
      </c>
      <c r="B3" s="1989"/>
      <c r="C3" s="1989"/>
      <c r="D3" s="1989"/>
      <c r="E3" s="1989"/>
      <c r="F3" s="1989"/>
      <c r="G3" s="1989"/>
      <c r="H3" s="1580"/>
      <c r="I3" s="1580"/>
      <c r="J3" s="1580"/>
      <c r="K3" s="1580"/>
    </row>
    <row r="4" spans="1:33" ht="15" customHeight="1" x14ac:dyDescent="0.25">
      <c r="A4" s="1314">
        <v>2018</v>
      </c>
      <c r="B4" s="1315"/>
      <c r="C4" s="1315"/>
      <c r="D4" s="1315"/>
      <c r="E4" s="1315"/>
      <c r="F4" s="1315"/>
      <c r="G4" s="1315"/>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row>
    <row r="5" spans="1:33" ht="10.5" customHeight="1" x14ac:dyDescent="0.25">
      <c r="A5" s="2128" t="s">
        <v>1171</v>
      </c>
      <c r="B5" s="2129" t="s">
        <v>1150</v>
      </c>
      <c r="C5" s="2130" t="s">
        <v>1151</v>
      </c>
      <c r="D5" s="2130" t="s">
        <v>1152</v>
      </c>
      <c r="E5" s="2130" t="s">
        <v>1153</v>
      </c>
      <c r="F5" s="2130" t="s">
        <v>1154</v>
      </c>
      <c r="G5" s="2130" t="s">
        <v>1155</v>
      </c>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row>
    <row r="6" spans="1:33" ht="10.5" customHeight="1" x14ac:dyDescent="0.25">
      <c r="A6" s="2128"/>
      <c r="B6" s="2129"/>
      <c r="C6" s="2130"/>
      <c r="D6" s="2130"/>
      <c r="E6" s="2130"/>
      <c r="F6" s="2130"/>
      <c r="G6" s="2130"/>
      <c r="H6" s="808"/>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row>
    <row r="7" spans="1:33" ht="10.5" customHeight="1" x14ac:dyDescent="0.25">
      <c r="A7" s="2128"/>
      <c r="B7" s="2129"/>
      <c r="C7" s="2130"/>
      <c r="D7" s="2130"/>
      <c r="E7" s="2130"/>
      <c r="F7" s="2130"/>
      <c r="G7" s="2130"/>
      <c r="H7" s="808"/>
      <c r="I7" s="808"/>
      <c r="J7" s="808"/>
      <c r="K7" s="808"/>
      <c r="L7" s="808"/>
      <c r="M7" s="808"/>
      <c r="N7" s="808"/>
      <c r="O7" s="808"/>
      <c r="P7" s="808"/>
      <c r="Q7" s="808"/>
      <c r="R7" s="808"/>
      <c r="S7" s="808"/>
      <c r="T7" s="808"/>
      <c r="U7" s="808"/>
      <c r="V7" s="808"/>
      <c r="W7" s="808"/>
      <c r="X7" s="808"/>
      <c r="Y7" s="808"/>
      <c r="Z7" s="808"/>
      <c r="AA7" s="808"/>
      <c r="AB7" s="808"/>
      <c r="AC7" s="808"/>
      <c r="AD7" s="808"/>
      <c r="AE7" s="808"/>
      <c r="AF7" s="808"/>
      <c r="AG7" s="808"/>
    </row>
    <row r="8" spans="1:33" ht="10.5" customHeight="1" x14ac:dyDescent="0.25">
      <c r="A8" s="2128"/>
      <c r="B8" s="2129"/>
      <c r="C8" s="2130"/>
      <c r="D8" s="2131"/>
      <c r="E8" s="2131"/>
      <c r="F8" s="2130"/>
      <c r="G8" s="2130"/>
      <c r="H8" s="808"/>
      <c r="I8" s="808"/>
      <c r="J8" s="808"/>
      <c r="K8" s="808"/>
      <c r="L8" s="808"/>
      <c r="M8" s="808"/>
      <c r="N8" s="808"/>
      <c r="O8" s="808"/>
      <c r="P8" s="808"/>
      <c r="Q8" s="808"/>
      <c r="R8" s="808"/>
      <c r="S8" s="808"/>
      <c r="T8" s="808"/>
      <c r="U8" s="808"/>
      <c r="V8" s="808"/>
      <c r="W8" s="808"/>
      <c r="X8" s="808"/>
      <c r="Y8" s="808"/>
      <c r="Z8" s="808"/>
      <c r="AA8" s="808"/>
      <c r="AB8" s="808"/>
      <c r="AC8" s="808"/>
      <c r="AD8" s="808"/>
      <c r="AE8" s="808"/>
      <c r="AF8" s="808"/>
      <c r="AG8" s="808"/>
    </row>
    <row r="9" spans="1:33" ht="24" customHeight="1" x14ac:dyDescent="0.25">
      <c r="A9" s="2128"/>
      <c r="B9" s="2129"/>
      <c r="C9" s="2130"/>
      <c r="D9" s="2131"/>
      <c r="E9" s="2131"/>
      <c r="F9" s="2130"/>
      <c r="G9" s="2130"/>
      <c r="H9" s="808"/>
      <c r="I9" s="808"/>
      <c r="J9" s="808"/>
      <c r="K9" s="808"/>
      <c r="L9" s="808"/>
      <c r="M9" s="808"/>
      <c r="N9" s="808"/>
      <c r="O9" s="808"/>
      <c r="P9" s="808"/>
      <c r="Q9" s="808"/>
      <c r="R9" s="808"/>
      <c r="S9" s="808"/>
      <c r="T9" s="808"/>
      <c r="U9" s="808"/>
      <c r="V9" s="808"/>
      <c r="W9" s="808"/>
      <c r="X9" s="808"/>
      <c r="Y9" s="808"/>
      <c r="Z9" s="808"/>
      <c r="AA9" s="808"/>
      <c r="AB9" s="808"/>
      <c r="AC9" s="808"/>
      <c r="AD9" s="808"/>
      <c r="AE9" s="808"/>
      <c r="AF9" s="808"/>
      <c r="AG9" s="808"/>
    </row>
    <row r="10" spans="1:33" ht="10.5" customHeight="1" x14ac:dyDescent="0.25">
      <c r="A10" s="2128"/>
      <c r="B10" s="2128" t="s">
        <v>5</v>
      </c>
      <c r="C10" s="2128"/>
      <c r="D10" s="2128"/>
      <c r="E10" s="2128"/>
      <c r="F10" s="2126" t="s">
        <v>1101</v>
      </c>
      <c r="G10" s="2126"/>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row>
    <row r="11" spans="1:33" ht="7.5" customHeight="1" x14ac:dyDescent="0.25">
      <c r="A11" s="1316"/>
      <c r="B11" s="1317"/>
      <c r="C11" s="1318"/>
      <c r="D11" s="1318"/>
      <c r="E11" s="1318"/>
      <c r="F11" s="1318"/>
      <c r="G11" s="1318"/>
    </row>
    <row r="12" spans="1:33" s="20" customFormat="1" ht="16.5" customHeight="1" x14ac:dyDescent="0.25">
      <c r="A12" s="810" t="s">
        <v>1177</v>
      </c>
      <c r="B12" s="1320">
        <f>SUM(B14:B31)-B16-B24</f>
        <v>15185</v>
      </c>
      <c r="C12" s="1320">
        <f t="shared" ref="C12:F12" si="0">SUM(C14:C31)-C16-C24</f>
        <v>1965698.9999999995</v>
      </c>
      <c r="D12" s="1320">
        <f t="shared" si="0"/>
        <v>3386164</v>
      </c>
      <c r="E12" s="1320">
        <f t="shared" si="0"/>
        <v>5351863.0000000019</v>
      </c>
      <c r="F12" s="1320">
        <f t="shared" si="0"/>
        <v>37979582.000000007</v>
      </c>
      <c r="G12" s="1321">
        <v>19.321158529357778</v>
      </c>
      <c r="I12" s="1302"/>
    </row>
    <row r="13" spans="1:33" ht="8.25" customHeight="1" x14ac:dyDescent="0.25">
      <c r="A13" s="1316"/>
      <c r="B13" s="1335"/>
      <c r="C13" s="1335"/>
      <c r="D13" s="1335"/>
      <c r="E13" s="1335"/>
      <c r="F13" s="1335"/>
      <c r="G13" s="1336"/>
      <c r="I13" s="1302"/>
    </row>
    <row r="14" spans="1:33" s="20" customFormat="1" ht="13.5" customHeight="1" x14ac:dyDescent="0.25">
      <c r="A14" s="1319" t="s">
        <v>1178</v>
      </c>
      <c r="B14" s="1341">
        <v>6170.0000000000009</v>
      </c>
      <c r="C14" s="1341">
        <v>578198.99999999988</v>
      </c>
      <c r="D14" s="1341">
        <v>375863.99999999971</v>
      </c>
      <c r="E14" s="1341">
        <v>954063.00000000081</v>
      </c>
      <c r="F14" s="1341">
        <v>4975960.0000000047</v>
      </c>
      <c r="G14" s="1321">
        <v>8.605964382504995</v>
      </c>
      <c r="H14" s="677"/>
      <c r="I14" s="1302"/>
    </row>
    <row r="15" spans="1:33" s="20" customFormat="1" ht="13.5" customHeight="1" x14ac:dyDescent="0.25">
      <c r="A15" s="1323" t="s">
        <v>1179</v>
      </c>
      <c r="B15" s="1320">
        <v>24</v>
      </c>
      <c r="C15" s="1320">
        <v>5714</v>
      </c>
      <c r="D15" s="1324">
        <v>1433</v>
      </c>
      <c r="E15" s="1324">
        <v>7146.9999999999991</v>
      </c>
      <c r="F15" s="1324">
        <v>128399.00000000001</v>
      </c>
      <c r="G15" s="1321">
        <v>22.470948547427373</v>
      </c>
      <c r="H15" s="1304"/>
      <c r="I15" s="1302"/>
    </row>
    <row r="16" spans="1:33" s="20" customFormat="1" ht="13.5" customHeight="1" x14ac:dyDescent="0.25">
      <c r="A16" s="1323" t="s">
        <v>1180</v>
      </c>
      <c r="B16" s="1320">
        <v>2968.9999999999995</v>
      </c>
      <c r="C16" s="1320">
        <v>504865.99999999988</v>
      </c>
      <c r="D16" s="1324">
        <v>602005.00000000047</v>
      </c>
      <c r="E16" s="1324">
        <v>1106871.0000000012</v>
      </c>
      <c r="F16" s="1324">
        <v>19854401.00000003</v>
      </c>
      <c r="G16" s="1321">
        <v>39.32608058375893</v>
      </c>
      <c r="H16" s="1304"/>
      <c r="I16" s="1302"/>
    </row>
    <row r="17" spans="1:9" ht="13.5" customHeight="1" x14ac:dyDescent="0.25">
      <c r="A17" s="1329" t="s">
        <v>1181</v>
      </c>
      <c r="B17" s="1331">
        <v>1278.9999999999993</v>
      </c>
      <c r="C17" s="1331">
        <v>91039.999999999971</v>
      </c>
      <c r="D17" s="1327">
        <v>182218.99999999997</v>
      </c>
      <c r="E17" s="1327">
        <v>273258.99999999983</v>
      </c>
      <c r="F17" s="1327">
        <v>961430.99999999965</v>
      </c>
      <c r="G17" s="1326">
        <v>10.560533831282951</v>
      </c>
      <c r="H17" s="679"/>
      <c r="I17" s="1302"/>
    </row>
    <row r="18" spans="1:9" ht="13.5" customHeight="1" x14ac:dyDescent="0.25">
      <c r="A18" s="1329" t="s">
        <v>1182</v>
      </c>
      <c r="B18" s="1331">
        <v>559.00000000000011</v>
      </c>
      <c r="C18" s="1331">
        <v>8553</v>
      </c>
      <c r="D18" s="1327">
        <v>172903</v>
      </c>
      <c r="E18" s="1327">
        <v>181456.00000000003</v>
      </c>
      <c r="F18" s="1327">
        <v>31191.000000000007</v>
      </c>
      <c r="G18" s="1326">
        <v>3.6467905997895484</v>
      </c>
      <c r="H18" s="679"/>
      <c r="I18" s="1302"/>
    </row>
    <row r="19" spans="1:9" ht="13.5" customHeight="1" x14ac:dyDescent="0.25">
      <c r="A19" s="1329" t="s">
        <v>1183</v>
      </c>
      <c r="B19" s="1331">
        <v>294</v>
      </c>
      <c r="C19" s="1331">
        <v>9254</v>
      </c>
      <c r="D19" s="1327">
        <v>7500.9999999999991</v>
      </c>
      <c r="E19" s="1327">
        <v>16755</v>
      </c>
      <c r="F19" s="1327">
        <v>97489.999999999985</v>
      </c>
      <c r="G19" s="1326">
        <v>10.53490382537281</v>
      </c>
      <c r="H19" s="679"/>
      <c r="I19" s="1302"/>
    </row>
    <row r="20" spans="1:9" ht="13.5" customHeight="1" x14ac:dyDescent="0.25">
      <c r="A20" s="1329" t="s">
        <v>1184</v>
      </c>
      <c r="B20" s="1331">
        <v>123.99999999999997</v>
      </c>
      <c r="C20" s="1331">
        <v>3505.9999999999995</v>
      </c>
      <c r="D20" s="1327">
        <v>17544.999999999996</v>
      </c>
      <c r="E20" s="1327">
        <v>21050.999999999996</v>
      </c>
      <c r="F20" s="1327">
        <v>76657</v>
      </c>
      <c r="G20" s="1326">
        <v>21.864517969195667</v>
      </c>
      <c r="H20" s="679"/>
      <c r="I20" s="1302"/>
    </row>
    <row r="21" spans="1:9" ht="13.5" customHeight="1" x14ac:dyDescent="0.25">
      <c r="A21" s="1329" t="s">
        <v>1185</v>
      </c>
      <c r="B21" s="1331">
        <v>126</v>
      </c>
      <c r="C21" s="1331">
        <v>331010.00000000006</v>
      </c>
      <c r="D21" s="1327">
        <v>67499</v>
      </c>
      <c r="E21" s="1327">
        <v>398509</v>
      </c>
      <c r="F21" s="1327">
        <v>17579911.999999993</v>
      </c>
      <c r="G21" s="1326">
        <v>53.109912087248091</v>
      </c>
      <c r="H21" s="679"/>
      <c r="I21" s="1302"/>
    </row>
    <row r="22" spans="1:9" ht="13.5" customHeight="1" x14ac:dyDescent="0.25">
      <c r="A22" s="1329" t="s">
        <v>1186</v>
      </c>
      <c r="B22" s="1331">
        <v>587.00000000000023</v>
      </c>
      <c r="C22" s="1331">
        <v>61502.999999999971</v>
      </c>
      <c r="D22" s="1327">
        <v>154338</v>
      </c>
      <c r="E22" s="1327">
        <v>215840.99999999994</v>
      </c>
      <c r="F22" s="1327">
        <v>1107719.9999999998</v>
      </c>
      <c r="G22" s="1326">
        <v>18.010828740061466</v>
      </c>
      <c r="H22" s="679"/>
      <c r="I22" s="1302"/>
    </row>
    <row r="23" spans="1:9" s="20" customFormat="1" ht="13.5" customHeight="1" x14ac:dyDescent="0.25">
      <c r="A23" s="1831" t="s">
        <v>1187</v>
      </c>
      <c r="B23" s="1320">
        <v>316.99999999999994</v>
      </c>
      <c r="C23" s="1320">
        <v>4504</v>
      </c>
      <c r="D23" s="1324">
        <v>52867.999999999993</v>
      </c>
      <c r="E23" s="1324">
        <v>57371.999999999978</v>
      </c>
      <c r="F23" s="1324">
        <v>16475.000000000004</v>
      </c>
      <c r="G23" s="1321">
        <v>3.6578596802841927</v>
      </c>
      <c r="H23" s="677"/>
      <c r="I23" s="1302"/>
    </row>
    <row r="24" spans="1:9" s="20" customFormat="1" ht="13.5" customHeight="1" x14ac:dyDescent="0.25">
      <c r="A24" s="1831" t="s">
        <v>1188</v>
      </c>
      <c r="B24" s="1320">
        <v>558.99999999999989</v>
      </c>
      <c r="C24" s="1320">
        <v>67969</v>
      </c>
      <c r="D24" s="1324">
        <v>67267</v>
      </c>
      <c r="E24" s="1324">
        <v>135235.99999999991</v>
      </c>
      <c r="F24" s="1324">
        <v>784043</v>
      </c>
      <c r="G24" s="1321">
        <v>11.535302858656152</v>
      </c>
      <c r="H24" s="677"/>
      <c r="I24" s="1302"/>
    </row>
    <row r="25" spans="1:9" ht="13.5" customHeight="1" x14ac:dyDescent="0.25">
      <c r="A25" s="1329" t="s">
        <v>1189</v>
      </c>
      <c r="B25" s="1331">
        <v>119.99999999999999</v>
      </c>
      <c r="C25" s="1331">
        <v>35162.999999999993</v>
      </c>
      <c r="D25" s="1327">
        <v>21417.000000000004</v>
      </c>
      <c r="E25" s="1327">
        <v>56579.999999999985</v>
      </c>
      <c r="F25" s="1327">
        <v>562186</v>
      </c>
      <c r="G25" s="1326">
        <v>15.987998748684701</v>
      </c>
      <c r="H25" s="679"/>
      <c r="I25" s="1302"/>
    </row>
    <row r="26" spans="1:9" ht="13.5" customHeight="1" x14ac:dyDescent="0.25">
      <c r="A26" s="1329" t="s">
        <v>1190</v>
      </c>
      <c r="B26" s="1331">
        <v>438.99999999999983</v>
      </c>
      <c r="C26" s="1331">
        <v>32806.000000000007</v>
      </c>
      <c r="D26" s="1327">
        <v>45850.000000000007</v>
      </c>
      <c r="E26" s="1327">
        <v>78656</v>
      </c>
      <c r="F26" s="1327">
        <v>221856.99999999991</v>
      </c>
      <c r="G26" s="1326">
        <v>6.7626958483204254</v>
      </c>
      <c r="H26" s="679"/>
      <c r="I26" s="1302"/>
    </row>
    <row r="27" spans="1:9" s="1305" customFormat="1" ht="13.5" customHeight="1" x14ac:dyDescent="0.25">
      <c r="A27" s="1831" t="s">
        <v>1191</v>
      </c>
      <c r="B27" s="1320">
        <v>711.99999999999989</v>
      </c>
      <c r="C27" s="1320">
        <v>354.99999999999989</v>
      </c>
      <c r="D27" s="1324">
        <v>281595.99999999994</v>
      </c>
      <c r="E27" s="1324">
        <v>281950.99999999994</v>
      </c>
      <c r="F27" s="1324">
        <v>3042.0000000000014</v>
      </c>
      <c r="G27" s="1321">
        <v>8.5690140845070495</v>
      </c>
      <c r="H27" s="624"/>
      <c r="I27" s="1302"/>
    </row>
    <row r="28" spans="1:9" s="1305" customFormat="1" ht="13.5" customHeight="1" x14ac:dyDescent="0.25">
      <c r="A28" s="1831" t="s">
        <v>1192</v>
      </c>
      <c r="B28" s="1832">
        <v>245.99999999999989</v>
      </c>
      <c r="C28" s="1832">
        <v>181655.99999999997</v>
      </c>
      <c r="D28" s="1832">
        <v>33217</v>
      </c>
      <c r="E28" s="1832">
        <v>214872.99999999994</v>
      </c>
      <c r="F28" s="1832">
        <v>650252</v>
      </c>
      <c r="G28" s="1833">
        <v>3.5795789844541335</v>
      </c>
      <c r="H28" s="624"/>
      <c r="I28" s="1302"/>
    </row>
    <row r="29" spans="1:9" s="1305" customFormat="1" ht="13.5" customHeight="1" x14ac:dyDescent="0.25">
      <c r="A29" s="1831" t="s">
        <v>1193</v>
      </c>
      <c r="B29" s="1328">
        <v>578.99999999999989</v>
      </c>
      <c r="C29" s="1328">
        <v>24448</v>
      </c>
      <c r="D29" s="1328">
        <v>473462.00000000006</v>
      </c>
      <c r="E29" s="1328">
        <v>497909.99999999988</v>
      </c>
      <c r="F29" s="1328">
        <v>296032</v>
      </c>
      <c r="G29" s="1321">
        <v>12.108638743455497</v>
      </c>
      <c r="H29" s="624"/>
      <c r="I29" s="1302"/>
    </row>
    <row r="30" spans="1:9" s="1305" customFormat="1" ht="13.5" customHeight="1" x14ac:dyDescent="0.25">
      <c r="A30" s="1831" t="s">
        <v>1194</v>
      </c>
      <c r="B30" s="1328">
        <v>2536.9999999999995</v>
      </c>
      <c r="C30" s="1328">
        <v>584390.99999999988</v>
      </c>
      <c r="D30" s="1328">
        <v>267447.99999999994</v>
      </c>
      <c r="E30" s="1328">
        <v>851838.99999999977</v>
      </c>
      <c r="F30" s="1328">
        <v>11035023.000000006</v>
      </c>
      <c r="G30" s="1321">
        <v>18.882944809211654</v>
      </c>
      <c r="H30" s="624"/>
      <c r="I30" s="1302"/>
    </row>
    <row r="31" spans="1:9" s="1305" customFormat="1" ht="13.5" customHeight="1" x14ac:dyDescent="0.25">
      <c r="A31" s="1831" t="s">
        <v>1195</v>
      </c>
      <c r="B31" s="1328">
        <v>1072</v>
      </c>
      <c r="C31" s="1328">
        <v>13597.000000000004</v>
      </c>
      <c r="D31" s="1328">
        <v>1231004</v>
      </c>
      <c r="E31" s="1328">
        <v>1244601.0000000007</v>
      </c>
      <c r="F31" s="1328">
        <v>235955.00000000003</v>
      </c>
      <c r="G31" s="1321">
        <v>17.35346032212988</v>
      </c>
      <c r="H31" s="624"/>
      <c r="I31" s="1302"/>
    </row>
    <row r="32" spans="1:9" s="20" customFormat="1" ht="24.75" customHeight="1" x14ac:dyDescent="0.25">
      <c r="A32" s="810" t="s">
        <v>1196</v>
      </c>
      <c r="B32" s="1320">
        <f>SUM(B34:B51)-B36-B44</f>
        <v>14683.000000000002</v>
      </c>
      <c r="C32" s="1320">
        <f t="shared" ref="C32:F32" si="1">SUM(C34:C51)-C36-C44</f>
        <v>1934477.9999999998</v>
      </c>
      <c r="D32" s="1320">
        <f t="shared" si="1"/>
        <v>3317788</v>
      </c>
      <c r="E32" s="1320">
        <f t="shared" si="1"/>
        <v>5252266.0000000019</v>
      </c>
      <c r="F32" s="1320">
        <f t="shared" si="1"/>
        <v>37762647</v>
      </c>
      <c r="G32" s="1321">
        <v>19.520845933631747</v>
      </c>
      <c r="I32" s="1302"/>
    </row>
    <row r="33" spans="1:9" ht="7.5" customHeight="1" x14ac:dyDescent="0.25">
      <c r="A33" s="1316"/>
      <c r="B33" s="1335"/>
      <c r="C33" s="1335"/>
      <c r="D33" s="1335"/>
      <c r="E33" s="1335"/>
      <c r="F33" s="1335"/>
      <c r="G33" s="1336"/>
      <c r="I33" s="1302"/>
    </row>
    <row r="34" spans="1:9" s="20" customFormat="1" ht="13.5" customHeight="1" x14ac:dyDescent="0.25">
      <c r="A34" s="1319" t="s">
        <v>1178</v>
      </c>
      <c r="B34" s="1341">
        <v>6051.0000000000018</v>
      </c>
      <c r="C34" s="1341">
        <v>565016.99999999988</v>
      </c>
      <c r="D34" s="1341">
        <v>369673.99999999988</v>
      </c>
      <c r="E34" s="1341">
        <v>934691.00000000093</v>
      </c>
      <c r="F34" s="1341">
        <v>4917172.0000000056</v>
      </c>
      <c r="G34" s="1321">
        <v>8.7026974409619644</v>
      </c>
      <c r="H34" s="677"/>
      <c r="I34" s="1302"/>
    </row>
    <row r="35" spans="1:9" s="20" customFormat="1" ht="13.5" customHeight="1" x14ac:dyDescent="0.25">
      <c r="A35" s="1323" t="s">
        <v>1179</v>
      </c>
      <c r="B35" s="1320">
        <v>24</v>
      </c>
      <c r="C35" s="1320">
        <v>5714</v>
      </c>
      <c r="D35" s="1324">
        <v>1433</v>
      </c>
      <c r="E35" s="1324">
        <v>7146.9999999999991</v>
      </c>
      <c r="F35" s="1324">
        <v>128399.00000000001</v>
      </c>
      <c r="G35" s="1321">
        <v>22.470948547427373</v>
      </c>
      <c r="H35" s="1304"/>
      <c r="I35" s="1302"/>
    </row>
    <row r="36" spans="1:9" s="20" customFormat="1" ht="13.5" customHeight="1" x14ac:dyDescent="0.25">
      <c r="A36" s="1323" t="s">
        <v>1180</v>
      </c>
      <c r="B36" s="1320">
        <v>2731.9999999999982</v>
      </c>
      <c r="C36" s="1320">
        <v>492691.99999999983</v>
      </c>
      <c r="D36" s="1324">
        <v>577713.00000000058</v>
      </c>
      <c r="E36" s="1324">
        <v>1070405.0000000002</v>
      </c>
      <c r="F36" s="1324">
        <v>19722873.000000022</v>
      </c>
      <c r="G36" s="1321">
        <v>40.030836709343831</v>
      </c>
      <c r="H36" s="1304"/>
      <c r="I36" s="1302"/>
    </row>
    <row r="37" spans="1:9" ht="13.5" customHeight="1" x14ac:dyDescent="0.25">
      <c r="A37" s="1329" t="s">
        <v>1181</v>
      </c>
      <c r="B37" s="1331">
        <v>1111.9999999999995</v>
      </c>
      <c r="C37" s="1331">
        <v>80714.999999999956</v>
      </c>
      <c r="D37" s="1327">
        <v>170633</v>
      </c>
      <c r="E37" s="1327">
        <v>251347.99999999985</v>
      </c>
      <c r="F37" s="1327">
        <v>851106.99999999953</v>
      </c>
      <c r="G37" s="1326">
        <v>10.544595180573623</v>
      </c>
      <c r="H37" s="679"/>
      <c r="I37" s="1302"/>
    </row>
    <row r="38" spans="1:9" ht="13.5" customHeight="1" x14ac:dyDescent="0.25">
      <c r="A38" s="1329" t="s">
        <v>1182</v>
      </c>
      <c r="B38" s="1331">
        <v>534</v>
      </c>
      <c r="C38" s="1331">
        <v>8552.9999999999982</v>
      </c>
      <c r="D38" s="1327">
        <v>167151.99999999994</v>
      </c>
      <c r="E38" s="1327">
        <v>175705</v>
      </c>
      <c r="F38" s="1327">
        <v>31190.999999999996</v>
      </c>
      <c r="G38" s="1326">
        <v>3.646790599789548</v>
      </c>
      <c r="H38" s="679"/>
      <c r="I38" s="1302"/>
    </row>
    <row r="39" spans="1:9" ht="13.5" customHeight="1" x14ac:dyDescent="0.25">
      <c r="A39" s="1329" t="s">
        <v>1183</v>
      </c>
      <c r="B39" s="1331">
        <v>293</v>
      </c>
      <c r="C39" s="1331">
        <v>9254</v>
      </c>
      <c r="D39" s="1327">
        <v>7253</v>
      </c>
      <c r="E39" s="1327">
        <v>16507</v>
      </c>
      <c r="F39" s="1327">
        <v>97489.999999999985</v>
      </c>
      <c r="G39" s="1326">
        <v>10.53490382537281</v>
      </c>
      <c r="H39" s="679"/>
      <c r="I39" s="1302"/>
    </row>
    <row r="40" spans="1:9" ht="13.5" customHeight="1" x14ac:dyDescent="0.25">
      <c r="A40" s="1329" t="s">
        <v>1184</v>
      </c>
      <c r="B40" s="1331">
        <v>119.99999999999997</v>
      </c>
      <c r="C40" s="1331">
        <v>3505.9999999999995</v>
      </c>
      <c r="D40" s="1327">
        <v>17133.999999999996</v>
      </c>
      <c r="E40" s="1327">
        <v>20639.999999999996</v>
      </c>
      <c r="F40" s="1327">
        <v>76656.999999999985</v>
      </c>
      <c r="G40" s="1326">
        <v>21.864517969195663</v>
      </c>
      <c r="H40" s="679"/>
      <c r="I40" s="1302"/>
    </row>
    <row r="41" spans="1:9" ht="13.5" customHeight="1" x14ac:dyDescent="0.25">
      <c r="A41" s="1329" t="s">
        <v>1185</v>
      </c>
      <c r="B41" s="1331">
        <v>120</v>
      </c>
      <c r="C41" s="1331">
        <v>330710</v>
      </c>
      <c r="D41" s="1327">
        <v>64249</v>
      </c>
      <c r="E41" s="1327">
        <v>394959</v>
      </c>
      <c r="F41" s="1327">
        <v>17573911.999999989</v>
      </c>
      <c r="G41" s="1326">
        <v>53.139947385927215</v>
      </c>
      <c r="H41" s="679"/>
      <c r="I41" s="1302"/>
    </row>
    <row r="42" spans="1:9" ht="13.5" customHeight="1" x14ac:dyDescent="0.25">
      <c r="A42" s="1329" t="s">
        <v>1186</v>
      </c>
      <c r="B42" s="1331">
        <v>553.00000000000023</v>
      </c>
      <c r="C42" s="1331">
        <v>59953.999999999978</v>
      </c>
      <c r="D42" s="1327">
        <v>151292</v>
      </c>
      <c r="E42" s="1327">
        <v>211246</v>
      </c>
      <c r="F42" s="1327">
        <v>1092516</v>
      </c>
      <c r="G42" s="1326">
        <v>18.222570637488747</v>
      </c>
      <c r="H42" s="679"/>
      <c r="I42" s="1302"/>
    </row>
    <row r="43" spans="1:9" s="20" customFormat="1" ht="13.5" customHeight="1" x14ac:dyDescent="0.25">
      <c r="A43" s="1831" t="s">
        <v>1187</v>
      </c>
      <c r="B43" s="1320">
        <v>278.99999999999994</v>
      </c>
      <c r="C43" s="1320">
        <v>3681</v>
      </c>
      <c r="D43" s="1324">
        <v>43483.999999999993</v>
      </c>
      <c r="E43" s="1324">
        <v>47164.999999999993</v>
      </c>
      <c r="F43" s="1324">
        <v>15720.000000000004</v>
      </c>
      <c r="G43" s="1321">
        <v>4.270578647106765</v>
      </c>
      <c r="H43" s="677"/>
      <c r="I43" s="1302"/>
    </row>
    <row r="44" spans="1:9" s="20" customFormat="1" ht="13.5" customHeight="1" x14ac:dyDescent="0.25">
      <c r="A44" s="1831" t="s">
        <v>1188</v>
      </c>
      <c r="B44" s="1320">
        <v>547.99999999999977</v>
      </c>
      <c r="C44" s="1320">
        <v>67444</v>
      </c>
      <c r="D44" s="1324">
        <v>65621.999999999985</v>
      </c>
      <c r="E44" s="1324">
        <v>133065.99999999991</v>
      </c>
      <c r="F44" s="1324">
        <v>780218</v>
      </c>
      <c r="G44" s="1321">
        <v>11.568382658205326</v>
      </c>
      <c r="H44" s="677"/>
      <c r="I44" s="1302"/>
    </row>
    <row r="45" spans="1:9" ht="13.5" customHeight="1" x14ac:dyDescent="0.25">
      <c r="A45" s="1329" t="s">
        <v>1189</v>
      </c>
      <c r="B45" s="1331">
        <v>116.99999999999999</v>
      </c>
      <c r="C45" s="1331">
        <v>35163</v>
      </c>
      <c r="D45" s="1327">
        <v>21277.000000000004</v>
      </c>
      <c r="E45" s="1327">
        <v>56439.999999999993</v>
      </c>
      <c r="F45" s="1327">
        <v>562186</v>
      </c>
      <c r="G45" s="1326">
        <v>15.987998748684698</v>
      </c>
      <c r="H45" s="679"/>
      <c r="I45" s="1302"/>
    </row>
    <row r="46" spans="1:9" ht="13.5" customHeight="1" x14ac:dyDescent="0.25">
      <c r="A46" s="1329" t="s">
        <v>1190</v>
      </c>
      <c r="B46" s="1331">
        <v>430.99999999999983</v>
      </c>
      <c r="C46" s="1331">
        <v>32281.000000000011</v>
      </c>
      <c r="D46" s="1327">
        <v>44345.000000000007</v>
      </c>
      <c r="E46" s="1327">
        <v>76626</v>
      </c>
      <c r="F46" s="1327">
        <v>218031.99999999991</v>
      </c>
      <c r="G46" s="1326">
        <v>6.7541897710727623</v>
      </c>
      <c r="H46" s="679"/>
      <c r="I46" s="1302"/>
    </row>
    <row r="47" spans="1:9" s="1305" customFormat="1" ht="13.5" customHeight="1" x14ac:dyDescent="0.25">
      <c r="A47" s="1831" t="s">
        <v>1191</v>
      </c>
      <c r="B47" s="1320">
        <v>688.00000000000011</v>
      </c>
      <c r="C47" s="1320">
        <v>354.99999999999989</v>
      </c>
      <c r="D47" s="1324">
        <v>275795.99999999988</v>
      </c>
      <c r="E47" s="1324">
        <v>276151</v>
      </c>
      <c r="F47" s="1324">
        <v>3042.0000000000009</v>
      </c>
      <c r="G47" s="1321">
        <v>8.5690140845070477</v>
      </c>
      <c r="H47" s="624"/>
      <c r="I47" s="1302"/>
    </row>
    <row r="48" spans="1:9" s="1305" customFormat="1" ht="13.5" customHeight="1" x14ac:dyDescent="0.25">
      <c r="A48" s="1831" t="s">
        <v>1192</v>
      </c>
      <c r="B48" s="1328">
        <v>235.99999999999991</v>
      </c>
      <c r="C48" s="1328">
        <v>179735.99999999997</v>
      </c>
      <c r="D48" s="1328">
        <v>32017</v>
      </c>
      <c r="E48" s="1328">
        <v>211752.99999999994</v>
      </c>
      <c r="F48" s="1328">
        <v>641232</v>
      </c>
      <c r="G48" s="1321">
        <v>3.5676325277073047</v>
      </c>
      <c r="H48" s="624"/>
      <c r="I48" s="1302"/>
    </row>
    <row r="49" spans="1:12" s="1305" customFormat="1" ht="13.5" customHeight="1" x14ac:dyDescent="0.25">
      <c r="A49" s="1831" t="s">
        <v>1193</v>
      </c>
      <c r="B49" s="1328">
        <v>554</v>
      </c>
      <c r="C49" s="1328">
        <v>22879.000000000007</v>
      </c>
      <c r="D49" s="1328">
        <v>461686</v>
      </c>
      <c r="E49" s="1328">
        <v>484564.99999999988</v>
      </c>
      <c r="F49" s="1328">
        <v>290494.00000000006</v>
      </c>
      <c r="G49" s="1321">
        <v>12.696971021460726</v>
      </c>
      <c r="H49" s="624"/>
      <c r="I49" s="1302"/>
    </row>
    <row r="50" spans="1:12" s="1305" customFormat="1" ht="13.5" customHeight="1" x14ac:dyDescent="0.25">
      <c r="A50" s="1831" t="s">
        <v>1194</v>
      </c>
      <c r="B50" s="1328">
        <v>2515</v>
      </c>
      <c r="C50" s="1328">
        <v>583590.99999999988</v>
      </c>
      <c r="D50" s="1328">
        <v>263408.99999999988</v>
      </c>
      <c r="E50" s="1328">
        <v>846999.99999999988</v>
      </c>
      <c r="F50" s="1328">
        <v>11029822.000000006</v>
      </c>
      <c r="G50" s="1321">
        <v>18.899917921969337</v>
      </c>
      <c r="H50" s="624"/>
      <c r="I50" s="1302"/>
    </row>
    <row r="51" spans="1:12" s="1305" customFormat="1" ht="13.5" customHeight="1" x14ac:dyDescent="0.25">
      <c r="A51" s="1831" t="s">
        <v>1195</v>
      </c>
      <c r="B51" s="1328">
        <v>1055.9999999999998</v>
      </c>
      <c r="C51" s="1328">
        <v>13369.000000000007</v>
      </c>
      <c r="D51" s="1328">
        <v>1226954</v>
      </c>
      <c r="E51" s="1328">
        <v>1240323.0000000005</v>
      </c>
      <c r="F51" s="1328">
        <v>233675.00000000003</v>
      </c>
      <c r="G51" s="1321">
        <v>17.478869025357163</v>
      </c>
      <c r="H51" s="624"/>
      <c r="I51" s="1302"/>
    </row>
    <row r="52" spans="1:12" ht="3.75" customHeight="1" thickBot="1" x14ac:dyDescent="0.3">
      <c r="A52" s="1332"/>
      <c r="B52" s="1342"/>
      <c r="C52" s="1342"/>
      <c r="D52" s="1342"/>
      <c r="E52" s="1342"/>
      <c r="F52" s="1342"/>
      <c r="G52" s="1342">
        <v>0</v>
      </c>
      <c r="H52" s="1307"/>
      <c r="I52" s="1302">
        <f t="shared" ref="I52" si="2">ROUND(G52,1)</f>
        <v>0</v>
      </c>
      <c r="J52" s="1307"/>
      <c r="K52" s="1307"/>
    </row>
    <row r="53" spans="1:12" s="1109" customFormat="1" ht="12.75" customHeight="1" thickTop="1" x14ac:dyDescent="0.25">
      <c r="A53" s="2132" t="s">
        <v>1207</v>
      </c>
      <c r="B53" s="2132"/>
      <c r="C53" s="2132"/>
      <c r="D53" s="2132"/>
      <c r="E53" s="2132"/>
      <c r="F53" s="1334"/>
      <c r="G53" s="1334"/>
    </row>
    <row r="54" spans="1:12" ht="7.5" customHeight="1" x14ac:dyDescent="0.25">
      <c r="A54" s="1335"/>
      <c r="B54" s="1336"/>
      <c r="C54" s="1336"/>
      <c r="D54" s="1336"/>
      <c r="E54" s="1336"/>
      <c r="F54" s="1336"/>
      <c r="G54" s="1336"/>
      <c r="H54" s="1307"/>
      <c r="I54" s="1307"/>
      <c r="J54" s="1307"/>
      <c r="K54" s="1307"/>
    </row>
    <row r="55" spans="1:12" ht="13.5" x14ac:dyDescent="0.25">
      <c r="A55" s="1316" t="s">
        <v>527</v>
      </c>
      <c r="B55" s="1337"/>
      <c r="C55" s="1337"/>
      <c r="D55" s="1337"/>
      <c r="E55" s="1337"/>
      <c r="F55" s="1337"/>
      <c r="G55" s="1337"/>
      <c r="H55" s="1307"/>
      <c r="I55" s="1307"/>
      <c r="J55" s="1307"/>
      <c r="K55" s="1307"/>
    </row>
    <row r="56" spans="1:12" ht="7.5" customHeight="1" x14ac:dyDescent="0.25">
      <c r="A56" s="1316"/>
      <c r="B56" s="1337"/>
      <c r="C56" s="1337"/>
      <c r="D56" s="1337"/>
      <c r="E56" s="1337"/>
      <c r="F56" s="1337"/>
      <c r="G56" s="1337"/>
      <c r="H56" s="465"/>
      <c r="I56" s="465"/>
      <c r="J56" s="465"/>
      <c r="K56" s="465"/>
      <c r="L56" s="465"/>
    </row>
    <row r="57" spans="1:12" ht="13.5" x14ac:dyDescent="0.25">
      <c r="A57" s="1338" t="s">
        <v>1156</v>
      </c>
      <c r="B57" s="1337"/>
      <c r="C57" s="1337"/>
      <c r="D57" s="1337"/>
      <c r="E57" s="1337"/>
      <c r="F57" s="1337"/>
      <c r="G57" s="1337"/>
    </row>
    <row r="58" spans="1:12" ht="13.5" x14ac:dyDescent="0.25">
      <c r="A58" s="1338" t="s">
        <v>1157</v>
      </c>
      <c r="B58" s="1337"/>
      <c r="C58" s="1337"/>
      <c r="D58" s="1337"/>
      <c r="E58" s="1337"/>
      <c r="F58" s="1337"/>
      <c r="G58" s="1337"/>
    </row>
    <row r="59" spans="1:12" ht="13.5" x14ac:dyDescent="0.25">
      <c r="A59" s="1338" t="s">
        <v>1158</v>
      </c>
      <c r="B59" s="1337"/>
      <c r="C59" s="1337"/>
      <c r="D59" s="1337"/>
      <c r="E59" s="1337"/>
      <c r="F59" s="1337"/>
      <c r="G59" s="1337"/>
    </row>
    <row r="60" spans="1:12" ht="13.5" x14ac:dyDescent="0.25">
      <c r="A60" s="1338" t="s">
        <v>1159</v>
      </c>
      <c r="B60" s="1337"/>
      <c r="C60" s="1337"/>
      <c r="D60" s="1337"/>
      <c r="E60" s="1337"/>
      <c r="F60" s="1337"/>
      <c r="G60" s="1337"/>
    </row>
    <row r="61" spans="1:12" ht="13.5" x14ac:dyDescent="0.25">
      <c r="A61" s="1338" t="s">
        <v>1160</v>
      </c>
      <c r="B61" s="1337"/>
      <c r="C61" s="1337"/>
      <c r="D61" s="1337"/>
      <c r="E61" s="1337"/>
      <c r="F61" s="1337"/>
      <c r="G61" s="1337"/>
    </row>
    <row r="62" spans="1:12" ht="7.5" customHeight="1" x14ac:dyDescent="0.25">
      <c r="A62" s="1339"/>
      <c r="B62" s="1337"/>
      <c r="C62" s="1337"/>
      <c r="D62" s="1337"/>
      <c r="E62" s="1337"/>
      <c r="F62" s="1337"/>
      <c r="G62" s="1337"/>
    </row>
    <row r="63" spans="1:12" ht="13.5" x14ac:dyDescent="0.25">
      <c r="A63" s="1338" t="s">
        <v>1208</v>
      </c>
      <c r="B63" s="1337"/>
      <c r="C63" s="1337"/>
      <c r="D63" s="1337"/>
      <c r="E63" s="1337"/>
      <c r="F63" s="1337"/>
      <c r="G63" s="1337"/>
    </row>
    <row r="64" spans="1:12" ht="13.5" x14ac:dyDescent="0.25">
      <c r="A64" s="1338" t="s">
        <v>1209</v>
      </c>
      <c r="B64" s="1337"/>
      <c r="C64" s="1337"/>
      <c r="D64" s="1337"/>
      <c r="E64" s="1337"/>
      <c r="F64" s="1337"/>
      <c r="G64" s="1337"/>
    </row>
    <row r="65" spans="1:7" ht="13.5" x14ac:dyDescent="0.25">
      <c r="A65" s="1338" t="s">
        <v>1210</v>
      </c>
      <c r="B65" s="1337"/>
      <c r="C65" s="1337"/>
      <c r="D65" s="1337"/>
      <c r="E65" s="1337"/>
      <c r="F65" s="1337"/>
      <c r="G65" s="1337"/>
    </row>
    <row r="66" spans="1:7" ht="13.5" x14ac:dyDescent="0.25">
      <c r="A66" s="1338" t="s">
        <v>1211</v>
      </c>
      <c r="B66" s="1340"/>
      <c r="C66" s="1340"/>
      <c r="D66" s="1340"/>
      <c r="E66" s="1340"/>
      <c r="F66" s="1340"/>
      <c r="G66" s="1340"/>
    </row>
    <row r="67" spans="1:7" ht="7.5" customHeight="1" x14ac:dyDescent="0.25">
      <c r="A67" s="1339"/>
      <c r="B67" s="1340"/>
      <c r="C67" s="1340"/>
      <c r="D67" s="1340"/>
      <c r="E67" s="1340"/>
      <c r="F67" s="1340"/>
      <c r="G67" s="1340"/>
    </row>
    <row r="68" spans="1:7" ht="13.5" x14ac:dyDescent="0.25">
      <c r="A68" s="1338" t="s">
        <v>1222</v>
      </c>
      <c r="B68" s="1340"/>
      <c r="C68" s="1340"/>
      <c r="D68" s="1340"/>
      <c r="E68" s="1340"/>
      <c r="F68" s="1340"/>
      <c r="G68" s="1340"/>
    </row>
    <row r="69" spans="1:7" ht="13.5" x14ac:dyDescent="0.25">
      <c r="A69" s="1338" t="s">
        <v>1213</v>
      </c>
      <c r="B69" s="1340"/>
      <c r="C69" s="1340"/>
      <c r="D69" s="1340"/>
      <c r="E69" s="1340"/>
      <c r="F69" s="1340"/>
      <c r="G69" s="1340"/>
    </row>
    <row r="70" spans="1:7" ht="13.5" x14ac:dyDescent="0.25">
      <c r="A70" s="1338" t="s">
        <v>1214</v>
      </c>
      <c r="B70" s="1340"/>
      <c r="C70" s="1340"/>
      <c r="D70" s="1340"/>
      <c r="E70" s="1340"/>
      <c r="F70" s="1340"/>
      <c r="G70" s="1340"/>
    </row>
    <row r="71" spans="1:7" ht="13.5" x14ac:dyDescent="0.25">
      <c r="A71" s="1338" t="s">
        <v>1215</v>
      </c>
      <c r="B71" s="1340"/>
      <c r="C71" s="1340"/>
      <c r="D71" s="1340"/>
      <c r="E71" s="1340"/>
      <c r="F71" s="1340"/>
      <c r="G71" s="1340"/>
    </row>
    <row r="72" spans="1:7" ht="7.5" customHeight="1" x14ac:dyDescent="0.25">
      <c r="A72" s="1339"/>
      <c r="B72" s="1340"/>
      <c r="C72" s="1340"/>
      <c r="D72" s="1340"/>
      <c r="E72" s="1340"/>
      <c r="F72" s="1340"/>
      <c r="G72" s="1340"/>
    </row>
    <row r="73" spans="1:7" ht="13.5" x14ac:dyDescent="0.25">
      <c r="A73" s="1338" t="s">
        <v>1216</v>
      </c>
      <c r="B73" s="1340"/>
      <c r="C73" s="1340"/>
      <c r="D73" s="1340"/>
      <c r="E73" s="1340"/>
      <c r="F73" s="1340"/>
      <c r="G73" s="1340"/>
    </row>
    <row r="74" spans="1:7" ht="13.5" x14ac:dyDescent="0.25">
      <c r="A74" s="1338" t="s">
        <v>1217</v>
      </c>
      <c r="B74" s="1340"/>
      <c r="C74" s="1340"/>
      <c r="D74" s="1340"/>
      <c r="E74" s="1340"/>
      <c r="F74" s="1340"/>
      <c r="G74" s="1340"/>
    </row>
    <row r="75" spans="1:7" ht="13.5" x14ac:dyDescent="0.25">
      <c r="A75" s="1338" t="s">
        <v>1218</v>
      </c>
      <c r="B75" s="1340"/>
      <c r="C75" s="1340"/>
      <c r="D75" s="1340"/>
      <c r="E75" s="1340"/>
      <c r="F75" s="1340"/>
      <c r="G75" s="1340"/>
    </row>
    <row r="76" spans="1:7" ht="13.5" x14ac:dyDescent="0.25">
      <c r="A76" s="1338" t="s">
        <v>1219</v>
      </c>
      <c r="B76" s="1340"/>
      <c r="C76" s="1340"/>
      <c r="D76" s="1340"/>
      <c r="E76" s="1340"/>
      <c r="F76" s="1340"/>
      <c r="G76" s="1340"/>
    </row>
    <row r="77" spans="1:7" x14ac:dyDescent="0.25">
      <c r="B77" s="465"/>
      <c r="C77" s="465"/>
      <c r="D77" s="465"/>
      <c r="E77" s="465"/>
      <c r="F77" s="465"/>
      <c r="G77" s="465"/>
    </row>
    <row r="78" spans="1:7" x14ac:dyDescent="0.25">
      <c r="B78" s="465"/>
      <c r="C78" s="465"/>
      <c r="D78" s="465"/>
      <c r="E78" s="465"/>
      <c r="F78" s="465"/>
      <c r="G78" s="465"/>
    </row>
    <row r="79" spans="1:7" x14ac:dyDescent="0.25">
      <c r="B79" s="465"/>
      <c r="C79" s="465"/>
      <c r="D79" s="465"/>
      <c r="E79" s="465"/>
      <c r="F79" s="465"/>
      <c r="G79" s="465"/>
    </row>
    <row r="80" spans="1:7" x14ac:dyDescent="0.25">
      <c r="B80" s="465"/>
      <c r="C80" s="465"/>
      <c r="D80" s="465"/>
      <c r="E80" s="465"/>
      <c r="F80" s="465"/>
      <c r="G80" s="465"/>
    </row>
    <row r="81" spans="2:7" x14ac:dyDescent="0.25">
      <c r="B81" s="465"/>
      <c r="C81" s="465"/>
      <c r="D81" s="465"/>
      <c r="E81" s="465"/>
      <c r="F81" s="465"/>
      <c r="G81" s="465"/>
    </row>
    <row r="82" spans="2:7" x14ac:dyDescent="0.25">
      <c r="B82" s="465"/>
      <c r="C82" s="465"/>
      <c r="D82" s="465"/>
      <c r="E82" s="465"/>
      <c r="F82" s="465"/>
      <c r="G82" s="465"/>
    </row>
    <row r="83" spans="2:7" x14ac:dyDescent="0.25">
      <c r="B83" s="465"/>
      <c r="C83" s="465"/>
      <c r="D83" s="465"/>
      <c r="E83" s="465"/>
      <c r="F83" s="465"/>
      <c r="G83" s="465"/>
    </row>
    <row r="84" spans="2:7" x14ac:dyDescent="0.25">
      <c r="B84" s="465"/>
      <c r="C84" s="465"/>
      <c r="D84" s="465"/>
      <c r="E84" s="465"/>
      <c r="F84" s="465"/>
      <c r="G84" s="465"/>
    </row>
    <row r="85" spans="2:7" x14ac:dyDescent="0.25">
      <c r="B85" s="465"/>
      <c r="C85" s="465"/>
      <c r="D85" s="465"/>
      <c r="E85" s="465"/>
      <c r="F85" s="465"/>
      <c r="G85" s="465"/>
    </row>
    <row r="86" spans="2:7" x14ac:dyDescent="0.25">
      <c r="B86" s="465"/>
      <c r="C86" s="465"/>
      <c r="D86" s="465"/>
      <c r="E86" s="465"/>
      <c r="F86" s="465"/>
      <c r="G86" s="465"/>
    </row>
    <row r="87" spans="2:7" x14ac:dyDescent="0.25">
      <c r="B87" s="465"/>
      <c r="C87" s="465"/>
      <c r="D87" s="465"/>
      <c r="E87" s="465"/>
      <c r="F87" s="465"/>
      <c r="G87" s="465"/>
    </row>
    <row r="88" spans="2:7" x14ac:dyDescent="0.25">
      <c r="B88" s="465"/>
      <c r="C88" s="465"/>
      <c r="D88" s="465"/>
      <c r="E88" s="465"/>
      <c r="F88" s="465"/>
      <c r="G88" s="465"/>
    </row>
    <row r="89" spans="2:7" x14ac:dyDescent="0.25">
      <c r="B89" s="465"/>
      <c r="C89" s="465"/>
      <c r="D89" s="465"/>
      <c r="E89" s="465"/>
      <c r="F89" s="465"/>
      <c r="G89" s="465"/>
    </row>
    <row r="90" spans="2:7" x14ac:dyDescent="0.25">
      <c r="B90" s="465"/>
      <c r="C90" s="465"/>
      <c r="D90" s="465"/>
      <c r="E90" s="465"/>
      <c r="F90" s="465"/>
      <c r="G90" s="465"/>
    </row>
    <row r="91" spans="2:7" x14ac:dyDescent="0.25">
      <c r="B91" s="465"/>
      <c r="C91" s="465"/>
      <c r="D91" s="465"/>
      <c r="E91" s="465"/>
      <c r="F91" s="465"/>
      <c r="G91" s="465"/>
    </row>
    <row r="92" spans="2:7" x14ac:dyDescent="0.25">
      <c r="B92" s="465"/>
      <c r="C92" s="465"/>
      <c r="D92" s="465"/>
      <c r="E92" s="465"/>
      <c r="F92" s="465"/>
      <c r="G92" s="465"/>
    </row>
    <row r="93" spans="2:7" x14ac:dyDescent="0.25">
      <c r="B93" s="465"/>
      <c r="C93" s="465"/>
      <c r="D93" s="465"/>
      <c r="E93" s="465"/>
      <c r="F93" s="465"/>
      <c r="G93" s="465"/>
    </row>
    <row r="94" spans="2:7" x14ac:dyDescent="0.25">
      <c r="B94" s="465"/>
      <c r="C94" s="465"/>
      <c r="D94" s="465"/>
      <c r="E94" s="465"/>
      <c r="F94" s="465"/>
      <c r="G94" s="465"/>
    </row>
    <row r="95" spans="2:7" x14ac:dyDescent="0.25">
      <c r="B95" s="465"/>
      <c r="C95" s="465"/>
      <c r="D95" s="465"/>
      <c r="E95" s="465"/>
      <c r="F95" s="465"/>
      <c r="G95" s="465"/>
    </row>
    <row r="96" spans="2:7" x14ac:dyDescent="0.25">
      <c r="B96" s="465"/>
      <c r="C96" s="465"/>
      <c r="D96" s="465"/>
      <c r="E96" s="465"/>
      <c r="F96" s="465"/>
      <c r="G96" s="465"/>
    </row>
    <row r="97" spans="2:7" x14ac:dyDescent="0.25">
      <c r="B97" s="465"/>
      <c r="C97" s="465"/>
      <c r="D97" s="465"/>
      <c r="E97" s="465"/>
      <c r="F97" s="465"/>
      <c r="G97" s="465"/>
    </row>
    <row r="98" spans="2:7" x14ac:dyDescent="0.25">
      <c r="B98" s="465"/>
      <c r="C98" s="465"/>
      <c r="D98" s="465"/>
      <c r="E98" s="465"/>
      <c r="F98" s="465"/>
      <c r="G98" s="465"/>
    </row>
    <row r="99" spans="2:7" x14ac:dyDescent="0.25">
      <c r="B99" s="465"/>
      <c r="C99" s="465"/>
      <c r="D99" s="465"/>
      <c r="E99" s="465"/>
      <c r="F99" s="465"/>
      <c r="G99" s="465"/>
    </row>
    <row r="100" spans="2:7" x14ac:dyDescent="0.25">
      <c r="B100" s="465"/>
      <c r="C100" s="465"/>
      <c r="D100" s="465"/>
      <c r="E100" s="465"/>
      <c r="F100" s="465"/>
      <c r="G100" s="465"/>
    </row>
    <row r="101" spans="2:7" x14ac:dyDescent="0.25">
      <c r="B101" s="465"/>
      <c r="C101" s="465"/>
      <c r="D101" s="465"/>
      <c r="E101" s="465"/>
      <c r="F101" s="465"/>
      <c r="G101" s="465"/>
    </row>
    <row r="102" spans="2:7" x14ac:dyDescent="0.25">
      <c r="B102" s="465"/>
      <c r="C102" s="465"/>
      <c r="D102" s="465"/>
      <c r="E102" s="465"/>
      <c r="F102" s="465"/>
      <c r="G102" s="465"/>
    </row>
    <row r="103" spans="2:7" x14ac:dyDescent="0.25">
      <c r="B103" s="465"/>
      <c r="C103" s="465"/>
      <c r="D103" s="465"/>
      <c r="E103" s="465"/>
      <c r="F103" s="465"/>
      <c r="G103" s="465"/>
    </row>
    <row r="104" spans="2:7" x14ac:dyDescent="0.25">
      <c r="B104" s="465"/>
      <c r="C104" s="465"/>
      <c r="D104" s="465"/>
      <c r="E104" s="465"/>
      <c r="F104" s="465"/>
      <c r="G104" s="465"/>
    </row>
    <row r="105" spans="2:7" x14ac:dyDescent="0.25">
      <c r="B105" s="465"/>
      <c r="C105" s="465"/>
      <c r="D105" s="465"/>
      <c r="E105" s="465"/>
      <c r="F105" s="465"/>
      <c r="G105" s="465"/>
    </row>
    <row r="106" spans="2:7" x14ac:dyDescent="0.25">
      <c r="B106" s="465"/>
      <c r="C106" s="465"/>
      <c r="D106" s="465"/>
      <c r="E106" s="465"/>
      <c r="F106" s="465"/>
      <c r="G106" s="465"/>
    </row>
    <row r="107" spans="2:7" x14ac:dyDescent="0.25">
      <c r="B107" s="465"/>
      <c r="C107" s="465"/>
      <c r="D107" s="465"/>
      <c r="E107" s="465"/>
      <c r="F107" s="465"/>
      <c r="G107" s="465"/>
    </row>
    <row r="108" spans="2:7" x14ac:dyDescent="0.25">
      <c r="B108" s="465"/>
      <c r="C108" s="465"/>
      <c r="D108" s="465"/>
      <c r="E108" s="465"/>
      <c r="F108" s="465"/>
      <c r="G108" s="465"/>
    </row>
    <row r="109" spans="2:7" x14ac:dyDescent="0.25">
      <c r="B109" s="465"/>
      <c r="C109" s="465"/>
      <c r="D109" s="465"/>
      <c r="E109" s="465"/>
      <c r="F109" s="465"/>
      <c r="G109" s="465"/>
    </row>
    <row r="110" spans="2:7" x14ac:dyDescent="0.25">
      <c r="B110" s="465"/>
      <c r="C110" s="465"/>
      <c r="D110" s="465"/>
      <c r="E110" s="465"/>
      <c r="F110" s="465"/>
      <c r="G110" s="465"/>
    </row>
    <row r="111" spans="2:7" x14ac:dyDescent="0.25">
      <c r="B111" s="465"/>
      <c r="C111" s="465"/>
      <c r="D111" s="465"/>
      <c r="E111" s="465"/>
      <c r="F111" s="465"/>
      <c r="G111" s="465"/>
    </row>
    <row r="112" spans="2:7" x14ac:dyDescent="0.25">
      <c r="B112" s="465"/>
      <c r="C112" s="465"/>
      <c r="D112" s="465"/>
      <c r="E112" s="465"/>
      <c r="F112" s="465"/>
      <c r="G112" s="465"/>
    </row>
    <row r="113" spans="2:7" x14ac:dyDescent="0.25">
      <c r="B113" s="465"/>
      <c r="C113" s="465"/>
      <c r="D113" s="465"/>
      <c r="E113" s="465"/>
      <c r="F113" s="465"/>
      <c r="G113" s="465"/>
    </row>
    <row r="114" spans="2:7" x14ac:dyDescent="0.25">
      <c r="B114" s="465"/>
      <c r="C114" s="465"/>
      <c r="D114" s="465"/>
      <c r="E114" s="465"/>
      <c r="F114" s="465"/>
      <c r="G114" s="465"/>
    </row>
    <row r="115" spans="2:7" x14ac:dyDescent="0.25">
      <c r="B115" s="465"/>
      <c r="C115" s="465"/>
      <c r="D115" s="465"/>
      <c r="E115" s="465"/>
      <c r="F115" s="465"/>
      <c r="G115" s="465"/>
    </row>
    <row r="116" spans="2:7" x14ac:dyDescent="0.25">
      <c r="B116" s="465"/>
      <c r="C116" s="465"/>
      <c r="D116" s="465"/>
      <c r="E116" s="465"/>
      <c r="F116" s="465"/>
      <c r="G116" s="465"/>
    </row>
    <row r="117" spans="2:7" x14ac:dyDescent="0.25">
      <c r="B117" s="465"/>
      <c r="C117" s="465"/>
      <c r="D117" s="465"/>
      <c r="E117" s="465"/>
      <c r="F117" s="465"/>
      <c r="G117" s="465"/>
    </row>
    <row r="118" spans="2:7" x14ac:dyDescent="0.25">
      <c r="B118" s="465"/>
      <c r="C118" s="465"/>
      <c r="D118" s="465"/>
      <c r="E118" s="465"/>
      <c r="F118" s="465"/>
      <c r="G118" s="465"/>
    </row>
    <row r="119" spans="2:7" x14ac:dyDescent="0.25">
      <c r="B119" s="465"/>
      <c r="C119" s="465"/>
      <c r="D119" s="465"/>
      <c r="E119" s="465"/>
      <c r="F119" s="465"/>
      <c r="G119" s="465"/>
    </row>
    <row r="120" spans="2:7" x14ac:dyDescent="0.25">
      <c r="B120" s="465"/>
      <c r="C120" s="465"/>
      <c r="D120" s="465"/>
      <c r="E120" s="465"/>
      <c r="F120" s="465"/>
      <c r="G120" s="465"/>
    </row>
    <row r="121" spans="2:7" x14ac:dyDescent="0.25">
      <c r="B121" s="465"/>
      <c r="C121" s="465"/>
      <c r="D121" s="465"/>
      <c r="E121" s="465"/>
      <c r="F121" s="465"/>
      <c r="G121" s="465"/>
    </row>
    <row r="122" spans="2:7" x14ac:dyDescent="0.25">
      <c r="B122" s="465"/>
      <c r="C122" s="465"/>
      <c r="D122" s="465"/>
      <c r="E122" s="465"/>
      <c r="F122" s="465"/>
      <c r="G122" s="465"/>
    </row>
    <row r="123" spans="2:7" x14ac:dyDescent="0.25">
      <c r="B123" s="465"/>
      <c r="C123" s="465"/>
      <c r="D123" s="465"/>
      <c r="E123" s="465"/>
      <c r="F123" s="465"/>
      <c r="G123" s="465"/>
    </row>
    <row r="124" spans="2:7" x14ac:dyDescent="0.25">
      <c r="B124" s="465"/>
      <c r="C124" s="465"/>
      <c r="D124" s="465"/>
      <c r="E124" s="465"/>
      <c r="F124" s="465"/>
      <c r="G124" s="465"/>
    </row>
  </sheetData>
  <mergeCells count="12">
    <mergeCell ref="F10:G10"/>
    <mergeCell ref="A53:E53"/>
    <mergeCell ref="A2:G2"/>
    <mergeCell ref="A3:G3"/>
    <mergeCell ref="A5:A10"/>
    <mergeCell ref="B5:B9"/>
    <mergeCell ref="C5:C9"/>
    <mergeCell ref="D5:D9"/>
    <mergeCell ref="E5:E9"/>
    <mergeCell ref="F5:F9"/>
    <mergeCell ref="G5:G9"/>
    <mergeCell ref="B10:E10"/>
  </mergeCells>
  <hyperlinks>
    <hyperlink ref="A57" r:id="rId1" location="_Hlk529442805_x0009_1,14726,14874,0,,_x0013_HYPERLINK &quot;http://www.ine.pt/xu"/>
    <hyperlink ref="A58" r:id="rId2" location="_Hlk529442814_x0009_1,14875,15033,0,,_x0013_HYPERLINK &quot;http://www.ine.pt/xu"/>
    <hyperlink ref="A59" r:id="rId3" location="_Hlk529442827_x0009_1,15033,15193,0,,_x0013_HYPERLINK &quot;http://www.ine.pt/xu"/>
    <hyperlink ref="A60" r:id="rId4" location="_Hlk529442839_x0009_1,15193,15346,0,,_x0013_HYPERLINK &quot;http://www.ine.pt/xu"/>
    <hyperlink ref="A61" r:id="rId5" location="_Hlk529442849_x0009_1,15347,15494,0,,_x0013_HYPERLINK &quot;http://www.ine.pt/xu"/>
    <hyperlink ref="A63" r:id="rId6" location="_x0009_1,15495,15589,0,,_x0013_HYPERLINK &quot;http://www.ine.pt/xu"/>
    <hyperlink ref="A64" r:id="rId7" location="_x0009_1,15589,15669,0,,_x0013_HYPERLINK &quot;http://www.ine.pt/xu"/>
    <hyperlink ref="A65" r:id="rId8" location="_x0009_1,15669,15762,0,,_x0013_HYPERLINK &quot;http://www.ine.pt/xu"/>
    <hyperlink ref="A66" r:id="rId9" location="_x0009_1,15762,15841,0,,_x0013_HYPERLINK &quot;http://www.ine.pt/xu"/>
    <hyperlink ref="A68" r:id="rId10" location="_x0009_1,15842,15941,0,,_x0013_HYPERLINK &quot;http://www.ine.pt/xu"/>
    <hyperlink ref="A69" r:id="rId11" location="_x0009_1,15941,16026,0,,_x0013_HYPERLINK &quot;http://www.ine.pt/xu"/>
    <hyperlink ref="A70" r:id="rId12" location="_x0009_1,16026,16124,0,,_x0013_HYPERLINK &quot;http://www.ine.pt/xu"/>
    <hyperlink ref="A71" r:id="rId13" location="_x0009_1,16124,16208,0,,_x0013_HYPERLINK &quot;http://www.ine.pt/xu"/>
    <hyperlink ref="A73" r:id="rId14" location="_x0009_1,16209,16302,0,,_x0013_HYPERLINK &quot;http://www.ine.pt/xu"/>
    <hyperlink ref="A74" r:id="rId15" location="_x0009_1,16302,16381,0,,_x0013_HYPERLINK &quot;http://www.ine.pt/xu"/>
    <hyperlink ref="A75" r:id="rId16" location="_x0009_1,16381,16473,0,,_x0013_HYPERLINK &quot;http://www.ine.pt/xu"/>
    <hyperlink ref="A76" r:id="rId17" location="_x0009_1,16473,16551,0,,_x0013_HYPERLINK &quot;http://www.ine.pt/xu"/>
  </hyperlinks>
  <printOptions gridLinesSet="0"/>
  <pageMargins left="0.78740157480314965" right="0.78740157480314965" top="0.75" bottom="0.54" header="0" footer="0"/>
  <pageSetup paperSize="9" scale="73" orientation="portrait" horizontalDpi="300" verticalDpi="300" r:id="rId18"/>
  <headerFooter alignWithMargins="0"/>
  <drawing r:id="rId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workbookViewId="0"/>
  </sheetViews>
  <sheetFormatPr defaultRowHeight="12.75" x14ac:dyDescent="0.2"/>
  <cols>
    <col min="1" max="1" width="10.5703125" style="597" customWidth="1"/>
    <col min="2" max="3" width="7.85546875" style="597" customWidth="1"/>
    <col min="4" max="8" width="7.42578125" style="597" customWidth="1"/>
    <col min="9" max="9" width="7.7109375" style="597" customWidth="1"/>
    <col min="10" max="10" width="8" style="597" customWidth="1"/>
    <col min="11" max="16384" width="9.140625" style="597"/>
  </cols>
  <sheetData>
    <row r="1" spans="1:22" x14ac:dyDescent="0.2">
      <c r="A1" s="596"/>
      <c r="B1" s="596"/>
      <c r="C1" s="596"/>
      <c r="D1" s="596"/>
      <c r="E1" s="596"/>
      <c r="F1" s="596"/>
      <c r="G1" s="596"/>
      <c r="H1" s="596"/>
      <c r="I1" s="596"/>
      <c r="J1" s="596"/>
      <c r="K1" s="596"/>
      <c r="L1" s="596"/>
      <c r="M1" s="596"/>
      <c r="N1" s="596"/>
      <c r="O1" s="596"/>
      <c r="P1" s="596"/>
      <c r="Q1" s="596"/>
      <c r="R1" s="596"/>
      <c r="S1" s="596"/>
      <c r="T1" s="596"/>
      <c r="U1" s="596"/>
      <c r="V1" s="596"/>
    </row>
    <row r="2" spans="1:22" ht="13.5" x14ac:dyDescent="0.25">
      <c r="A2" s="568" t="s">
        <v>358</v>
      </c>
      <c r="B2" s="635"/>
      <c r="C2" s="635"/>
      <c r="D2" s="635"/>
      <c r="E2" s="635"/>
      <c r="F2" s="635"/>
      <c r="G2" s="635"/>
      <c r="H2" s="635"/>
      <c r="I2" s="635"/>
      <c r="J2" s="635"/>
      <c r="K2" s="596"/>
      <c r="L2" s="596"/>
      <c r="M2" s="596"/>
      <c r="N2" s="596"/>
      <c r="O2" s="596"/>
      <c r="P2" s="596"/>
      <c r="Q2" s="596"/>
      <c r="R2" s="596"/>
      <c r="S2" s="596"/>
      <c r="T2" s="596"/>
      <c r="U2" s="596"/>
      <c r="V2" s="596"/>
    </row>
    <row r="3" spans="1:22" ht="23.25" customHeight="1" x14ac:dyDescent="0.25">
      <c r="A3" s="1937" t="s">
        <v>1459</v>
      </c>
      <c r="B3" s="1937"/>
      <c r="C3" s="1937"/>
      <c r="D3" s="1937"/>
      <c r="E3" s="1937"/>
      <c r="F3" s="1937"/>
      <c r="G3" s="1937"/>
      <c r="H3" s="1937"/>
      <c r="I3" s="1937"/>
      <c r="J3" s="1937"/>
      <c r="K3" s="1583"/>
      <c r="L3" s="596"/>
      <c r="M3" s="596"/>
      <c r="N3" s="596"/>
      <c r="O3" s="596"/>
      <c r="P3" s="596"/>
      <c r="Q3" s="596"/>
      <c r="R3" s="596"/>
      <c r="S3" s="596"/>
      <c r="T3" s="596"/>
      <c r="U3" s="596"/>
      <c r="V3" s="596"/>
    </row>
    <row r="4" spans="1:22" ht="13.5" x14ac:dyDescent="0.25">
      <c r="A4" s="636">
        <v>2017</v>
      </c>
      <c r="B4" s="573"/>
      <c r="C4" s="149"/>
      <c r="D4" s="149"/>
      <c r="E4" s="149"/>
      <c r="F4" s="637"/>
      <c r="G4" s="149"/>
      <c r="H4" s="149"/>
      <c r="I4" s="149"/>
      <c r="J4" s="149"/>
      <c r="K4" s="596"/>
      <c r="L4" s="596"/>
      <c r="M4" s="596"/>
      <c r="N4" s="596"/>
      <c r="O4" s="596"/>
      <c r="P4" s="596"/>
      <c r="Q4" s="596"/>
      <c r="R4" s="596"/>
      <c r="S4" s="596"/>
      <c r="T4" s="596"/>
      <c r="U4" s="596"/>
      <c r="V4" s="596"/>
    </row>
    <row r="5" spans="1:22" ht="12.75" customHeight="1" x14ac:dyDescent="0.2">
      <c r="A5" s="1923" t="s">
        <v>311</v>
      </c>
      <c r="B5" s="1923" t="s">
        <v>312</v>
      </c>
      <c r="C5" s="1923" t="s">
        <v>313</v>
      </c>
      <c r="D5" s="1924" t="s">
        <v>314</v>
      </c>
      <c r="E5" s="1924"/>
      <c r="F5" s="1924"/>
      <c r="G5" s="1923" t="s">
        <v>315</v>
      </c>
      <c r="H5" s="1925"/>
      <c r="I5" s="1925"/>
      <c r="J5" s="1923" t="s">
        <v>316</v>
      </c>
      <c r="K5" s="596"/>
      <c r="L5" s="596"/>
      <c r="M5" s="596"/>
      <c r="N5" s="596"/>
      <c r="O5" s="596"/>
      <c r="P5" s="596"/>
      <c r="Q5" s="596"/>
      <c r="R5" s="596"/>
      <c r="S5" s="596"/>
      <c r="T5" s="596"/>
      <c r="U5" s="596"/>
      <c r="V5" s="596"/>
    </row>
    <row r="6" spans="1:22" x14ac:dyDescent="0.2">
      <c r="A6" s="1923"/>
      <c r="B6" s="1923"/>
      <c r="C6" s="1923"/>
      <c r="D6" s="1923" t="s">
        <v>317</v>
      </c>
      <c r="E6" s="1923" t="s">
        <v>318</v>
      </c>
      <c r="F6" s="1923" t="s">
        <v>319</v>
      </c>
      <c r="G6" s="1923" t="s">
        <v>31</v>
      </c>
      <c r="H6" s="1923" t="s">
        <v>320</v>
      </c>
      <c r="I6" s="1923" t="s">
        <v>321</v>
      </c>
      <c r="J6" s="1925"/>
      <c r="K6" s="596"/>
      <c r="L6" s="596"/>
      <c r="M6" s="596"/>
      <c r="N6" s="596"/>
      <c r="O6" s="596"/>
      <c r="P6" s="596"/>
      <c r="Q6" s="596"/>
      <c r="R6" s="596"/>
      <c r="S6" s="596"/>
      <c r="T6" s="596"/>
      <c r="U6" s="596"/>
      <c r="V6" s="596"/>
    </row>
    <row r="7" spans="1:22" x14ac:dyDescent="0.2">
      <c r="A7" s="1923"/>
      <c r="B7" s="1923"/>
      <c r="C7" s="1923"/>
      <c r="D7" s="1923"/>
      <c r="E7" s="1923"/>
      <c r="F7" s="1923"/>
      <c r="G7" s="1923"/>
      <c r="H7" s="1923"/>
      <c r="I7" s="1923"/>
      <c r="J7" s="1925"/>
      <c r="K7" s="596"/>
      <c r="L7" s="596"/>
      <c r="M7" s="596"/>
      <c r="N7" s="596"/>
      <c r="O7" s="596"/>
      <c r="P7" s="596"/>
      <c r="Q7" s="596"/>
      <c r="R7" s="596"/>
      <c r="S7" s="596"/>
      <c r="T7" s="596"/>
      <c r="U7" s="596"/>
      <c r="V7" s="596"/>
    </row>
    <row r="8" spans="1:22" x14ac:dyDescent="0.2">
      <c r="A8" s="1923"/>
      <c r="B8" s="1923"/>
      <c r="C8" s="1923"/>
      <c r="D8" s="1923"/>
      <c r="E8" s="1923"/>
      <c r="F8" s="1923"/>
      <c r="G8" s="1923"/>
      <c r="H8" s="1923"/>
      <c r="I8" s="1923"/>
      <c r="J8" s="1925"/>
      <c r="K8" s="596"/>
      <c r="L8" s="596"/>
      <c r="M8" s="596"/>
      <c r="N8" s="596"/>
      <c r="O8" s="596"/>
      <c r="P8" s="596"/>
      <c r="Q8" s="596"/>
      <c r="R8" s="596"/>
      <c r="S8" s="596"/>
      <c r="T8" s="596"/>
      <c r="U8" s="596"/>
      <c r="V8" s="596"/>
    </row>
    <row r="9" spans="1:22" x14ac:dyDescent="0.2">
      <c r="A9" s="1923"/>
      <c r="B9" s="1923"/>
      <c r="C9" s="1923"/>
      <c r="D9" s="1923"/>
      <c r="E9" s="1923"/>
      <c r="F9" s="1923"/>
      <c r="G9" s="1923"/>
      <c r="H9" s="1923"/>
      <c r="I9" s="1923"/>
      <c r="J9" s="1925"/>
      <c r="K9" s="596"/>
      <c r="L9" s="596"/>
      <c r="M9" s="596"/>
      <c r="N9" s="596"/>
      <c r="O9" s="596"/>
      <c r="P9" s="596"/>
      <c r="Q9" s="596"/>
      <c r="R9" s="596"/>
      <c r="S9" s="596"/>
      <c r="T9" s="596"/>
      <c r="U9" s="596"/>
      <c r="V9" s="596"/>
    </row>
    <row r="10" spans="1:22" x14ac:dyDescent="0.2">
      <c r="A10" s="1923"/>
      <c r="B10" s="1923"/>
      <c r="C10" s="1923"/>
      <c r="D10" s="1923"/>
      <c r="E10" s="1923"/>
      <c r="F10" s="1923"/>
      <c r="G10" s="1923"/>
      <c r="H10" s="1923"/>
      <c r="I10" s="1923"/>
      <c r="J10" s="1925"/>
      <c r="K10" s="596"/>
      <c r="L10" s="596"/>
      <c r="M10" s="596"/>
      <c r="N10" s="596"/>
      <c r="O10" s="596"/>
      <c r="P10" s="596"/>
      <c r="Q10" s="596"/>
      <c r="R10" s="596"/>
      <c r="S10" s="596"/>
      <c r="T10" s="596"/>
      <c r="U10" s="596"/>
      <c r="V10" s="596"/>
    </row>
    <row r="11" spans="1:22" x14ac:dyDescent="0.2">
      <c r="A11" s="1923"/>
      <c r="B11" s="1924" t="s">
        <v>5</v>
      </c>
      <c r="C11" s="1924"/>
      <c r="D11" s="1924" t="s">
        <v>322</v>
      </c>
      <c r="E11" s="1924"/>
      <c r="F11" s="1924"/>
      <c r="G11" s="1924"/>
      <c r="H11" s="1924"/>
      <c r="I11" s="1924"/>
      <c r="J11" s="1924"/>
      <c r="K11" s="596"/>
      <c r="L11" s="596"/>
      <c r="M11" s="596"/>
      <c r="N11" s="596"/>
      <c r="O11" s="596"/>
      <c r="P11" s="596"/>
      <c r="Q11" s="596"/>
      <c r="R11" s="596"/>
      <c r="S11" s="596"/>
      <c r="T11" s="596"/>
      <c r="U11" s="596"/>
      <c r="V11" s="596"/>
    </row>
    <row r="12" spans="1:22" ht="7.5" customHeight="1" x14ac:dyDescent="0.2">
      <c r="A12" s="574"/>
      <c r="B12" s="574"/>
      <c r="C12" s="574"/>
      <c r="D12" s="574"/>
      <c r="E12" s="574"/>
      <c r="F12" s="574"/>
      <c r="G12" s="574"/>
      <c r="H12" s="574"/>
      <c r="I12" s="574"/>
      <c r="J12" s="574"/>
      <c r="K12" s="596"/>
      <c r="L12" s="596"/>
      <c r="M12" s="596"/>
      <c r="N12" s="596"/>
      <c r="O12" s="596"/>
      <c r="P12" s="596"/>
      <c r="Q12" s="596"/>
      <c r="R12" s="596"/>
      <c r="S12" s="596"/>
      <c r="T12" s="596"/>
      <c r="U12" s="596"/>
      <c r="V12" s="596"/>
    </row>
    <row r="13" spans="1:22" ht="13.5" x14ac:dyDescent="0.25">
      <c r="A13" s="575" t="s">
        <v>360</v>
      </c>
      <c r="B13" s="638"/>
      <c r="C13" s="638"/>
      <c r="D13" s="639"/>
      <c r="E13" s="640"/>
      <c r="F13" s="640"/>
      <c r="G13" s="639"/>
      <c r="H13" s="640"/>
      <c r="I13" s="640"/>
      <c r="J13" s="640"/>
      <c r="K13" s="596"/>
      <c r="L13" s="596"/>
      <c r="M13" s="596"/>
      <c r="N13" s="596"/>
      <c r="O13" s="596"/>
      <c r="P13" s="596"/>
      <c r="Q13" s="596"/>
      <c r="R13" s="596"/>
      <c r="S13" s="596"/>
      <c r="T13" s="596"/>
      <c r="U13" s="596"/>
      <c r="V13" s="596"/>
    </row>
    <row r="14" spans="1:22" ht="7.5" customHeight="1" x14ac:dyDescent="0.25">
      <c r="A14" s="575"/>
      <c r="B14" s="641"/>
      <c r="C14" s="638"/>
      <c r="D14" s="639"/>
      <c r="E14" s="640"/>
      <c r="F14" s="640"/>
      <c r="G14" s="639"/>
      <c r="H14" s="640"/>
      <c r="I14" s="640"/>
      <c r="J14" s="640"/>
      <c r="K14" s="596"/>
      <c r="L14" s="596"/>
      <c r="M14" s="596"/>
      <c r="N14" s="596"/>
      <c r="O14" s="596"/>
      <c r="P14" s="596"/>
      <c r="Q14" s="596"/>
      <c r="R14" s="596"/>
      <c r="S14" s="596"/>
      <c r="T14" s="596"/>
      <c r="U14" s="596"/>
      <c r="V14" s="596"/>
    </row>
    <row r="15" spans="1:22" ht="13.5" x14ac:dyDescent="0.25">
      <c r="A15" s="620" t="s">
        <v>31</v>
      </c>
      <c r="B15" s="621">
        <v>694</v>
      </c>
      <c r="C15" s="621">
        <v>2071</v>
      </c>
      <c r="D15" s="621">
        <v>24298.305</v>
      </c>
      <c r="E15" s="621">
        <v>56100.56</v>
      </c>
      <c r="F15" s="621">
        <v>17312.422999999999</v>
      </c>
      <c r="G15" s="621">
        <v>104400.826</v>
      </c>
      <c r="H15" s="621">
        <v>94003.572</v>
      </c>
      <c r="I15" s="621">
        <v>10397.254000000001</v>
      </c>
      <c r="J15" s="621">
        <v>2432.7040000000002</v>
      </c>
      <c r="K15" s="596"/>
      <c r="L15" s="596"/>
      <c r="M15" s="596"/>
      <c r="N15" s="596"/>
      <c r="O15" s="596"/>
      <c r="P15" s="596"/>
      <c r="Q15" s="596"/>
      <c r="R15" s="596"/>
      <c r="S15" s="596"/>
      <c r="T15" s="596"/>
      <c r="U15" s="596"/>
      <c r="V15" s="596"/>
    </row>
    <row r="16" spans="1:22" ht="13.5" x14ac:dyDescent="0.25">
      <c r="A16" s="608" t="s">
        <v>324</v>
      </c>
      <c r="B16" s="606">
        <v>664</v>
      </c>
      <c r="C16" s="607">
        <v>1277</v>
      </c>
      <c r="D16" s="607">
        <v>11708.477999999999</v>
      </c>
      <c r="E16" s="607">
        <v>35490.457000000002</v>
      </c>
      <c r="F16" s="607">
        <v>10097.054</v>
      </c>
      <c r="G16" s="607">
        <v>61573.807000000001</v>
      </c>
      <c r="H16" s="607">
        <v>56685.002</v>
      </c>
      <c r="I16" s="607">
        <v>4888.8050000000003</v>
      </c>
      <c r="J16" s="607">
        <v>1760.7260000000001</v>
      </c>
      <c r="K16" s="596"/>
      <c r="L16" s="596"/>
      <c r="M16" s="596"/>
      <c r="N16" s="596"/>
      <c r="O16" s="596"/>
      <c r="P16" s="596"/>
      <c r="Q16" s="596"/>
      <c r="R16" s="596"/>
      <c r="S16" s="596"/>
      <c r="T16" s="596"/>
      <c r="U16" s="596"/>
      <c r="V16" s="596"/>
    </row>
    <row r="17" spans="1:22" ht="13.5" x14ac:dyDescent="0.25">
      <c r="A17" s="605" t="s">
        <v>325</v>
      </c>
      <c r="B17" s="606">
        <v>27</v>
      </c>
      <c r="C17" s="606">
        <v>506</v>
      </c>
      <c r="D17" s="606">
        <v>8043.5649999999996</v>
      </c>
      <c r="E17" s="606">
        <v>15721.752</v>
      </c>
      <c r="F17" s="606">
        <v>4371.6639999999998</v>
      </c>
      <c r="G17" s="606">
        <v>30538.625</v>
      </c>
      <c r="H17" s="606">
        <v>27243.589</v>
      </c>
      <c r="I17" s="606">
        <v>3295.0360000000001</v>
      </c>
      <c r="J17" s="606">
        <v>886.30399999999997</v>
      </c>
      <c r="K17" s="596"/>
      <c r="L17" s="596"/>
      <c r="M17" s="596"/>
      <c r="N17" s="596"/>
      <c r="O17" s="596"/>
      <c r="P17" s="596"/>
      <c r="Q17" s="596"/>
      <c r="R17" s="596"/>
      <c r="S17" s="596"/>
      <c r="T17" s="596"/>
      <c r="U17" s="596"/>
      <c r="V17" s="596"/>
    </row>
    <row r="18" spans="1:22" ht="13.5" x14ac:dyDescent="0.25">
      <c r="A18" s="605" t="s">
        <v>326</v>
      </c>
      <c r="B18" s="606">
        <v>3</v>
      </c>
      <c r="C18" s="607">
        <v>288</v>
      </c>
      <c r="D18" s="607">
        <v>4546.2619999999997</v>
      </c>
      <c r="E18" s="607">
        <v>4888.3509999999997</v>
      </c>
      <c r="F18" s="607">
        <v>2843.7049999999999</v>
      </c>
      <c r="G18" s="607">
        <v>12288.394</v>
      </c>
      <c r="H18" s="607">
        <v>10074.981</v>
      </c>
      <c r="I18" s="607">
        <v>2213.413</v>
      </c>
      <c r="J18" s="607">
        <v>-214.32599999999999</v>
      </c>
      <c r="K18" s="596"/>
      <c r="L18" s="596"/>
      <c r="M18" s="596"/>
      <c r="N18" s="596"/>
      <c r="O18" s="596"/>
      <c r="P18" s="596"/>
      <c r="Q18" s="596"/>
      <c r="R18" s="596"/>
      <c r="S18" s="596"/>
      <c r="T18" s="596"/>
      <c r="U18" s="596"/>
      <c r="V18" s="596"/>
    </row>
    <row r="19" spans="1:22" ht="13.5" x14ac:dyDescent="0.25">
      <c r="A19" s="608" t="s">
        <v>327</v>
      </c>
      <c r="B19" s="642">
        <v>0</v>
      </c>
      <c r="C19" s="642">
        <v>0</v>
      </c>
      <c r="D19" s="642">
        <v>0</v>
      </c>
      <c r="E19" s="642">
        <v>0</v>
      </c>
      <c r="F19" s="642">
        <v>0</v>
      </c>
      <c r="G19" s="642">
        <v>0</v>
      </c>
      <c r="H19" s="642">
        <v>0</v>
      </c>
      <c r="I19" s="642">
        <v>0</v>
      </c>
      <c r="J19" s="642">
        <v>0</v>
      </c>
      <c r="K19" s="596"/>
      <c r="L19" s="596"/>
      <c r="M19" s="596"/>
      <c r="N19" s="596"/>
      <c r="O19" s="596"/>
      <c r="P19" s="596"/>
      <c r="Q19" s="596"/>
      <c r="R19" s="596"/>
      <c r="S19" s="596"/>
      <c r="T19" s="596"/>
      <c r="U19" s="596"/>
      <c r="V19" s="596"/>
    </row>
    <row r="20" spans="1:22" ht="7.5" customHeight="1" x14ac:dyDescent="0.25">
      <c r="A20" s="608"/>
      <c r="B20" s="617"/>
      <c r="C20" s="617"/>
      <c r="D20" s="617"/>
      <c r="E20" s="617"/>
      <c r="F20" s="617"/>
      <c r="G20" s="617"/>
      <c r="H20" s="617"/>
      <c r="I20" s="617"/>
      <c r="J20" s="617"/>
      <c r="K20" s="596"/>
      <c r="L20" s="596"/>
      <c r="M20" s="596"/>
      <c r="N20" s="596"/>
      <c r="O20" s="596"/>
      <c r="P20" s="596"/>
      <c r="Q20" s="596"/>
      <c r="R20" s="596"/>
      <c r="S20" s="596"/>
      <c r="T20" s="596"/>
      <c r="U20" s="596"/>
      <c r="V20" s="596"/>
    </row>
    <row r="21" spans="1:22" ht="13.5" x14ac:dyDescent="0.25">
      <c r="A21" s="620" t="s">
        <v>361</v>
      </c>
      <c r="B21" s="642"/>
      <c r="C21" s="642"/>
      <c r="D21" s="642"/>
      <c r="E21" s="642"/>
      <c r="F21" s="642"/>
      <c r="G21" s="642"/>
      <c r="H21" s="642"/>
      <c r="I21" s="642"/>
      <c r="J21" s="642"/>
      <c r="K21" s="596"/>
      <c r="L21" s="596"/>
      <c r="M21" s="596"/>
      <c r="N21" s="596"/>
      <c r="O21" s="596"/>
      <c r="P21" s="596"/>
      <c r="Q21" s="596"/>
      <c r="R21" s="596"/>
      <c r="S21" s="596"/>
      <c r="T21" s="596"/>
      <c r="U21" s="596"/>
      <c r="V21" s="596"/>
    </row>
    <row r="22" spans="1:22" ht="7.5" customHeight="1" x14ac:dyDescent="0.25">
      <c r="A22" s="620"/>
      <c r="B22" s="642"/>
      <c r="C22" s="642"/>
      <c r="D22" s="642"/>
      <c r="E22" s="642"/>
      <c r="F22" s="642"/>
      <c r="G22" s="642"/>
      <c r="H22" s="642"/>
      <c r="I22" s="642"/>
      <c r="J22" s="642"/>
      <c r="K22" s="596"/>
      <c r="L22" s="596"/>
      <c r="M22" s="596"/>
      <c r="N22" s="596"/>
      <c r="O22" s="596"/>
      <c r="P22" s="596"/>
      <c r="Q22" s="596"/>
      <c r="R22" s="596"/>
      <c r="S22" s="596"/>
      <c r="T22" s="596"/>
      <c r="U22" s="596"/>
      <c r="V22" s="596"/>
    </row>
    <row r="23" spans="1:22" ht="13.5" x14ac:dyDescent="0.25">
      <c r="A23" s="620" t="s">
        <v>31</v>
      </c>
      <c r="B23" s="621">
        <v>49</v>
      </c>
      <c r="C23" s="621">
        <v>204</v>
      </c>
      <c r="D23" s="621">
        <v>2342.6469999999999</v>
      </c>
      <c r="E23" s="621">
        <v>1908.251</v>
      </c>
      <c r="F23" s="621">
        <v>1109.808</v>
      </c>
      <c r="G23" s="621">
        <v>5931.8069999999998</v>
      </c>
      <c r="H23" s="621">
        <v>5607.8810000000003</v>
      </c>
      <c r="I23" s="621">
        <v>323.92599999999999</v>
      </c>
      <c r="J23" s="621">
        <v>167.04400000000001</v>
      </c>
      <c r="K23" s="596"/>
      <c r="L23" s="596"/>
      <c r="M23" s="596"/>
      <c r="N23" s="596"/>
      <c r="O23" s="596"/>
      <c r="P23" s="596"/>
      <c r="Q23" s="596"/>
      <c r="R23" s="596"/>
      <c r="S23" s="596"/>
      <c r="T23" s="596"/>
      <c r="U23" s="596"/>
      <c r="V23" s="596"/>
    </row>
    <row r="24" spans="1:22" ht="13.5" x14ac:dyDescent="0.25">
      <c r="A24" s="608" t="s">
        <v>324</v>
      </c>
      <c r="B24" s="606">
        <v>44</v>
      </c>
      <c r="C24" s="606" t="s">
        <v>345</v>
      </c>
      <c r="D24" s="606" t="s">
        <v>345</v>
      </c>
      <c r="E24" s="606" t="s">
        <v>345</v>
      </c>
      <c r="F24" s="606" t="s">
        <v>345</v>
      </c>
      <c r="G24" s="606" t="s">
        <v>345</v>
      </c>
      <c r="H24" s="606" t="s">
        <v>345</v>
      </c>
      <c r="I24" s="606" t="s">
        <v>345</v>
      </c>
      <c r="J24" s="606" t="s">
        <v>345</v>
      </c>
      <c r="K24" s="596"/>
      <c r="L24" s="596"/>
      <c r="M24" s="596"/>
      <c r="N24" s="596"/>
      <c r="O24" s="596"/>
      <c r="P24" s="596"/>
      <c r="Q24" s="596"/>
      <c r="R24" s="596"/>
      <c r="S24" s="596"/>
      <c r="T24" s="596"/>
      <c r="U24" s="596"/>
      <c r="V24" s="596"/>
    </row>
    <row r="25" spans="1:22" ht="13.5" x14ac:dyDescent="0.25">
      <c r="A25" s="605" t="s">
        <v>325</v>
      </c>
      <c r="B25" s="606">
        <v>4</v>
      </c>
      <c r="C25" s="607">
        <v>91</v>
      </c>
      <c r="D25" s="607">
        <v>1453.0920000000001</v>
      </c>
      <c r="E25" s="607">
        <v>1253.5440000000001</v>
      </c>
      <c r="F25" s="607">
        <v>596.995</v>
      </c>
      <c r="G25" s="607">
        <v>3561.663</v>
      </c>
      <c r="H25" s="607">
        <v>3552.7570000000001</v>
      </c>
      <c r="I25" s="607">
        <v>8.9060000000000006</v>
      </c>
      <c r="J25" s="607">
        <v>83.183999999999997</v>
      </c>
      <c r="K25" s="596"/>
      <c r="L25" s="596"/>
      <c r="M25" s="596"/>
      <c r="N25" s="596"/>
      <c r="O25" s="596"/>
      <c r="P25" s="596"/>
      <c r="Q25" s="596"/>
      <c r="R25" s="596"/>
      <c r="S25" s="596"/>
      <c r="T25" s="596"/>
      <c r="U25" s="596"/>
      <c r="V25" s="596"/>
    </row>
    <row r="26" spans="1:22" ht="13.5" x14ac:dyDescent="0.25">
      <c r="A26" s="605" t="s">
        <v>326</v>
      </c>
      <c r="B26" s="606">
        <v>1</v>
      </c>
      <c r="C26" s="607" t="s">
        <v>345</v>
      </c>
      <c r="D26" s="607" t="s">
        <v>345</v>
      </c>
      <c r="E26" s="607" t="s">
        <v>345</v>
      </c>
      <c r="F26" s="607" t="s">
        <v>345</v>
      </c>
      <c r="G26" s="607" t="s">
        <v>345</v>
      </c>
      <c r="H26" s="607" t="s">
        <v>345</v>
      </c>
      <c r="I26" s="607" t="s">
        <v>345</v>
      </c>
      <c r="J26" s="607" t="s">
        <v>345</v>
      </c>
      <c r="K26" s="596"/>
      <c r="L26" s="596"/>
      <c r="M26" s="596"/>
      <c r="N26" s="596"/>
      <c r="O26" s="596"/>
      <c r="P26" s="596"/>
      <c r="Q26" s="596"/>
      <c r="R26" s="596"/>
      <c r="S26" s="596"/>
      <c r="T26" s="596"/>
      <c r="U26" s="596"/>
      <c r="V26" s="596"/>
    </row>
    <row r="27" spans="1:22" ht="13.5" x14ac:dyDescent="0.25">
      <c r="A27" s="608" t="s">
        <v>327</v>
      </c>
      <c r="B27" s="606">
        <v>0</v>
      </c>
      <c r="C27" s="606">
        <v>0</v>
      </c>
      <c r="D27" s="606">
        <v>0</v>
      </c>
      <c r="E27" s="606">
        <v>0</v>
      </c>
      <c r="F27" s="606">
        <v>0</v>
      </c>
      <c r="G27" s="606">
        <v>0</v>
      </c>
      <c r="H27" s="606">
        <v>0</v>
      </c>
      <c r="I27" s="606">
        <v>0</v>
      </c>
      <c r="J27" s="606">
        <v>0</v>
      </c>
      <c r="K27" s="596"/>
      <c r="L27" s="596"/>
      <c r="M27" s="596"/>
      <c r="N27" s="596"/>
      <c r="O27" s="596"/>
      <c r="P27" s="596"/>
      <c r="Q27" s="596"/>
      <c r="R27" s="596"/>
      <c r="S27" s="596"/>
      <c r="T27" s="596"/>
      <c r="U27" s="596"/>
      <c r="V27" s="596"/>
    </row>
    <row r="28" spans="1:22" ht="7.5" customHeight="1" x14ac:dyDescent="0.25">
      <c r="A28" s="1637"/>
      <c r="B28" s="1638"/>
      <c r="C28" s="1638"/>
      <c r="D28" s="1638"/>
      <c r="E28" s="1638"/>
      <c r="F28" s="1638"/>
      <c r="G28" s="1638"/>
      <c r="H28" s="642"/>
      <c r="I28" s="642"/>
      <c r="J28" s="642"/>
      <c r="K28" s="596"/>
      <c r="L28" s="596"/>
      <c r="M28" s="596"/>
      <c r="N28" s="596"/>
      <c r="O28" s="596"/>
      <c r="P28" s="596"/>
      <c r="Q28" s="596"/>
      <c r="R28" s="596"/>
      <c r="S28" s="596"/>
      <c r="T28" s="596"/>
      <c r="U28" s="596"/>
      <c r="V28" s="596"/>
    </row>
    <row r="29" spans="1:22" ht="13.5" x14ac:dyDescent="0.25">
      <c r="A29" s="620" t="s">
        <v>362</v>
      </c>
      <c r="B29" s="643"/>
      <c r="C29" s="643"/>
      <c r="D29" s="644"/>
      <c r="E29" s="645"/>
      <c r="F29" s="645"/>
      <c r="G29" s="644"/>
      <c r="H29" s="645"/>
      <c r="I29" s="645"/>
      <c r="J29" s="645"/>
      <c r="K29" s="596"/>
      <c r="L29" s="596"/>
      <c r="M29" s="596"/>
      <c r="N29" s="596"/>
      <c r="O29" s="596"/>
      <c r="P29" s="596"/>
      <c r="Q29" s="596"/>
      <c r="R29" s="596"/>
      <c r="S29" s="596"/>
      <c r="T29" s="596"/>
      <c r="U29" s="596"/>
      <c r="V29" s="596"/>
    </row>
    <row r="30" spans="1:22" ht="7.5" customHeight="1" x14ac:dyDescent="0.25">
      <c r="A30" s="620"/>
      <c r="B30" s="646"/>
      <c r="C30" s="643"/>
      <c r="D30" s="644"/>
      <c r="E30" s="645"/>
      <c r="F30" s="645"/>
      <c r="G30" s="644"/>
      <c r="H30" s="645"/>
      <c r="I30" s="645"/>
      <c r="J30" s="645"/>
      <c r="K30" s="596"/>
      <c r="L30" s="596"/>
      <c r="M30" s="596"/>
      <c r="N30" s="596"/>
      <c r="O30" s="596"/>
      <c r="P30" s="596"/>
      <c r="Q30" s="596"/>
      <c r="R30" s="596"/>
      <c r="S30" s="596"/>
      <c r="T30" s="596"/>
      <c r="U30" s="596"/>
      <c r="V30" s="596"/>
    </row>
    <row r="31" spans="1:22" ht="13.5" x14ac:dyDescent="0.25">
      <c r="A31" s="620" t="s">
        <v>31</v>
      </c>
      <c r="B31" s="621">
        <v>49</v>
      </c>
      <c r="C31" s="621">
        <v>204</v>
      </c>
      <c r="D31" s="621">
        <v>2342.6469999999999</v>
      </c>
      <c r="E31" s="621">
        <v>1908.251</v>
      </c>
      <c r="F31" s="621">
        <v>1109.808</v>
      </c>
      <c r="G31" s="621">
        <v>5931.8069999999998</v>
      </c>
      <c r="H31" s="621">
        <v>5607.8810000000003</v>
      </c>
      <c r="I31" s="621">
        <v>323.92599999999999</v>
      </c>
      <c r="J31" s="621">
        <v>167.04400000000001</v>
      </c>
      <c r="K31" s="596"/>
      <c r="L31" s="596"/>
      <c r="M31" s="596"/>
      <c r="N31" s="596"/>
      <c r="O31" s="596"/>
      <c r="P31" s="596"/>
      <c r="Q31" s="596"/>
      <c r="R31" s="596"/>
      <c r="S31" s="596"/>
      <c r="T31" s="596"/>
      <c r="U31" s="596"/>
      <c r="V31" s="596"/>
    </row>
    <row r="32" spans="1:22" ht="13.5" x14ac:dyDescent="0.25">
      <c r="A32" s="608" t="s">
        <v>324</v>
      </c>
      <c r="B32" s="606">
        <v>44</v>
      </c>
      <c r="C32" s="607" t="s">
        <v>345</v>
      </c>
      <c r="D32" s="607" t="s">
        <v>345</v>
      </c>
      <c r="E32" s="607" t="s">
        <v>345</v>
      </c>
      <c r="F32" s="607" t="s">
        <v>345</v>
      </c>
      <c r="G32" s="607" t="s">
        <v>345</v>
      </c>
      <c r="H32" s="607" t="s">
        <v>345</v>
      </c>
      <c r="I32" s="607" t="s">
        <v>345</v>
      </c>
      <c r="J32" s="607" t="s">
        <v>345</v>
      </c>
      <c r="K32" s="596"/>
      <c r="L32" s="596"/>
      <c r="M32" s="596"/>
      <c r="N32" s="596"/>
      <c r="O32" s="596"/>
      <c r="P32" s="596"/>
      <c r="Q32" s="596"/>
      <c r="R32" s="596"/>
      <c r="S32" s="596"/>
      <c r="T32" s="596"/>
      <c r="U32" s="596"/>
      <c r="V32" s="596"/>
    </row>
    <row r="33" spans="1:22" ht="13.5" x14ac:dyDescent="0.25">
      <c r="A33" s="605" t="s">
        <v>325</v>
      </c>
      <c r="B33" s="606">
        <v>4</v>
      </c>
      <c r="C33" s="607">
        <v>91</v>
      </c>
      <c r="D33" s="607">
        <v>1453.0920000000001</v>
      </c>
      <c r="E33" s="607">
        <v>1253.5440000000001</v>
      </c>
      <c r="F33" s="607">
        <v>596.995</v>
      </c>
      <c r="G33" s="607">
        <v>3561.663</v>
      </c>
      <c r="H33" s="607">
        <v>3552.7570000000001</v>
      </c>
      <c r="I33" s="607">
        <v>8.9060000000000006</v>
      </c>
      <c r="J33" s="607">
        <v>83.183999999999997</v>
      </c>
      <c r="K33" s="596"/>
      <c r="L33" s="596"/>
      <c r="M33" s="596"/>
      <c r="N33" s="596"/>
      <c r="O33" s="596"/>
      <c r="P33" s="596"/>
      <c r="Q33" s="596"/>
      <c r="R33" s="596"/>
      <c r="S33" s="596"/>
      <c r="T33" s="596"/>
      <c r="U33" s="596"/>
      <c r="V33" s="596"/>
    </row>
    <row r="34" spans="1:22" ht="13.5" x14ac:dyDescent="0.25">
      <c r="A34" s="605" t="s">
        <v>326</v>
      </c>
      <c r="B34" s="606">
        <v>1</v>
      </c>
      <c r="C34" s="606" t="s">
        <v>345</v>
      </c>
      <c r="D34" s="606" t="s">
        <v>345</v>
      </c>
      <c r="E34" s="606" t="s">
        <v>345</v>
      </c>
      <c r="F34" s="606" t="s">
        <v>345</v>
      </c>
      <c r="G34" s="606" t="s">
        <v>345</v>
      </c>
      <c r="H34" s="606" t="s">
        <v>345</v>
      </c>
      <c r="I34" s="606" t="s">
        <v>345</v>
      </c>
      <c r="J34" s="606" t="s">
        <v>345</v>
      </c>
      <c r="K34" s="596"/>
      <c r="L34" s="596"/>
      <c r="M34" s="596"/>
      <c r="N34" s="596"/>
      <c r="O34" s="596"/>
      <c r="P34" s="596"/>
      <c r="Q34" s="596"/>
      <c r="R34" s="596"/>
      <c r="S34" s="596"/>
      <c r="T34" s="596"/>
      <c r="U34" s="596"/>
      <c r="V34" s="596"/>
    </row>
    <row r="35" spans="1:22" ht="13.5" x14ac:dyDescent="0.25">
      <c r="A35" s="608" t="s">
        <v>327</v>
      </c>
      <c r="B35" s="606">
        <v>0</v>
      </c>
      <c r="C35" s="606">
        <v>0</v>
      </c>
      <c r="D35" s="606">
        <v>0</v>
      </c>
      <c r="E35" s="606">
        <v>0</v>
      </c>
      <c r="F35" s="606">
        <v>0</v>
      </c>
      <c r="G35" s="606">
        <v>0</v>
      </c>
      <c r="H35" s="606">
        <v>0</v>
      </c>
      <c r="I35" s="606">
        <v>0</v>
      </c>
      <c r="J35" s="606">
        <v>0</v>
      </c>
      <c r="K35" s="596"/>
      <c r="L35" s="596"/>
      <c r="M35" s="596"/>
      <c r="N35" s="596"/>
      <c r="O35" s="596"/>
      <c r="P35" s="596"/>
      <c r="Q35" s="596"/>
      <c r="R35" s="596"/>
      <c r="S35" s="596"/>
      <c r="T35" s="596"/>
      <c r="U35" s="596"/>
      <c r="V35" s="596"/>
    </row>
    <row r="36" spans="1:22" ht="6" customHeight="1" thickBot="1" x14ac:dyDescent="0.3">
      <c r="A36" s="614"/>
      <c r="B36" s="614"/>
      <c r="C36" s="614"/>
      <c r="D36" s="647"/>
      <c r="E36" s="614"/>
      <c r="F36" s="614"/>
      <c r="G36" s="647"/>
      <c r="H36" s="614"/>
      <c r="I36" s="614"/>
      <c r="J36" s="614"/>
      <c r="K36" s="596"/>
      <c r="L36" s="596"/>
      <c r="M36" s="596"/>
      <c r="N36" s="596"/>
      <c r="O36" s="596"/>
      <c r="P36" s="596"/>
      <c r="Q36" s="596"/>
      <c r="R36" s="596"/>
      <c r="S36" s="596"/>
      <c r="T36" s="596"/>
      <c r="U36" s="596"/>
      <c r="V36" s="596"/>
    </row>
    <row r="37" spans="1:22" ht="14.25" thickTop="1" x14ac:dyDescent="0.25">
      <c r="A37" s="1936" t="s">
        <v>329</v>
      </c>
      <c r="B37" s="1936"/>
      <c r="C37" s="1936"/>
      <c r="D37" s="1936"/>
      <c r="E37" s="1936"/>
      <c r="F37" s="1936"/>
      <c r="G37" s="1936"/>
      <c r="H37" s="1936"/>
      <c r="I37" s="1936"/>
      <c r="J37" s="1936"/>
      <c r="K37" s="596"/>
      <c r="L37" s="596"/>
      <c r="M37" s="596"/>
      <c r="N37" s="596"/>
      <c r="O37" s="596"/>
      <c r="P37" s="596"/>
      <c r="Q37" s="596"/>
      <c r="R37" s="596"/>
      <c r="S37" s="596"/>
      <c r="T37" s="596"/>
      <c r="U37" s="596"/>
      <c r="V37" s="596"/>
    </row>
    <row r="38" spans="1:22" x14ac:dyDescent="0.2">
      <c r="A38" s="596"/>
      <c r="B38" s="596"/>
      <c r="C38" s="596"/>
      <c r="D38" s="596"/>
      <c r="E38" s="596"/>
      <c r="F38" s="596"/>
      <c r="G38" s="596"/>
      <c r="H38" s="596"/>
      <c r="I38" s="596"/>
      <c r="J38" s="596"/>
      <c r="K38" s="596"/>
      <c r="L38" s="596"/>
      <c r="M38" s="596"/>
      <c r="N38" s="596"/>
      <c r="O38" s="596"/>
      <c r="P38" s="596"/>
      <c r="Q38" s="596"/>
      <c r="R38" s="596"/>
      <c r="S38" s="596"/>
      <c r="T38" s="596"/>
      <c r="U38" s="596"/>
      <c r="V38" s="596"/>
    </row>
    <row r="39" spans="1:22" x14ac:dyDescent="0.2">
      <c r="A39" s="596"/>
      <c r="B39" s="596"/>
      <c r="C39" s="596"/>
      <c r="D39" s="596"/>
      <c r="E39" s="596"/>
      <c r="F39" s="596"/>
      <c r="G39" s="596"/>
      <c r="H39" s="596"/>
      <c r="I39" s="596"/>
      <c r="J39" s="596"/>
      <c r="K39" s="596"/>
      <c r="L39" s="596"/>
      <c r="M39" s="596"/>
      <c r="N39" s="596"/>
      <c r="O39" s="596"/>
      <c r="P39" s="596"/>
      <c r="Q39" s="596"/>
      <c r="R39" s="596"/>
      <c r="S39" s="596"/>
      <c r="T39" s="596"/>
      <c r="U39" s="596"/>
      <c r="V39" s="596"/>
    </row>
    <row r="40" spans="1:22" x14ac:dyDescent="0.2">
      <c r="A40" s="596"/>
      <c r="B40" s="596"/>
      <c r="C40" s="596"/>
      <c r="D40" s="596"/>
      <c r="E40" s="596"/>
      <c r="F40" s="596"/>
      <c r="G40" s="596"/>
      <c r="H40" s="596"/>
      <c r="I40" s="596"/>
      <c r="J40" s="596"/>
      <c r="K40" s="596"/>
      <c r="L40" s="596"/>
      <c r="M40" s="596"/>
      <c r="N40" s="596"/>
      <c r="O40" s="596"/>
      <c r="P40" s="596"/>
      <c r="Q40" s="596"/>
      <c r="R40" s="596"/>
      <c r="S40" s="596"/>
      <c r="T40" s="596"/>
      <c r="U40" s="596"/>
      <c r="V40" s="596"/>
    </row>
    <row r="41" spans="1:22" x14ac:dyDescent="0.2">
      <c r="A41" s="596"/>
      <c r="B41" s="596"/>
      <c r="C41" s="596"/>
      <c r="D41" s="596"/>
      <c r="E41" s="596"/>
      <c r="F41" s="596"/>
      <c r="G41" s="596"/>
      <c r="H41" s="596"/>
      <c r="I41" s="596"/>
      <c r="J41" s="596"/>
      <c r="K41" s="596"/>
      <c r="L41" s="596"/>
      <c r="M41" s="596"/>
      <c r="N41" s="596"/>
      <c r="O41" s="596"/>
      <c r="P41" s="596"/>
      <c r="Q41" s="596"/>
      <c r="R41" s="596"/>
      <c r="S41" s="596"/>
      <c r="T41" s="596"/>
      <c r="U41" s="596"/>
      <c r="V41" s="596"/>
    </row>
    <row r="42" spans="1:22" x14ac:dyDescent="0.2">
      <c r="A42" s="596"/>
      <c r="B42" s="596"/>
      <c r="C42" s="596"/>
      <c r="D42" s="596"/>
      <c r="E42" s="596"/>
      <c r="F42" s="596"/>
      <c r="G42" s="596"/>
      <c r="H42" s="596"/>
      <c r="I42" s="596"/>
      <c r="J42" s="596"/>
      <c r="K42" s="596"/>
      <c r="L42" s="596"/>
      <c r="M42" s="596"/>
      <c r="N42" s="596"/>
      <c r="O42" s="596"/>
      <c r="P42" s="596"/>
      <c r="Q42" s="596"/>
      <c r="R42" s="596"/>
      <c r="S42" s="596"/>
      <c r="T42" s="596"/>
      <c r="U42" s="596"/>
      <c r="V42" s="596"/>
    </row>
    <row r="43" spans="1:22" x14ac:dyDescent="0.2">
      <c r="A43" s="596"/>
      <c r="B43" s="596"/>
      <c r="C43" s="596"/>
      <c r="D43" s="596"/>
      <c r="E43" s="596"/>
      <c r="F43" s="596"/>
      <c r="G43" s="596"/>
      <c r="H43" s="596"/>
      <c r="I43" s="596"/>
      <c r="J43" s="596"/>
      <c r="K43" s="596"/>
      <c r="L43" s="596"/>
      <c r="M43" s="596"/>
      <c r="N43" s="596"/>
      <c r="O43" s="596"/>
      <c r="P43" s="596"/>
      <c r="Q43" s="596"/>
      <c r="R43" s="596"/>
      <c r="S43" s="596"/>
      <c r="T43" s="596"/>
      <c r="U43" s="596"/>
      <c r="V43" s="596"/>
    </row>
    <row r="44" spans="1:22" x14ac:dyDescent="0.2">
      <c r="A44" s="596"/>
      <c r="B44" s="596"/>
      <c r="C44" s="596"/>
      <c r="D44" s="596"/>
      <c r="E44" s="596"/>
      <c r="F44" s="596"/>
      <c r="G44" s="596"/>
      <c r="H44" s="596"/>
      <c r="I44" s="596"/>
      <c r="J44" s="596"/>
      <c r="K44" s="596"/>
      <c r="L44" s="596"/>
      <c r="M44" s="596"/>
      <c r="N44" s="596"/>
      <c r="O44" s="596"/>
      <c r="P44" s="596"/>
      <c r="Q44" s="596"/>
      <c r="R44" s="596"/>
      <c r="S44" s="596"/>
      <c r="T44" s="596"/>
      <c r="U44" s="596"/>
      <c r="V44" s="596"/>
    </row>
    <row r="45" spans="1:22" x14ac:dyDescent="0.2">
      <c r="A45" s="596"/>
      <c r="B45" s="596"/>
      <c r="C45" s="596"/>
      <c r="D45" s="596"/>
      <c r="E45" s="596"/>
      <c r="F45" s="596"/>
      <c r="G45" s="596"/>
      <c r="H45" s="596"/>
      <c r="I45" s="596"/>
      <c r="J45" s="596"/>
      <c r="K45" s="596"/>
      <c r="L45" s="596"/>
      <c r="M45" s="596"/>
      <c r="N45" s="596"/>
      <c r="O45" s="596"/>
      <c r="P45" s="596"/>
      <c r="Q45" s="596"/>
      <c r="R45" s="596"/>
      <c r="S45" s="596"/>
      <c r="T45" s="596"/>
      <c r="U45" s="596"/>
      <c r="V45" s="596"/>
    </row>
    <row r="46" spans="1:22" x14ac:dyDescent="0.2">
      <c r="A46" s="596"/>
      <c r="B46" s="596"/>
      <c r="C46" s="596"/>
      <c r="D46" s="596"/>
      <c r="E46" s="596"/>
      <c r="F46" s="596"/>
      <c r="G46" s="596"/>
      <c r="H46" s="596"/>
      <c r="I46" s="596"/>
      <c r="J46" s="596"/>
      <c r="K46" s="596"/>
      <c r="L46" s="596"/>
      <c r="M46" s="596"/>
      <c r="N46" s="596"/>
      <c r="O46" s="596"/>
      <c r="P46" s="596"/>
      <c r="Q46" s="596"/>
      <c r="R46" s="596"/>
      <c r="S46" s="596"/>
      <c r="T46" s="596"/>
      <c r="U46" s="596"/>
      <c r="V46" s="596"/>
    </row>
    <row r="47" spans="1:22" x14ac:dyDescent="0.2">
      <c r="A47" s="596"/>
      <c r="B47" s="596"/>
      <c r="C47" s="596"/>
      <c r="D47" s="596"/>
      <c r="E47" s="596"/>
      <c r="F47" s="596"/>
      <c r="G47" s="596"/>
      <c r="H47" s="596"/>
      <c r="I47" s="596"/>
      <c r="J47" s="596"/>
      <c r="K47" s="596"/>
      <c r="L47" s="596"/>
      <c r="M47" s="596"/>
      <c r="N47" s="596"/>
      <c r="O47" s="596"/>
      <c r="P47" s="596"/>
      <c r="Q47" s="596"/>
      <c r="R47" s="596"/>
      <c r="S47" s="596"/>
      <c r="T47" s="596"/>
      <c r="U47" s="596"/>
      <c r="V47" s="596"/>
    </row>
    <row r="48" spans="1:22" x14ac:dyDescent="0.2">
      <c r="A48" s="596"/>
      <c r="B48" s="596"/>
      <c r="C48" s="596"/>
      <c r="D48" s="596"/>
      <c r="E48" s="596"/>
      <c r="F48" s="596"/>
      <c r="G48" s="596"/>
      <c r="H48" s="596"/>
      <c r="I48" s="596"/>
      <c r="J48" s="596"/>
      <c r="K48" s="596"/>
      <c r="L48" s="596"/>
      <c r="M48" s="596"/>
      <c r="N48" s="596"/>
      <c r="O48" s="596"/>
      <c r="P48" s="596"/>
      <c r="Q48" s="596"/>
      <c r="R48" s="596"/>
      <c r="S48" s="596"/>
      <c r="T48" s="596"/>
      <c r="U48" s="596"/>
      <c r="V48" s="596"/>
    </row>
    <row r="49" spans="1:22" x14ac:dyDescent="0.2">
      <c r="A49" s="596"/>
      <c r="B49" s="596"/>
      <c r="C49" s="596"/>
      <c r="D49" s="596"/>
      <c r="E49" s="596"/>
      <c r="F49" s="596"/>
      <c r="G49" s="596"/>
      <c r="H49" s="596"/>
      <c r="I49" s="596"/>
      <c r="J49" s="596"/>
      <c r="K49" s="596"/>
      <c r="L49" s="596"/>
      <c r="M49" s="596"/>
      <c r="N49" s="596"/>
      <c r="O49" s="596"/>
      <c r="P49" s="596"/>
      <c r="Q49" s="596"/>
      <c r="R49" s="596"/>
      <c r="S49" s="596"/>
      <c r="T49" s="596"/>
      <c r="U49" s="596"/>
      <c r="V49" s="596"/>
    </row>
  </sheetData>
  <mergeCells count="16">
    <mergeCell ref="A37:J37"/>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23"/>
  <sheetViews>
    <sheetView showGridLines="0" zoomScaleNormal="100" zoomScaleSheetLayoutView="100" workbookViewId="0"/>
  </sheetViews>
  <sheetFormatPr defaultColWidth="7.85546875" defaultRowHeight="12.75" x14ac:dyDescent="0.25"/>
  <cols>
    <col min="1" max="1" width="34.7109375" style="5" customWidth="1"/>
    <col min="2" max="2" width="9.140625" style="5" customWidth="1"/>
    <col min="3" max="3" width="14.140625" style="5" customWidth="1"/>
    <col min="4" max="4" width="15.28515625" style="5" customWidth="1"/>
    <col min="5" max="5" width="15.140625" style="5" customWidth="1"/>
    <col min="6" max="6" width="14.140625" style="5" customWidth="1"/>
    <col min="7" max="7" width="14.28515625" style="116" customWidth="1"/>
    <col min="8" max="8" width="7.42578125" style="5" customWidth="1"/>
    <col min="9" max="10" width="8.140625" style="5" bestFit="1" customWidth="1"/>
    <col min="11" max="11" width="8.85546875" style="5" customWidth="1"/>
    <col min="12" max="12" width="10.7109375" style="5" customWidth="1"/>
    <col min="13" max="18" width="7.42578125" style="5" customWidth="1"/>
    <col min="19" max="16384" width="7.85546875" style="5"/>
  </cols>
  <sheetData>
    <row r="2" spans="1:33" s="1300" customFormat="1" ht="15" customHeight="1" x14ac:dyDescent="0.25">
      <c r="A2" s="2133" t="s">
        <v>1223</v>
      </c>
      <c r="B2" s="2133"/>
      <c r="C2" s="2133"/>
      <c r="D2" s="2133"/>
      <c r="E2" s="2133"/>
      <c r="F2" s="2133"/>
      <c r="G2" s="2133"/>
    </row>
    <row r="3" spans="1:33" s="765" customFormat="1" ht="33" customHeight="1" x14ac:dyDescent="0.25">
      <c r="A3" s="1989" t="s">
        <v>1224</v>
      </c>
      <c r="B3" s="1989"/>
      <c r="C3" s="1989"/>
      <c r="D3" s="1989"/>
      <c r="E3" s="1989"/>
      <c r="F3" s="1989"/>
      <c r="G3" s="1989"/>
      <c r="H3" s="1580"/>
      <c r="I3" s="1580"/>
      <c r="J3" s="1580"/>
      <c r="K3" s="1580"/>
    </row>
    <row r="4" spans="1:33" ht="15" customHeight="1" x14ac:dyDescent="0.25">
      <c r="A4" s="1314">
        <v>2018</v>
      </c>
      <c r="B4" s="1315"/>
      <c r="C4" s="1315"/>
      <c r="D4" s="1315"/>
      <c r="E4" s="1315"/>
      <c r="F4" s="1315"/>
      <c r="G4" s="1343"/>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row>
    <row r="5" spans="1:33" ht="10.5" customHeight="1" x14ac:dyDescent="0.25">
      <c r="A5" s="2128" t="s">
        <v>1171</v>
      </c>
      <c r="B5" s="2129" t="s">
        <v>1163</v>
      </c>
      <c r="C5" s="2130" t="s">
        <v>1164</v>
      </c>
      <c r="D5" s="2130" t="s">
        <v>1165</v>
      </c>
      <c r="E5" s="2130" t="s">
        <v>1225</v>
      </c>
      <c r="F5" s="2130" t="s">
        <v>1167</v>
      </c>
      <c r="G5" s="2134" t="s">
        <v>1168</v>
      </c>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row>
    <row r="6" spans="1:33" ht="10.5" customHeight="1" x14ac:dyDescent="0.25">
      <c r="A6" s="2128"/>
      <c r="B6" s="2129"/>
      <c r="C6" s="2130"/>
      <c r="D6" s="2130"/>
      <c r="E6" s="2130"/>
      <c r="F6" s="2130"/>
      <c r="G6" s="2134"/>
      <c r="H6" s="808"/>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row>
    <row r="7" spans="1:33" ht="10.5" customHeight="1" x14ac:dyDescent="0.25">
      <c r="A7" s="2128"/>
      <c r="B7" s="2129"/>
      <c r="C7" s="2130"/>
      <c r="D7" s="2130"/>
      <c r="E7" s="2130"/>
      <c r="F7" s="2130"/>
      <c r="G7" s="2134"/>
      <c r="H7" s="808"/>
      <c r="I7" s="808"/>
      <c r="J7" s="808"/>
      <c r="K7" s="808"/>
      <c r="L7" s="808"/>
      <c r="M7" s="808"/>
      <c r="N7" s="808"/>
      <c r="O7" s="808"/>
      <c r="P7" s="808"/>
      <c r="Q7" s="808"/>
      <c r="R7" s="808"/>
      <c r="S7" s="808"/>
      <c r="T7" s="808"/>
      <c r="U7" s="808"/>
      <c r="V7" s="808"/>
      <c r="W7" s="808"/>
      <c r="X7" s="808"/>
      <c r="Y7" s="808"/>
      <c r="Z7" s="808"/>
      <c r="AA7" s="808"/>
      <c r="AB7" s="808"/>
      <c r="AC7" s="808"/>
      <c r="AD7" s="808"/>
      <c r="AE7" s="808"/>
      <c r="AF7" s="808"/>
      <c r="AG7" s="808"/>
    </row>
    <row r="8" spans="1:33" ht="10.5" customHeight="1" x14ac:dyDescent="0.25">
      <c r="A8" s="2128"/>
      <c r="B8" s="2129"/>
      <c r="C8" s="2130"/>
      <c r="D8" s="2131"/>
      <c r="E8" s="2131"/>
      <c r="F8" s="2130"/>
      <c r="G8" s="2134"/>
      <c r="H8" s="808"/>
      <c r="I8" s="808"/>
      <c r="J8" s="808"/>
      <c r="K8" s="808"/>
      <c r="L8" s="808"/>
      <c r="M8" s="808"/>
      <c r="N8" s="808"/>
      <c r="O8" s="808"/>
      <c r="P8" s="808"/>
      <c r="Q8" s="808"/>
      <c r="R8" s="808"/>
      <c r="S8" s="808"/>
      <c r="T8" s="808"/>
      <c r="U8" s="808"/>
      <c r="V8" s="808"/>
      <c r="W8" s="808"/>
      <c r="X8" s="808"/>
      <c r="Y8" s="808"/>
      <c r="Z8" s="808"/>
      <c r="AA8" s="808"/>
      <c r="AB8" s="808"/>
      <c r="AC8" s="808"/>
      <c r="AD8" s="808"/>
      <c r="AE8" s="808"/>
      <c r="AF8" s="808"/>
      <c r="AG8" s="808"/>
    </row>
    <row r="9" spans="1:33" ht="21" customHeight="1" x14ac:dyDescent="0.25">
      <c r="A9" s="2128"/>
      <c r="B9" s="2129"/>
      <c r="C9" s="2130"/>
      <c r="D9" s="2131"/>
      <c r="E9" s="2131"/>
      <c r="F9" s="2130"/>
      <c r="G9" s="2134"/>
      <c r="H9" s="808"/>
      <c r="I9" s="808"/>
      <c r="J9" s="808"/>
      <c r="K9" s="808"/>
      <c r="L9" s="808"/>
      <c r="M9" s="808"/>
      <c r="N9" s="808"/>
      <c r="O9" s="808"/>
      <c r="P9" s="808"/>
      <c r="Q9" s="808"/>
      <c r="R9" s="808"/>
      <c r="S9" s="808"/>
      <c r="T9" s="808"/>
      <c r="U9" s="808"/>
      <c r="V9" s="808"/>
      <c r="W9" s="808"/>
      <c r="X9" s="808"/>
      <c r="Y9" s="808"/>
      <c r="Z9" s="808"/>
      <c r="AA9" s="808"/>
      <c r="AB9" s="808"/>
      <c r="AC9" s="808"/>
      <c r="AD9" s="808"/>
      <c r="AE9" s="808"/>
      <c r="AF9" s="808"/>
      <c r="AG9" s="808"/>
    </row>
    <row r="10" spans="1:33" ht="10.5" customHeight="1" x14ac:dyDescent="0.25">
      <c r="A10" s="2128"/>
      <c r="B10" s="2128" t="s">
        <v>5</v>
      </c>
      <c r="C10" s="2128"/>
      <c r="D10" s="2128"/>
      <c r="E10" s="2128"/>
      <c r="F10" s="2126" t="s">
        <v>1101</v>
      </c>
      <c r="G10" s="2126"/>
      <c r="H10" s="808"/>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row>
    <row r="11" spans="1:33" s="20" customFormat="1" ht="21" customHeight="1" x14ac:dyDescent="0.25">
      <c r="A11" s="810" t="s">
        <v>1177</v>
      </c>
      <c r="B11" s="1320">
        <f>SUM(B13:B30)-B15-B23</f>
        <v>21435.000000000004</v>
      </c>
      <c r="C11" s="1320">
        <f t="shared" ref="C11:F11" si="0">SUM(C13:C30)-C15-C23</f>
        <v>3581028.0000000009</v>
      </c>
      <c r="D11" s="1320">
        <f t="shared" si="0"/>
        <v>7940725</v>
      </c>
      <c r="E11" s="1320">
        <f t="shared" si="0"/>
        <v>11521753</v>
      </c>
      <c r="F11" s="1320">
        <f t="shared" si="0"/>
        <v>71031016</v>
      </c>
      <c r="G11" s="1321">
        <v>19.835370178619115</v>
      </c>
      <c r="I11" s="1302"/>
    </row>
    <row r="12" spans="1:33" s="20" customFormat="1" ht="9" customHeight="1" x14ac:dyDescent="0.25">
      <c r="A12" s="1319"/>
      <c r="B12" s="1322"/>
      <c r="C12" s="1322"/>
      <c r="D12" s="1322"/>
      <c r="E12" s="1322"/>
      <c r="F12" s="1322"/>
      <c r="G12" s="1321"/>
    </row>
    <row r="13" spans="1:33" s="20" customFormat="1" ht="13.5" customHeight="1" x14ac:dyDescent="0.25">
      <c r="A13" s="1319" t="s">
        <v>1178</v>
      </c>
      <c r="B13" s="1320">
        <v>7109.0000000000027</v>
      </c>
      <c r="C13" s="1320">
        <v>592144.00000000023</v>
      </c>
      <c r="D13" s="1320">
        <v>620345.99999999988</v>
      </c>
      <c r="E13" s="1320">
        <v>1212489.9999999995</v>
      </c>
      <c r="F13" s="1320">
        <v>6925047.0000000028</v>
      </c>
      <c r="G13" s="1321">
        <v>11.694869828960524</v>
      </c>
      <c r="H13" s="677"/>
      <c r="I13" s="677"/>
      <c r="J13" s="677"/>
      <c r="K13" s="677"/>
      <c r="L13" s="677"/>
      <c r="M13" s="677"/>
    </row>
    <row r="14" spans="1:33" s="20" customFormat="1" ht="13.5" customHeight="1" x14ac:dyDescent="0.25">
      <c r="A14" s="1323" t="s">
        <v>1179</v>
      </c>
      <c r="B14" s="1320">
        <v>70.999999999999986</v>
      </c>
      <c r="C14" s="1320">
        <v>18590.999999999996</v>
      </c>
      <c r="D14" s="1324">
        <v>10901.000000000002</v>
      </c>
      <c r="E14" s="1324">
        <v>29491.999999999989</v>
      </c>
      <c r="F14" s="1324">
        <v>557972.00000000012</v>
      </c>
      <c r="G14" s="1321">
        <v>30.013017051261375</v>
      </c>
      <c r="H14" s="1304"/>
      <c r="I14" s="1304"/>
    </row>
    <row r="15" spans="1:33" s="20" customFormat="1" ht="13.5" customHeight="1" x14ac:dyDescent="0.25">
      <c r="A15" s="1323" t="s">
        <v>1180</v>
      </c>
      <c r="B15" s="1320">
        <v>9620.9999999999891</v>
      </c>
      <c r="C15" s="1320">
        <v>2456790.0000000009</v>
      </c>
      <c r="D15" s="1324">
        <v>4075307.0000000005</v>
      </c>
      <c r="E15" s="1324">
        <v>6532097</v>
      </c>
      <c r="F15" s="1324">
        <v>57090899.000000075</v>
      </c>
      <c r="G15" s="1321">
        <v>23.23800528331687</v>
      </c>
      <c r="H15" s="677"/>
      <c r="I15" s="677"/>
      <c r="J15" s="677"/>
      <c r="K15" s="677"/>
      <c r="L15" s="677"/>
    </row>
    <row r="16" spans="1:33" ht="13.5" customHeight="1" x14ac:dyDescent="0.25">
      <c r="A16" s="1329" t="s">
        <v>1181</v>
      </c>
      <c r="B16" s="1331">
        <v>2064</v>
      </c>
      <c r="C16" s="1331">
        <v>289658</v>
      </c>
      <c r="D16" s="1327">
        <v>536101.00000000047</v>
      </c>
      <c r="E16" s="1327">
        <v>825759.00000000023</v>
      </c>
      <c r="F16" s="1327">
        <v>3385263.9999999986</v>
      </c>
      <c r="G16" s="1326">
        <v>11.687106863956799</v>
      </c>
      <c r="H16" s="679"/>
      <c r="I16" s="679"/>
    </row>
    <row r="17" spans="1:12" ht="13.5" customHeight="1" x14ac:dyDescent="0.25">
      <c r="A17" s="1329" t="s">
        <v>1182</v>
      </c>
      <c r="B17" s="1331">
        <v>1145.0000000000002</v>
      </c>
      <c r="C17" s="1331">
        <v>79405.000000000029</v>
      </c>
      <c r="D17" s="1327">
        <v>835812.00000000023</v>
      </c>
      <c r="E17" s="1327">
        <v>915217.00000000035</v>
      </c>
      <c r="F17" s="1327">
        <v>1258633.0000000005</v>
      </c>
      <c r="G17" s="1326">
        <v>15.850802846168378</v>
      </c>
      <c r="H17" s="679"/>
      <c r="I17" s="679"/>
    </row>
    <row r="18" spans="1:12" ht="13.5" customHeight="1" x14ac:dyDescent="0.25">
      <c r="A18" s="1329" t="s">
        <v>1183</v>
      </c>
      <c r="B18" s="1331">
        <v>1633.9999999999998</v>
      </c>
      <c r="C18" s="1331">
        <v>151163.99999999991</v>
      </c>
      <c r="D18" s="1327">
        <v>147473.00000000003</v>
      </c>
      <c r="E18" s="1327">
        <v>298637.00000000012</v>
      </c>
      <c r="F18" s="1327">
        <v>1993349.0000000002</v>
      </c>
      <c r="G18" s="1326">
        <v>13.186664814373803</v>
      </c>
      <c r="H18" s="679"/>
      <c r="I18" s="679"/>
    </row>
    <row r="19" spans="1:12" ht="13.5" customHeight="1" x14ac:dyDescent="0.25">
      <c r="A19" s="1329" t="s">
        <v>1184</v>
      </c>
      <c r="B19" s="1331">
        <v>801.00000000000034</v>
      </c>
      <c r="C19" s="1331">
        <v>95351.000000000015</v>
      </c>
      <c r="D19" s="1327">
        <v>130868</v>
      </c>
      <c r="E19" s="1327">
        <v>226219</v>
      </c>
      <c r="F19" s="1327">
        <v>1278266.9999999995</v>
      </c>
      <c r="G19" s="1326">
        <v>13.405910792755181</v>
      </c>
      <c r="H19" s="679"/>
      <c r="I19" s="679"/>
    </row>
    <row r="20" spans="1:12" ht="13.5" customHeight="1" x14ac:dyDescent="0.25">
      <c r="A20" s="1329" t="s">
        <v>1185</v>
      </c>
      <c r="B20" s="1331">
        <v>1896.9999999999989</v>
      </c>
      <c r="C20" s="1331">
        <v>1295166.0000000005</v>
      </c>
      <c r="D20" s="1327">
        <v>1564105.0000000005</v>
      </c>
      <c r="E20" s="1327">
        <v>2859270.9999999995</v>
      </c>
      <c r="F20" s="1327">
        <v>39704061.000000015</v>
      </c>
      <c r="G20" s="1326">
        <v>30.655576968512143</v>
      </c>
      <c r="H20" s="679"/>
      <c r="I20" s="679"/>
    </row>
    <row r="21" spans="1:12" ht="13.5" customHeight="1" x14ac:dyDescent="0.25">
      <c r="A21" s="1329" t="s">
        <v>1186</v>
      </c>
      <c r="B21" s="1331">
        <v>2080.0000000000014</v>
      </c>
      <c r="C21" s="1331">
        <v>546045.99999999988</v>
      </c>
      <c r="D21" s="1327">
        <v>860948.00000000035</v>
      </c>
      <c r="E21" s="1327">
        <v>1406994.0000000005</v>
      </c>
      <c r="F21" s="1327">
        <v>9471324.9999999907</v>
      </c>
      <c r="G21" s="1326">
        <v>17.345287759639284</v>
      </c>
      <c r="H21" s="679"/>
      <c r="I21" s="679"/>
    </row>
    <row r="22" spans="1:12" s="20" customFormat="1" ht="13.5" customHeight="1" x14ac:dyDescent="0.25">
      <c r="A22" s="1831" t="s">
        <v>1187</v>
      </c>
      <c r="B22" s="1320">
        <v>312</v>
      </c>
      <c r="C22" s="1320">
        <v>7108.9999999999991</v>
      </c>
      <c r="D22" s="1324">
        <v>124353.99999999997</v>
      </c>
      <c r="E22" s="1324">
        <v>131463.00000000009</v>
      </c>
      <c r="F22" s="1324">
        <v>54192.000000000015</v>
      </c>
      <c r="G22" s="1321">
        <v>7.6230130820087245</v>
      </c>
      <c r="H22" s="677"/>
      <c r="I22" s="677"/>
    </row>
    <row r="23" spans="1:12" s="20" customFormat="1" ht="13.5" customHeight="1" x14ac:dyDescent="0.25">
      <c r="A23" s="1831" t="s">
        <v>1188</v>
      </c>
      <c r="B23" s="1320">
        <v>1075.9999999999995</v>
      </c>
      <c r="C23" s="1320">
        <v>139033.99999999997</v>
      </c>
      <c r="D23" s="1324">
        <v>142601.00000000003</v>
      </c>
      <c r="E23" s="1324">
        <v>281635</v>
      </c>
      <c r="F23" s="1324">
        <v>1736038.9999999986</v>
      </c>
      <c r="G23" s="1321">
        <v>12.486434972740474</v>
      </c>
      <c r="H23" s="677"/>
      <c r="I23" s="677"/>
      <c r="J23" s="677"/>
      <c r="K23" s="677"/>
      <c r="L23" s="677"/>
    </row>
    <row r="24" spans="1:12" ht="13.5" customHeight="1" x14ac:dyDescent="0.25">
      <c r="A24" s="1329" t="s">
        <v>1189</v>
      </c>
      <c r="B24" s="1331">
        <v>222.00000000000003</v>
      </c>
      <c r="C24" s="1331">
        <v>63152.999999999985</v>
      </c>
      <c r="D24" s="1327">
        <v>36370.000000000007</v>
      </c>
      <c r="E24" s="1327">
        <v>99523.000000000058</v>
      </c>
      <c r="F24" s="1327">
        <v>1039384.9999999998</v>
      </c>
      <c r="G24" s="1326">
        <v>16.458204677529174</v>
      </c>
      <c r="H24" s="679"/>
      <c r="I24" s="679"/>
    </row>
    <row r="25" spans="1:12" ht="13.5" customHeight="1" x14ac:dyDescent="0.25">
      <c r="A25" s="1329" t="s">
        <v>1190</v>
      </c>
      <c r="B25" s="1331">
        <v>853.99999999999966</v>
      </c>
      <c r="C25" s="1331">
        <v>75881.000000000058</v>
      </c>
      <c r="D25" s="1327">
        <v>106231.00000000003</v>
      </c>
      <c r="E25" s="1327">
        <v>182112.00000000006</v>
      </c>
      <c r="F25" s="1327">
        <v>696653.99999999965</v>
      </c>
      <c r="G25" s="1326">
        <v>9.1808753179320135</v>
      </c>
      <c r="H25" s="679"/>
      <c r="I25" s="679"/>
    </row>
    <row r="26" spans="1:12" s="1305" customFormat="1" ht="13.5" customHeight="1" x14ac:dyDescent="0.25">
      <c r="A26" s="1831" t="s">
        <v>1191</v>
      </c>
      <c r="B26" s="1320">
        <v>375</v>
      </c>
      <c r="C26" s="1320">
        <v>2319.9999999999995</v>
      </c>
      <c r="D26" s="1324">
        <v>288981.99999999994</v>
      </c>
      <c r="E26" s="1324">
        <v>291301.99999999994</v>
      </c>
      <c r="F26" s="1324">
        <v>18584.999999999993</v>
      </c>
      <c r="G26" s="1321">
        <v>8.0107758620689644</v>
      </c>
      <c r="H26" s="624"/>
      <c r="I26" s="624"/>
    </row>
    <row r="27" spans="1:12" s="1305" customFormat="1" ht="13.5" customHeight="1" x14ac:dyDescent="0.25">
      <c r="A27" s="1831" t="s">
        <v>1192</v>
      </c>
      <c r="B27" s="1328">
        <v>249.99999999999997</v>
      </c>
      <c r="C27" s="1328">
        <v>22855.999999999996</v>
      </c>
      <c r="D27" s="1328">
        <v>66822.999999999985</v>
      </c>
      <c r="E27" s="1328">
        <v>89679</v>
      </c>
      <c r="F27" s="1328">
        <v>82583.000000000015</v>
      </c>
      <c r="G27" s="1321">
        <v>3.6131869093454685</v>
      </c>
      <c r="H27" s="624"/>
      <c r="I27" s="624"/>
    </row>
    <row r="28" spans="1:12" s="1305" customFormat="1" ht="13.5" customHeight="1" x14ac:dyDescent="0.25">
      <c r="A28" s="1831" t="s">
        <v>1193</v>
      </c>
      <c r="B28" s="1832">
        <v>688</v>
      </c>
      <c r="C28" s="1832">
        <v>163312</v>
      </c>
      <c r="D28" s="1832">
        <v>745158.00000000012</v>
      </c>
      <c r="E28" s="1832">
        <v>908469.99999999988</v>
      </c>
      <c r="F28" s="1832">
        <v>2646495.0000000009</v>
      </c>
      <c r="G28" s="1833">
        <v>16.205147202899976</v>
      </c>
      <c r="H28" s="624"/>
      <c r="I28" s="624"/>
    </row>
    <row r="29" spans="1:12" s="1305" customFormat="1" ht="13.5" customHeight="1" x14ac:dyDescent="0.25">
      <c r="A29" s="1831" t="s">
        <v>1194</v>
      </c>
      <c r="B29" s="1328">
        <v>929.99999999999966</v>
      </c>
      <c r="C29" s="1328">
        <v>64490.999999999964</v>
      </c>
      <c r="D29" s="1328">
        <v>598310.00000000023</v>
      </c>
      <c r="E29" s="1328">
        <v>662800.99999999988</v>
      </c>
      <c r="F29" s="1328">
        <v>659153.99999999988</v>
      </c>
      <c r="G29" s="1321">
        <v>10.220868028096948</v>
      </c>
      <c r="H29" s="624"/>
      <c r="I29" s="624"/>
    </row>
    <row r="30" spans="1:12" s="1305" customFormat="1" ht="13.5" customHeight="1" x14ac:dyDescent="0.25">
      <c r="A30" s="1831" t="s">
        <v>1195</v>
      </c>
      <c r="B30" s="1328">
        <v>1002.9999999999992</v>
      </c>
      <c r="C30" s="1328">
        <v>114380.99999999999</v>
      </c>
      <c r="D30" s="1328">
        <v>1267942.9999999995</v>
      </c>
      <c r="E30" s="1328">
        <v>1382324.0000000012</v>
      </c>
      <c r="F30" s="1328">
        <v>1260050</v>
      </c>
      <c r="G30" s="1321">
        <v>11.01625269931195</v>
      </c>
      <c r="H30" s="624"/>
      <c r="I30" s="624"/>
    </row>
    <row r="31" spans="1:12" s="20" customFormat="1" ht="21" customHeight="1" x14ac:dyDescent="0.25">
      <c r="A31" s="810" t="s">
        <v>1196</v>
      </c>
      <c r="B31" s="1320">
        <f>SUM(B33:B50)-B35-B43</f>
        <v>20258</v>
      </c>
      <c r="C31" s="1320">
        <f t="shared" ref="C31:F31" si="1">SUM(C33:C50)-C35-C43</f>
        <v>3485437.0000000009</v>
      </c>
      <c r="D31" s="1320">
        <f t="shared" si="1"/>
        <v>7648459.0000000009</v>
      </c>
      <c r="E31" s="1320">
        <f t="shared" si="1"/>
        <v>11133896</v>
      </c>
      <c r="F31" s="1320">
        <f t="shared" si="1"/>
        <v>69905862.000000015</v>
      </c>
      <c r="G31" s="1321">
        <v>20.056555892417535</v>
      </c>
      <c r="I31" s="677"/>
    </row>
    <row r="32" spans="1:12" ht="7.5" customHeight="1" x14ac:dyDescent="0.25">
      <c r="A32" s="1316"/>
      <c r="B32" s="1336"/>
      <c r="C32" s="1336"/>
      <c r="D32" s="1336"/>
      <c r="E32" s="1336"/>
      <c r="F32" s="1336"/>
      <c r="G32" s="1344"/>
      <c r="I32" s="677"/>
    </row>
    <row r="33" spans="1:13" s="20" customFormat="1" ht="13.5" customHeight="1" x14ac:dyDescent="0.25">
      <c r="A33" s="1319" t="s">
        <v>1178</v>
      </c>
      <c r="B33" s="1320">
        <v>6865.0000000000009</v>
      </c>
      <c r="C33" s="1320">
        <v>574756.99999999977</v>
      </c>
      <c r="D33" s="1324">
        <v>608386</v>
      </c>
      <c r="E33" s="1324">
        <v>1183143.0000000002</v>
      </c>
      <c r="F33" s="1324">
        <v>6811060.0000000019</v>
      </c>
      <c r="G33" s="1321">
        <v>11.850329791546697</v>
      </c>
      <c r="H33" s="677"/>
      <c r="I33" s="677"/>
      <c r="J33" s="677"/>
      <c r="K33" s="677"/>
      <c r="L33" s="677"/>
      <c r="M33" s="677"/>
    </row>
    <row r="34" spans="1:13" s="20" customFormat="1" ht="13.5" customHeight="1" x14ac:dyDescent="0.25">
      <c r="A34" s="1323" t="s">
        <v>1179</v>
      </c>
      <c r="B34" s="1320">
        <v>68.999999999999986</v>
      </c>
      <c r="C34" s="1320">
        <v>17767</v>
      </c>
      <c r="D34" s="1324">
        <v>10364.000000000002</v>
      </c>
      <c r="E34" s="1324">
        <v>28130.999999999993</v>
      </c>
      <c r="F34" s="1324">
        <v>551442.00000000012</v>
      </c>
      <c r="G34" s="1321">
        <v>31.037428941295666</v>
      </c>
      <c r="H34" s="1304"/>
      <c r="I34" s="677"/>
    </row>
    <row r="35" spans="1:13" s="20" customFormat="1" ht="13.5" customHeight="1" x14ac:dyDescent="0.25">
      <c r="A35" s="1323" t="s">
        <v>1180</v>
      </c>
      <c r="B35" s="1320">
        <v>8960.9999999999891</v>
      </c>
      <c r="C35" s="1320">
        <v>2395977.0000000009</v>
      </c>
      <c r="D35" s="1324">
        <v>3900089.9999999991</v>
      </c>
      <c r="E35" s="1324">
        <v>6296066.9999999972</v>
      </c>
      <c r="F35" s="1324">
        <v>56224316.00000006</v>
      </c>
      <c r="G35" s="1321">
        <v>23.466133439511331</v>
      </c>
      <c r="H35" s="677"/>
      <c r="I35" s="677"/>
      <c r="J35" s="677"/>
      <c r="K35" s="677"/>
      <c r="L35" s="677"/>
    </row>
    <row r="36" spans="1:13" ht="13.5" customHeight="1" x14ac:dyDescent="0.25">
      <c r="A36" s="1329" t="s">
        <v>1181</v>
      </c>
      <c r="B36" s="1331">
        <v>1751.9999999999995</v>
      </c>
      <c r="C36" s="1331">
        <v>271540.99999999994</v>
      </c>
      <c r="D36" s="1327">
        <v>515049.00000000029</v>
      </c>
      <c r="E36" s="1327">
        <v>786589.99999999988</v>
      </c>
      <c r="F36" s="1327">
        <v>3122008.9999999991</v>
      </c>
      <c r="G36" s="1321">
        <v>11.497376086852444</v>
      </c>
      <c r="H36" s="679"/>
      <c r="I36" s="677"/>
    </row>
    <row r="37" spans="1:13" ht="13.5" customHeight="1" x14ac:dyDescent="0.25">
      <c r="A37" s="1329" t="s">
        <v>1182</v>
      </c>
      <c r="B37" s="1331">
        <v>1068.0000000000002</v>
      </c>
      <c r="C37" s="1331">
        <v>74271.000000000029</v>
      </c>
      <c r="D37" s="1327">
        <v>804054.00000000035</v>
      </c>
      <c r="E37" s="1327">
        <v>878325.00000000035</v>
      </c>
      <c r="F37" s="1327">
        <v>1211372.0000000005</v>
      </c>
      <c r="G37" s="1321">
        <v>16.310161435822863</v>
      </c>
      <c r="H37" s="679"/>
      <c r="I37" s="677"/>
    </row>
    <row r="38" spans="1:13" ht="13.5" customHeight="1" x14ac:dyDescent="0.25">
      <c r="A38" s="1329" t="s">
        <v>1183</v>
      </c>
      <c r="B38" s="1331">
        <v>1606.9999999999995</v>
      </c>
      <c r="C38" s="1331">
        <v>147571.99999999997</v>
      </c>
      <c r="D38" s="1327">
        <v>141312.00000000003</v>
      </c>
      <c r="E38" s="1327">
        <v>288884.00000000006</v>
      </c>
      <c r="F38" s="1327">
        <v>1956511.0000000002</v>
      </c>
      <c r="G38" s="1321">
        <v>13.258009649527015</v>
      </c>
      <c r="H38" s="679"/>
      <c r="I38" s="677"/>
    </row>
    <row r="39" spans="1:13" ht="13.5" customHeight="1" x14ac:dyDescent="0.25">
      <c r="A39" s="1329" t="s">
        <v>1184</v>
      </c>
      <c r="B39" s="1331">
        <v>769.00000000000023</v>
      </c>
      <c r="C39" s="1331">
        <v>87851.000000000015</v>
      </c>
      <c r="D39" s="1327">
        <v>125382</v>
      </c>
      <c r="E39" s="1327">
        <v>213233</v>
      </c>
      <c r="F39" s="1327">
        <v>1198076.9999999998</v>
      </c>
      <c r="G39" s="1321">
        <v>13.637602303900918</v>
      </c>
      <c r="H39" s="679"/>
      <c r="I39" s="677"/>
    </row>
    <row r="40" spans="1:13" ht="13.5" customHeight="1" x14ac:dyDescent="0.25">
      <c r="A40" s="1329" t="s">
        <v>1185</v>
      </c>
      <c r="B40" s="1331">
        <v>1798</v>
      </c>
      <c r="C40" s="1331">
        <v>1287008.0000000007</v>
      </c>
      <c r="D40" s="1327">
        <v>1492596.0000000005</v>
      </c>
      <c r="E40" s="1327">
        <v>2779603.9999999986</v>
      </c>
      <c r="F40" s="1327">
        <v>39551436.000000015</v>
      </c>
      <c r="G40" s="1321">
        <v>30.731305477510624</v>
      </c>
      <c r="H40" s="679"/>
      <c r="I40" s="677"/>
    </row>
    <row r="41" spans="1:13" ht="13.5" customHeight="1" x14ac:dyDescent="0.25">
      <c r="A41" s="1329" t="s">
        <v>1186</v>
      </c>
      <c r="B41" s="1331">
        <v>1967.0000000000007</v>
      </c>
      <c r="C41" s="1331">
        <v>527733.99999999977</v>
      </c>
      <c r="D41" s="1327">
        <v>821697.00000000035</v>
      </c>
      <c r="E41" s="1327">
        <v>1349430.9999999998</v>
      </c>
      <c r="F41" s="1327">
        <v>9184911</v>
      </c>
      <c r="G41" s="1321">
        <v>17.404432915067069</v>
      </c>
      <c r="H41" s="679"/>
      <c r="I41" s="677"/>
    </row>
    <row r="42" spans="1:13" s="20" customFormat="1" ht="13.5" customHeight="1" x14ac:dyDescent="0.25">
      <c r="A42" s="1831" t="s">
        <v>1187</v>
      </c>
      <c r="B42" s="1320">
        <v>247.00000000000003</v>
      </c>
      <c r="C42" s="1320">
        <v>5474</v>
      </c>
      <c r="D42" s="1324">
        <v>112754.99999999997</v>
      </c>
      <c r="E42" s="1324">
        <v>118229.00000000001</v>
      </c>
      <c r="F42" s="1324">
        <v>42641.000000000015</v>
      </c>
      <c r="G42" s="1321">
        <v>7.7897332846181975</v>
      </c>
      <c r="H42" s="677"/>
      <c r="I42" s="677"/>
    </row>
    <row r="43" spans="1:13" s="20" customFormat="1" ht="13.5" customHeight="1" x14ac:dyDescent="0.25">
      <c r="A43" s="1831" t="s">
        <v>1188</v>
      </c>
      <c r="B43" s="1320">
        <v>1032.9999999999995</v>
      </c>
      <c r="C43" s="1320">
        <v>134483.99999999994</v>
      </c>
      <c r="D43" s="1324">
        <v>138978</v>
      </c>
      <c r="E43" s="1324">
        <v>273461.99999999994</v>
      </c>
      <c r="F43" s="1324">
        <v>1701878.9999999984</v>
      </c>
      <c r="G43" s="1321">
        <v>12.654880878022658</v>
      </c>
      <c r="H43" s="677"/>
      <c r="I43" s="677"/>
      <c r="J43" s="677"/>
      <c r="K43" s="677"/>
      <c r="L43" s="677"/>
    </row>
    <row r="44" spans="1:13" ht="13.5" customHeight="1" x14ac:dyDescent="0.25">
      <c r="A44" s="1329" t="s">
        <v>1189</v>
      </c>
      <c r="B44" s="1331">
        <v>208</v>
      </c>
      <c r="C44" s="1331">
        <v>62781.999999999993</v>
      </c>
      <c r="D44" s="1327">
        <v>34764.000000000007</v>
      </c>
      <c r="E44" s="1327">
        <v>97546.000000000058</v>
      </c>
      <c r="F44" s="1327">
        <v>1035924.9999999999</v>
      </c>
      <c r="G44" s="1321">
        <v>16.500350418909878</v>
      </c>
      <c r="H44" s="679"/>
      <c r="I44" s="677"/>
    </row>
    <row r="45" spans="1:13" ht="13.5" customHeight="1" x14ac:dyDescent="0.25">
      <c r="A45" s="1329" t="s">
        <v>1190</v>
      </c>
      <c r="B45" s="1331">
        <v>824.99999999999977</v>
      </c>
      <c r="C45" s="1331">
        <v>71702.000000000058</v>
      </c>
      <c r="D45" s="1327">
        <v>104214.00000000004</v>
      </c>
      <c r="E45" s="1327">
        <v>175916.00000000003</v>
      </c>
      <c r="F45" s="1327">
        <v>665953.99999999977</v>
      </c>
      <c r="G45" s="1321">
        <v>9.2878022928230628</v>
      </c>
      <c r="H45" s="679"/>
      <c r="I45" s="677"/>
    </row>
    <row r="46" spans="1:13" s="1305" customFormat="1" ht="13.5" customHeight="1" x14ac:dyDescent="0.25">
      <c r="A46" s="1831" t="s">
        <v>1191</v>
      </c>
      <c r="B46" s="1328">
        <v>360.00000000000006</v>
      </c>
      <c r="C46" s="1328">
        <v>2320</v>
      </c>
      <c r="D46" s="1328">
        <v>281511.99999999994</v>
      </c>
      <c r="E46" s="1328">
        <v>283832</v>
      </c>
      <c r="F46" s="1328">
        <v>18584.999999999993</v>
      </c>
      <c r="G46" s="1321">
        <v>8.0107758620689626</v>
      </c>
      <c r="H46" s="624"/>
      <c r="I46" s="677"/>
    </row>
    <row r="47" spans="1:13" s="1305" customFormat="1" ht="13.5" customHeight="1" x14ac:dyDescent="0.25">
      <c r="A47" s="1831" t="s">
        <v>1192</v>
      </c>
      <c r="B47" s="1328">
        <v>239.99999999999997</v>
      </c>
      <c r="C47" s="1328">
        <v>20127.999999999996</v>
      </c>
      <c r="D47" s="1328">
        <v>65822.999999999985</v>
      </c>
      <c r="E47" s="1328">
        <v>85951</v>
      </c>
      <c r="F47" s="1328">
        <v>70918.000000000015</v>
      </c>
      <c r="G47" s="1321">
        <v>3.523350556438793</v>
      </c>
      <c r="H47" s="624"/>
      <c r="I47" s="677"/>
    </row>
    <row r="48" spans="1:13" s="1305" customFormat="1" ht="13.5" customHeight="1" x14ac:dyDescent="0.25">
      <c r="A48" s="1831" t="s">
        <v>1193</v>
      </c>
      <c r="B48" s="1328">
        <v>624</v>
      </c>
      <c r="C48" s="1328">
        <v>160439</v>
      </c>
      <c r="D48" s="1328">
        <v>683887.00000000035</v>
      </c>
      <c r="E48" s="1328">
        <v>844325.99999999988</v>
      </c>
      <c r="F48" s="1328">
        <v>2606042.0000000005</v>
      </c>
      <c r="G48" s="1321">
        <v>16.243195233079241</v>
      </c>
      <c r="H48" s="624"/>
      <c r="I48" s="677"/>
    </row>
    <row r="49" spans="1:12" s="1305" customFormat="1" ht="13.5" customHeight="1" x14ac:dyDescent="0.25">
      <c r="A49" s="1831" t="s">
        <v>1194</v>
      </c>
      <c r="B49" s="1328">
        <v>881.99999999999966</v>
      </c>
      <c r="C49" s="1328">
        <v>64146.999999999978</v>
      </c>
      <c r="D49" s="1328">
        <v>590480.00000000012</v>
      </c>
      <c r="E49" s="1328">
        <v>654627</v>
      </c>
      <c r="F49" s="1328">
        <v>656054</v>
      </c>
      <c r="G49" s="1321">
        <v>10.227352799039709</v>
      </c>
      <c r="H49" s="624"/>
      <c r="I49" s="677"/>
    </row>
    <row r="50" spans="1:12" s="1305" customFormat="1" ht="13.5" customHeight="1" x14ac:dyDescent="0.25">
      <c r="A50" s="1831" t="s">
        <v>1195</v>
      </c>
      <c r="B50" s="1328">
        <v>976.99999999999898</v>
      </c>
      <c r="C50" s="1328">
        <v>109944</v>
      </c>
      <c r="D50" s="1328">
        <v>1256183.9999999993</v>
      </c>
      <c r="E50" s="1328">
        <v>1366128</v>
      </c>
      <c r="F50" s="1328">
        <v>1222924.9999999998</v>
      </c>
      <c r="G50" s="1321">
        <v>11.123162701011422</v>
      </c>
      <c r="H50" s="624"/>
      <c r="I50" s="677"/>
    </row>
    <row r="51" spans="1:12" ht="6" customHeight="1" thickBot="1" x14ac:dyDescent="0.3">
      <c r="A51" s="1332"/>
      <c r="B51" s="1342"/>
      <c r="C51" s="1342"/>
      <c r="D51" s="1342"/>
      <c r="E51" s="1342"/>
      <c r="F51" s="1342"/>
      <c r="G51" s="1345"/>
      <c r="H51" s="1307"/>
      <c r="I51" s="1307"/>
      <c r="J51" s="1307"/>
      <c r="K51" s="1307"/>
    </row>
    <row r="52" spans="1:12" s="1109" customFormat="1" ht="12.75" customHeight="1" thickTop="1" x14ac:dyDescent="0.25">
      <c r="A52" s="2127" t="s">
        <v>1226</v>
      </c>
      <c r="B52" s="2127"/>
      <c r="C52" s="2127"/>
      <c r="D52" s="2127"/>
      <c r="E52" s="2127"/>
      <c r="F52" s="1334"/>
      <c r="G52" s="1334"/>
    </row>
    <row r="53" spans="1:12" ht="7.5" customHeight="1" x14ac:dyDescent="0.25">
      <c r="A53" s="1335"/>
      <c r="B53" s="1336"/>
      <c r="C53" s="1336"/>
      <c r="D53" s="1336"/>
      <c r="E53" s="1336"/>
      <c r="F53" s="1336"/>
      <c r="G53" s="1344"/>
      <c r="H53" s="1307"/>
      <c r="I53" s="1307"/>
      <c r="J53" s="1307"/>
      <c r="K53" s="1307"/>
    </row>
    <row r="54" spans="1:12" ht="13.5" x14ac:dyDescent="0.25">
      <c r="A54" s="1316" t="s">
        <v>527</v>
      </c>
      <c r="B54" s="1337"/>
      <c r="C54" s="1337"/>
      <c r="D54" s="1337"/>
      <c r="E54" s="1337"/>
      <c r="F54" s="1337"/>
      <c r="G54" s="1326"/>
      <c r="H54" s="1307"/>
      <c r="I54" s="1307"/>
      <c r="J54" s="1307"/>
      <c r="K54" s="1307"/>
    </row>
    <row r="55" spans="1:12" ht="13.5" x14ac:dyDescent="0.25">
      <c r="A55" s="1338" t="s">
        <v>1156</v>
      </c>
      <c r="B55" s="1337"/>
      <c r="C55" s="1337"/>
      <c r="D55" s="1337"/>
      <c r="E55" s="1337"/>
      <c r="F55" s="1337"/>
      <c r="G55" s="1326"/>
      <c r="H55" s="465"/>
      <c r="I55" s="465"/>
      <c r="J55" s="465"/>
      <c r="K55" s="465"/>
      <c r="L55" s="465"/>
    </row>
    <row r="56" spans="1:12" ht="13.5" x14ac:dyDescent="0.25">
      <c r="A56" s="1338" t="s">
        <v>1157</v>
      </c>
      <c r="B56" s="1337"/>
      <c r="C56" s="1337"/>
      <c r="D56" s="1337"/>
      <c r="E56" s="1337"/>
      <c r="F56" s="1337"/>
      <c r="G56" s="1326"/>
    </row>
    <row r="57" spans="1:12" ht="13.5" x14ac:dyDescent="0.25">
      <c r="A57" s="1338" t="s">
        <v>1158</v>
      </c>
      <c r="B57" s="1337"/>
      <c r="C57" s="1337"/>
      <c r="D57" s="1337"/>
      <c r="E57" s="1337"/>
      <c r="F57" s="1337"/>
      <c r="G57" s="1326"/>
    </row>
    <row r="58" spans="1:12" ht="13.5" x14ac:dyDescent="0.25">
      <c r="A58" s="1338" t="s">
        <v>1159</v>
      </c>
      <c r="B58" s="1337"/>
      <c r="C58" s="1337"/>
      <c r="D58" s="1337"/>
      <c r="E58" s="1337"/>
      <c r="F58" s="1337"/>
      <c r="G58" s="1326"/>
    </row>
    <row r="59" spans="1:12" ht="13.5" x14ac:dyDescent="0.25">
      <c r="A59" s="1338" t="s">
        <v>1160</v>
      </c>
      <c r="B59" s="1337"/>
      <c r="C59" s="1337"/>
      <c r="D59" s="1337"/>
      <c r="E59" s="1337"/>
      <c r="F59" s="1337"/>
      <c r="G59" s="1326"/>
    </row>
    <row r="60" spans="1:12" ht="7.5" customHeight="1" x14ac:dyDescent="0.25">
      <c r="A60" s="1339"/>
      <c r="B60" s="1337"/>
      <c r="C60" s="1337"/>
      <c r="D60" s="1337"/>
      <c r="E60" s="1337"/>
      <c r="F60" s="1337"/>
      <c r="G60" s="1326"/>
    </row>
    <row r="61" spans="1:12" ht="13.5" x14ac:dyDescent="0.25">
      <c r="A61" s="1338" t="s">
        <v>1208</v>
      </c>
      <c r="B61" s="1337"/>
      <c r="C61" s="1337"/>
      <c r="D61" s="1337"/>
      <c r="E61" s="1337"/>
      <c r="F61" s="1337"/>
      <c r="G61" s="1326"/>
    </row>
    <row r="62" spans="1:12" ht="13.5" x14ac:dyDescent="0.25">
      <c r="A62" s="1338" t="s">
        <v>1209</v>
      </c>
      <c r="B62" s="1337"/>
      <c r="C62" s="1337"/>
      <c r="D62" s="1337"/>
      <c r="E62" s="1337"/>
      <c r="F62" s="1337"/>
      <c r="G62" s="1326"/>
    </row>
    <row r="63" spans="1:12" ht="13.5" x14ac:dyDescent="0.25">
      <c r="A63" s="1338" t="s">
        <v>1210</v>
      </c>
      <c r="B63" s="1337"/>
      <c r="C63" s="1337"/>
      <c r="D63" s="1337"/>
      <c r="E63" s="1337"/>
      <c r="F63" s="1337"/>
      <c r="G63" s="1326"/>
    </row>
    <row r="64" spans="1:12" ht="13.5" x14ac:dyDescent="0.25">
      <c r="A64" s="1338" t="s">
        <v>1211</v>
      </c>
      <c r="B64" s="1337"/>
      <c r="C64" s="1337"/>
      <c r="D64" s="1337"/>
      <c r="E64" s="1337"/>
      <c r="F64" s="1337"/>
      <c r="G64" s="1326"/>
    </row>
    <row r="65" spans="1:7" ht="7.5" customHeight="1" x14ac:dyDescent="0.25">
      <c r="A65" s="1339"/>
      <c r="B65" s="1340"/>
      <c r="C65" s="1340"/>
      <c r="D65" s="1340"/>
      <c r="E65" s="1340"/>
      <c r="F65" s="1340"/>
      <c r="G65" s="1346"/>
    </row>
    <row r="66" spans="1:7" ht="13.5" x14ac:dyDescent="0.25">
      <c r="A66" s="1338" t="s">
        <v>1222</v>
      </c>
      <c r="B66" s="1340"/>
      <c r="C66" s="1340"/>
      <c r="D66" s="1340"/>
      <c r="E66" s="1340"/>
      <c r="F66" s="1340"/>
      <c r="G66" s="1346"/>
    </row>
    <row r="67" spans="1:7" ht="13.5" x14ac:dyDescent="0.25">
      <c r="A67" s="1338" t="s">
        <v>1213</v>
      </c>
      <c r="B67" s="1340"/>
      <c r="C67" s="1340"/>
      <c r="D67" s="1340"/>
      <c r="E67" s="1340"/>
      <c r="F67" s="1340"/>
      <c r="G67" s="1346"/>
    </row>
    <row r="68" spans="1:7" ht="13.5" x14ac:dyDescent="0.25">
      <c r="A68" s="1338" t="s">
        <v>1214</v>
      </c>
      <c r="B68" s="1340"/>
      <c r="C68" s="1340"/>
      <c r="D68" s="1340"/>
      <c r="E68" s="1340"/>
      <c r="F68" s="1340"/>
      <c r="G68" s="1346"/>
    </row>
    <row r="69" spans="1:7" ht="13.5" x14ac:dyDescent="0.25">
      <c r="A69" s="1338" t="s">
        <v>1215</v>
      </c>
      <c r="B69" s="1340"/>
      <c r="C69" s="1340"/>
      <c r="D69" s="1340"/>
      <c r="E69" s="1340"/>
      <c r="F69" s="1340"/>
      <c r="G69" s="1346"/>
    </row>
    <row r="70" spans="1:7" ht="7.5" customHeight="1" x14ac:dyDescent="0.25">
      <c r="A70" s="1339"/>
      <c r="B70" s="1340"/>
      <c r="C70" s="1340"/>
      <c r="D70" s="1340"/>
      <c r="E70" s="1340"/>
      <c r="F70" s="1340"/>
      <c r="G70" s="1346"/>
    </row>
    <row r="71" spans="1:7" ht="12.75" customHeight="1" x14ac:dyDescent="0.25">
      <c r="A71" s="1338" t="s">
        <v>1216</v>
      </c>
      <c r="B71" s="1340"/>
      <c r="C71" s="1340"/>
      <c r="D71" s="1340"/>
      <c r="E71" s="1340"/>
      <c r="F71" s="1340"/>
      <c r="G71" s="1346"/>
    </row>
    <row r="72" spans="1:7" ht="13.5" x14ac:dyDescent="0.25">
      <c r="A72" s="1338" t="s">
        <v>1217</v>
      </c>
      <c r="B72" s="1340"/>
      <c r="C72" s="1340"/>
      <c r="D72" s="1340"/>
      <c r="E72" s="1340"/>
      <c r="F72" s="1340"/>
      <c r="G72" s="1346"/>
    </row>
    <row r="73" spans="1:7" ht="13.5" x14ac:dyDescent="0.25">
      <c r="A73" s="1338" t="s">
        <v>1218</v>
      </c>
      <c r="B73" s="1340"/>
      <c r="C73" s="1340"/>
      <c r="D73" s="1340"/>
      <c r="E73" s="1340"/>
      <c r="F73" s="1340"/>
      <c r="G73" s="1346"/>
    </row>
    <row r="74" spans="1:7" ht="13.5" x14ac:dyDescent="0.25">
      <c r="A74" s="1338" t="s">
        <v>1219</v>
      </c>
      <c r="B74" s="1340"/>
      <c r="C74" s="1340"/>
      <c r="D74" s="1340"/>
      <c r="E74" s="1340"/>
      <c r="F74" s="1340"/>
      <c r="G74" s="1346"/>
    </row>
    <row r="75" spans="1:7" x14ac:dyDescent="0.25">
      <c r="B75" s="465"/>
      <c r="C75" s="465"/>
      <c r="D75" s="465"/>
      <c r="E75" s="465"/>
      <c r="F75" s="465"/>
      <c r="G75" s="1347"/>
    </row>
    <row r="76" spans="1:7" x14ac:dyDescent="0.25">
      <c r="B76" s="465"/>
      <c r="C76" s="465"/>
      <c r="D76" s="465"/>
      <c r="E76" s="465"/>
      <c r="F76" s="465"/>
      <c r="G76" s="1347"/>
    </row>
    <row r="77" spans="1:7" x14ac:dyDescent="0.25">
      <c r="B77" s="465"/>
      <c r="C77" s="465"/>
      <c r="D77" s="465"/>
      <c r="E77" s="465"/>
      <c r="F77" s="465"/>
      <c r="G77" s="1347"/>
    </row>
    <row r="78" spans="1:7" x14ac:dyDescent="0.25">
      <c r="B78" s="465"/>
      <c r="C78" s="465"/>
      <c r="D78" s="465"/>
      <c r="E78" s="465"/>
      <c r="F78" s="465"/>
      <c r="G78" s="1347"/>
    </row>
    <row r="79" spans="1:7" x14ac:dyDescent="0.25">
      <c r="B79" s="465"/>
      <c r="C79" s="465"/>
      <c r="D79" s="465"/>
      <c r="E79" s="465"/>
      <c r="F79" s="465"/>
      <c r="G79" s="1347"/>
    </row>
    <row r="80" spans="1:7" x14ac:dyDescent="0.25">
      <c r="B80" s="465"/>
      <c r="C80" s="465"/>
      <c r="D80" s="465"/>
      <c r="E80" s="465"/>
      <c r="F80" s="465"/>
      <c r="G80" s="1347"/>
    </row>
    <row r="81" spans="2:7" x14ac:dyDescent="0.25">
      <c r="B81" s="465"/>
      <c r="C81" s="465"/>
      <c r="D81" s="465"/>
      <c r="E81" s="465"/>
      <c r="F81" s="465"/>
      <c r="G81" s="1347"/>
    </row>
    <row r="82" spans="2:7" x14ac:dyDescent="0.25">
      <c r="B82" s="465"/>
      <c r="C82" s="465"/>
      <c r="D82" s="465"/>
      <c r="E82" s="465"/>
      <c r="F82" s="465"/>
      <c r="G82" s="1347"/>
    </row>
    <row r="83" spans="2:7" x14ac:dyDescent="0.25">
      <c r="B83" s="465"/>
      <c r="C83" s="465"/>
      <c r="D83" s="465"/>
      <c r="E83" s="465"/>
      <c r="F83" s="465"/>
      <c r="G83" s="1347"/>
    </row>
    <row r="84" spans="2:7" x14ac:dyDescent="0.25">
      <c r="B84" s="465"/>
      <c r="C84" s="465"/>
      <c r="D84" s="465"/>
      <c r="E84" s="465"/>
      <c r="F84" s="465"/>
      <c r="G84" s="1347"/>
    </row>
    <row r="85" spans="2:7" x14ac:dyDescent="0.25">
      <c r="B85" s="465"/>
      <c r="C85" s="465"/>
      <c r="D85" s="465"/>
      <c r="E85" s="465"/>
      <c r="F85" s="465"/>
      <c r="G85" s="1347"/>
    </row>
    <row r="86" spans="2:7" x14ac:dyDescent="0.25">
      <c r="B86" s="465"/>
      <c r="C86" s="465"/>
      <c r="D86" s="465"/>
      <c r="E86" s="465"/>
      <c r="F86" s="465"/>
      <c r="G86" s="1347"/>
    </row>
    <row r="87" spans="2:7" x14ac:dyDescent="0.25">
      <c r="B87" s="465"/>
      <c r="C87" s="465"/>
      <c r="D87" s="465"/>
      <c r="E87" s="465"/>
      <c r="F87" s="465"/>
      <c r="G87" s="1347"/>
    </row>
    <row r="88" spans="2:7" x14ac:dyDescent="0.25">
      <c r="B88" s="465"/>
      <c r="C88" s="465"/>
      <c r="D88" s="465"/>
      <c r="E88" s="465"/>
      <c r="F88" s="465"/>
      <c r="G88" s="1347"/>
    </row>
    <row r="89" spans="2:7" x14ac:dyDescent="0.25">
      <c r="B89" s="465"/>
      <c r="C89" s="465"/>
      <c r="D89" s="465"/>
      <c r="E89" s="465"/>
      <c r="F89" s="465"/>
      <c r="G89" s="1347"/>
    </row>
    <row r="90" spans="2:7" x14ac:dyDescent="0.25">
      <c r="B90" s="465"/>
      <c r="C90" s="465"/>
      <c r="D90" s="465"/>
      <c r="E90" s="465"/>
      <c r="F90" s="465"/>
      <c r="G90" s="1347"/>
    </row>
    <row r="91" spans="2:7" x14ac:dyDescent="0.25">
      <c r="B91" s="465"/>
      <c r="C91" s="465"/>
      <c r="D91" s="465"/>
      <c r="E91" s="465"/>
      <c r="F91" s="465"/>
      <c r="G91" s="1347"/>
    </row>
    <row r="92" spans="2:7" x14ac:dyDescent="0.25">
      <c r="B92" s="465"/>
      <c r="C92" s="465"/>
      <c r="D92" s="465"/>
      <c r="E92" s="465"/>
      <c r="F92" s="465"/>
      <c r="G92" s="1347"/>
    </row>
    <row r="93" spans="2:7" x14ac:dyDescent="0.25">
      <c r="B93" s="465"/>
      <c r="C93" s="465"/>
      <c r="D93" s="465"/>
      <c r="E93" s="465"/>
      <c r="F93" s="465"/>
      <c r="G93" s="1347"/>
    </row>
    <row r="94" spans="2:7" x14ac:dyDescent="0.25">
      <c r="B94" s="465"/>
      <c r="C94" s="465"/>
      <c r="D94" s="465"/>
      <c r="E94" s="465"/>
      <c r="F94" s="465"/>
      <c r="G94" s="1347"/>
    </row>
    <row r="95" spans="2:7" x14ac:dyDescent="0.25">
      <c r="B95" s="465"/>
      <c r="C95" s="465"/>
      <c r="D95" s="465"/>
      <c r="E95" s="465"/>
      <c r="F95" s="465"/>
      <c r="G95" s="1347"/>
    </row>
    <row r="96" spans="2:7" x14ac:dyDescent="0.25">
      <c r="B96" s="465"/>
      <c r="C96" s="465"/>
      <c r="D96" s="465"/>
      <c r="E96" s="465"/>
      <c r="F96" s="465"/>
      <c r="G96" s="1347"/>
    </row>
    <row r="97" spans="2:7" x14ac:dyDescent="0.25">
      <c r="B97" s="465"/>
      <c r="C97" s="465"/>
      <c r="D97" s="465"/>
      <c r="E97" s="465"/>
      <c r="F97" s="465"/>
      <c r="G97" s="1347"/>
    </row>
    <row r="98" spans="2:7" x14ac:dyDescent="0.25">
      <c r="B98" s="465"/>
      <c r="C98" s="465"/>
      <c r="D98" s="465"/>
      <c r="E98" s="465"/>
      <c r="F98" s="465"/>
      <c r="G98" s="1347"/>
    </row>
    <row r="99" spans="2:7" x14ac:dyDescent="0.25">
      <c r="B99" s="465"/>
      <c r="C99" s="465"/>
      <c r="D99" s="465"/>
      <c r="E99" s="465"/>
      <c r="F99" s="465"/>
      <c r="G99" s="1347"/>
    </row>
    <row r="100" spans="2:7" x14ac:dyDescent="0.25">
      <c r="B100" s="465"/>
      <c r="C100" s="465"/>
      <c r="D100" s="465"/>
      <c r="E100" s="465"/>
      <c r="F100" s="465"/>
      <c r="G100" s="1347"/>
    </row>
    <row r="101" spans="2:7" x14ac:dyDescent="0.25">
      <c r="B101" s="465"/>
      <c r="C101" s="465"/>
      <c r="D101" s="465"/>
      <c r="E101" s="465"/>
      <c r="F101" s="465"/>
      <c r="G101" s="1347"/>
    </row>
    <row r="102" spans="2:7" x14ac:dyDescent="0.25">
      <c r="B102" s="465"/>
      <c r="C102" s="465"/>
      <c r="D102" s="465"/>
      <c r="E102" s="465"/>
      <c r="F102" s="465"/>
      <c r="G102" s="1347"/>
    </row>
    <row r="103" spans="2:7" x14ac:dyDescent="0.25">
      <c r="B103" s="465"/>
      <c r="C103" s="465"/>
      <c r="D103" s="465"/>
      <c r="E103" s="465"/>
      <c r="F103" s="465"/>
      <c r="G103" s="1347"/>
    </row>
    <row r="104" spans="2:7" x14ac:dyDescent="0.25">
      <c r="B104" s="465"/>
      <c r="C104" s="465"/>
      <c r="D104" s="465"/>
      <c r="E104" s="465"/>
      <c r="F104" s="465"/>
      <c r="G104" s="1347"/>
    </row>
    <row r="105" spans="2:7" x14ac:dyDescent="0.25">
      <c r="B105" s="465"/>
      <c r="C105" s="465"/>
      <c r="D105" s="465"/>
      <c r="E105" s="465"/>
      <c r="F105" s="465"/>
      <c r="G105" s="1347"/>
    </row>
    <row r="106" spans="2:7" x14ac:dyDescent="0.25">
      <c r="B106" s="465"/>
      <c r="C106" s="465"/>
      <c r="D106" s="465"/>
      <c r="E106" s="465"/>
      <c r="F106" s="465"/>
      <c r="G106" s="1347"/>
    </row>
    <row r="107" spans="2:7" x14ac:dyDescent="0.25">
      <c r="B107" s="465"/>
      <c r="C107" s="465"/>
      <c r="D107" s="465"/>
      <c r="E107" s="465"/>
      <c r="F107" s="465"/>
      <c r="G107" s="1347"/>
    </row>
    <row r="108" spans="2:7" x14ac:dyDescent="0.25">
      <c r="B108" s="465"/>
      <c r="C108" s="465"/>
      <c r="D108" s="465"/>
      <c r="E108" s="465"/>
      <c r="F108" s="465"/>
      <c r="G108" s="1347"/>
    </row>
    <row r="109" spans="2:7" x14ac:dyDescent="0.25">
      <c r="B109" s="465"/>
      <c r="C109" s="465"/>
      <c r="D109" s="465"/>
      <c r="E109" s="465"/>
      <c r="F109" s="465"/>
      <c r="G109" s="1347"/>
    </row>
    <row r="110" spans="2:7" x14ac:dyDescent="0.25">
      <c r="B110" s="465"/>
      <c r="C110" s="465"/>
      <c r="D110" s="465"/>
      <c r="E110" s="465"/>
      <c r="F110" s="465"/>
      <c r="G110" s="1347"/>
    </row>
    <row r="111" spans="2:7" x14ac:dyDescent="0.25">
      <c r="B111" s="465"/>
      <c r="C111" s="465"/>
      <c r="D111" s="465"/>
      <c r="E111" s="465"/>
      <c r="F111" s="465"/>
      <c r="G111" s="1347"/>
    </row>
    <row r="112" spans="2:7" x14ac:dyDescent="0.25">
      <c r="B112" s="465"/>
      <c r="C112" s="465"/>
      <c r="D112" s="465"/>
      <c r="E112" s="465"/>
      <c r="F112" s="465"/>
      <c r="G112" s="1347"/>
    </row>
    <row r="113" spans="2:7" x14ac:dyDescent="0.25">
      <c r="B113" s="465"/>
      <c r="C113" s="465"/>
      <c r="D113" s="465"/>
      <c r="E113" s="465"/>
      <c r="F113" s="465"/>
      <c r="G113" s="1347"/>
    </row>
    <row r="114" spans="2:7" x14ac:dyDescent="0.25">
      <c r="B114" s="465"/>
      <c r="C114" s="465"/>
      <c r="D114" s="465"/>
      <c r="E114" s="465"/>
      <c r="F114" s="465"/>
      <c r="G114" s="1347"/>
    </row>
    <row r="115" spans="2:7" x14ac:dyDescent="0.25">
      <c r="B115" s="465"/>
      <c r="C115" s="465"/>
      <c r="D115" s="465"/>
      <c r="E115" s="465"/>
      <c r="F115" s="465"/>
      <c r="G115" s="1347"/>
    </row>
    <row r="116" spans="2:7" x14ac:dyDescent="0.25">
      <c r="B116" s="465"/>
      <c r="C116" s="465"/>
      <c r="D116" s="465"/>
      <c r="E116" s="465"/>
      <c r="F116" s="465"/>
      <c r="G116" s="1347"/>
    </row>
    <row r="117" spans="2:7" x14ac:dyDescent="0.25">
      <c r="B117" s="465"/>
      <c r="C117" s="465"/>
      <c r="D117" s="465"/>
      <c r="E117" s="465"/>
      <c r="F117" s="465"/>
      <c r="G117" s="1347"/>
    </row>
    <row r="118" spans="2:7" x14ac:dyDescent="0.25">
      <c r="B118" s="465"/>
      <c r="C118" s="465"/>
      <c r="D118" s="465"/>
      <c r="E118" s="465"/>
      <c r="F118" s="465"/>
      <c r="G118" s="1347"/>
    </row>
    <row r="119" spans="2:7" x14ac:dyDescent="0.25">
      <c r="B119" s="465"/>
      <c r="C119" s="465"/>
      <c r="D119" s="465"/>
      <c r="E119" s="465"/>
      <c r="F119" s="465"/>
      <c r="G119" s="1347"/>
    </row>
    <row r="120" spans="2:7" x14ac:dyDescent="0.25">
      <c r="B120" s="465"/>
      <c r="C120" s="465"/>
      <c r="D120" s="465"/>
      <c r="E120" s="465"/>
      <c r="F120" s="465"/>
      <c r="G120" s="1347"/>
    </row>
    <row r="121" spans="2:7" x14ac:dyDescent="0.25">
      <c r="B121" s="465"/>
      <c r="C121" s="465"/>
      <c r="D121" s="465"/>
      <c r="E121" s="465"/>
      <c r="F121" s="465"/>
      <c r="G121" s="1347"/>
    </row>
    <row r="122" spans="2:7" x14ac:dyDescent="0.25">
      <c r="B122" s="465"/>
      <c r="C122" s="465"/>
      <c r="D122" s="465"/>
      <c r="E122" s="465"/>
      <c r="F122" s="465"/>
      <c r="G122" s="1347"/>
    </row>
    <row r="123" spans="2:7" x14ac:dyDescent="0.25">
      <c r="B123" s="465"/>
      <c r="C123" s="465"/>
      <c r="D123" s="465"/>
      <c r="E123" s="465"/>
      <c r="F123" s="465"/>
      <c r="G123" s="1347"/>
    </row>
  </sheetData>
  <mergeCells count="12">
    <mergeCell ref="F10:G10"/>
    <mergeCell ref="A52:E52"/>
    <mergeCell ref="A2:G2"/>
    <mergeCell ref="A3:G3"/>
    <mergeCell ref="A5:A10"/>
    <mergeCell ref="B5:B9"/>
    <mergeCell ref="C5:C9"/>
    <mergeCell ref="D5:D9"/>
    <mergeCell ref="E5:E9"/>
    <mergeCell ref="F5:F9"/>
    <mergeCell ref="G5:G9"/>
    <mergeCell ref="B10:E10"/>
  </mergeCells>
  <hyperlinks>
    <hyperlink ref="A55" r:id="rId1" location="_Hlk529442577_x0009_1,16589,16737,0,,_x0013_HYPERLINK &quot;http://www.ine.pt/xu"/>
    <hyperlink ref="A56" r:id="rId2" location="_Hlk529442588_x0009_1,16737,16895,0,,_x0013_HYPERLINK &quot;http://www.ine.pt/xu"/>
    <hyperlink ref="A57" r:id="rId3" location="_Hlk529442600_x0009_1,16895,17055,0,,_x0013_HYPERLINK &quot;http://www.ine.pt/xu"/>
    <hyperlink ref="A58" r:id="rId4" location="_Hlk529442609_x0009_1,17055,17208,0,,_x0013_HYPERLINK &quot;http://www.ine.pt/xu"/>
    <hyperlink ref="A59" r:id="rId5" location="_Hlk529442621_x0009_1,17208,17355,0,,_x0013_HYPERLINK &quot;http://www.ine.pt/xu"/>
    <hyperlink ref="A61" r:id="rId6" location="_Hlk529442633_x0009_1,17356,17450,0,,_x0013_HYPERLINK &quot;http://www.ine.pt/xu"/>
    <hyperlink ref="A62" r:id="rId7" location="_Hlk529442642_x0009_1,17450,17530,0,,_x0013_HYPERLINK &quot;http://www.ine.pt/xu"/>
    <hyperlink ref="A63" r:id="rId8" location="_Hlk529442651_x0009_1,17530,17623,0,,_x0013_HYPERLINK &quot;http://www.ine.pt/xu"/>
    <hyperlink ref="A64" r:id="rId9" location="_Hlk529442660_x0009_1,17623,17702,0,,_x0013_HYPERLINK &quot;http://www.ine.pt/xu"/>
    <hyperlink ref="A66" r:id="rId10" location="_Hlk529535340_x0009_1,17703,17802,0,,_x0013_HYPERLINK &quot;http://www.ine.pt/xu"/>
    <hyperlink ref="A67" r:id="rId11" location="_Hlk529535349_x0009_1,17802,17887,0,,_x0013_HYPERLINK &quot;http://www.ine.pt/xu"/>
    <hyperlink ref="A68" r:id="rId12" location="_Hlk529535359_x0009_1,17887,17985,0,,_x0013_HYPERLINK &quot;http://www.ine.pt/xu"/>
    <hyperlink ref="A69" r:id="rId13" location="_Hlk529535367_x0009_1,17985,18069,0,,_x0013_HYPERLINK &quot;http://www.ine.pt/xu"/>
    <hyperlink ref="A71" r:id="rId14" location="_Hlk529535379_x0009_1,18070,18163,0,,_x0013_HYPERLINK &quot;http://www.ine.pt/xu"/>
    <hyperlink ref="A72" r:id="rId15" location="_Hlk529535388_x0009_1,18163,18242,0,,_x0013_HYPERLINK &quot;http://www.ine.pt/xu"/>
    <hyperlink ref="A73" r:id="rId16" location="_Hlk529535396_x0009_1,18242,18334,0,,_x0013_HYPERLINK &quot;http://www.ine.pt/xu"/>
    <hyperlink ref="A74" r:id="rId17" location="_Hlk529535406_x0009_1,18334,18412,0,,_x0013_HYPERLINK &quot;http://www.ine.pt/xu"/>
  </hyperlinks>
  <printOptions gridLinesSet="0"/>
  <pageMargins left="0.78740157480314965" right="0.78740157480314965" top="1.1811023622047243" bottom="0.65" header="0" footer="0"/>
  <pageSetup paperSize="9" scale="74" orientation="portrait" horizontalDpi="300" verticalDpi="300" r:id="rId18"/>
  <headerFooter alignWithMargins="0"/>
  <drawing r:id="rId19"/>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50"/>
  <sheetViews>
    <sheetView showGridLines="0" workbookViewId="0"/>
  </sheetViews>
  <sheetFormatPr defaultColWidth="6.7109375" defaultRowHeight="12.75" x14ac:dyDescent="0.25"/>
  <cols>
    <col min="1" max="1" width="23.5703125" style="808" customWidth="1"/>
    <col min="2" max="4" width="15.7109375" style="808" customWidth="1"/>
    <col min="5" max="5" width="16.28515625" style="808" customWidth="1"/>
    <col min="6" max="16384" width="6.7109375" style="808"/>
  </cols>
  <sheetData>
    <row r="2" spans="1:11" ht="19.5" customHeight="1" x14ac:dyDescent="0.25">
      <c r="A2" s="1952" t="s">
        <v>1227</v>
      </c>
      <c r="B2" s="1952"/>
      <c r="C2" s="1952"/>
      <c r="D2" s="1952"/>
      <c r="E2" s="1952"/>
    </row>
    <row r="3" spans="1:11" ht="23.25" customHeight="1" x14ac:dyDescent="0.25">
      <c r="A3" s="1944" t="s">
        <v>1228</v>
      </c>
      <c r="B3" s="1944"/>
      <c r="C3" s="1944"/>
      <c r="D3" s="1944"/>
      <c r="E3" s="1944"/>
      <c r="F3" s="1579"/>
      <c r="G3" s="1579"/>
      <c r="H3" s="1579"/>
      <c r="I3" s="1579"/>
      <c r="J3" s="1579"/>
      <c r="K3" s="1579"/>
    </row>
    <row r="4" spans="1:11" ht="13.5" customHeight="1" x14ac:dyDescent="0.25">
      <c r="A4" s="805">
        <v>2018</v>
      </c>
      <c r="B4" s="1348"/>
      <c r="C4" s="1348"/>
      <c r="D4" s="806"/>
      <c r="E4" s="942" t="s">
        <v>509</v>
      </c>
    </row>
    <row r="5" spans="1:11" ht="14.25" customHeight="1" x14ac:dyDescent="0.25">
      <c r="A5" s="1924" t="s">
        <v>659</v>
      </c>
      <c r="B5" s="1924" t="s">
        <v>1229</v>
      </c>
      <c r="C5" s="1924"/>
      <c r="D5" s="1924"/>
      <c r="E5" s="1924"/>
    </row>
    <row r="6" spans="1:11" ht="3.75" customHeight="1" x14ac:dyDescent="0.25">
      <c r="A6" s="1924"/>
      <c r="B6" s="1924"/>
      <c r="C6" s="1924"/>
      <c r="D6" s="1924"/>
      <c r="E6" s="1924"/>
    </row>
    <row r="7" spans="1:11" ht="12" customHeight="1" x14ac:dyDescent="0.25">
      <c r="A7" s="1924"/>
      <c r="B7" s="1924" t="s">
        <v>1230</v>
      </c>
      <c r="C7" s="1924" t="s">
        <v>1231</v>
      </c>
      <c r="D7" s="1924" t="s">
        <v>1446</v>
      </c>
      <c r="E7" s="1924" t="s">
        <v>1232</v>
      </c>
    </row>
    <row r="8" spans="1:11" ht="12" customHeight="1" x14ac:dyDescent="0.25">
      <c r="A8" s="1924"/>
      <c r="B8" s="1924"/>
      <c r="C8" s="1924"/>
      <c r="D8" s="1924"/>
      <c r="E8" s="1924"/>
    </row>
    <row r="9" spans="1:11" ht="12" customHeight="1" x14ac:dyDescent="0.25">
      <c r="A9" s="1924"/>
      <c r="B9" s="1924"/>
      <c r="C9" s="1924"/>
      <c r="D9" s="1924"/>
      <c r="E9" s="1924"/>
    </row>
    <row r="10" spans="1:11" ht="12.95" customHeight="1" x14ac:dyDescent="0.25">
      <c r="A10" s="806"/>
      <c r="B10" s="806"/>
      <c r="C10" s="806"/>
      <c r="D10" s="806"/>
      <c r="E10" s="1123"/>
    </row>
    <row r="11" spans="1:11" s="810" customFormat="1" ht="12.95" customHeight="1" x14ac:dyDescent="0.25">
      <c r="A11" s="810" t="s">
        <v>252</v>
      </c>
      <c r="B11" s="1349">
        <f>SUM(B13,B49,B51)</f>
        <v>16913</v>
      </c>
      <c r="C11" s="1349">
        <f>SUM(C13,C49,C51)</f>
        <v>10874</v>
      </c>
      <c r="D11" s="1349" t="s">
        <v>1233</v>
      </c>
      <c r="E11" s="1349">
        <f>SUM(E13,E49,E51)</f>
        <v>1036</v>
      </c>
      <c r="F11" s="1350"/>
      <c r="G11" s="1351"/>
      <c r="H11" s="1351"/>
      <c r="I11" s="1351"/>
    </row>
    <row r="12" spans="1:11" s="810" customFormat="1" ht="12.95" customHeight="1" x14ac:dyDescent="0.25">
      <c r="B12" s="1349"/>
      <c r="C12" s="1349"/>
      <c r="D12" s="1349"/>
      <c r="E12" s="1349"/>
      <c r="F12" s="808"/>
    </row>
    <row r="13" spans="1:11" s="810" customFormat="1" ht="12.95" customHeight="1" x14ac:dyDescent="0.25">
      <c r="A13" s="810" t="s">
        <v>1234</v>
      </c>
      <c r="B13" s="1349">
        <f>B15+B26+B37+B39+B47</f>
        <v>15520</v>
      </c>
      <c r="C13" s="1349">
        <f>SUM(C15,C26,C37,C39,C47)</f>
        <v>10053</v>
      </c>
      <c r="D13" s="1349" t="s">
        <v>1235</v>
      </c>
      <c r="E13" s="1349">
        <f>SUM(E15,E26,E37,E39,E47)</f>
        <v>835</v>
      </c>
      <c r="F13" s="1350"/>
      <c r="G13" s="1351"/>
      <c r="H13" s="1351"/>
      <c r="I13" s="1351"/>
    </row>
    <row r="14" spans="1:11" ht="12.95" customHeight="1" x14ac:dyDescent="0.25">
      <c r="B14" s="1352"/>
      <c r="C14" s="1352"/>
      <c r="D14" s="1352"/>
      <c r="E14" s="1353"/>
    </row>
    <row r="15" spans="1:11" s="1359" customFormat="1" ht="12.95" customHeight="1" x14ac:dyDescent="0.25">
      <c r="A15" s="810" t="s">
        <v>1236</v>
      </c>
      <c r="B15" s="1354">
        <f>SUM(B17:B24)</f>
        <v>4169</v>
      </c>
      <c r="C15" s="1354">
        <f>SUM(C17:C24)</f>
        <v>2681</v>
      </c>
      <c r="D15" s="1355" t="s">
        <v>138</v>
      </c>
      <c r="E15" s="1356">
        <f>SUM(E17:E24)</f>
        <v>273</v>
      </c>
      <c r="F15" s="1357"/>
      <c r="G15" s="1358"/>
      <c r="H15" s="1358"/>
      <c r="I15" s="1358"/>
    </row>
    <row r="16" spans="1:11" ht="12.95" customHeight="1" x14ac:dyDescent="0.25">
      <c r="B16" s="1360"/>
      <c r="C16" s="1360"/>
      <c r="D16" s="1355"/>
      <c r="E16" s="1361"/>
      <c r="F16" s="1362"/>
      <c r="G16" s="1363"/>
      <c r="I16" s="1363"/>
    </row>
    <row r="17" spans="1:10" ht="12.95" customHeight="1" x14ac:dyDescent="0.25">
      <c r="A17" s="808" t="s">
        <v>1237</v>
      </c>
      <c r="B17" s="1352">
        <v>315</v>
      </c>
      <c r="C17" s="1352">
        <v>372</v>
      </c>
      <c r="D17" s="972" t="s">
        <v>138</v>
      </c>
      <c r="E17" s="1361">
        <v>49</v>
      </c>
      <c r="F17" s="616"/>
    </row>
    <row r="18" spans="1:10" ht="12.95" customHeight="1" x14ac:dyDescent="0.25">
      <c r="A18" s="808" t="s">
        <v>1238</v>
      </c>
      <c r="B18" s="1352">
        <v>358</v>
      </c>
      <c r="C18" s="1352">
        <v>204</v>
      </c>
      <c r="D18" s="972" t="s">
        <v>138</v>
      </c>
      <c r="E18" s="1361">
        <v>21</v>
      </c>
      <c r="F18" s="616"/>
    </row>
    <row r="19" spans="1:10" ht="12.95" customHeight="1" x14ac:dyDescent="0.25">
      <c r="A19" s="808" t="s">
        <v>1239</v>
      </c>
      <c r="B19" s="1352">
        <v>348</v>
      </c>
      <c r="C19" s="1352">
        <v>224</v>
      </c>
      <c r="D19" s="972" t="s">
        <v>138</v>
      </c>
      <c r="E19" s="1361">
        <v>16</v>
      </c>
      <c r="F19" s="616"/>
    </row>
    <row r="20" spans="1:10" ht="12.95" customHeight="1" x14ac:dyDescent="0.25">
      <c r="A20" s="808" t="s">
        <v>1240</v>
      </c>
      <c r="B20" s="1352">
        <v>1940</v>
      </c>
      <c r="C20" s="1352">
        <v>665</v>
      </c>
      <c r="D20" s="972" t="s">
        <v>138</v>
      </c>
      <c r="E20" s="1361">
        <v>62</v>
      </c>
      <c r="F20" s="616"/>
    </row>
    <row r="21" spans="1:10" ht="12.95" customHeight="1" x14ac:dyDescent="0.25">
      <c r="A21" s="808" t="s">
        <v>1241</v>
      </c>
      <c r="B21" s="1352">
        <v>328</v>
      </c>
      <c r="C21" s="1352">
        <v>214</v>
      </c>
      <c r="D21" s="972" t="s">
        <v>138</v>
      </c>
      <c r="E21" s="1361">
        <v>23</v>
      </c>
      <c r="F21" s="616"/>
    </row>
    <row r="22" spans="1:10" ht="12.95" customHeight="1" x14ac:dyDescent="0.25">
      <c r="A22" s="808" t="s">
        <v>1242</v>
      </c>
      <c r="B22" s="1352">
        <v>202</v>
      </c>
      <c r="C22" s="1352">
        <v>315</v>
      </c>
      <c r="D22" s="972" t="s">
        <v>138</v>
      </c>
      <c r="E22" s="1361">
        <v>22</v>
      </c>
      <c r="F22" s="616"/>
    </row>
    <row r="23" spans="1:10" ht="12.95" customHeight="1" x14ac:dyDescent="0.25">
      <c r="A23" s="808" t="s">
        <v>1243</v>
      </c>
      <c r="B23" s="1352">
        <v>371</v>
      </c>
      <c r="C23" s="1352">
        <v>418</v>
      </c>
      <c r="D23" s="972" t="s">
        <v>138</v>
      </c>
      <c r="E23" s="1361">
        <v>41</v>
      </c>
      <c r="F23" s="616"/>
    </row>
    <row r="24" spans="1:10" ht="12.95" customHeight="1" x14ac:dyDescent="0.25">
      <c r="A24" s="808" t="s">
        <v>1244</v>
      </c>
      <c r="B24" s="1352">
        <v>307</v>
      </c>
      <c r="C24" s="1352">
        <v>269</v>
      </c>
      <c r="D24" s="972" t="s">
        <v>138</v>
      </c>
      <c r="E24" s="1361">
        <v>39</v>
      </c>
      <c r="F24" s="616"/>
    </row>
    <row r="25" spans="1:10" ht="12.95" customHeight="1" x14ac:dyDescent="0.25">
      <c r="B25" s="1360"/>
      <c r="C25" s="1360"/>
      <c r="D25" s="1355"/>
      <c r="E25" s="1361"/>
      <c r="F25" s="616"/>
    </row>
    <row r="26" spans="1:10" s="1359" customFormat="1" ht="12.95" customHeight="1" x14ac:dyDescent="0.25">
      <c r="A26" s="810" t="s">
        <v>1245</v>
      </c>
      <c r="B26" s="1364">
        <f>SUM(B28:B35)</f>
        <v>3754</v>
      </c>
      <c r="C26" s="1364">
        <f>SUM(C28:C35)</f>
        <v>3767</v>
      </c>
      <c r="D26" s="1304" t="s">
        <v>138</v>
      </c>
      <c r="E26" s="1365">
        <f>SUM(E28:E35)</f>
        <v>268</v>
      </c>
      <c r="F26" s="1357"/>
      <c r="G26" s="1358"/>
      <c r="H26" s="1358"/>
      <c r="I26" s="1358"/>
      <c r="J26" s="1358"/>
    </row>
    <row r="27" spans="1:10" ht="12.95" customHeight="1" x14ac:dyDescent="0.25">
      <c r="B27" s="1352"/>
      <c r="C27" s="1352"/>
      <c r="D27" s="1352"/>
      <c r="E27" s="1366"/>
      <c r="F27" s="1362"/>
      <c r="G27" s="1363"/>
      <c r="I27" s="1363"/>
    </row>
    <row r="28" spans="1:10" ht="12.95" customHeight="1" x14ac:dyDescent="0.25">
      <c r="A28" s="5" t="s">
        <v>1246</v>
      </c>
      <c r="B28" s="1871">
        <v>493</v>
      </c>
      <c r="C28" s="1871">
        <v>511</v>
      </c>
      <c r="D28" s="465" t="s">
        <v>138</v>
      </c>
      <c r="E28" s="1872">
        <v>33</v>
      </c>
      <c r="F28" s="1587"/>
      <c r="G28" s="1579"/>
    </row>
    <row r="29" spans="1:10" ht="12.95" customHeight="1" x14ac:dyDescent="0.25">
      <c r="A29" s="808" t="s">
        <v>1247</v>
      </c>
      <c r="B29" s="1352">
        <v>546</v>
      </c>
      <c r="C29" s="1352">
        <v>433</v>
      </c>
      <c r="D29" s="972" t="s">
        <v>138</v>
      </c>
      <c r="E29" s="1366">
        <v>23</v>
      </c>
      <c r="F29" s="616"/>
    </row>
    <row r="30" spans="1:10" ht="12.95" customHeight="1" x14ac:dyDescent="0.25">
      <c r="A30" s="808" t="s">
        <v>1248</v>
      </c>
      <c r="B30" s="1352">
        <v>748</v>
      </c>
      <c r="C30" s="1352">
        <v>679</v>
      </c>
      <c r="D30" s="972" t="s">
        <v>138</v>
      </c>
      <c r="E30" s="1366">
        <v>51</v>
      </c>
      <c r="F30" s="616"/>
    </row>
    <row r="31" spans="1:10" ht="12.95" customHeight="1" x14ac:dyDescent="0.25">
      <c r="A31" s="808" t="s">
        <v>1249</v>
      </c>
      <c r="B31" s="1352">
        <v>440</v>
      </c>
      <c r="C31" s="1352">
        <v>423</v>
      </c>
      <c r="D31" s="972" t="s">
        <v>138</v>
      </c>
      <c r="E31" s="1366">
        <v>28</v>
      </c>
      <c r="F31" s="616"/>
    </row>
    <row r="32" spans="1:10" ht="12.95" customHeight="1" x14ac:dyDescent="0.25">
      <c r="A32" s="808" t="s">
        <v>1250</v>
      </c>
      <c r="B32" s="1352">
        <v>381</v>
      </c>
      <c r="C32" s="1352">
        <v>407</v>
      </c>
      <c r="D32" s="972" t="s">
        <v>138</v>
      </c>
      <c r="E32" s="1366">
        <v>37</v>
      </c>
      <c r="F32" s="616"/>
    </row>
    <row r="33" spans="1:9" ht="12.95" customHeight="1" x14ac:dyDescent="0.25">
      <c r="A33" s="808" t="s">
        <v>1251</v>
      </c>
      <c r="B33" s="1352">
        <v>214</v>
      </c>
      <c r="C33" s="1352">
        <v>312</v>
      </c>
      <c r="D33" s="972" t="s">
        <v>138</v>
      </c>
      <c r="E33" s="1366">
        <v>17</v>
      </c>
      <c r="F33" s="616"/>
    </row>
    <row r="34" spans="1:9" ht="12.95" customHeight="1" x14ac:dyDescent="0.25">
      <c r="A34" s="808" t="s">
        <v>1252</v>
      </c>
      <c r="B34" s="1352">
        <v>426</v>
      </c>
      <c r="C34" s="1352">
        <v>478</v>
      </c>
      <c r="D34" s="972" t="s">
        <v>138</v>
      </c>
      <c r="E34" s="1366">
        <v>22</v>
      </c>
      <c r="F34" s="616"/>
    </row>
    <row r="35" spans="1:9" ht="12.95" customHeight="1" x14ac:dyDescent="0.25">
      <c r="A35" s="808" t="s">
        <v>1253</v>
      </c>
      <c r="B35" s="1352">
        <v>506</v>
      </c>
      <c r="C35" s="1352">
        <v>524</v>
      </c>
      <c r="D35" s="972" t="s">
        <v>138</v>
      </c>
      <c r="E35" s="1366">
        <v>57</v>
      </c>
      <c r="F35" s="616"/>
    </row>
    <row r="36" spans="1:9" ht="12.95" customHeight="1" x14ac:dyDescent="0.25">
      <c r="B36" s="1360"/>
      <c r="C36" s="1360"/>
      <c r="D36" s="1355"/>
      <c r="E36" s="1361"/>
      <c r="F36" s="616"/>
    </row>
    <row r="37" spans="1:9" s="1359" customFormat="1" ht="12.95" customHeight="1" x14ac:dyDescent="0.25">
      <c r="A37" s="810" t="s">
        <v>1254</v>
      </c>
      <c r="B37" s="1349">
        <v>4671</v>
      </c>
      <c r="C37" s="1349">
        <v>914</v>
      </c>
      <c r="D37" s="972" t="s">
        <v>138</v>
      </c>
      <c r="E37" s="1356">
        <v>91</v>
      </c>
      <c r="F37" s="608"/>
    </row>
    <row r="38" spans="1:9" ht="12.95" customHeight="1" x14ac:dyDescent="0.25">
      <c r="B38" s="1352"/>
      <c r="C38" s="1352"/>
      <c r="D38" s="1355"/>
      <c r="E38" s="1361"/>
      <c r="F38" s="616"/>
    </row>
    <row r="39" spans="1:9" s="1359" customFormat="1" ht="12.95" customHeight="1" x14ac:dyDescent="0.25">
      <c r="A39" s="810" t="s">
        <v>684</v>
      </c>
      <c r="B39" s="1349">
        <f>SUM(B41:B45)</f>
        <v>1784</v>
      </c>
      <c r="C39" s="1349">
        <f>SUM(C41:C45)</f>
        <v>2022</v>
      </c>
      <c r="D39" s="1304" t="s">
        <v>138</v>
      </c>
      <c r="E39" s="1356">
        <f>SUM(E41:E45)</f>
        <v>147</v>
      </c>
      <c r="F39" s="1357"/>
      <c r="G39" s="1358"/>
      <c r="H39" s="1358"/>
      <c r="I39" s="1358"/>
    </row>
    <row r="40" spans="1:9" ht="12.95" customHeight="1" x14ac:dyDescent="0.25">
      <c r="B40" s="1352"/>
      <c r="C40" s="1352"/>
      <c r="D40" s="1355"/>
      <c r="E40" s="1367"/>
      <c r="F40" s="1363"/>
      <c r="G40" s="1363"/>
      <c r="I40" s="1363"/>
    </row>
    <row r="41" spans="1:9" ht="12.95" customHeight="1" x14ac:dyDescent="0.25">
      <c r="A41" s="808" t="s">
        <v>1255</v>
      </c>
      <c r="B41" s="1352">
        <v>389</v>
      </c>
      <c r="C41" s="1352">
        <v>336</v>
      </c>
      <c r="D41" s="972" t="s">
        <v>138</v>
      </c>
      <c r="E41" s="1367">
        <v>19</v>
      </c>
    </row>
    <row r="42" spans="1:9" ht="12.95" customHeight="1" x14ac:dyDescent="0.25">
      <c r="A42" s="808" t="s">
        <v>1256</v>
      </c>
      <c r="B42" s="1352">
        <v>352</v>
      </c>
      <c r="C42" s="1352">
        <v>429</v>
      </c>
      <c r="D42" s="972" t="s">
        <v>138</v>
      </c>
      <c r="E42" s="1367">
        <v>35</v>
      </c>
    </row>
    <row r="43" spans="1:9" ht="12.95" customHeight="1" x14ac:dyDescent="0.25">
      <c r="A43" s="808" t="s">
        <v>1257</v>
      </c>
      <c r="B43" s="1352">
        <v>441</v>
      </c>
      <c r="C43" s="1352">
        <v>451</v>
      </c>
      <c r="D43" s="972" t="s">
        <v>138</v>
      </c>
      <c r="E43" s="1367">
        <v>23</v>
      </c>
    </row>
    <row r="44" spans="1:9" ht="12.95" customHeight="1" x14ac:dyDescent="0.25">
      <c r="A44" s="808" t="s">
        <v>1258</v>
      </c>
      <c r="B44" s="1352">
        <v>256</v>
      </c>
      <c r="C44" s="1352">
        <v>455</v>
      </c>
      <c r="D44" s="972" t="s">
        <v>138</v>
      </c>
      <c r="E44" s="1367">
        <v>40</v>
      </c>
    </row>
    <row r="45" spans="1:9" ht="12.95" customHeight="1" x14ac:dyDescent="0.25">
      <c r="A45" s="808" t="s">
        <v>1259</v>
      </c>
      <c r="B45" s="1352">
        <v>346</v>
      </c>
      <c r="C45" s="1352">
        <v>351</v>
      </c>
      <c r="D45" s="972" t="s">
        <v>138</v>
      </c>
      <c r="E45" s="1367">
        <v>30</v>
      </c>
    </row>
    <row r="46" spans="1:9" ht="12.95" customHeight="1" x14ac:dyDescent="0.25">
      <c r="B46" s="1352"/>
      <c r="C46" s="1352"/>
      <c r="D46" s="1352"/>
      <c r="E46" s="1367"/>
    </row>
    <row r="47" spans="1:9" s="1359" customFormat="1" ht="12.95" customHeight="1" x14ac:dyDescent="0.25">
      <c r="A47" s="810" t="s">
        <v>1260</v>
      </c>
      <c r="B47" s="1355">
        <v>1142</v>
      </c>
      <c r="C47" s="1355">
        <v>669</v>
      </c>
      <c r="D47" s="1304" t="s">
        <v>138</v>
      </c>
      <c r="E47" s="1368">
        <v>56</v>
      </c>
      <c r="F47" s="808"/>
    </row>
    <row r="48" spans="1:9" ht="12.95" customHeight="1" x14ac:dyDescent="0.25">
      <c r="B48" s="1352"/>
      <c r="C48" s="1352"/>
      <c r="D48" s="1369"/>
      <c r="E48" s="1367"/>
    </row>
    <row r="49" spans="1:6" s="810" customFormat="1" ht="12.95" customHeight="1" x14ac:dyDescent="0.25">
      <c r="A49" s="575" t="s">
        <v>1261</v>
      </c>
      <c r="B49" s="1355">
        <v>959</v>
      </c>
      <c r="C49" s="1355">
        <v>661</v>
      </c>
      <c r="D49" s="1355">
        <v>606</v>
      </c>
      <c r="E49" s="1368">
        <v>126</v>
      </c>
      <c r="F49" s="808"/>
    </row>
    <row r="50" spans="1:6" s="810" customFormat="1" ht="12.95" customHeight="1" x14ac:dyDescent="0.25">
      <c r="A50" s="575"/>
      <c r="B50" s="1364"/>
      <c r="C50" s="1364"/>
      <c r="D50" s="1364"/>
      <c r="E50" s="1370"/>
      <c r="F50" s="808"/>
    </row>
    <row r="51" spans="1:6" s="810" customFormat="1" ht="12.95" customHeight="1" x14ac:dyDescent="0.25">
      <c r="A51" s="575" t="s">
        <v>1262</v>
      </c>
      <c r="B51" s="1355">
        <v>434</v>
      </c>
      <c r="C51" s="1355">
        <v>160</v>
      </c>
      <c r="D51" s="1355">
        <v>225</v>
      </c>
      <c r="E51" s="1368">
        <v>75</v>
      </c>
      <c r="F51" s="808"/>
    </row>
    <row r="52" spans="1:6" ht="6.95" customHeight="1" thickBot="1" x14ac:dyDescent="0.3">
      <c r="A52" s="819"/>
      <c r="B52" s="1371"/>
      <c r="C52" s="1371"/>
      <c r="D52" s="1371"/>
      <c r="E52" s="1372"/>
    </row>
    <row r="53" spans="1:6" ht="3.75" customHeight="1" thickTop="1" x14ac:dyDescent="0.25">
      <c r="A53" s="1308"/>
      <c r="B53" s="1308"/>
      <c r="C53" s="1308"/>
      <c r="D53" s="1308"/>
      <c r="E53" s="1308"/>
    </row>
    <row r="54" spans="1:6" ht="12.95" customHeight="1" x14ac:dyDescent="0.25">
      <c r="A54" s="2135" t="s">
        <v>1263</v>
      </c>
      <c r="B54" s="2136"/>
      <c r="C54" s="2136"/>
      <c r="D54" s="2136"/>
      <c r="E54" s="2136"/>
    </row>
    <row r="55" spans="1:6" ht="25.5" customHeight="1" x14ac:dyDescent="0.25">
      <c r="A55" s="2135"/>
      <c r="B55" s="2136"/>
      <c r="C55" s="2136"/>
      <c r="D55" s="2136"/>
      <c r="E55" s="2136"/>
    </row>
    <row r="56" spans="1:6" ht="12.95" customHeight="1" x14ac:dyDescent="0.25">
      <c r="A56" s="2137" t="s">
        <v>1264</v>
      </c>
      <c r="B56" s="2137"/>
      <c r="C56" s="2137"/>
      <c r="D56" s="2137"/>
      <c r="E56" s="2137"/>
    </row>
    <row r="57" spans="1:6" ht="11.1" customHeight="1" x14ac:dyDescent="0.25">
      <c r="B57" s="1373"/>
      <c r="C57" s="1373"/>
      <c r="D57" s="1373"/>
      <c r="E57" s="1373"/>
    </row>
    <row r="58" spans="1:6" ht="11.1" customHeight="1" x14ac:dyDescent="0.25">
      <c r="B58" s="1373"/>
      <c r="C58" s="1373"/>
      <c r="D58" s="1373"/>
      <c r="E58" s="1373"/>
    </row>
    <row r="59" spans="1:6" ht="11.1" customHeight="1" x14ac:dyDescent="0.25">
      <c r="B59" s="1373"/>
      <c r="C59" s="1373"/>
      <c r="D59" s="1373"/>
      <c r="E59" s="1373"/>
    </row>
    <row r="60" spans="1:6" ht="11.1" customHeight="1" x14ac:dyDescent="0.25">
      <c r="B60" s="1373"/>
      <c r="C60" s="1373"/>
      <c r="D60" s="1373"/>
      <c r="E60" s="1373"/>
    </row>
    <row r="61" spans="1:6" ht="11.1" customHeight="1" x14ac:dyDescent="0.25">
      <c r="B61" s="1373"/>
      <c r="C61" s="1373"/>
      <c r="D61" s="1373"/>
      <c r="E61" s="1373"/>
    </row>
    <row r="62" spans="1:6" ht="11.1" customHeight="1" x14ac:dyDescent="0.25">
      <c r="B62" s="1373"/>
      <c r="C62" s="1373"/>
      <c r="D62" s="1373"/>
      <c r="E62" s="1373"/>
    </row>
    <row r="63" spans="1:6" ht="11.1" customHeight="1" x14ac:dyDescent="0.25">
      <c r="B63" s="1373"/>
      <c r="C63" s="1373"/>
      <c r="D63" s="1373"/>
      <c r="E63" s="1373"/>
    </row>
    <row r="64" spans="1:6" ht="11.1" customHeight="1" x14ac:dyDescent="0.25">
      <c r="B64" s="1373"/>
      <c r="C64" s="1373"/>
      <c r="D64" s="1373"/>
      <c r="E64" s="1373"/>
    </row>
    <row r="65" spans="2:5" x14ac:dyDescent="0.25">
      <c r="B65" s="1373"/>
      <c r="C65" s="1373"/>
      <c r="D65" s="1373"/>
      <c r="E65" s="1373"/>
    </row>
    <row r="66" spans="2:5" x14ac:dyDescent="0.25">
      <c r="B66" s="1373"/>
      <c r="C66" s="1373"/>
      <c r="D66" s="1373"/>
      <c r="E66" s="1373"/>
    </row>
    <row r="67" spans="2:5" x14ac:dyDescent="0.25">
      <c r="B67" s="1373"/>
      <c r="C67" s="1373"/>
      <c r="D67" s="1373"/>
      <c r="E67" s="1373"/>
    </row>
    <row r="68" spans="2:5" x14ac:dyDescent="0.25">
      <c r="B68" s="1373"/>
      <c r="C68" s="1373"/>
      <c r="D68" s="1373"/>
      <c r="E68" s="1373"/>
    </row>
    <row r="69" spans="2:5" x14ac:dyDescent="0.25">
      <c r="B69" s="1373"/>
      <c r="C69" s="1373"/>
      <c r="D69" s="1373"/>
      <c r="E69" s="1373"/>
    </row>
    <row r="70" spans="2:5" x14ac:dyDescent="0.25">
      <c r="B70" s="1373"/>
      <c r="C70" s="1373"/>
      <c r="D70" s="1373"/>
      <c r="E70" s="1373"/>
    </row>
    <row r="71" spans="2:5" x14ac:dyDescent="0.25">
      <c r="B71" s="1373"/>
      <c r="C71" s="1373"/>
      <c r="D71" s="1373"/>
      <c r="E71" s="1373"/>
    </row>
    <row r="72" spans="2:5" x14ac:dyDescent="0.25">
      <c r="B72" s="1373"/>
      <c r="C72" s="1373"/>
      <c r="D72" s="1373"/>
      <c r="E72" s="1373"/>
    </row>
    <row r="73" spans="2:5" x14ac:dyDescent="0.25">
      <c r="B73" s="1373"/>
      <c r="C73" s="1373"/>
      <c r="D73" s="1373"/>
      <c r="E73" s="1373"/>
    </row>
    <row r="74" spans="2:5" x14ac:dyDescent="0.25">
      <c r="B74" s="1373"/>
      <c r="C74" s="1373"/>
      <c r="D74" s="1373"/>
      <c r="E74" s="1373"/>
    </row>
    <row r="75" spans="2:5" x14ac:dyDescent="0.25">
      <c r="B75" s="1373"/>
      <c r="C75" s="1373"/>
      <c r="D75" s="1373"/>
      <c r="E75" s="1373"/>
    </row>
    <row r="76" spans="2:5" x14ac:dyDescent="0.25">
      <c r="B76" s="1373"/>
      <c r="C76" s="1373"/>
      <c r="D76" s="1373"/>
      <c r="E76" s="1373"/>
    </row>
    <row r="77" spans="2:5" x14ac:dyDescent="0.25">
      <c r="B77" s="1373"/>
      <c r="C77" s="1373"/>
      <c r="D77" s="1373"/>
      <c r="E77" s="1373"/>
    </row>
    <row r="78" spans="2:5" x14ac:dyDescent="0.25">
      <c r="B78" s="1373"/>
      <c r="C78" s="1373"/>
      <c r="D78" s="1373"/>
      <c r="E78" s="1373"/>
    </row>
    <row r="79" spans="2:5" x14ac:dyDescent="0.25">
      <c r="B79" s="1373"/>
      <c r="C79" s="1373"/>
      <c r="D79" s="1373"/>
      <c r="E79" s="1373"/>
    </row>
    <row r="80" spans="2:5" x14ac:dyDescent="0.25">
      <c r="B80" s="1373"/>
      <c r="C80" s="1373"/>
      <c r="D80" s="1373"/>
      <c r="E80" s="1373"/>
    </row>
    <row r="81" spans="2:5" x14ac:dyDescent="0.25">
      <c r="B81" s="1373"/>
      <c r="C81" s="1373"/>
      <c r="D81" s="1373"/>
      <c r="E81" s="1373"/>
    </row>
    <row r="82" spans="2:5" x14ac:dyDescent="0.25">
      <c r="B82" s="1373"/>
      <c r="C82" s="1373"/>
      <c r="D82" s="1373"/>
      <c r="E82" s="1373"/>
    </row>
    <row r="83" spans="2:5" x14ac:dyDescent="0.25">
      <c r="B83" s="1373"/>
      <c r="C83" s="1373"/>
      <c r="D83" s="1373"/>
      <c r="E83" s="1373"/>
    </row>
    <row r="84" spans="2:5" x14ac:dyDescent="0.25">
      <c r="B84" s="1373"/>
      <c r="C84" s="1373"/>
      <c r="D84" s="1373"/>
      <c r="E84" s="1373"/>
    </row>
    <row r="85" spans="2:5" x14ac:dyDescent="0.25">
      <c r="B85" s="1373"/>
      <c r="C85" s="1373"/>
      <c r="D85" s="1373"/>
      <c r="E85" s="1373"/>
    </row>
    <row r="86" spans="2:5" x14ac:dyDescent="0.25">
      <c r="B86" s="1373"/>
      <c r="C86" s="1373"/>
      <c r="D86" s="1373"/>
      <c r="E86" s="1373"/>
    </row>
    <row r="87" spans="2:5" x14ac:dyDescent="0.25">
      <c r="B87" s="1373"/>
      <c r="C87" s="1373"/>
      <c r="D87" s="1373"/>
      <c r="E87" s="1373"/>
    </row>
    <row r="88" spans="2:5" x14ac:dyDescent="0.25">
      <c r="B88" s="1373"/>
      <c r="C88" s="1373"/>
      <c r="D88" s="1373"/>
      <c r="E88" s="1373"/>
    </row>
    <row r="89" spans="2:5" x14ac:dyDescent="0.25">
      <c r="B89" s="1373"/>
      <c r="C89" s="1373"/>
      <c r="D89" s="1373"/>
      <c r="E89" s="1373"/>
    </row>
    <row r="90" spans="2:5" x14ac:dyDescent="0.25">
      <c r="B90" s="1373"/>
      <c r="C90" s="1373"/>
      <c r="D90" s="1373"/>
      <c r="E90" s="1373"/>
    </row>
    <row r="91" spans="2:5" x14ac:dyDescent="0.25">
      <c r="B91" s="1373"/>
      <c r="C91" s="1373"/>
      <c r="D91" s="1373"/>
      <c r="E91" s="1373"/>
    </row>
    <row r="92" spans="2:5" x14ac:dyDescent="0.25">
      <c r="B92" s="1373"/>
      <c r="C92" s="1373"/>
      <c r="D92" s="1373"/>
      <c r="E92" s="1373"/>
    </row>
    <row r="93" spans="2:5" x14ac:dyDescent="0.25">
      <c r="B93" s="1373"/>
      <c r="C93" s="1373"/>
      <c r="D93" s="1373"/>
      <c r="E93" s="1373"/>
    </row>
    <row r="94" spans="2:5" x14ac:dyDescent="0.25">
      <c r="B94" s="1373"/>
      <c r="C94" s="1373"/>
      <c r="D94" s="1373"/>
      <c r="E94" s="1373"/>
    </row>
    <row r="95" spans="2:5" x14ac:dyDescent="0.25">
      <c r="B95" s="1373"/>
      <c r="C95" s="1373"/>
      <c r="D95" s="1373"/>
      <c r="E95" s="1373"/>
    </row>
    <row r="96" spans="2:5" x14ac:dyDescent="0.25">
      <c r="B96" s="1373"/>
      <c r="C96" s="1373"/>
      <c r="D96" s="1373"/>
      <c r="E96" s="1373"/>
    </row>
    <row r="97" spans="2:5" x14ac:dyDescent="0.25">
      <c r="B97" s="1373"/>
      <c r="C97" s="1373"/>
      <c r="D97" s="1373"/>
      <c r="E97" s="1373"/>
    </row>
    <row r="98" spans="2:5" x14ac:dyDescent="0.25">
      <c r="B98" s="1373"/>
      <c r="C98" s="1373"/>
      <c r="D98" s="1373"/>
      <c r="E98" s="1373"/>
    </row>
    <row r="99" spans="2:5" x14ac:dyDescent="0.25">
      <c r="B99" s="1373"/>
      <c r="C99" s="1373"/>
      <c r="D99" s="1373"/>
      <c r="E99" s="1373"/>
    </row>
    <row r="100" spans="2:5" x14ac:dyDescent="0.25">
      <c r="B100" s="1373"/>
      <c r="C100" s="1373"/>
      <c r="D100" s="1373"/>
      <c r="E100" s="1373"/>
    </row>
    <row r="101" spans="2:5" x14ac:dyDescent="0.25">
      <c r="B101" s="1373"/>
      <c r="C101" s="1373"/>
      <c r="D101" s="1373"/>
      <c r="E101" s="1373"/>
    </row>
    <row r="102" spans="2:5" x14ac:dyDescent="0.25">
      <c r="B102" s="1373"/>
      <c r="C102" s="1373"/>
      <c r="D102" s="1373"/>
      <c r="E102" s="1373"/>
    </row>
    <row r="103" spans="2:5" x14ac:dyDescent="0.25">
      <c r="B103" s="1373"/>
      <c r="C103" s="1373"/>
      <c r="D103" s="1373"/>
      <c r="E103" s="1373"/>
    </row>
    <row r="104" spans="2:5" x14ac:dyDescent="0.25">
      <c r="B104" s="1373"/>
      <c r="C104" s="1373"/>
      <c r="D104" s="1373"/>
      <c r="E104" s="1373"/>
    </row>
    <row r="105" spans="2:5" x14ac:dyDescent="0.25">
      <c r="B105" s="1373"/>
      <c r="C105" s="1373"/>
      <c r="D105" s="1373"/>
      <c r="E105" s="1373"/>
    </row>
    <row r="106" spans="2:5" x14ac:dyDescent="0.25">
      <c r="B106" s="1373"/>
      <c r="C106" s="1373"/>
      <c r="D106" s="1373"/>
      <c r="E106" s="1373"/>
    </row>
    <row r="107" spans="2:5" x14ac:dyDescent="0.25">
      <c r="B107" s="1373"/>
      <c r="C107" s="1373"/>
      <c r="D107" s="1373"/>
      <c r="E107" s="1373"/>
    </row>
    <row r="108" spans="2:5" x14ac:dyDescent="0.25">
      <c r="B108" s="1373"/>
      <c r="C108" s="1373"/>
      <c r="D108" s="1373"/>
      <c r="E108" s="1373"/>
    </row>
    <row r="109" spans="2:5" x14ac:dyDescent="0.25">
      <c r="B109" s="1373"/>
      <c r="C109" s="1373"/>
      <c r="D109" s="1373"/>
      <c r="E109" s="1373"/>
    </row>
    <row r="110" spans="2:5" x14ac:dyDescent="0.25">
      <c r="B110" s="1373"/>
      <c r="C110" s="1373"/>
      <c r="D110" s="1373"/>
      <c r="E110" s="1373"/>
    </row>
    <row r="111" spans="2:5" x14ac:dyDescent="0.25">
      <c r="B111" s="1373"/>
      <c r="C111" s="1373"/>
      <c r="D111" s="1373"/>
      <c r="E111" s="1373"/>
    </row>
    <row r="112" spans="2:5" x14ac:dyDescent="0.25">
      <c r="B112" s="1373"/>
      <c r="C112" s="1373"/>
      <c r="D112" s="1373"/>
      <c r="E112" s="1373"/>
    </row>
    <row r="113" spans="2:5" x14ac:dyDescent="0.25">
      <c r="B113" s="1373"/>
      <c r="C113" s="1373"/>
      <c r="D113" s="1373"/>
      <c r="E113" s="1373"/>
    </row>
    <row r="114" spans="2:5" x14ac:dyDescent="0.25">
      <c r="B114" s="1373"/>
      <c r="C114" s="1373"/>
      <c r="D114" s="1373"/>
      <c r="E114" s="1373"/>
    </row>
    <row r="115" spans="2:5" x14ac:dyDescent="0.25">
      <c r="B115" s="1373"/>
      <c r="C115" s="1373"/>
      <c r="D115" s="1373"/>
      <c r="E115" s="1373"/>
    </row>
    <row r="116" spans="2:5" x14ac:dyDescent="0.25">
      <c r="B116" s="1373"/>
      <c r="C116" s="1373"/>
      <c r="D116" s="1373"/>
      <c r="E116" s="1373"/>
    </row>
    <row r="117" spans="2:5" x14ac:dyDescent="0.25">
      <c r="B117" s="1373"/>
      <c r="C117" s="1373"/>
      <c r="D117" s="1373"/>
      <c r="E117" s="1373"/>
    </row>
    <row r="118" spans="2:5" x14ac:dyDescent="0.25">
      <c r="B118" s="1373"/>
      <c r="C118" s="1373"/>
      <c r="D118" s="1373"/>
      <c r="E118" s="1373"/>
    </row>
    <row r="119" spans="2:5" x14ac:dyDescent="0.25">
      <c r="B119" s="1373"/>
      <c r="C119" s="1373"/>
      <c r="D119" s="1373"/>
      <c r="E119" s="1373"/>
    </row>
    <row r="120" spans="2:5" x14ac:dyDescent="0.25">
      <c r="B120" s="1373"/>
      <c r="C120" s="1373"/>
      <c r="D120" s="1373"/>
      <c r="E120" s="1373"/>
    </row>
    <row r="121" spans="2:5" x14ac:dyDescent="0.25">
      <c r="B121" s="1373"/>
      <c r="C121" s="1373"/>
      <c r="D121" s="1373"/>
      <c r="E121" s="1373"/>
    </row>
    <row r="122" spans="2:5" x14ac:dyDescent="0.25">
      <c r="B122" s="1373"/>
      <c r="C122" s="1373"/>
      <c r="D122" s="1373"/>
      <c r="E122" s="1373"/>
    </row>
    <row r="123" spans="2:5" x14ac:dyDescent="0.25">
      <c r="B123" s="1373"/>
      <c r="C123" s="1373"/>
      <c r="D123" s="1373"/>
      <c r="E123" s="1373"/>
    </row>
    <row r="124" spans="2:5" x14ac:dyDescent="0.25">
      <c r="B124" s="1373"/>
      <c r="C124" s="1373"/>
      <c r="D124" s="1373"/>
      <c r="E124" s="1373"/>
    </row>
    <row r="125" spans="2:5" x14ac:dyDescent="0.25">
      <c r="B125" s="1373"/>
      <c r="C125" s="1373"/>
      <c r="D125" s="1373"/>
      <c r="E125" s="1373"/>
    </row>
    <row r="126" spans="2:5" x14ac:dyDescent="0.25">
      <c r="B126" s="1373"/>
      <c r="C126" s="1373"/>
      <c r="D126" s="1373"/>
      <c r="E126" s="1373"/>
    </row>
    <row r="127" spans="2:5" x14ac:dyDescent="0.25">
      <c r="B127" s="1373"/>
      <c r="C127" s="1373"/>
      <c r="D127" s="1373"/>
      <c r="E127" s="1373"/>
    </row>
    <row r="128" spans="2:5" x14ac:dyDescent="0.25">
      <c r="B128" s="1373"/>
      <c r="C128" s="1373"/>
      <c r="D128" s="1373"/>
      <c r="E128" s="1373"/>
    </row>
    <row r="129" spans="2:5" x14ac:dyDescent="0.25">
      <c r="B129" s="1373"/>
      <c r="C129" s="1373"/>
      <c r="D129" s="1373"/>
      <c r="E129" s="1373"/>
    </row>
    <row r="130" spans="2:5" x14ac:dyDescent="0.25">
      <c r="B130" s="1373"/>
      <c r="C130" s="1373"/>
      <c r="D130" s="1373"/>
      <c r="E130" s="1373"/>
    </row>
    <row r="131" spans="2:5" x14ac:dyDescent="0.25">
      <c r="B131" s="1373"/>
      <c r="C131" s="1373"/>
      <c r="D131" s="1373"/>
      <c r="E131" s="1373"/>
    </row>
    <row r="132" spans="2:5" x14ac:dyDescent="0.25">
      <c r="B132" s="1373"/>
      <c r="C132" s="1373"/>
      <c r="D132" s="1373"/>
      <c r="E132" s="1373"/>
    </row>
    <row r="133" spans="2:5" x14ac:dyDescent="0.25">
      <c r="B133" s="1373"/>
      <c r="C133" s="1373"/>
      <c r="D133" s="1373"/>
      <c r="E133" s="1373"/>
    </row>
    <row r="134" spans="2:5" x14ac:dyDescent="0.25">
      <c r="B134" s="1373"/>
      <c r="C134" s="1373"/>
      <c r="D134" s="1373"/>
      <c r="E134" s="1373"/>
    </row>
    <row r="135" spans="2:5" x14ac:dyDescent="0.25">
      <c r="B135" s="1373"/>
      <c r="C135" s="1373"/>
      <c r="D135" s="1373"/>
      <c r="E135" s="1373"/>
    </row>
    <row r="136" spans="2:5" x14ac:dyDescent="0.25">
      <c r="B136" s="1373"/>
      <c r="C136" s="1373"/>
      <c r="D136" s="1373"/>
      <c r="E136" s="1373"/>
    </row>
    <row r="137" spans="2:5" x14ac:dyDescent="0.25">
      <c r="B137" s="1373"/>
      <c r="C137" s="1373"/>
      <c r="D137" s="1373"/>
      <c r="E137" s="1373"/>
    </row>
    <row r="138" spans="2:5" x14ac:dyDescent="0.25">
      <c r="B138" s="1373"/>
      <c r="C138" s="1373"/>
      <c r="D138" s="1373"/>
      <c r="E138" s="1373"/>
    </row>
    <row r="139" spans="2:5" x14ac:dyDescent="0.25">
      <c r="B139" s="1373"/>
      <c r="C139" s="1373"/>
      <c r="D139" s="1373"/>
      <c r="E139" s="1373"/>
    </row>
    <row r="140" spans="2:5" x14ac:dyDescent="0.25">
      <c r="B140" s="1373"/>
      <c r="C140" s="1373"/>
      <c r="D140" s="1373"/>
      <c r="E140" s="1373"/>
    </row>
    <row r="141" spans="2:5" x14ac:dyDescent="0.25">
      <c r="B141" s="1373"/>
      <c r="C141" s="1373"/>
      <c r="D141" s="1373"/>
      <c r="E141" s="1373"/>
    </row>
    <row r="142" spans="2:5" x14ac:dyDescent="0.25">
      <c r="B142" s="1373"/>
      <c r="C142" s="1373"/>
      <c r="D142" s="1373"/>
      <c r="E142" s="1373"/>
    </row>
    <row r="143" spans="2:5" x14ac:dyDescent="0.25">
      <c r="B143" s="1373"/>
      <c r="C143" s="1373"/>
      <c r="D143" s="1373"/>
      <c r="E143" s="1373"/>
    </row>
    <row r="144" spans="2:5" x14ac:dyDescent="0.25">
      <c r="B144" s="1373"/>
      <c r="C144" s="1373"/>
      <c r="D144" s="1373"/>
      <c r="E144" s="1373"/>
    </row>
    <row r="145" spans="2:5" x14ac:dyDescent="0.25">
      <c r="B145" s="1373"/>
      <c r="C145" s="1373"/>
      <c r="D145" s="1373"/>
      <c r="E145" s="1373"/>
    </row>
    <row r="146" spans="2:5" x14ac:dyDescent="0.25">
      <c r="B146" s="1373"/>
      <c r="C146" s="1373"/>
      <c r="D146" s="1373"/>
      <c r="E146" s="1373"/>
    </row>
    <row r="147" spans="2:5" x14ac:dyDescent="0.25">
      <c r="B147" s="1373"/>
      <c r="C147" s="1373"/>
      <c r="D147" s="1373"/>
      <c r="E147" s="1373"/>
    </row>
    <row r="148" spans="2:5" x14ac:dyDescent="0.25">
      <c r="B148" s="1373"/>
      <c r="C148" s="1373"/>
      <c r="D148" s="1373"/>
      <c r="E148" s="1373"/>
    </row>
    <row r="149" spans="2:5" x14ac:dyDescent="0.25">
      <c r="B149" s="1373"/>
      <c r="C149" s="1373"/>
      <c r="D149" s="1373"/>
      <c r="E149" s="1373"/>
    </row>
    <row r="150" spans="2:5" x14ac:dyDescent="0.25">
      <c r="B150" s="1373"/>
      <c r="C150" s="1373"/>
      <c r="D150" s="1373"/>
      <c r="E150" s="1373"/>
    </row>
    <row r="151" spans="2:5" x14ac:dyDescent="0.25">
      <c r="B151" s="1373"/>
      <c r="C151" s="1373"/>
      <c r="D151" s="1373"/>
      <c r="E151" s="1373"/>
    </row>
    <row r="152" spans="2:5" x14ac:dyDescent="0.25">
      <c r="B152" s="1373"/>
      <c r="C152" s="1373"/>
      <c r="D152" s="1373"/>
      <c r="E152" s="1373"/>
    </row>
    <row r="153" spans="2:5" x14ac:dyDescent="0.25">
      <c r="B153" s="1373"/>
      <c r="C153" s="1373"/>
      <c r="D153" s="1373"/>
      <c r="E153" s="1373"/>
    </row>
    <row r="154" spans="2:5" x14ac:dyDescent="0.25">
      <c r="B154" s="1373"/>
      <c r="C154" s="1373"/>
      <c r="D154" s="1373"/>
      <c r="E154" s="1373"/>
    </row>
    <row r="155" spans="2:5" x14ac:dyDescent="0.25">
      <c r="B155" s="1373"/>
      <c r="C155" s="1373"/>
      <c r="D155" s="1373"/>
      <c r="E155" s="1373"/>
    </row>
    <row r="156" spans="2:5" x14ac:dyDescent="0.25">
      <c r="B156" s="1373"/>
      <c r="C156" s="1373"/>
      <c r="D156" s="1373"/>
      <c r="E156" s="1373"/>
    </row>
    <row r="157" spans="2:5" x14ac:dyDescent="0.25">
      <c r="B157" s="1373"/>
      <c r="C157" s="1373"/>
      <c r="D157" s="1373"/>
      <c r="E157" s="1373"/>
    </row>
    <row r="158" spans="2:5" x14ac:dyDescent="0.25">
      <c r="B158" s="1373"/>
      <c r="C158" s="1373"/>
      <c r="D158" s="1373"/>
      <c r="E158" s="1373"/>
    </row>
    <row r="159" spans="2:5" x14ac:dyDescent="0.25">
      <c r="B159" s="1373"/>
      <c r="C159" s="1373"/>
      <c r="D159" s="1373"/>
      <c r="E159" s="1373"/>
    </row>
    <row r="160" spans="2:5" x14ac:dyDescent="0.25">
      <c r="B160" s="1373"/>
      <c r="C160" s="1373"/>
      <c r="D160" s="1373"/>
      <c r="E160" s="1373"/>
    </row>
    <row r="161" spans="2:5" x14ac:dyDescent="0.25">
      <c r="B161" s="1373"/>
      <c r="C161" s="1373"/>
      <c r="D161" s="1373"/>
      <c r="E161" s="1373"/>
    </row>
    <row r="162" spans="2:5" x14ac:dyDescent="0.25">
      <c r="B162" s="1373"/>
      <c r="C162" s="1373"/>
      <c r="D162" s="1373"/>
      <c r="E162" s="1373"/>
    </row>
    <row r="163" spans="2:5" x14ac:dyDescent="0.25">
      <c r="B163" s="1373"/>
      <c r="C163" s="1373"/>
      <c r="D163" s="1373"/>
      <c r="E163" s="1373"/>
    </row>
    <row r="164" spans="2:5" x14ac:dyDescent="0.25">
      <c r="B164" s="1373"/>
      <c r="C164" s="1373"/>
      <c r="D164" s="1373"/>
      <c r="E164" s="1373"/>
    </row>
    <row r="165" spans="2:5" x14ac:dyDescent="0.25">
      <c r="B165" s="1373"/>
      <c r="C165" s="1373"/>
      <c r="D165" s="1373"/>
      <c r="E165" s="1373"/>
    </row>
    <row r="166" spans="2:5" x14ac:dyDescent="0.25">
      <c r="B166" s="1373"/>
      <c r="C166" s="1373"/>
      <c r="D166" s="1373"/>
      <c r="E166" s="1373"/>
    </row>
    <row r="167" spans="2:5" x14ac:dyDescent="0.25">
      <c r="B167" s="1373"/>
      <c r="C167" s="1373"/>
      <c r="D167" s="1373"/>
      <c r="E167" s="1373"/>
    </row>
    <row r="168" spans="2:5" x14ac:dyDescent="0.25">
      <c r="B168" s="1373"/>
      <c r="C168" s="1373"/>
      <c r="D168" s="1373"/>
      <c r="E168" s="1373"/>
    </row>
    <row r="169" spans="2:5" x14ac:dyDescent="0.25">
      <c r="B169" s="1373"/>
      <c r="C169" s="1373"/>
      <c r="D169" s="1373"/>
      <c r="E169" s="1373"/>
    </row>
    <row r="170" spans="2:5" x14ac:dyDescent="0.25">
      <c r="B170" s="1373"/>
      <c r="C170" s="1373"/>
      <c r="D170" s="1373"/>
      <c r="E170" s="1373"/>
    </row>
    <row r="171" spans="2:5" x14ac:dyDescent="0.25">
      <c r="B171" s="1373"/>
      <c r="C171" s="1373"/>
      <c r="D171" s="1373"/>
      <c r="E171" s="1373"/>
    </row>
    <row r="172" spans="2:5" x14ac:dyDescent="0.25">
      <c r="B172" s="1373"/>
      <c r="C172" s="1373"/>
      <c r="D172" s="1373"/>
      <c r="E172" s="1373"/>
    </row>
    <row r="173" spans="2:5" x14ac:dyDescent="0.25">
      <c r="B173" s="1373"/>
      <c r="C173" s="1373"/>
      <c r="D173" s="1373"/>
      <c r="E173" s="1373"/>
    </row>
    <row r="174" spans="2:5" x14ac:dyDescent="0.25">
      <c r="B174" s="1373"/>
      <c r="C174" s="1373"/>
      <c r="D174" s="1373"/>
      <c r="E174" s="1373"/>
    </row>
    <row r="175" spans="2:5" x14ac:dyDescent="0.25">
      <c r="B175" s="1373"/>
      <c r="C175" s="1373"/>
      <c r="D175" s="1373"/>
      <c r="E175" s="1373"/>
    </row>
    <row r="176" spans="2:5" x14ac:dyDescent="0.25">
      <c r="B176" s="1373"/>
      <c r="C176" s="1373"/>
      <c r="D176" s="1373"/>
      <c r="E176" s="1373"/>
    </row>
    <row r="177" spans="2:5" x14ac:dyDescent="0.25">
      <c r="B177" s="1373"/>
      <c r="C177" s="1373"/>
      <c r="D177" s="1373"/>
      <c r="E177" s="1373"/>
    </row>
    <row r="178" spans="2:5" x14ac:dyDescent="0.25">
      <c r="B178" s="1373"/>
      <c r="C178" s="1373"/>
      <c r="D178" s="1373"/>
      <c r="E178" s="1373"/>
    </row>
    <row r="179" spans="2:5" x14ac:dyDescent="0.25">
      <c r="B179" s="1373"/>
      <c r="C179" s="1373"/>
      <c r="D179" s="1373"/>
      <c r="E179" s="1373"/>
    </row>
    <row r="180" spans="2:5" x14ac:dyDescent="0.25">
      <c r="B180" s="1373"/>
      <c r="C180" s="1373"/>
      <c r="D180" s="1373"/>
      <c r="E180" s="1373"/>
    </row>
    <row r="181" spans="2:5" x14ac:dyDescent="0.25">
      <c r="B181" s="1373"/>
      <c r="C181" s="1373"/>
      <c r="D181" s="1373"/>
      <c r="E181" s="1373"/>
    </row>
    <row r="182" spans="2:5" x14ac:dyDescent="0.25">
      <c r="B182" s="1373"/>
      <c r="C182" s="1373"/>
      <c r="D182" s="1373"/>
      <c r="E182" s="1373"/>
    </row>
    <row r="183" spans="2:5" x14ac:dyDescent="0.25">
      <c r="B183" s="1373"/>
      <c r="C183" s="1373"/>
      <c r="D183" s="1373"/>
      <c r="E183" s="1373"/>
    </row>
    <row r="184" spans="2:5" x14ac:dyDescent="0.25">
      <c r="B184" s="1373"/>
      <c r="C184" s="1373"/>
      <c r="D184" s="1373"/>
      <c r="E184" s="1373"/>
    </row>
    <row r="185" spans="2:5" x14ac:dyDescent="0.25">
      <c r="B185" s="1373"/>
      <c r="C185" s="1373"/>
      <c r="D185" s="1373"/>
      <c r="E185" s="1373"/>
    </row>
    <row r="186" spans="2:5" x14ac:dyDescent="0.25">
      <c r="B186" s="1373"/>
      <c r="C186" s="1373"/>
      <c r="D186" s="1373"/>
      <c r="E186" s="1373"/>
    </row>
    <row r="187" spans="2:5" x14ac:dyDescent="0.25">
      <c r="B187" s="1373"/>
      <c r="C187" s="1373"/>
      <c r="D187" s="1373"/>
      <c r="E187" s="1373"/>
    </row>
    <row r="188" spans="2:5" x14ac:dyDescent="0.25">
      <c r="B188" s="1373"/>
      <c r="C188" s="1373"/>
      <c r="D188" s="1373"/>
      <c r="E188" s="1373"/>
    </row>
    <row r="189" spans="2:5" x14ac:dyDescent="0.25">
      <c r="B189" s="1373"/>
      <c r="C189" s="1373"/>
      <c r="D189" s="1373"/>
      <c r="E189" s="1373"/>
    </row>
    <row r="190" spans="2:5" x14ac:dyDescent="0.25">
      <c r="B190" s="1373"/>
      <c r="C190" s="1373"/>
      <c r="D190" s="1373"/>
      <c r="E190" s="1373"/>
    </row>
    <row r="191" spans="2:5" x14ac:dyDescent="0.25">
      <c r="B191" s="1373"/>
      <c r="C191" s="1373"/>
      <c r="D191" s="1373"/>
      <c r="E191" s="1373"/>
    </row>
    <row r="192" spans="2:5" x14ac:dyDescent="0.25">
      <c r="B192" s="1373"/>
      <c r="C192" s="1373"/>
      <c r="D192" s="1373"/>
      <c r="E192" s="1373"/>
    </row>
    <row r="193" spans="2:5" x14ac:dyDescent="0.25">
      <c r="B193" s="1373"/>
      <c r="C193" s="1373"/>
      <c r="D193" s="1373"/>
      <c r="E193" s="1373"/>
    </row>
    <row r="194" spans="2:5" x14ac:dyDescent="0.25">
      <c r="B194" s="1373"/>
      <c r="C194" s="1373"/>
      <c r="D194" s="1373"/>
      <c r="E194" s="1373"/>
    </row>
    <row r="195" spans="2:5" x14ac:dyDescent="0.25">
      <c r="B195" s="1373"/>
      <c r="C195" s="1373"/>
      <c r="D195" s="1373"/>
      <c r="E195" s="1373"/>
    </row>
    <row r="196" spans="2:5" x14ac:dyDescent="0.25">
      <c r="B196" s="1373"/>
      <c r="C196" s="1373"/>
      <c r="D196" s="1373"/>
      <c r="E196" s="1373"/>
    </row>
    <row r="197" spans="2:5" x14ac:dyDescent="0.25">
      <c r="B197" s="1373"/>
      <c r="C197" s="1373"/>
      <c r="D197" s="1373"/>
      <c r="E197" s="1373"/>
    </row>
    <row r="198" spans="2:5" x14ac:dyDescent="0.25">
      <c r="B198" s="1373"/>
      <c r="C198" s="1373"/>
      <c r="D198" s="1373"/>
      <c r="E198" s="1373"/>
    </row>
    <row r="199" spans="2:5" x14ac:dyDescent="0.25">
      <c r="B199" s="1373"/>
      <c r="C199" s="1373"/>
      <c r="D199" s="1373"/>
      <c r="E199" s="1373"/>
    </row>
    <row r="200" spans="2:5" x14ac:dyDescent="0.25">
      <c r="B200" s="1373"/>
      <c r="C200" s="1373"/>
      <c r="D200" s="1373"/>
      <c r="E200" s="1373"/>
    </row>
    <row r="201" spans="2:5" x14ac:dyDescent="0.25">
      <c r="B201" s="1373"/>
      <c r="C201" s="1373"/>
      <c r="D201" s="1373"/>
      <c r="E201" s="1373"/>
    </row>
    <row r="202" spans="2:5" x14ac:dyDescent="0.25">
      <c r="B202" s="1373"/>
      <c r="C202" s="1373"/>
      <c r="D202" s="1373"/>
      <c r="E202" s="1373"/>
    </row>
    <row r="203" spans="2:5" x14ac:dyDescent="0.25">
      <c r="B203" s="1373"/>
      <c r="C203" s="1373"/>
      <c r="D203" s="1373"/>
      <c r="E203" s="1373"/>
    </row>
    <row r="204" spans="2:5" x14ac:dyDescent="0.25">
      <c r="B204" s="1373"/>
      <c r="C204" s="1373"/>
      <c r="D204" s="1373"/>
      <c r="E204" s="1373"/>
    </row>
    <row r="205" spans="2:5" x14ac:dyDescent="0.25">
      <c r="B205" s="1373"/>
      <c r="C205" s="1373"/>
      <c r="D205" s="1373"/>
      <c r="E205" s="1373"/>
    </row>
    <row r="206" spans="2:5" x14ac:dyDescent="0.25">
      <c r="B206" s="1373"/>
      <c r="C206" s="1373"/>
      <c r="D206" s="1373"/>
      <c r="E206" s="1373"/>
    </row>
    <row r="207" spans="2:5" x14ac:dyDescent="0.25">
      <c r="B207" s="1373"/>
      <c r="C207" s="1373"/>
      <c r="D207" s="1373"/>
      <c r="E207" s="1373"/>
    </row>
    <row r="208" spans="2:5" x14ac:dyDescent="0.25">
      <c r="B208" s="1373"/>
      <c r="C208" s="1373"/>
      <c r="D208" s="1373"/>
      <c r="E208" s="1373"/>
    </row>
    <row r="209" spans="2:5" x14ac:dyDescent="0.25">
      <c r="B209" s="1373"/>
      <c r="C209" s="1373"/>
      <c r="D209" s="1373"/>
      <c r="E209" s="1373"/>
    </row>
    <row r="210" spans="2:5" x14ac:dyDescent="0.25">
      <c r="B210" s="1373"/>
      <c r="C210" s="1373"/>
      <c r="D210" s="1373"/>
      <c r="E210" s="1373"/>
    </row>
    <row r="211" spans="2:5" x14ac:dyDescent="0.25">
      <c r="B211" s="1373"/>
      <c r="C211" s="1373"/>
      <c r="D211" s="1373"/>
      <c r="E211" s="1373"/>
    </row>
    <row r="212" spans="2:5" x14ac:dyDescent="0.25">
      <c r="B212" s="1373"/>
      <c r="C212" s="1373"/>
      <c r="D212" s="1373"/>
      <c r="E212" s="1373"/>
    </row>
    <row r="213" spans="2:5" x14ac:dyDescent="0.25">
      <c r="B213" s="1373"/>
      <c r="C213" s="1373"/>
      <c r="D213" s="1373"/>
      <c r="E213" s="1373"/>
    </row>
    <row r="214" spans="2:5" x14ac:dyDescent="0.25">
      <c r="B214" s="1373"/>
      <c r="C214" s="1373"/>
      <c r="D214" s="1373"/>
      <c r="E214" s="1373"/>
    </row>
    <row r="215" spans="2:5" x14ac:dyDescent="0.25">
      <c r="B215" s="1373"/>
      <c r="C215" s="1373"/>
      <c r="D215" s="1373"/>
      <c r="E215" s="1373"/>
    </row>
    <row r="216" spans="2:5" x14ac:dyDescent="0.25">
      <c r="B216" s="1373"/>
      <c r="C216" s="1373"/>
      <c r="D216" s="1373"/>
      <c r="E216" s="1373"/>
    </row>
    <row r="217" spans="2:5" x14ac:dyDescent="0.25">
      <c r="B217" s="1373"/>
      <c r="C217" s="1373"/>
      <c r="D217" s="1373"/>
      <c r="E217" s="1373"/>
    </row>
    <row r="218" spans="2:5" x14ac:dyDescent="0.25">
      <c r="B218" s="1373"/>
      <c r="C218" s="1373"/>
      <c r="D218" s="1373"/>
      <c r="E218" s="1373"/>
    </row>
    <row r="219" spans="2:5" x14ac:dyDescent="0.25">
      <c r="B219" s="1373"/>
      <c r="C219" s="1373"/>
      <c r="D219" s="1373"/>
      <c r="E219" s="1373"/>
    </row>
    <row r="220" spans="2:5" x14ac:dyDescent="0.25">
      <c r="B220" s="1373"/>
      <c r="C220" s="1373"/>
      <c r="D220" s="1373"/>
      <c r="E220" s="1373"/>
    </row>
    <row r="221" spans="2:5" x14ac:dyDescent="0.25">
      <c r="B221" s="1373"/>
      <c r="C221" s="1373"/>
      <c r="D221" s="1373"/>
      <c r="E221" s="1373"/>
    </row>
    <row r="222" spans="2:5" x14ac:dyDescent="0.25">
      <c r="B222" s="1373"/>
      <c r="C222" s="1373"/>
      <c r="D222" s="1373"/>
      <c r="E222" s="1373"/>
    </row>
    <row r="223" spans="2:5" x14ac:dyDescent="0.25">
      <c r="B223" s="1373"/>
      <c r="C223" s="1373"/>
      <c r="D223" s="1373"/>
      <c r="E223" s="1373"/>
    </row>
    <row r="224" spans="2:5" x14ac:dyDescent="0.25">
      <c r="B224" s="1373"/>
      <c r="C224" s="1373"/>
      <c r="D224" s="1373"/>
      <c r="E224" s="1373"/>
    </row>
    <row r="225" spans="2:5" x14ac:dyDescent="0.25">
      <c r="B225" s="1373"/>
      <c r="C225" s="1373"/>
      <c r="D225" s="1373"/>
      <c r="E225" s="1373"/>
    </row>
    <row r="226" spans="2:5" x14ac:dyDescent="0.25">
      <c r="B226" s="1373"/>
      <c r="C226" s="1373"/>
      <c r="D226" s="1373"/>
      <c r="E226" s="1373"/>
    </row>
    <row r="227" spans="2:5" x14ac:dyDescent="0.25">
      <c r="B227" s="1373"/>
      <c r="C227" s="1373"/>
      <c r="D227" s="1373"/>
      <c r="E227" s="1373"/>
    </row>
    <row r="228" spans="2:5" x14ac:dyDescent="0.25">
      <c r="B228" s="1373"/>
      <c r="C228" s="1373"/>
      <c r="D228" s="1373"/>
      <c r="E228" s="1373"/>
    </row>
    <row r="229" spans="2:5" x14ac:dyDescent="0.25">
      <c r="B229" s="1373"/>
      <c r="C229" s="1373"/>
      <c r="D229" s="1373"/>
      <c r="E229" s="1373"/>
    </row>
    <row r="230" spans="2:5" x14ac:dyDescent="0.25">
      <c r="B230" s="1373"/>
      <c r="C230" s="1373"/>
      <c r="D230" s="1373"/>
      <c r="E230" s="1373"/>
    </row>
    <row r="231" spans="2:5" x14ac:dyDescent="0.25">
      <c r="B231" s="1373"/>
      <c r="C231" s="1373"/>
      <c r="D231" s="1373"/>
      <c r="E231" s="1373"/>
    </row>
    <row r="232" spans="2:5" x14ac:dyDescent="0.25">
      <c r="B232" s="1373"/>
      <c r="C232" s="1373"/>
      <c r="D232" s="1373"/>
      <c r="E232" s="1373"/>
    </row>
    <row r="233" spans="2:5" x14ac:dyDescent="0.25">
      <c r="B233" s="1373"/>
      <c r="C233" s="1373"/>
      <c r="D233" s="1373"/>
      <c r="E233" s="1373"/>
    </row>
    <row r="234" spans="2:5" x14ac:dyDescent="0.25">
      <c r="B234" s="1373"/>
      <c r="C234" s="1373"/>
      <c r="D234" s="1373"/>
      <c r="E234" s="1373"/>
    </row>
    <row r="235" spans="2:5" x14ac:dyDescent="0.25">
      <c r="B235" s="1373"/>
      <c r="C235" s="1373"/>
      <c r="D235" s="1373"/>
      <c r="E235" s="1373"/>
    </row>
    <row r="236" spans="2:5" x14ac:dyDescent="0.25">
      <c r="B236" s="1373"/>
      <c r="C236" s="1373"/>
      <c r="D236" s="1373"/>
      <c r="E236" s="1373"/>
    </row>
    <row r="237" spans="2:5" x14ac:dyDescent="0.25">
      <c r="B237" s="1373"/>
      <c r="C237" s="1373"/>
      <c r="D237" s="1373"/>
      <c r="E237" s="1373"/>
    </row>
    <row r="238" spans="2:5" x14ac:dyDescent="0.25">
      <c r="B238" s="1373"/>
      <c r="C238" s="1373"/>
      <c r="D238" s="1373"/>
      <c r="E238" s="1373"/>
    </row>
    <row r="239" spans="2:5" x14ac:dyDescent="0.25">
      <c r="B239" s="1373"/>
      <c r="C239" s="1373"/>
      <c r="D239" s="1373"/>
      <c r="E239" s="1373"/>
    </row>
    <row r="240" spans="2:5" x14ac:dyDescent="0.25">
      <c r="B240" s="1373"/>
      <c r="C240" s="1373"/>
      <c r="D240" s="1373"/>
      <c r="E240" s="1373"/>
    </row>
    <row r="241" spans="2:5" x14ac:dyDescent="0.25">
      <c r="B241" s="1373"/>
      <c r="C241" s="1373"/>
      <c r="D241" s="1373"/>
      <c r="E241" s="1373"/>
    </row>
    <row r="242" spans="2:5" x14ac:dyDescent="0.25">
      <c r="B242" s="1373"/>
      <c r="C242" s="1373"/>
      <c r="D242" s="1373"/>
      <c r="E242" s="1373"/>
    </row>
    <row r="243" spans="2:5" x14ac:dyDescent="0.25">
      <c r="B243" s="1373"/>
      <c r="C243" s="1373"/>
      <c r="D243" s="1373"/>
      <c r="E243" s="1373"/>
    </row>
    <row r="244" spans="2:5" x14ac:dyDescent="0.25">
      <c r="B244" s="1373"/>
      <c r="C244" s="1373"/>
      <c r="D244" s="1373"/>
      <c r="E244" s="1373"/>
    </row>
    <row r="245" spans="2:5" x14ac:dyDescent="0.25">
      <c r="B245" s="1373"/>
      <c r="C245" s="1373"/>
      <c r="D245" s="1373"/>
      <c r="E245" s="1373"/>
    </row>
    <row r="246" spans="2:5" x14ac:dyDescent="0.25">
      <c r="B246" s="1373"/>
      <c r="C246" s="1373"/>
      <c r="D246" s="1373"/>
      <c r="E246" s="1373"/>
    </row>
    <row r="247" spans="2:5" x14ac:dyDescent="0.25">
      <c r="B247" s="1373"/>
      <c r="C247" s="1373"/>
      <c r="D247" s="1373"/>
      <c r="E247" s="1373"/>
    </row>
    <row r="248" spans="2:5" x14ac:dyDescent="0.25">
      <c r="B248" s="1373"/>
      <c r="C248" s="1373"/>
      <c r="D248" s="1373"/>
      <c r="E248" s="1373"/>
    </row>
    <row r="249" spans="2:5" x14ac:dyDescent="0.25">
      <c r="B249" s="1373"/>
      <c r="C249" s="1373"/>
      <c r="D249" s="1373"/>
      <c r="E249" s="1373"/>
    </row>
    <row r="250" spans="2:5" x14ac:dyDescent="0.25">
      <c r="B250" s="1373"/>
      <c r="C250" s="1373"/>
      <c r="D250" s="1373"/>
      <c r="E250" s="1373"/>
    </row>
    <row r="251" spans="2:5" x14ac:dyDescent="0.25">
      <c r="B251" s="1373"/>
      <c r="C251" s="1373"/>
      <c r="D251" s="1373"/>
      <c r="E251" s="1373"/>
    </row>
    <row r="252" spans="2:5" x14ac:dyDescent="0.25">
      <c r="B252" s="1373"/>
      <c r="C252" s="1373"/>
      <c r="D252" s="1373"/>
      <c r="E252" s="1373"/>
    </row>
    <row r="253" spans="2:5" x14ac:dyDescent="0.25">
      <c r="B253" s="1373"/>
      <c r="C253" s="1373"/>
      <c r="D253" s="1373"/>
      <c r="E253" s="1373"/>
    </row>
    <row r="254" spans="2:5" x14ac:dyDescent="0.25">
      <c r="B254" s="1373"/>
      <c r="C254" s="1373"/>
      <c r="D254" s="1373"/>
      <c r="E254" s="1373"/>
    </row>
    <row r="255" spans="2:5" x14ac:dyDescent="0.25">
      <c r="B255" s="1373"/>
      <c r="C255" s="1373"/>
      <c r="D255" s="1373"/>
      <c r="E255" s="1373"/>
    </row>
    <row r="256" spans="2:5" x14ac:dyDescent="0.25">
      <c r="B256" s="1373"/>
      <c r="C256" s="1373"/>
      <c r="D256" s="1373"/>
      <c r="E256" s="1373"/>
    </row>
    <row r="257" spans="2:5" x14ac:dyDescent="0.25">
      <c r="B257" s="1373"/>
      <c r="C257" s="1373"/>
      <c r="D257" s="1373"/>
      <c r="E257" s="1373"/>
    </row>
    <row r="258" spans="2:5" x14ac:dyDescent="0.25">
      <c r="B258" s="1373"/>
      <c r="C258" s="1373"/>
      <c r="D258" s="1373"/>
      <c r="E258" s="1373"/>
    </row>
    <row r="259" spans="2:5" x14ac:dyDescent="0.25">
      <c r="B259" s="1373"/>
      <c r="C259" s="1373"/>
      <c r="D259" s="1373"/>
      <c r="E259" s="1373"/>
    </row>
    <row r="260" spans="2:5" x14ac:dyDescent="0.25">
      <c r="B260" s="1373"/>
      <c r="C260" s="1373"/>
      <c r="D260" s="1373"/>
      <c r="E260" s="1373"/>
    </row>
    <row r="261" spans="2:5" x14ac:dyDescent="0.25">
      <c r="B261" s="1373"/>
      <c r="C261" s="1373"/>
      <c r="D261" s="1373"/>
      <c r="E261" s="1373"/>
    </row>
    <row r="262" spans="2:5" x14ac:dyDescent="0.25">
      <c r="B262" s="1373"/>
      <c r="C262" s="1373"/>
      <c r="D262" s="1373"/>
      <c r="E262" s="1373"/>
    </row>
    <row r="263" spans="2:5" x14ac:dyDescent="0.25">
      <c r="B263" s="1373"/>
      <c r="C263" s="1373"/>
      <c r="D263" s="1373"/>
      <c r="E263" s="1373"/>
    </row>
    <row r="264" spans="2:5" x14ac:dyDescent="0.25">
      <c r="B264" s="1373"/>
      <c r="C264" s="1373"/>
      <c r="D264" s="1373"/>
      <c r="E264" s="1373"/>
    </row>
    <row r="265" spans="2:5" x14ac:dyDescent="0.25">
      <c r="B265" s="1373"/>
      <c r="C265" s="1373"/>
      <c r="D265" s="1373"/>
      <c r="E265" s="1373"/>
    </row>
    <row r="266" spans="2:5" x14ac:dyDescent="0.25">
      <c r="B266" s="1373"/>
      <c r="C266" s="1373"/>
      <c r="D266" s="1373"/>
      <c r="E266" s="1373"/>
    </row>
    <row r="267" spans="2:5" x14ac:dyDescent="0.25">
      <c r="B267" s="1373"/>
      <c r="C267" s="1373"/>
      <c r="D267" s="1373"/>
      <c r="E267" s="1373"/>
    </row>
    <row r="268" spans="2:5" x14ac:dyDescent="0.25">
      <c r="B268" s="1373"/>
      <c r="C268" s="1373"/>
      <c r="D268" s="1373"/>
      <c r="E268" s="1373"/>
    </row>
    <row r="269" spans="2:5" x14ac:dyDescent="0.25">
      <c r="B269" s="1373"/>
      <c r="C269" s="1373"/>
      <c r="D269" s="1373"/>
      <c r="E269" s="1373"/>
    </row>
    <row r="270" spans="2:5" x14ac:dyDescent="0.25">
      <c r="B270" s="1373"/>
      <c r="C270" s="1373"/>
      <c r="D270" s="1373"/>
      <c r="E270" s="1373"/>
    </row>
    <row r="271" spans="2:5" x14ac:dyDescent="0.25">
      <c r="B271" s="1373"/>
      <c r="C271" s="1373"/>
      <c r="D271" s="1373"/>
      <c r="E271" s="1373"/>
    </row>
    <row r="272" spans="2:5" x14ac:dyDescent="0.25">
      <c r="B272" s="1373"/>
      <c r="C272" s="1373"/>
      <c r="D272" s="1373"/>
      <c r="E272" s="1373"/>
    </row>
    <row r="273" spans="2:5" x14ac:dyDescent="0.25">
      <c r="B273" s="1373"/>
      <c r="C273" s="1373"/>
      <c r="D273" s="1373"/>
      <c r="E273" s="1373"/>
    </row>
    <row r="274" spans="2:5" x14ac:dyDescent="0.25">
      <c r="B274" s="1373"/>
      <c r="C274" s="1373"/>
      <c r="D274" s="1373"/>
      <c r="E274" s="1373"/>
    </row>
    <row r="275" spans="2:5" x14ac:dyDescent="0.25">
      <c r="B275" s="1373"/>
      <c r="C275" s="1373"/>
      <c r="D275" s="1373"/>
      <c r="E275" s="1373"/>
    </row>
    <row r="276" spans="2:5" x14ac:dyDescent="0.25">
      <c r="B276" s="1373"/>
      <c r="C276" s="1373"/>
      <c r="D276" s="1373"/>
      <c r="E276" s="1373"/>
    </row>
    <row r="277" spans="2:5" x14ac:dyDescent="0.25">
      <c r="B277" s="1373"/>
      <c r="C277" s="1373"/>
      <c r="D277" s="1373"/>
      <c r="E277" s="1373"/>
    </row>
    <row r="278" spans="2:5" x14ac:dyDescent="0.25">
      <c r="B278" s="1373"/>
      <c r="C278" s="1373"/>
      <c r="D278" s="1373"/>
      <c r="E278" s="1373"/>
    </row>
    <row r="279" spans="2:5" x14ac:dyDescent="0.25">
      <c r="B279" s="1373"/>
      <c r="C279" s="1373"/>
      <c r="D279" s="1373"/>
      <c r="E279" s="1373"/>
    </row>
    <row r="280" spans="2:5" x14ac:dyDescent="0.25">
      <c r="B280" s="1373"/>
      <c r="C280" s="1373"/>
      <c r="D280" s="1373"/>
      <c r="E280" s="1373"/>
    </row>
    <row r="281" spans="2:5" x14ac:dyDescent="0.25">
      <c r="B281" s="1373"/>
      <c r="C281" s="1373"/>
      <c r="D281" s="1373"/>
      <c r="E281" s="1373"/>
    </row>
    <row r="282" spans="2:5" x14ac:dyDescent="0.25">
      <c r="B282" s="1373"/>
      <c r="C282" s="1373"/>
      <c r="D282" s="1373"/>
      <c r="E282" s="1373"/>
    </row>
    <row r="283" spans="2:5" x14ac:dyDescent="0.25">
      <c r="B283" s="1373"/>
      <c r="C283" s="1373"/>
      <c r="D283" s="1373"/>
      <c r="E283" s="1373"/>
    </row>
    <row r="284" spans="2:5" x14ac:dyDescent="0.25">
      <c r="B284" s="1373"/>
      <c r="C284" s="1373"/>
      <c r="D284" s="1373"/>
      <c r="E284" s="1373"/>
    </row>
    <row r="285" spans="2:5" x14ac:dyDescent="0.25">
      <c r="B285" s="1373"/>
      <c r="C285" s="1373"/>
      <c r="D285" s="1373"/>
      <c r="E285" s="1373"/>
    </row>
    <row r="286" spans="2:5" x14ac:dyDescent="0.25">
      <c r="B286" s="1373"/>
      <c r="C286" s="1373"/>
      <c r="D286" s="1373"/>
      <c r="E286" s="1373"/>
    </row>
    <row r="287" spans="2:5" x14ac:dyDescent="0.25">
      <c r="B287" s="1373"/>
      <c r="C287" s="1373"/>
      <c r="D287" s="1373"/>
      <c r="E287" s="1373"/>
    </row>
    <row r="288" spans="2:5" x14ac:dyDescent="0.25">
      <c r="B288" s="1373"/>
      <c r="C288" s="1373"/>
      <c r="D288" s="1373"/>
      <c r="E288" s="1373"/>
    </row>
    <row r="289" spans="2:5" x14ac:dyDescent="0.25">
      <c r="B289" s="1373"/>
      <c r="C289" s="1373"/>
      <c r="D289" s="1373"/>
      <c r="E289" s="1373"/>
    </row>
    <row r="290" spans="2:5" x14ac:dyDescent="0.25">
      <c r="B290" s="1373"/>
      <c r="C290" s="1373"/>
      <c r="D290" s="1373"/>
      <c r="E290" s="1373"/>
    </row>
    <row r="291" spans="2:5" x14ac:dyDescent="0.25">
      <c r="B291" s="1373"/>
      <c r="C291" s="1373"/>
      <c r="D291" s="1373"/>
      <c r="E291" s="1373"/>
    </row>
    <row r="292" spans="2:5" x14ac:dyDescent="0.25">
      <c r="B292" s="1373"/>
      <c r="C292" s="1373"/>
      <c r="D292" s="1373"/>
      <c r="E292" s="1373"/>
    </row>
    <row r="293" spans="2:5" x14ac:dyDescent="0.25">
      <c r="B293" s="1373"/>
      <c r="C293" s="1373"/>
      <c r="D293" s="1373"/>
      <c r="E293" s="1373"/>
    </row>
    <row r="294" spans="2:5" x14ac:dyDescent="0.25">
      <c r="B294" s="1373"/>
      <c r="C294" s="1373"/>
      <c r="D294" s="1373"/>
      <c r="E294" s="1373"/>
    </row>
    <row r="295" spans="2:5" x14ac:dyDescent="0.25">
      <c r="B295" s="1373"/>
      <c r="C295" s="1373"/>
      <c r="D295" s="1373"/>
      <c r="E295" s="1373"/>
    </row>
    <row r="296" spans="2:5" x14ac:dyDescent="0.25">
      <c r="B296" s="1373"/>
      <c r="C296" s="1373"/>
      <c r="D296" s="1373"/>
      <c r="E296" s="1373"/>
    </row>
    <row r="297" spans="2:5" x14ac:dyDescent="0.25">
      <c r="B297" s="1373"/>
      <c r="C297" s="1373"/>
      <c r="D297" s="1373"/>
      <c r="E297" s="1373"/>
    </row>
    <row r="298" spans="2:5" x14ac:dyDescent="0.25">
      <c r="B298" s="1373"/>
      <c r="C298" s="1373"/>
      <c r="D298" s="1373"/>
      <c r="E298" s="1373"/>
    </row>
    <row r="299" spans="2:5" x14ac:dyDescent="0.25">
      <c r="B299" s="1373"/>
      <c r="C299" s="1373"/>
      <c r="D299" s="1373"/>
      <c r="E299" s="1373"/>
    </row>
    <row r="300" spans="2:5" x14ac:dyDescent="0.25">
      <c r="B300" s="1373"/>
      <c r="C300" s="1373"/>
      <c r="D300" s="1373"/>
      <c r="E300" s="1373"/>
    </row>
    <row r="301" spans="2:5" x14ac:dyDescent="0.25">
      <c r="B301" s="1373"/>
      <c r="C301" s="1373"/>
      <c r="D301" s="1373"/>
      <c r="E301" s="1373"/>
    </row>
    <row r="302" spans="2:5" x14ac:dyDescent="0.25">
      <c r="B302" s="1373"/>
      <c r="C302" s="1373"/>
      <c r="D302" s="1373"/>
      <c r="E302" s="1373"/>
    </row>
    <row r="303" spans="2:5" x14ac:dyDescent="0.25">
      <c r="B303" s="1373"/>
      <c r="C303" s="1373"/>
      <c r="D303" s="1373"/>
      <c r="E303" s="1373"/>
    </row>
    <row r="304" spans="2:5" x14ac:dyDescent="0.25">
      <c r="B304" s="1373"/>
      <c r="C304" s="1373"/>
      <c r="D304" s="1373"/>
      <c r="E304" s="1373"/>
    </row>
    <row r="305" spans="2:5" x14ac:dyDescent="0.25">
      <c r="B305" s="1373"/>
      <c r="C305" s="1373"/>
      <c r="D305" s="1373"/>
      <c r="E305" s="1373"/>
    </row>
    <row r="306" spans="2:5" x14ac:dyDescent="0.25">
      <c r="B306" s="1373"/>
      <c r="C306" s="1373"/>
      <c r="D306" s="1373"/>
      <c r="E306" s="1373"/>
    </row>
    <row r="307" spans="2:5" x14ac:dyDescent="0.25">
      <c r="B307" s="1373"/>
      <c r="C307" s="1373"/>
      <c r="D307" s="1373"/>
      <c r="E307" s="1373"/>
    </row>
    <row r="308" spans="2:5" x14ac:dyDescent="0.25">
      <c r="B308" s="1373"/>
      <c r="C308" s="1373"/>
      <c r="D308" s="1373"/>
      <c r="E308" s="1373"/>
    </row>
    <row r="309" spans="2:5" x14ac:dyDescent="0.25">
      <c r="B309" s="1373"/>
      <c r="C309" s="1373"/>
      <c r="D309" s="1373"/>
      <c r="E309" s="1373"/>
    </row>
    <row r="310" spans="2:5" x14ac:dyDescent="0.25">
      <c r="B310" s="1373"/>
      <c r="C310" s="1373"/>
      <c r="D310" s="1373"/>
      <c r="E310" s="1373"/>
    </row>
    <row r="311" spans="2:5" x14ac:dyDescent="0.25">
      <c r="B311" s="1373"/>
      <c r="C311" s="1373"/>
      <c r="D311" s="1373"/>
      <c r="E311" s="1373"/>
    </row>
    <row r="312" spans="2:5" x14ac:dyDescent="0.25">
      <c r="B312" s="1373"/>
      <c r="C312" s="1373"/>
      <c r="D312" s="1373"/>
      <c r="E312" s="1373"/>
    </row>
    <row r="313" spans="2:5" x14ac:dyDescent="0.25">
      <c r="B313" s="1373"/>
      <c r="C313" s="1373"/>
      <c r="D313" s="1373"/>
      <c r="E313" s="1373"/>
    </row>
    <row r="314" spans="2:5" x14ac:dyDescent="0.25">
      <c r="B314" s="1373"/>
      <c r="C314" s="1373"/>
      <c r="D314" s="1373"/>
      <c r="E314" s="1373"/>
    </row>
    <row r="315" spans="2:5" x14ac:dyDescent="0.25">
      <c r="B315" s="1373"/>
      <c r="C315" s="1373"/>
      <c r="D315" s="1373"/>
      <c r="E315" s="1373"/>
    </row>
    <row r="316" spans="2:5" x14ac:dyDescent="0.25">
      <c r="B316" s="1373"/>
      <c r="C316" s="1373"/>
      <c r="D316" s="1373"/>
      <c r="E316" s="1373"/>
    </row>
    <row r="317" spans="2:5" x14ac:dyDescent="0.25">
      <c r="B317" s="1373"/>
      <c r="C317" s="1373"/>
      <c r="D317" s="1373"/>
      <c r="E317" s="1373"/>
    </row>
    <row r="318" spans="2:5" x14ac:dyDescent="0.25">
      <c r="B318" s="1373"/>
      <c r="C318" s="1373"/>
      <c r="D318" s="1373"/>
      <c r="E318" s="1373"/>
    </row>
    <row r="319" spans="2:5" x14ac:dyDescent="0.25">
      <c r="B319" s="1373"/>
      <c r="C319" s="1373"/>
      <c r="D319" s="1373"/>
      <c r="E319" s="1373"/>
    </row>
    <row r="320" spans="2:5" x14ac:dyDescent="0.25">
      <c r="B320" s="1373"/>
      <c r="C320" s="1373"/>
      <c r="D320" s="1373"/>
      <c r="E320" s="1373"/>
    </row>
    <row r="321" spans="2:5" x14ac:dyDescent="0.25">
      <c r="B321" s="1373"/>
      <c r="C321" s="1373"/>
      <c r="D321" s="1373"/>
      <c r="E321" s="1373"/>
    </row>
    <row r="322" spans="2:5" x14ac:dyDescent="0.25">
      <c r="B322" s="1373"/>
      <c r="C322" s="1373"/>
      <c r="D322" s="1373"/>
      <c r="E322" s="1373"/>
    </row>
    <row r="323" spans="2:5" x14ac:dyDescent="0.25">
      <c r="B323" s="1373"/>
      <c r="C323" s="1373"/>
      <c r="D323" s="1373"/>
      <c r="E323" s="1373"/>
    </row>
    <row r="324" spans="2:5" x14ac:dyDescent="0.25">
      <c r="B324" s="1373"/>
      <c r="C324" s="1373"/>
      <c r="D324" s="1373"/>
      <c r="E324" s="1373"/>
    </row>
    <row r="325" spans="2:5" x14ac:dyDescent="0.25">
      <c r="B325" s="1373"/>
      <c r="C325" s="1373"/>
      <c r="D325" s="1373"/>
      <c r="E325" s="1373"/>
    </row>
    <row r="326" spans="2:5" x14ac:dyDescent="0.25">
      <c r="B326" s="1373"/>
      <c r="C326" s="1373"/>
      <c r="D326" s="1373"/>
      <c r="E326" s="1373"/>
    </row>
    <row r="327" spans="2:5" x14ac:dyDescent="0.25">
      <c r="B327" s="1373"/>
      <c r="C327" s="1373"/>
      <c r="D327" s="1373"/>
      <c r="E327" s="1373"/>
    </row>
    <row r="328" spans="2:5" x14ac:dyDescent="0.25">
      <c r="B328" s="1373"/>
      <c r="C328" s="1373"/>
      <c r="D328" s="1373"/>
      <c r="E328" s="1373"/>
    </row>
    <row r="329" spans="2:5" x14ac:dyDescent="0.25">
      <c r="B329" s="1373"/>
      <c r="C329" s="1373"/>
      <c r="D329" s="1373"/>
      <c r="E329" s="1373"/>
    </row>
    <row r="330" spans="2:5" x14ac:dyDescent="0.25">
      <c r="B330" s="1373"/>
      <c r="C330" s="1373"/>
      <c r="D330" s="1373"/>
      <c r="E330" s="1373"/>
    </row>
    <row r="331" spans="2:5" x14ac:dyDescent="0.25">
      <c r="B331" s="1373"/>
      <c r="C331" s="1373"/>
      <c r="D331" s="1373"/>
      <c r="E331" s="1373"/>
    </row>
    <row r="332" spans="2:5" x14ac:dyDescent="0.25">
      <c r="B332" s="1373"/>
      <c r="C332" s="1373"/>
      <c r="D332" s="1373"/>
      <c r="E332" s="1373"/>
    </row>
    <row r="333" spans="2:5" x14ac:dyDescent="0.25">
      <c r="B333" s="1373"/>
      <c r="C333" s="1373"/>
      <c r="D333" s="1373"/>
      <c r="E333" s="1373"/>
    </row>
    <row r="334" spans="2:5" x14ac:dyDescent="0.25">
      <c r="B334" s="1373"/>
      <c r="C334" s="1373"/>
      <c r="D334" s="1373"/>
      <c r="E334" s="1373"/>
    </row>
    <row r="335" spans="2:5" x14ac:dyDescent="0.25">
      <c r="B335" s="1373"/>
      <c r="C335" s="1373"/>
      <c r="D335" s="1373"/>
      <c r="E335" s="1373"/>
    </row>
    <row r="336" spans="2:5" x14ac:dyDescent="0.25">
      <c r="B336" s="1373"/>
      <c r="C336" s="1373"/>
      <c r="D336" s="1373"/>
      <c r="E336" s="1373"/>
    </row>
    <row r="337" spans="2:5" x14ac:dyDescent="0.25">
      <c r="B337" s="1373"/>
      <c r="C337" s="1373"/>
      <c r="D337" s="1373"/>
      <c r="E337" s="1373"/>
    </row>
    <row r="338" spans="2:5" x14ac:dyDescent="0.25">
      <c r="B338" s="1373"/>
      <c r="C338" s="1373"/>
      <c r="D338" s="1373"/>
      <c r="E338" s="1373"/>
    </row>
    <row r="339" spans="2:5" x14ac:dyDescent="0.25">
      <c r="B339" s="1373"/>
      <c r="C339" s="1373"/>
      <c r="D339" s="1373"/>
      <c r="E339" s="1373"/>
    </row>
    <row r="340" spans="2:5" x14ac:dyDescent="0.25">
      <c r="B340" s="1373"/>
      <c r="C340" s="1373"/>
      <c r="D340" s="1373"/>
      <c r="E340" s="1373"/>
    </row>
    <row r="341" spans="2:5" x14ac:dyDescent="0.25">
      <c r="B341" s="1373"/>
      <c r="C341" s="1373"/>
      <c r="D341" s="1373"/>
      <c r="E341" s="1373"/>
    </row>
    <row r="342" spans="2:5" x14ac:dyDescent="0.25">
      <c r="B342" s="1373"/>
      <c r="C342" s="1373"/>
      <c r="D342" s="1373"/>
      <c r="E342" s="1373"/>
    </row>
    <row r="343" spans="2:5" x14ac:dyDescent="0.25">
      <c r="B343" s="1373"/>
      <c r="C343" s="1373"/>
      <c r="D343" s="1373"/>
      <c r="E343" s="1373"/>
    </row>
    <row r="344" spans="2:5" x14ac:dyDescent="0.25">
      <c r="B344" s="1373"/>
      <c r="C344" s="1373"/>
      <c r="D344" s="1373"/>
      <c r="E344" s="1373"/>
    </row>
    <row r="345" spans="2:5" x14ac:dyDescent="0.25">
      <c r="B345" s="1373"/>
      <c r="C345" s="1373"/>
      <c r="D345" s="1373"/>
      <c r="E345" s="1373"/>
    </row>
    <row r="346" spans="2:5" x14ac:dyDescent="0.25">
      <c r="B346" s="1373"/>
      <c r="C346" s="1373"/>
      <c r="D346" s="1373"/>
      <c r="E346" s="1373"/>
    </row>
    <row r="347" spans="2:5" x14ac:dyDescent="0.25">
      <c r="B347" s="1373"/>
      <c r="C347" s="1373"/>
      <c r="D347" s="1373"/>
      <c r="E347" s="1373"/>
    </row>
    <row r="348" spans="2:5" x14ac:dyDescent="0.25">
      <c r="B348" s="1373"/>
      <c r="C348" s="1373"/>
      <c r="D348" s="1373"/>
      <c r="E348" s="1373"/>
    </row>
    <row r="349" spans="2:5" x14ac:dyDescent="0.25">
      <c r="B349" s="1373"/>
      <c r="C349" s="1373"/>
      <c r="D349" s="1373"/>
      <c r="E349" s="1373"/>
    </row>
    <row r="350" spans="2:5" x14ac:dyDescent="0.25">
      <c r="B350" s="1373"/>
      <c r="C350" s="1373"/>
      <c r="D350" s="1373"/>
      <c r="E350" s="1373"/>
    </row>
  </sheetData>
  <mergeCells count="10">
    <mergeCell ref="A54:E55"/>
    <mergeCell ref="A56:E56"/>
    <mergeCell ref="A2:E2"/>
    <mergeCell ref="A3:E3"/>
    <mergeCell ref="A5:A9"/>
    <mergeCell ref="B5:E6"/>
    <mergeCell ref="B7:B9"/>
    <mergeCell ref="C7:C9"/>
    <mergeCell ref="D7:D9"/>
    <mergeCell ref="E7:E9"/>
  </mergeCells>
  <printOptions gridLinesSet="0"/>
  <pageMargins left="0.59055118110236227" right="0.39370078740157483" top="0.78740157480314965" bottom="0.39370078740157483" header="0" footer="0"/>
  <pageSetup paperSize="9" orientation="portrait"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9"/>
  <sheetViews>
    <sheetView workbookViewId="0"/>
  </sheetViews>
  <sheetFormatPr defaultColWidth="9.140625" defaultRowHeight="12.75" x14ac:dyDescent="0.25"/>
  <cols>
    <col min="1" max="1" width="25.7109375" style="571" customWidth="1"/>
    <col min="2" max="2" width="6.28515625" style="571" customWidth="1"/>
    <col min="3" max="3" width="4.140625" style="571" customWidth="1"/>
    <col min="4" max="4" width="6.85546875" style="571" customWidth="1"/>
    <col min="5" max="5" width="4.28515625" style="571" customWidth="1"/>
    <col min="6" max="8" width="6.85546875" style="944" customWidth="1"/>
    <col min="9" max="9" width="4.85546875" style="944" customWidth="1"/>
    <col min="10" max="10" width="3.85546875" style="944" customWidth="1"/>
    <col min="11" max="11" width="10.140625" style="944" customWidth="1"/>
    <col min="12" max="16384" width="9.140625" style="571"/>
  </cols>
  <sheetData>
    <row r="2" spans="1:14" ht="19.5" customHeight="1" x14ac:dyDescent="0.25">
      <c r="A2" s="1931" t="s">
        <v>1265</v>
      </c>
      <c r="B2" s="1931"/>
      <c r="C2" s="1931"/>
      <c r="D2" s="1931"/>
      <c r="E2" s="1931"/>
      <c r="F2" s="1931"/>
      <c r="G2" s="1931"/>
      <c r="H2" s="1931"/>
      <c r="I2" s="1931"/>
      <c r="J2" s="1374"/>
    </row>
    <row r="3" spans="1:14" ht="30.75" customHeight="1" x14ac:dyDescent="0.25">
      <c r="A3" s="1933" t="s">
        <v>1266</v>
      </c>
      <c r="B3" s="1933"/>
      <c r="C3" s="1933"/>
      <c r="D3" s="1933"/>
      <c r="E3" s="1933"/>
      <c r="F3" s="1933"/>
      <c r="G3" s="1933"/>
      <c r="H3" s="1933"/>
      <c r="I3" s="1933"/>
      <c r="J3" s="1933"/>
      <c r="K3" s="1933"/>
    </row>
    <row r="4" spans="1:14" ht="13.5" customHeight="1" x14ac:dyDescent="0.25">
      <c r="A4" s="572">
        <v>2018</v>
      </c>
      <c r="B4" s="149"/>
      <c r="C4" s="149"/>
      <c r="D4" s="149"/>
      <c r="E4" s="589"/>
      <c r="F4" s="943"/>
      <c r="G4" s="943"/>
      <c r="H4" s="1375"/>
      <c r="K4" s="1375" t="s">
        <v>509</v>
      </c>
    </row>
    <row r="5" spans="1:14" ht="17.100000000000001" customHeight="1" x14ac:dyDescent="0.25">
      <c r="A5" s="1924" t="s">
        <v>758</v>
      </c>
      <c r="B5" s="1924" t="s">
        <v>1267</v>
      </c>
      <c r="C5" s="1924"/>
      <c r="D5" s="1924"/>
      <c r="E5" s="1924"/>
      <c r="F5" s="1924"/>
      <c r="G5" s="1924"/>
      <c r="H5" s="1924"/>
      <c r="I5" s="1924"/>
      <c r="J5" s="2138" t="s">
        <v>1268</v>
      </c>
      <c r="K5" s="2138"/>
    </row>
    <row r="6" spans="1:14" ht="17.100000000000001" customHeight="1" x14ac:dyDescent="0.25">
      <c r="A6" s="1924"/>
      <c r="B6" s="1924" t="s">
        <v>1269</v>
      </c>
      <c r="C6" s="1924"/>
      <c r="D6" s="1924" t="s">
        <v>1270</v>
      </c>
      <c r="E6" s="1924"/>
      <c r="F6" s="1924" t="s">
        <v>1271</v>
      </c>
      <c r="G6" s="1924"/>
      <c r="H6" s="1924"/>
      <c r="I6" s="1924"/>
      <c r="J6" s="2139" t="s">
        <v>1272</v>
      </c>
      <c r="K6" s="2139"/>
    </row>
    <row r="7" spans="1:14" ht="15.75" customHeight="1" x14ac:dyDescent="0.25">
      <c r="A7" s="1924"/>
      <c r="B7" s="1924"/>
      <c r="C7" s="1924"/>
      <c r="D7" s="1924"/>
      <c r="E7" s="1924"/>
      <c r="F7" s="2140" t="s">
        <v>1273</v>
      </c>
      <c r="G7" s="2140"/>
      <c r="H7" s="2140" t="s">
        <v>1274</v>
      </c>
      <c r="I7" s="2140"/>
      <c r="J7" s="2141" t="s">
        <v>1275</v>
      </c>
      <c r="K7" s="2141"/>
    </row>
    <row r="8" spans="1:14" ht="9" customHeight="1" x14ac:dyDescent="0.25">
      <c r="A8" s="617"/>
      <c r="B8" s="617"/>
      <c r="C8" s="617"/>
      <c r="D8" s="617"/>
      <c r="E8" s="617"/>
      <c r="F8" s="1226"/>
      <c r="G8" s="1226"/>
      <c r="H8" s="1226"/>
      <c r="I8" s="1226"/>
      <c r="J8" s="1226"/>
      <c r="K8" s="1226"/>
    </row>
    <row r="9" spans="1:14" s="579" customFormat="1" ht="12.95" customHeight="1" x14ac:dyDescent="0.25">
      <c r="A9" s="1283" t="s">
        <v>252</v>
      </c>
      <c r="B9" s="2142">
        <f>SUM(B11+B19+B21)</f>
        <v>53</v>
      </c>
      <c r="C9" s="2142"/>
      <c r="D9" s="2143">
        <f>+D11+D19+D21</f>
        <v>1</v>
      </c>
      <c r="E9" s="2143"/>
      <c r="F9" s="2144">
        <f>SUM(F11+F19+F21)</f>
        <v>715</v>
      </c>
      <c r="G9" s="2145"/>
      <c r="H9" s="2144">
        <f>SUM(H11+H19+H21)</f>
        <v>325</v>
      </c>
      <c r="I9" s="2145"/>
      <c r="J9" s="1376"/>
      <c r="K9" s="1837">
        <f>+K11+K19+K21</f>
        <v>267</v>
      </c>
      <c r="M9" s="1377"/>
      <c r="N9" s="1377"/>
    </row>
    <row r="10" spans="1:14" s="579" customFormat="1" ht="9" customHeight="1" x14ac:dyDescent="0.25">
      <c r="A10" s="575"/>
      <c r="B10" s="1378"/>
      <c r="C10" s="686"/>
      <c r="D10" s="1378"/>
      <c r="E10" s="686"/>
      <c r="F10" s="1379"/>
      <c r="G10" s="1380"/>
      <c r="H10" s="1379"/>
      <c r="I10" s="1380"/>
      <c r="J10" s="1381"/>
      <c r="K10" s="574"/>
      <c r="M10" s="1377"/>
    </row>
    <row r="11" spans="1:14" s="579" customFormat="1" ht="12.95" customHeight="1" x14ac:dyDescent="0.25">
      <c r="A11" s="575" t="s">
        <v>1234</v>
      </c>
      <c r="B11" s="2146">
        <f>SUM(B13:C17)</f>
        <v>41</v>
      </c>
      <c r="C11" s="2146"/>
      <c r="D11" s="2147">
        <f>SUM(D13:E17)</f>
        <v>1</v>
      </c>
      <c r="E11" s="2147"/>
      <c r="F11" s="2148">
        <f>SUM(F13:G17)</f>
        <v>551</v>
      </c>
      <c r="G11" s="2149"/>
      <c r="H11" s="2148">
        <f>SUM(H13:I17)</f>
        <v>295</v>
      </c>
      <c r="I11" s="2149"/>
      <c r="J11" s="1381"/>
      <c r="K11" s="1837">
        <f>SUM(K13:K17)</f>
        <v>242</v>
      </c>
      <c r="M11" s="1377"/>
    </row>
    <row r="12" spans="1:14" ht="9" customHeight="1" x14ac:dyDescent="0.25">
      <c r="A12" s="589"/>
      <c r="B12" s="1378"/>
      <c r="C12" s="671"/>
      <c r="D12" s="1382"/>
      <c r="E12" s="1383"/>
      <c r="F12" s="1379"/>
      <c r="G12" s="731"/>
      <c r="H12" s="1379"/>
      <c r="I12" s="731"/>
      <c r="J12" s="702"/>
      <c r="K12" s="1837"/>
      <c r="L12" s="579"/>
      <c r="M12" s="1377"/>
      <c r="N12" s="579"/>
    </row>
    <row r="13" spans="1:14" s="1387" customFormat="1" ht="12.95" customHeight="1" x14ac:dyDescent="0.25">
      <c r="A13" s="589" t="s">
        <v>1276</v>
      </c>
      <c r="B13" s="2150">
        <v>15</v>
      </c>
      <c r="C13" s="2150"/>
      <c r="D13" s="2151">
        <v>0</v>
      </c>
      <c r="E13" s="2151"/>
      <c r="F13" s="2150">
        <v>185</v>
      </c>
      <c r="G13" s="2150"/>
      <c r="H13" s="2152">
        <v>94</v>
      </c>
      <c r="I13" s="2149"/>
      <c r="J13" s="1384"/>
      <c r="K13" s="1838">
        <v>73</v>
      </c>
      <c r="L13" s="1385"/>
      <c r="M13" s="1386"/>
      <c r="N13" s="579"/>
    </row>
    <row r="14" spans="1:14" s="1387" customFormat="1" ht="12.95" customHeight="1" x14ac:dyDescent="0.25">
      <c r="A14" s="589" t="s">
        <v>1277</v>
      </c>
      <c r="B14" s="2150">
        <v>16</v>
      </c>
      <c r="C14" s="2150"/>
      <c r="D14" s="2151">
        <v>0</v>
      </c>
      <c r="E14" s="2151"/>
      <c r="F14" s="2150">
        <v>177</v>
      </c>
      <c r="G14" s="2150"/>
      <c r="H14" s="2152">
        <v>94</v>
      </c>
      <c r="I14" s="2149"/>
      <c r="J14" s="1384"/>
      <c r="K14" s="1838">
        <v>75</v>
      </c>
      <c r="L14" s="1388"/>
      <c r="M14" s="1386"/>
      <c r="N14" s="579"/>
    </row>
    <row r="15" spans="1:14" s="1387" customFormat="1" ht="12.95" customHeight="1" x14ac:dyDescent="0.25">
      <c r="A15" s="589" t="s">
        <v>1278</v>
      </c>
      <c r="B15" s="2150">
        <v>2</v>
      </c>
      <c r="C15" s="2150"/>
      <c r="D15" s="2151">
        <v>0</v>
      </c>
      <c r="E15" s="2151"/>
      <c r="F15" s="2150">
        <v>55</v>
      </c>
      <c r="G15" s="2150"/>
      <c r="H15" s="2152">
        <v>45</v>
      </c>
      <c r="I15" s="2149"/>
      <c r="J15" s="1384"/>
      <c r="K15" s="1838">
        <v>34</v>
      </c>
      <c r="L15" s="1388"/>
      <c r="M15" s="1386"/>
      <c r="N15" s="579"/>
    </row>
    <row r="16" spans="1:14" s="1387" customFormat="1" ht="12.95" customHeight="1" x14ac:dyDescent="0.25">
      <c r="A16" s="589" t="s">
        <v>1279</v>
      </c>
      <c r="B16" s="2150">
        <v>5</v>
      </c>
      <c r="C16" s="2150"/>
      <c r="D16" s="2151">
        <v>1</v>
      </c>
      <c r="E16" s="2151"/>
      <c r="F16" s="2150">
        <v>95</v>
      </c>
      <c r="G16" s="2150"/>
      <c r="H16" s="2152">
        <v>42</v>
      </c>
      <c r="I16" s="2149"/>
      <c r="J16" s="1384"/>
      <c r="K16" s="1838">
        <v>46</v>
      </c>
      <c r="L16" s="1388"/>
      <c r="M16" s="1386"/>
      <c r="N16" s="579"/>
    </row>
    <row r="17" spans="1:19" s="1387" customFormat="1" ht="12.95" customHeight="1" x14ac:dyDescent="0.25">
      <c r="A17" s="589" t="s">
        <v>1280</v>
      </c>
      <c r="B17" s="2150">
        <v>3</v>
      </c>
      <c r="C17" s="2150"/>
      <c r="D17" s="2151">
        <v>0</v>
      </c>
      <c r="E17" s="2151"/>
      <c r="F17" s="2150">
        <v>39</v>
      </c>
      <c r="G17" s="2150"/>
      <c r="H17" s="2152">
        <v>20</v>
      </c>
      <c r="I17" s="2149"/>
      <c r="J17" s="1384"/>
      <c r="K17" s="1838">
        <v>14</v>
      </c>
      <c r="L17" s="579"/>
      <c r="M17" s="1389"/>
      <c r="N17" s="579"/>
    </row>
    <row r="18" spans="1:19" ht="9" customHeight="1" x14ac:dyDescent="0.25">
      <c r="A18" s="589"/>
      <c r="B18" s="671"/>
      <c r="C18" s="671"/>
      <c r="D18" s="2151"/>
      <c r="E18" s="2151"/>
      <c r="F18" s="1390"/>
      <c r="G18" s="702"/>
      <c r="H18" s="2148"/>
      <c r="I18" s="2149"/>
      <c r="J18" s="702"/>
      <c r="K18" s="1837"/>
      <c r="L18" s="579"/>
      <c r="M18" s="1377"/>
      <c r="N18" s="579"/>
    </row>
    <row r="19" spans="1:19" s="579" customFormat="1" ht="12.95" customHeight="1" x14ac:dyDescent="0.25">
      <c r="A19" s="575" t="s">
        <v>1261</v>
      </c>
      <c r="B19" s="2153">
        <v>7</v>
      </c>
      <c r="C19" s="2153"/>
      <c r="D19" s="2154">
        <v>0</v>
      </c>
      <c r="E19" s="2154"/>
      <c r="F19" s="2153">
        <v>105</v>
      </c>
      <c r="G19" s="2153"/>
      <c r="H19" s="2148">
        <v>15</v>
      </c>
      <c r="I19" s="2149"/>
      <c r="J19" s="1391"/>
      <c r="K19" s="1837">
        <v>14</v>
      </c>
      <c r="M19" s="1377"/>
    </row>
    <row r="20" spans="1:19" s="579" customFormat="1" ht="9" customHeight="1" x14ac:dyDescent="0.25">
      <c r="A20" s="575"/>
      <c r="B20" s="2150"/>
      <c r="C20" s="2150"/>
      <c r="D20" s="2151"/>
      <c r="E20" s="2151"/>
      <c r="F20" s="1392"/>
      <c r="G20" s="1393"/>
      <c r="H20" s="2148"/>
      <c r="I20" s="2149"/>
      <c r="J20" s="1394"/>
      <c r="K20" s="1837"/>
      <c r="M20" s="1377"/>
    </row>
    <row r="21" spans="1:19" s="579" customFormat="1" ht="12.95" customHeight="1" x14ac:dyDescent="0.25">
      <c r="A21" s="575" t="s">
        <v>1262</v>
      </c>
      <c r="B21" s="2153">
        <v>5</v>
      </c>
      <c r="C21" s="2153"/>
      <c r="D21" s="2154">
        <v>0</v>
      </c>
      <c r="E21" s="2154"/>
      <c r="F21" s="2153">
        <v>59</v>
      </c>
      <c r="G21" s="2153"/>
      <c r="H21" s="2148">
        <v>15</v>
      </c>
      <c r="I21" s="2149"/>
      <c r="J21" s="1391"/>
      <c r="K21" s="1837">
        <v>11</v>
      </c>
      <c r="M21" s="1377"/>
    </row>
    <row r="22" spans="1:19" ht="6.95" customHeight="1" thickBot="1" x14ac:dyDescent="0.3">
      <c r="A22" s="595"/>
      <c r="B22" s="595"/>
      <c r="C22" s="595"/>
      <c r="D22" s="595"/>
      <c r="E22" s="595"/>
      <c r="F22" s="1395"/>
      <c r="G22" s="1395"/>
      <c r="H22" s="1395"/>
      <c r="I22" s="1395"/>
      <c r="J22" s="1395"/>
      <c r="K22" s="1395"/>
      <c r="N22" s="579"/>
    </row>
    <row r="23" spans="1:19" ht="3.75" customHeight="1" thickTop="1" x14ac:dyDescent="0.25">
      <c r="A23" s="659"/>
      <c r="B23" s="659"/>
      <c r="C23" s="659"/>
      <c r="D23" s="659"/>
      <c r="E23" s="659"/>
      <c r="F23" s="1396"/>
      <c r="G23" s="1396"/>
      <c r="H23" s="1396"/>
      <c r="I23" s="1396"/>
      <c r="J23" s="1396"/>
      <c r="K23" s="1396"/>
    </row>
    <row r="24" spans="1:19" ht="12.95" customHeight="1" x14ac:dyDescent="0.25">
      <c r="A24" s="1397" t="s">
        <v>1281</v>
      </c>
      <c r="B24" s="589"/>
      <c r="C24" s="589"/>
      <c r="D24" s="589"/>
      <c r="E24" s="808"/>
      <c r="F24" s="943"/>
      <c r="G24" s="943"/>
      <c r="H24" s="943"/>
      <c r="I24" s="943"/>
      <c r="J24" s="946"/>
      <c r="K24" s="943"/>
      <c r="M24" s="579"/>
      <c r="N24" s="579"/>
    </row>
    <row r="25" spans="1:19" ht="12" customHeight="1" x14ac:dyDescent="0.25">
      <c r="A25" s="1398"/>
      <c r="N25" s="579"/>
    </row>
    <row r="26" spans="1:19" ht="12" customHeight="1" x14ac:dyDescent="0.25">
      <c r="A26" s="1398"/>
      <c r="N26" s="579"/>
    </row>
    <row r="27" spans="1:19" ht="12" customHeight="1" x14ac:dyDescent="0.25">
      <c r="A27" s="1398"/>
    </row>
    <row r="28" spans="1:19" ht="12" customHeight="1" x14ac:dyDescent="0.25">
      <c r="A28" s="1608"/>
      <c r="B28" s="1578"/>
      <c r="C28" s="1578"/>
      <c r="D28" s="1578"/>
      <c r="E28" s="1578"/>
      <c r="F28" s="1595"/>
      <c r="G28" s="1595"/>
    </row>
    <row r="29" spans="1:19" ht="12" customHeight="1" x14ac:dyDescent="0.25">
      <c r="A29" s="1398"/>
    </row>
    <row r="31" spans="1:19" x14ac:dyDescent="0.25">
      <c r="K31" s="2155"/>
      <c r="L31" s="2156"/>
      <c r="M31" s="1399"/>
      <c r="N31" s="2155"/>
      <c r="O31" s="2156"/>
      <c r="P31" s="2155"/>
      <c r="Q31" s="2156"/>
      <c r="R31" s="1400"/>
      <c r="S31" s="1401"/>
    </row>
    <row r="32" spans="1:19" x14ac:dyDescent="0.25">
      <c r="K32" s="2155"/>
      <c r="L32" s="2156"/>
      <c r="M32" s="1399"/>
      <c r="N32" s="2155"/>
      <c r="O32" s="2156"/>
      <c r="P32" s="2155"/>
      <c r="Q32" s="2156"/>
      <c r="R32" s="1400"/>
      <c r="S32" s="1401"/>
    </row>
    <row r="33" spans="11:19" x14ac:dyDescent="0.25">
      <c r="K33" s="2155"/>
      <c r="L33" s="2156"/>
      <c r="M33" s="1399"/>
      <c r="N33" s="2155"/>
      <c r="O33" s="2156"/>
      <c r="P33" s="2155"/>
      <c r="Q33" s="2156"/>
      <c r="R33" s="1400"/>
      <c r="S33" s="1401"/>
    </row>
    <row r="34" spans="11:19" x14ac:dyDescent="0.25">
      <c r="K34" s="2155"/>
      <c r="L34" s="2156"/>
      <c r="M34" s="1399"/>
      <c r="N34" s="2155"/>
      <c r="O34" s="2156"/>
      <c r="P34" s="2155"/>
      <c r="Q34" s="2156"/>
      <c r="R34" s="1400"/>
      <c r="S34" s="1401"/>
    </row>
    <row r="35" spans="11:19" x14ac:dyDescent="0.25">
      <c r="K35" s="2155"/>
      <c r="L35" s="2156"/>
      <c r="M35" s="1399"/>
      <c r="N35" s="2155"/>
      <c r="O35" s="2156"/>
      <c r="P35" s="2155"/>
      <c r="Q35" s="2156"/>
      <c r="R35" s="1400"/>
      <c r="S35" s="1401"/>
    </row>
    <row r="36" spans="11:19" x14ac:dyDescent="0.25">
      <c r="K36" s="1402"/>
      <c r="L36" s="1401"/>
      <c r="M36" s="1403"/>
      <c r="N36" s="1402"/>
      <c r="O36" s="1401"/>
      <c r="P36" s="1402"/>
      <c r="Q36" s="1401"/>
      <c r="R36" s="1404"/>
      <c r="S36" s="1401"/>
    </row>
    <row r="37" spans="11:19" x14ac:dyDescent="0.25">
      <c r="K37" s="2157"/>
      <c r="L37" s="2156"/>
      <c r="M37" s="1405"/>
      <c r="N37" s="2157"/>
      <c r="O37" s="2156"/>
      <c r="P37" s="2157"/>
      <c r="Q37" s="2156"/>
      <c r="R37" s="1406"/>
      <c r="S37" s="1407"/>
    </row>
    <row r="38" spans="11:19" x14ac:dyDescent="0.25">
      <c r="K38" s="1402"/>
      <c r="L38" s="1407"/>
      <c r="M38" s="1403"/>
      <c r="N38" s="1402"/>
      <c r="O38" s="1407"/>
      <c r="P38" s="1402"/>
      <c r="Q38" s="1407"/>
      <c r="R38" s="1408"/>
      <c r="S38" s="1407"/>
    </row>
    <row r="39" spans="11:19" x14ac:dyDescent="0.25">
      <c r="K39" s="2157"/>
      <c r="L39" s="2156"/>
      <c r="M39" s="1405"/>
      <c r="N39" s="2158"/>
      <c r="O39" s="2157"/>
      <c r="P39" s="2158"/>
      <c r="Q39" s="2157"/>
      <c r="R39" s="1406"/>
      <c r="S39" s="1407"/>
    </row>
  </sheetData>
  <mergeCells count="74">
    <mergeCell ref="K39:L39"/>
    <mergeCell ref="N39:O39"/>
    <mergeCell ref="P39:Q39"/>
    <mergeCell ref="K35:L35"/>
    <mergeCell ref="N35:O35"/>
    <mergeCell ref="P35:Q35"/>
    <mergeCell ref="K37:L37"/>
    <mergeCell ref="N37:O37"/>
    <mergeCell ref="P37:Q37"/>
    <mergeCell ref="K33:L33"/>
    <mergeCell ref="N33:O33"/>
    <mergeCell ref="P33:Q33"/>
    <mergeCell ref="K34:L34"/>
    <mergeCell ref="N34:O34"/>
    <mergeCell ref="P34:Q34"/>
    <mergeCell ref="N31:O31"/>
    <mergeCell ref="P31:Q31"/>
    <mergeCell ref="K32:L32"/>
    <mergeCell ref="N32:O32"/>
    <mergeCell ref="P32:Q32"/>
    <mergeCell ref="B21:C21"/>
    <mergeCell ref="D21:E21"/>
    <mergeCell ref="F21:G21"/>
    <mergeCell ref="H21:I21"/>
    <mergeCell ref="K31:L31"/>
    <mergeCell ref="B19:C19"/>
    <mergeCell ref="D19:E19"/>
    <mergeCell ref="F19:G19"/>
    <mergeCell ref="H19:I19"/>
    <mergeCell ref="B20:C20"/>
    <mergeCell ref="D20:E20"/>
    <mergeCell ref="H20:I20"/>
    <mergeCell ref="B17:C17"/>
    <mergeCell ref="D17:E17"/>
    <mergeCell ref="F17:G17"/>
    <mergeCell ref="H17:I17"/>
    <mergeCell ref="D18:E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9:C9"/>
    <mergeCell ref="D9:E9"/>
    <mergeCell ref="F9:G9"/>
    <mergeCell ref="H9:I9"/>
    <mergeCell ref="B11:C11"/>
    <mergeCell ref="D11:E11"/>
    <mergeCell ref="F11:G11"/>
    <mergeCell ref="H11:I11"/>
    <mergeCell ref="A2:I2"/>
    <mergeCell ref="A3:K3"/>
    <mergeCell ref="A5:A7"/>
    <mergeCell ref="B5:I5"/>
    <mergeCell ref="J5:K5"/>
    <mergeCell ref="B6:C7"/>
    <mergeCell ref="D6:E7"/>
    <mergeCell ref="F6:I6"/>
    <mergeCell ref="J6:K6"/>
    <mergeCell ref="F7:G7"/>
    <mergeCell ref="H7:I7"/>
    <mergeCell ref="J7:K7"/>
  </mergeCells>
  <pageMargins left="0.78740157480314965" right="0.78740157480314965" top="1.1811023622047243" bottom="0.78740157480314965" header="0" footer="0"/>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showGridLines="0" zoomScaleNormal="100" workbookViewId="0"/>
  </sheetViews>
  <sheetFormatPr defaultColWidth="9.140625" defaultRowHeight="12.75" x14ac:dyDescent="0.25"/>
  <cols>
    <col min="1" max="1" width="24" style="589" customWidth="1"/>
    <col min="2" max="5" width="15.7109375" style="589" customWidth="1"/>
    <col min="6" max="16384" width="9.140625" style="589"/>
  </cols>
  <sheetData>
    <row r="2" spans="1:11" ht="19.5" customHeight="1" x14ac:dyDescent="0.25">
      <c r="A2" s="1409" t="s">
        <v>1282</v>
      </c>
      <c r="B2" s="1410"/>
      <c r="C2" s="1410"/>
      <c r="D2" s="1410"/>
      <c r="E2" s="1410"/>
    </row>
    <row r="3" spans="1:11" ht="23.25" customHeight="1" x14ac:dyDescent="0.25">
      <c r="A3" s="1944" t="s">
        <v>1283</v>
      </c>
      <c r="B3" s="1944"/>
      <c r="C3" s="1944"/>
      <c r="D3" s="1944"/>
      <c r="E3" s="1944"/>
      <c r="F3" s="1578"/>
      <c r="G3" s="1578"/>
      <c r="H3" s="1578"/>
      <c r="I3" s="1578"/>
      <c r="J3" s="1578"/>
      <c r="K3" s="1578"/>
    </row>
    <row r="4" spans="1:11" ht="12.95" customHeight="1" x14ac:dyDescent="0.25">
      <c r="A4" s="572"/>
      <c r="B4" s="149"/>
      <c r="C4" s="149"/>
      <c r="D4" s="149"/>
      <c r="E4" s="637" t="s">
        <v>1284</v>
      </c>
    </row>
    <row r="5" spans="1:11" x14ac:dyDescent="0.25">
      <c r="A5" s="1924" t="s">
        <v>536</v>
      </c>
      <c r="B5" s="1924" t="s">
        <v>1285</v>
      </c>
      <c r="C5" s="1924"/>
      <c r="D5" s="1924"/>
      <c r="E5" s="1924"/>
    </row>
    <row r="6" spans="1:11" x14ac:dyDescent="0.25">
      <c r="A6" s="1924"/>
      <c r="B6" s="1924"/>
      <c r="C6" s="1924"/>
      <c r="D6" s="1924"/>
      <c r="E6" s="1924"/>
    </row>
    <row r="7" spans="1:11" x14ac:dyDescent="0.25">
      <c r="A7" s="1924"/>
      <c r="B7" s="1924"/>
      <c r="C7" s="1924"/>
      <c r="D7" s="1924"/>
      <c r="E7" s="1924"/>
    </row>
    <row r="8" spans="1:11" ht="15.75" customHeight="1" x14ac:dyDescent="0.25">
      <c r="A8" s="1924"/>
      <c r="B8" s="1684">
        <v>2018</v>
      </c>
      <c r="C8" s="1684">
        <v>2017</v>
      </c>
      <c r="D8" s="1684">
        <v>2016</v>
      </c>
      <c r="E8" s="1684">
        <v>2015</v>
      </c>
    </row>
    <row r="9" spans="1:11" ht="12.95" customHeight="1" x14ac:dyDescent="0.25">
      <c r="A9" s="149"/>
    </row>
    <row r="10" spans="1:11" ht="12.95" customHeight="1" x14ac:dyDescent="0.25">
      <c r="A10" s="575" t="s">
        <v>252</v>
      </c>
      <c r="B10" s="1411">
        <v>4294.3339999999998</v>
      </c>
      <c r="C10" s="1411">
        <v>4275.7839999999997</v>
      </c>
      <c r="D10" s="1411">
        <v>4243.7749999999996</v>
      </c>
      <c r="E10" s="1411">
        <v>4204.22</v>
      </c>
    </row>
    <row r="11" spans="1:11" ht="12.95" customHeight="1" x14ac:dyDescent="0.25">
      <c r="A11" s="575"/>
      <c r="B11" s="1412"/>
      <c r="C11" s="1412"/>
      <c r="D11" s="1412"/>
      <c r="E11" s="1412"/>
    </row>
    <row r="12" spans="1:11" ht="12.95" customHeight="1" x14ac:dyDescent="0.25">
      <c r="A12" s="575" t="s">
        <v>1234</v>
      </c>
      <c r="B12" s="1411">
        <v>4137.2150000000001</v>
      </c>
      <c r="C12" s="1411">
        <v>4119.8389999999999</v>
      </c>
      <c r="D12" s="1411">
        <v>4088.6730000000002</v>
      </c>
      <c r="E12" s="1411">
        <v>4056.8919999999998</v>
      </c>
    </row>
    <row r="13" spans="1:11" ht="12.95" customHeight="1" x14ac:dyDescent="0.25">
      <c r="B13" s="1413"/>
      <c r="C13" s="1413"/>
      <c r="D13" s="1413"/>
      <c r="E13" s="1413"/>
    </row>
    <row r="14" spans="1:11" ht="12.95" customHeight="1" x14ac:dyDescent="0.25">
      <c r="A14" s="589" t="s">
        <v>1276</v>
      </c>
      <c r="B14" s="1413">
        <v>1168.4269999999999</v>
      </c>
      <c r="C14" s="1413">
        <v>1163.7270000000001</v>
      </c>
      <c r="D14" s="1413">
        <v>1149.0540000000001</v>
      </c>
      <c r="E14" s="1413">
        <v>1136.55</v>
      </c>
      <c r="F14" s="1413"/>
    </row>
    <row r="15" spans="1:11" ht="12.95" customHeight="1" x14ac:dyDescent="0.25">
      <c r="A15" s="589" t="s">
        <v>1277</v>
      </c>
      <c r="B15" s="1413">
        <v>620.75699999999995</v>
      </c>
      <c r="C15" s="1413">
        <v>619.25300000000004</v>
      </c>
      <c r="D15" s="1413">
        <v>618.01499999999999</v>
      </c>
      <c r="E15" s="1413">
        <v>614.42399999999998</v>
      </c>
      <c r="F15" s="1413"/>
    </row>
    <row r="16" spans="1:11" ht="12.95" customHeight="1" x14ac:dyDescent="0.25">
      <c r="A16" s="589" t="s">
        <v>1278</v>
      </c>
      <c r="B16" s="1413">
        <v>1927.4829999999999</v>
      </c>
      <c r="C16" s="1413">
        <v>1918.751</v>
      </c>
      <c r="D16" s="1413">
        <v>1909.107</v>
      </c>
      <c r="E16" s="1413">
        <v>1896.2739999999999</v>
      </c>
      <c r="F16" s="1413"/>
    </row>
    <row r="17" spans="1:7" ht="12.95" customHeight="1" x14ac:dyDescent="0.25">
      <c r="A17" s="589" t="s">
        <v>1286</v>
      </c>
      <c r="B17" s="1413">
        <v>171.369</v>
      </c>
      <c r="C17" s="1413">
        <v>170.292</v>
      </c>
      <c r="D17" s="1413">
        <v>167.14400000000001</v>
      </c>
      <c r="E17" s="1413">
        <v>167.31299999999999</v>
      </c>
      <c r="F17" s="1413"/>
    </row>
    <row r="18" spans="1:7" ht="12.95" customHeight="1" x14ac:dyDescent="0.25">
      <c r="A18" s="589" t="s">
        <v>1287</v>
      </c>
      <c r="B18" s="1413">
        <v>249.179</v>
      </c>
      <c r="C18" s="1413">
        <v>247.816</v>
      </c>
      <c r="D18" s="1413">
        <v>245.35300000000001</v>
      </c>
      <c r="E18" s="1413">
        <v>242.33099999999999</v>
      </c>
      <c r="F18" s="1413"/>
    </row>
    <row r="19" spans="1:7" ht="12.95" customHeight="1" x14ac:dyDescent="0.25">
      <c r="B19" s="1414"/>
      <c r="C19" s="1414"/>
      <c r="D19" s="1414"/>
      <c r="E19" s="1414"/>
      <c r="F19" s="1415"/>
    </row>
    <row r="20" spans="1:7" ht="12.95" customHeight="1" x14ac:dyDescent="0.25">
      <c r="A20" s="575" t="s">
        <v>1288</v>
      </c>
      <c r="B20" s="1415">
        <v>85.290999999999997</v>
      </c>
      <c r="C20" s="1415">
        <v>85.117000000000004</v>
      </c>
      <c r="D20" s="1415">
        <v>84.274000000000001</v>
      </c>
      <c r="E20" s="1415">
        <v>79.951999999999998</v>
      </c>
      <c r="F20" s="1415"/>
    </row>
    <row r="21" spans="1:7" ht="12.95" customHeight="1" x14ac:dyDescent="0.25">
      <c r="A21" s="575"/>
      <c r="B21" s="1415"/>
      <c r="C21" s="1415"/>
      <c r="D21" s="1415"/>
      <c r="E21" s="1415"/>
      <c r="F21" s="1415"/>
    </row>
    <row r="22" spans="1:7" ht="12.95" customHeight="1" x14ac:dyDescent="0.25">
      <c r="A22" s="575" t="s">
        <v>1289</v>
      </c>
      <c r="B22" s="1415">
        <v>71.828000000000003</v>
      </c>
      <c r="C22" s="1415">
        <v>70.828000000000003</v>
      </c>
      <c r="D22" s="1415">
        <v>70.828000000000003</v>
      </c>
      <c r="E22" s="1415">
        <v>67.376000000000005</v>
      </c>
    </row>
    <row r="23" spans="1:7" ht="6.95" customHeight="1" thickBot="1" x14ac:dyDescent="0.3">
      <c r="A23" s="595"/>
      <c r="B23" s="595"/>
      <c r="C23" s="595"/>
      <c r="D23" s="698"/>
      <c r="E23" s="698"/>
    </row>
    <row r="24" spans="1:7" ht="3.75" customHeight="1" thickTop="1" x14ac:dyDescent="0.25">
      <c r="A24" s="149"/>
      <c r="B24" s="149"/>
      <c r="C24" s="710"/>
      <c r="D24" s="710"/>
      <c r="E24" s="710"/>
    </row>
    <row r="25" spans="1:7" ht="39" customHeight="1" x14ac:dyDescent="0.25">
      <c r="A25" s="2159" t="s">
        <v>1290</v>
      </c>
      <c r="B25" s="2159"/>
      <c r="C25" s="2159"/>
      <c r="D25" s="2159"/>
      <c r="E25" s="2159"/>
    </row>
    <row r="26" spans="1:7" ht="12.95" customHeight="1" x14ac:dyDescent="0.25">
      <c r="A26" s="2160" t="s">
        <v>1264</v>
      </c>
      <c r="B26" s="2160"/>
      <c r="C26" s="2160"/>
      <c r="D26" s="2160"/>
      <c r="E26" s="2160"/>
    </row>
    <row r="27" spans="1:7" ht="12" customHeight="1" x14ac:dyDescent="0.25">
      <c r="B27" s="1413"/>
      <c r="C27" s="1413"/>
    </row>
    <row r="28" spans="1:7" x14ac:dyDescent="0.25">
      <c r="A28" s="1578"/>
      <c r="B28" s="1578"/>
      <c r="C28" s="1578"/>
      <c r="D28" s="1578"/>
      <c r="E28" s="1578"/>
      <c r="F28" s="1578"/>
      <c r="G28" s="1578"/>
    </row>
  </sheetData>
  <mergeCells count="5">
    <mergeCell ref="A3:E3"/>
    <mergeCell ref="A5:A8"/>
    <mergeCell ref="B5:E7"/>
    <mergeCell ref="A25:E25"/>
    <mergeCell ref="A26:E26"/>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workbookViewId="0"/>
  </sheetViews>
  <sheetFormatPr defaultColWidth="9.140625" defaultRowHeight="12.75" x14ac:dyDescent="0.25"/>
  <cols>
    <col min="1" max="1" width="24" style="5" customWidth="1"/>
    <col min="2" max="5" width="15.7109375" style="5" customWidth="1"/>
    <col min="6" max="16384" width="9.140625" style="5"/>
  </cols>
  <sheetData>
    <row r="1" spans="1:11" s="617" customFormat="1" x14ac:dyDescent="0.25"/>
    <row r="2" spans="1:11" s="589" customFormat="1" ht="19.5" customHeight="1" x14ac:dyDescent="0.25">
      <c r="A2" s="1409" t="s">
        <v>1291</v>
      </c>
      <c r="B2" s="1205"/>
      <c r="C2" s="1410"/>
      <c r="D2" s="1410"/>
      <c r="E2" s="1410"/>
    </row>
    <row r="3" spans="1:11" s="589" customFormat="1" ht="23.25" customHeight="1" x14ac:dyDescent="0.25">
      <c r="A3" s="1944" t="s">
        <v>1292</v>
      </c>
      <c r="B3" s="1944"/>
      <c r="C3" s="1944"/>
      <c r="D3" s="1944"/>
      <c r="E3" s="1944"/>
      <c r="F3" s="1578"/>
      <c r="G3" s="1578"/>
      <c r="H3" s="1578"/>
      <c r="I3" s="1578"/>
      <c r="J3" s="1578"/>
      <c r="K3" s="1578"/>
    </row>
    <row r="4" spans="1:11" s="589" customFormat="1" ht="12.95" customHeight="1" x14ac:dyDescent="0.25">
      <c r="A4" s="572"/>
      <c r="B4" s="149"/>
      <c r="C4" s="149"/>
      <c r="D4" s="149"/>
      <c r="E4" s="637" t="s">
        <v>1284</v>
      </c>
    </row>
    <row r="5" spans="1:11" s="589" customFormat="1" ht="12" customHeight="1" x14ac:dyDescent="0.25">
      <c r="A5" s="1924" t="s">
        <v>536</v>
      </c>
      <c r="B5" s="1924" t="s">
        <v>1293</v>
      </c>
      <c r="C5" s="1924"/>
      <c r="D5" s="1924"/>
      <c r="E5" s="1924"/>
    </row>
    <row r="6" spans="1:11" s="589" customFormat="1" ht="13.5" customHeight="1" x14ac:dyDescent="0.25">
      <c r="A6" s="1924"/>
      <c r="B6" s="1924"/>
      <c r="C6" s="1924"/>
      <c r="D6" s="1924"/>
      <c r="E6" s="1924"/>
    </row>
    <row r="7" spans="1:11" s="589" customFormat="1" ht="12" customHeight="1" x14ac:dyDescent="0.25">
      <c r="A7" s="1924"/>
      <c r="B7" s="1924"/>
      <c r="C7" s="1924"/>
      <c r="D7" s="1924"/>
      <c r="E7" s="1924"/>
    </row>
    <row r="8" spans="1:11" s="589" customFormat="1" ht="15.75" customHeight="1" x14ac:dyDescent="0.25">
      <c r="A8" s="1924"/>
      <c r="B8" s="1684">
        <v>2018</v>
      </c>
      <c r="C8" s="1684">
        <v>2017</v>
      </c>
      <c r="D8" s="1684">
        <v>2016</v>
      </c>
      <c r="E8" s="1684">
        <v>2015</v>
      </c>
    </row>
    <row r="9" spans="1:11" s="589" customFormat="1" ht="12.95" customHeight="1" x14ac:dyDescent="0.25">
      <c r="A9" s="149"/>
      <c r="G9" s="1412"/>
      <c r="H9" s="1412"/>
    </row>
    <row r="10" spans="1:11" s="589" customFormat="1" ht="12.95" customHeight="1" x14ac:dyDescent="0.25">
      <c r="A10" s="575" t="s">
        <v>252</v>
      </c>
      <c r="B10" s="1411">
        <v>6897.143</v>
      </c>
      <c r="C10" s="1411">
        <v>6226.0829999999996</v>
      </c>
      <c r="D10" s="1411">
        <v>5342.3320000000003</v>
      </c>
      <c r="E10" s="1411">
        <v>4163.33</v>
      </c>
      <c r="F10" s="1412"/>
    </row>
    <row r="11" spans="1:11" s="589" customFormat="1" ht="12.95" customHeight="1" x14ac:dyDescent="0.25">
      <c r="A11" s="575"/>
      <c r="B11" s="1412"/>
      <c r="C11" s="1412"/>
      <c r="D11" s="1412"/>
      <c r="E11" s="1412"/>
    </row>
    <row r="12" spans="1:11" s="589" customFormat="1" ht="12.95" customHeight="1" x14ac:dyDescent="0.25">
      <c r="A12" s="575" t="s">
        <v>1234</v>
      </c>
      <c r="B12" s="1411">
        <v>6686.1959999999999</v>
      </c>
      <c r="C12" s="1411">
        <v>6057.4760000000006</v>
      </c>
      <c r="D12" s="1411">
        <v>5242.7610000000004</v>
      </c>
      <c r="E12" s="1411">
        <v>4108.7039999999997</v>
      </c>
    </row>
    <row r="13" spans="1:11" s="589" customFormat="1" ht="12.95" customHeight="1" x14ac:dyDescent="0.25">
      <c r="B13" s="1413"/>
      <c r="C13" s="1413"/>
      <c r="D13" s="1413"/>
      <c r="E13" s="1413"/>
    </row>
    <row r="14" spans="1:11" s="589" customFormat="1" ht="12.95" customHeight="1" x14ac:dyDescent="0.25">
      <c r="A14" s="589" t="s">
        <v>1276</v>
      </c>
      <c r="B14" s="1413">
        <v>2206.2649999999999</v>
      </c>
      <c r="C14" s="1413">
        <v>1975.9090000000001</v>
      </c>
      <c r="D14" s="1413">
        <v>1783.395</v>
      </c>
      <c r="E14" s="1413">
        <v>1401.8879999999999</v>
      </c>
    </row>
    <row r="15" spans="1:11" s="589" customFormat="1" ht="12.95" customHeight="1" x14ac:dyDescent="0.25">
      <c r="A15" s="589" t="s">
        <v>1277</v>
      </c>
      <c r="B15" s="1413">
        <v>1540.1759999999999</v>
      </c>
      <c r="C15" s="1413">
        <v>1288.598</v>
      </c>
      <c r="D15" s="1413">
        <v>1003.653</v>
      </c>
      <c r="E15" s="1413">
        <v>661.346</v>
      </c>
    </row>
    <row r="16" spans="1:11" s="589" customFormat="1" ht="12.95" customHeight="1" x14ac:dyDescent="0.25">
      <c r="A16" s="589" t="s">
        <v>1278</v>
      </c>
      <c r="B16" s="1413">
        <v>2307.6149999999998</v>
      </c>
      <c r="C16" s="1413">
        <v>2228.9059999999999</v>
      </c>
      <c r="D16" s="1413">
        <v>2037.78</v>
      </c>
      <c r="E16" s="1413">
        <v>1772.7049999999999</v>
      </c>
    </row>
    <row r="17" spans="1:25" s="589" customFormat="1" ht="12.95" customHeight="1" x14ac:dyDescent="0.25">
      <c r="A17" s="589" t="s">
        <v>1286</v>
      </c>
      <c r="B17" s="1413">
        <v>422.62200000000001</v>
      </c>
      <c r="C17" s="1413">
        <v>382.97300000000001</v>
      </c>
      <c r="D17" s="1413">
        <v>313.74099999999999</v>
      </c>
      <c r="E17" s="1413">
        <v>183.89400000000001</v>
      </c>
    </row>
    <row r="18" spans="1:25" s="589" customFormat="1" ht="12.95" customHeight="1" x14ac:dyDescent="0.25">
      <c r="A18" s="589" t="s">
        <v>1287</v>
      </c>
      <c r="B18" s="1413">
        <v>209.518</v>
      </c>
      <c r="C18" s="1413">
        <v>181.09</v>
      </c>
      <c r="D18" s="1413">
        <v>104.19199999999999</v>
      </c>
      <c r="E18" s="1413">
        <v>88.870999999999995</v>
      </c>
    </row>
    <row r="19" spans="1:25" s="589" customFormat="1" ht="12.95" customHeight="1" x14ac:dyDescent="0.25">
      <c r="B19" s="1416"/>
      <c r="C19" s="1416"/>
      <c r="D19" s="1416"/>
      <c r="E19" s="1416"/>
    </row>
    <row r="20" spans="1:25" s="589" customFormat="1" ht="12.95" customHeight="1" x14ac:dyDescent="0.25">
      <c r="A20" s="575" t="s">
        <v>1288</v>
      </c>
      <c r="B20" s="1415">
        <v>97.811999999999998</v>
      </c>
      <c r="C20" s="1415">
        <v>74.753</v>
      </c>
      <c r="D20" s="1415">
        <v>44.173000000000002</v>
      </c>
      <c r="E20" s="1415">
        <v>23.651</v>
      </c>
    </row>
    <row r="21" spans="1:25" s="589" customFormat="1" ht="12.95" customHeight="1" x14ac:dyDescent="0.25">
      <c r="A21" s="575"/>
      <c r="B21" s="1415"/>
      <c r="C21" s="1415"/>
      <c r="D21" s="1415"/>
      <c r="E21" s="1415"/>
    </row>
    <row r="22" spans="1:25" s="589" customFormat="1" ht="12.95" customHeight="1" x14ac:dyDescent="0.25">
      <c r="A22" s="575" t="s">
        <v>1289</v>
      </c>
      <c r="B22" s="1415">
        <v>113.13500000000001</v>
      </c>
      <c r="C22" s="1415">
        <v>93.853999999999999</v>
      </c>
      <c r="D22" s="1415">
        <v>55.398000000000003</v>
      </c>
      <c r="E22" s="1415">
        <v>30.975000000000001</v>
      </c>
    </row>
    <row r="23" spans="1:25" s="589" customFormat="1" ht="6.95" customHeight="1" thickBot="1" x14ac:dyDescent="0.3">
      <c r="A23" s="595"/>
      <c r="B23" s="595"/>
      <c r="C23" s="595"/>
      <c r="D23" s="595"/>
      <c r="E23" s="595"/>
    </row>
    <row r="24" spans="1:25" s="589" customFormat="1" ht="3.75" customHeight="1" thickTop="1" x14ac:dyDescent="0.25">
      <c r="A24" s="149"/>
      <c r="B24" s="149"/>
      <c r="C24" s="149"/>
      <c r="D24" s="149"/>
      <c r="E24" s="149"/>
    </row>
    <row r="25" spans="1:25" s="589" customFormat="1" ht="39.75" customHeight="1" x14ac:dyDescent="0.25">
      <c r="A25" s="2159" t="s">
        <v>1294</v>
      </c>
      <c r="B25" s="2159"/>
      <c r="C25" s="2159"/>
      <c r="D25" s="2159"/>
      <c r="E25" s="2159"/>
    </row>
    <row r="26" spans="1:25" s="589" customFormat="1" ht="15" customHeight="1" x14ac:dyDescent="0.25">
      <c r="A26" s="2160" t="s">
        <v>1264</v>
      </c>
      <c r="B26" s="2160"/>
      <c r="C26" s="2160"/>
      <c r="D26" s="2160"/>
      <c r="E26" s="2160"/>
    </row>
    <row r="27" spans="1:25" x14ac:dyDescent="0.25">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row>
    <row r="28" spans="1:25" x14ac:dyDescent="0.25">
      <c r="A28" s="1587"/>
      <c r="B28" s="1587"/>
      <c r="C28" s="1587"/>
      <c r="D28" s="1587"/>
      <c r="E28" s="1587"/>
      <c r="F28" s="1587"/>
      <c r="G28" s="1587"/>
      <c r="H28" s="617"/>
      <c r="I28" s="617"/>
      <c r="J28" s="617"/>
      <c r="K28" s="617"/>
      <c r="L28" s="617"/>
      <c r="M28" s="617"/>
      <c r="N28" s="617"/>
      <c r="O28" s="617"/>
      <c r="P28" s="617"/>
      <c r="Q28" s="617"/>
      <c r="R28" s="617"/>
      <c r="S28" s="617"/>
      <c r="T28" s="617"/>
      <c r="U28" s="617"/>
      <c r="V28" s="617"/>
      <c r="W28" s="617"/>
      <c r="X28" s="617"/>
      <c r="Y28" s="617"/>
    </row>
    <row r="29" spans="1:25" x14ac:dyDescent="0.25">
      <c r="A29" s="617"/>
      <c r="B29" s="617"/>
      <c r="C29" s="617"/>
      <c r="D29" s="617"/>
      <c r="E29" s="617"/>
      <c r="F29" s="617"/>
      <c r="G29" s="617"/>
      <c r="H29" s="617"/>
      <c r="I29" s="617"/>
      <c r="J29" s="617"/>
      <c r="K29" s="617"/>
      <c r="L29" s="617"/>
      <c r="M29" s="617"/>
      <c r="N29" s="617"/>
      <c r="O29" s="617"/>
      <c r="P29" s="617"/>
      <c r="Q29" s="617"/>
      <c r="R29" s="617"/>
      <c r="S29" s="617"/>
      <c r="T29" s="617"/>
      <c r="U29" s="617"/>
      <c r="V29" s="617"/>
      <c r="W29" s="617"/>
      <c r="X29" s="617"/>
      <c r="Y29" s="617"/>
    </row>
    <row r="30" spans="1:25" x14ac:dyDescent="0.25">
      <c r="A30" s="617"/>
      <c r="B30" s="617"/>
      <c r="C30" s="617"/>
      <c r="D30" s="617"/>
      <c r="E30" s="617"/>
      <c r="F30" s="617"/>
      <c r="G30" s="617"/>
      <c r="H30" s="617"/>
      <c r="I30" s="617"/>
      <c r="J30" s="617"/>
      <c r="K30" s="617"/>
      <c r="L30" s="617"/>
      <c r="M30" s="617"/>
      <c r="N30" s="617"/>
      <c r="O30" s="617"/>
      <c r="P30" s="617"/>
      <c r="Q30" s="617"/>
      <c r="R30" s="617"/>
      <c r="S30" s="617"/>
      <c r="T30" s="617"/>
      <c r="U30" s="617"/>
      <c r="V30" s="617"/>
      <c r="W30" s="617"/>
      <c r="X30" s="617"/>
      <c r="Y30" s="617"/>
    </row>
    <row r="31" spans="1:25" x14ac:dyDescent="0.25">
      <c r="A31" s="617"/>
      <c r="B31" s="617"/>
      <c r="C31" s="617"/>
      <c r="D31" s="617"/>
      <c r="E31" s="617"/>
      <c r="F31" s="617"/>
      <c r="G31" s="617"/>
      <c r="H31" s="617"/>
      <c r="I31" s="617"/>
      <c r="J31" s="617"/>
      <c r="K31" s="617"/>
      <c r="L31" s="617"/>
      <c r="M31" s="617"/>
      <c r="N31" s="617"/>
      <c r="O31" s="617"/>
      <c r="P31" s="617"/>
      <c r="Q31" s="617"/>
      <c r="R31" s="617"/>
      <c r="S31" s="617"/>
      <c r="T31" s="617"/>
      <c r="U31" s="617"/>
      <c r="V31" s="617"/>
      <c r="W31" s="617"/>
      <c r="X31" s="617"/>
      <c r="Y31" s="617"/>
    </row>
    <row r="32" spans="1:25" x14ac:dyDescent="0.25">
      <c r="A32" s="617"/>
      <c r="B32" s="617"/>
      <c r="C32" s="617"/>
      <c r="D32" s="617"/>
      <c r="E32" s="617"/>
      <c r="F32" s="617"/>
      <c r="G32" s="617"/>
      <c r="H32" s="617"/>
      <c r="I32" s="617"/>
      <c r="J32" s="617"/>
      <c r="K32" s="617"/>
      <c r="L32" s="617"/>
      <c r="M32" s="617"/>
      <c r="N32" s="617"/>
      <c r="O32" s="617"/>
      <c r="P32" s="617"/>
      <c r="Q32" s="617"/>
      <c r="R32" s="617"/>
      <c r="S32" s="617"/>
      <c r="T32" s="617"/>
      <c r="U32" s="617"/>
      <c r="V32" s="617"/>
      <c r="W32" s="617"/>
      <c r="X32" s="617"/>
      <c r="Y32" s="617"/>
    </row>
    <row r="33" spans="1:25" x14ac:dyDescent="0.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row>
    <row r="34" spans="1:25" x14ac:dyDescent="0.25">
      <c r="A34" s="617"/>
      <c r="B34" s="617"/>
      <c r="C34" s="617"/>
      <c r="D34" s="617"/>
      <c r="E34" s="617"/>
      <c r="F34" s="617"/>
      <c r="G34" s="617"/>
      <c r="H34" s="617"/>
      <c r="I34" s="617"/>
      <c r="J34" s="617"/>
      <c r="K34" s="617"/>
      <c r="L34" s="617"/>
      <c r="M34" s="617"/>
      <c r="N34" s="617"/>
      <c r="O34" s="617"/>
      <c r="P34" s="617"/>
      <c r="Q34" s="617"/>
      <c r="R34" s="617"/>
      <c r="S34" s="617"/>
      <c r="T34" s="617"/>
      <c r="U34" s="617"/>
      <c r="V34" s="617"/>
      <c r="W34" s="617"/>
      <c r="X34" s="617"/>
      <c r="Y34" s="617"/>
    </row>
    <row r="35" spans="1:25" x14ac:dyDescent="0.25">
      <c r="A35" s="617"/>
      <c r="B35" s="617"/>
      <c r="C35" s="617"/>
      <c r="D35" s="617"/>
      <c r="E35" s="617"/>
      <c r="F35" s="617"/>
      <c r="G35" s="617"/>
      <c r="H35" s="617"/>
      <c r="I35" s="617"/>
      <c r="J35" s="617"/>
      <c r="K35" s="617"/>
      <c r="L35" s="617"/>
      <c r="M35" s="617"/>
      <c r="N35" s="617"/>
      <c r="O35" s="617"/>
      <c r="P35" s="617"/>
      <c r="Q35" s="617"/>
      <c r="R35" s="617"/>
      <c r="S35" s="617"/>
      <c r="T35" s="617"/>
      <c r="U35" s="617"/>
      <c r="V35" s="617"/>
      <c r="W35" s="617"/>
      <c r="X35" s="617"/>
      <c r="Y35" s="617"/>
    </row>
    <row r="36" spans="1:25" x14ac:dyDescent="0.25">
      <c r="A36" s="617"/>
      <c r="B36" s="617"/>
      <c r="C36" s="617"/>
      <c r="D36" s="617"/>
      <c r="E36" s="617"/>
      <c r="F36" s="617"/>
      <c r="G36" s="617"/>
      <c r="H36" s="617"/>
      <c r="I36" s="617"/>
      <c r="J36" s="617"/>
      <c r="K36" s="617"/>
      <c r="L36" s="617"/>
      <c r="M36" s="617"/>
      <c r="N36" s="617"/>
      <c r="O36" s="617"/>
      <c r="P36" s="617"/>
      <c r="Q36" s="617"/>
      <c r="R36" s="617"/>
      <c r="S36" s="617"/>
      <c r="T36" s="617"/>
      <c r="U36" s="617"/>
      <c r="V36" s="617"/>
      <c r="W36" s="617"/>
      <c r="X36" s="617"/>
      <c r="Y36" s="617"/>
    </row>
    <row r="37" spans="1:25" x14ac:dyDescent="0.25">
      <c r="A37" s="617"/>
      <c r="B37" s="617"/>
      <c r="C37" s="617"/>
      <c r="D37" s="617"/>
      <c r="E37" s="617"/>
      <c r="F37" s="617"/>
      <c r="G37" s="617"/>
      <c r="H37" s="617"/>
      <c r="I37" s="617"/>
      <c r="J37" s="617"/>
      <c r="K37" s="617"/>
      <c r="L37" s="617"/>
      <c r="M37" s="617"/>
      <c r="N37" s="617"/>
      <c r="O37" s="617"/>
      <c r="P37" s="617"/>
      <c r="Q37" s="617"/>
      <c r="R37" s="617"/>
      <c r="S37" s="617"/>
      <c r="T37" s="617"/>
      <c r="U37" s="617"/>
      <c r="V37" s="617"/>
      <c r="W37" s="617"/>
      <c r="X37" s="617"/>
      <c r="Y37" s="617"/>
    </row>
    <row r="38" spans="1:25" x14ac:dyDescent="0.25">
      <c r="A38" s="617"/>
      <c r="B38" s="617"/>
      <c r="C38" s="617"/>
      <c r="D38" s="617"/>
      <c r="E38" s="617"/>
      <c r="F38" s="617"/>
      <c r="G38" s="617"/>
      <c r="H38" s="617"/>
      <c r="I38" s="617"/>
      <c r="J38" s="617"/>
      <c r="K38" s="617"/>
      <c r="L38" s="617"/>
      <c r="M38" s="617"/>
      <c r="N38" s="617"/>
      <c r="O38" s="617"/>
      <c r="P38" s="617"/>
      <c r="Q38" s="617"/>
      <c r="R38" s="617"/>
      <c r="S38" s="617"/>
      <c r="T38" s="617"/>
      <c r="U38" s="617"/>
      <c r="V38" s="617"/>
      <c r="W38" s="617"/>
      <c r="X38" s="617"/>
      <c r="Y38" s="617"/>
    </row>
    <row r="39" spans="1:25" x14ac:dyDescent="0.25">
      <c r="A39" s="617"/>
      <c r="B39" s="617"/>
      <c r="C39" s="617"/>
      <c r="D39" s="617"/>
      <c r="E39" s="617"/>
      <c r="F39" s="617"/>
      <c r="G39" s="617"/>
      <c r="H39" s="617"/>
      <c r="I39" s="617"/>
      <c r="J39" s="617"/>
      <c r="K39" s="617"/>
      <c r="L39" s="617"/>
      <c r="M39" s="617"/>
      <c r="N39" s="617"/>
      <c r="O39" s="617"/>
      <c r="P39" s="617"/>
      <c r="Q39" s="617"/>
      <c r="R39" s="617"/>
      <c r="S39" s="617"/>
      <c r="T39" s="617"/>
      <c r="U39" s="617"/>
      <c r="V39" s="617"/>
      <c r="W39" s="617"/>
      <c r="X39" s="617"/>
      <c r="Y39" s="617"/>
    </row>
    <row r="40" spans="1:25" x14ac:dyDescent="0.25">
      <c r="A40" s="617"/>
      <c r="B40" s="617"/>
      <c r="C40" s="617"/>
      <c r="D40" s="617"/>
      <c r="E40" s="617"/>
      <c r="F40" s="617"/>
      <c r="G40" s="617"/>
      <c r="H40" s="617"/>
      <c r="I40" s="617"/>
      <c r="J40" s="617"/>
      <c r="K40" s="617"/>
      <c r="L40" s="617"/>
      <c r="M40" s="617"/>
      <c r="N40" s="617"/>
      <c r="O40" s="617"/>
      <c r="P40" s="617"/>
      <c r="Q40" s="617"/>
      <c r="R40" s="617"/>
      <c r="S40" s="617"/>
      <c r="T40" s="617"/>
      <c r="U40" s="617"/>
      <c r="V40" s="617"/>
      <c r="W40" s="617"/>
      <c r="X40" s="617"/>
      <c r="Y40" s="617"/>
    </row>
    <row r="41" spans="1:25" x14ac:dyDescent="0.25">
      <c r="A41" s="617"/>
      <c r="B41" s="617"/>
      <c r="C41" s="617"/>
      <c r="D41" s="617"/>
      <c r="E41" s="617"/>
      <c r="F41" s="617"/>
      <c r="G41" s="617"/>
      <c r="H41" s="617"/>
      <c r="I41" s="617"/>
      <c r="J41" s="617"/>
      <c r="K41" s="617"/>
      <c r="L41" s="617"/>
      <c r="M41" s="617"/>
      <c r="N41" s="617"/>
      <c r="O41" s="617"/>
      <c r="P41" s="617"/>
      <c r="Q41" s="617"/>
      <c r="R41" s="617"/>
      <c r="S41" s="617"/>
      <c r="T41" s="617"/>
      <c r="U41" s="617"/>
      <c r="V41" s="617"/>
      <c r="W41" s="617"/>
      <c r="X41" s="617"/>
      <c r="Y41" s="617"/>
    </row>
    <row r="42" spans="1:25" x14ac:dyDescent="0.25">
      <c r="A42" s="617"/>
      <c r="B42" s="617"/>
      <c r="C42" s="617"/>
      <c r="D42" s="617"/>
      <c r="E42" s="617"/>
      <c r="F42" s="617"/>
      <c r="G42" s="617"/>
      <c r="H42" s="617"/>
      <c r="I42" s="617"/>
      <c r="J42" s="617"/>
      <c r="K42" s="617"/>
      <c r="L42" s="617"/>
      <c r="M42" s="617"/>
      <c r="N42" s="617"/>
      <c r="O42" s="617"/>
      <c r="P42" s="617"/>
      <c r="Q42" s="617"/>
      <c r="R42" s="617"/>
      <c r="S42" s="617"/>
      <c r="T42" s="617"/>
      <c r="U42" s="617"/>
      <c r="V42" s="617"/>
      <c r="W42" s="617"/>
      <c r="X42" s="617"/>
      <c r="Y42" s="617"/>
    </row>
    <row r="43" spans="1:25" x14ac:dyDescent="0.25">
      <c r="A43" s="617"/>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row>
    <row r="44" spans="1:25" x14ac:dyDescent="0.25">
      <c r="A44" s="617"/>
      <c r="B44" s="617"/>
      <c r="C44" s="617"/>
      <c r="D44" s="617"/>
      <c r="E44" s="617"/>
      <c r="F44" s="617"/>
      <c r="G44" s="617"/>
      <c r="H44" s="617"/>
      <c r="I44" s="617"/>
      <c r="J44" s="617"/>
      <c r="K44" s="617"/>
      <c r="L44" s="617"/>
      <c r="M44" s="617"/>
      <c r="N44" s="617"/>
      <c r="O44" s="617"/>
      <c r="P44" s="617"/>
      <c r="Q44" s="617"/>
      <c r="R44" s="617"/>
      <c r="S44" s="617"/>
      <c r="T44" s="617"/>
      <c r="U44" s="617"/>
      <c r="V44" s="617"/>
      <c r="W44" s="617"/>
      <c r="X44" s="617"/>
      <c r="Y44" s="617"/>
    </row>
    <row r="45" spans="1:25" x14ac:dyDescent="0.25">
      <c r="A45" s="617"/>
      <c r="B45" s="617"/>
      <c r="C45" s="617"/>
      <c r="D45" s="617"/>
      <c r="E45" s="617"/>
      <c r="F45" s="617"/>
      <c r="G45" s="617"/>
      <c r="H45" s="617"/>
      <c r="I45" s="617"/>
      <c r="J45" s="617"/>
      <c r="K45" s="617"/>
      <c r="L45" s="617"/>
      <c r="M45" s="617"/>
      <c r="N45" s="617"/>
      <c r="O45" s="617"/>
      <c r="P45" s="617"/>
      <c r="Q45" s="617"/>
      <c r="R45" s="617"/>
      <c r="S45" s="617"/>
      <c r="T45" s="617"/>
      <c r="U45" s="617"/>
      <c r="V45" s="617"/>
      <c r="W45" s="617"/>
      <c r="X45" s="617"/>
      <c r="Y45" s="617"/>
    </row>
    <row r="46" spans="1:25" x14ac:dyDescent="0.25">
      <c r="A46" s="617"/>
      <c r="B46" s="617"/>
      <c r="C46" s="617"/>
      <c r="D46" s="617"/>
      <c r="E46" s="617"/>
      <c r="F46" s="617"/>
      <c r="G46" s="617"/>
      <c r="H46" s="617"/>
      <c r="I46" s="617"/>
      <c r="J46" s="617"/>
      <c r="K46" s="617"/>
      <c r="L46" s="617"/>
      <c r="M46" s="617"/>
      <c r="N46" s="617"/>
      <c r="O46" s="617"/>
      <c r="P46" s="617"/>
      <c r="Q46" s="617"/>
      <c r="R46" s="617"/>
      <c r="S46" s="617"/>
      <c r="T46" s="617"/>
      <c r="U46" s="617"/>
      <c r="V46" s="617"/>
      <c r="W46" s="617"/>
      <c r="X46" s="617"/>
      <c r="Y46" s="617"/>
    </row>
    <row r="47" spans="1:25" x14ac:dyDescent="0.25">
      <c r="A47" s="617"/>
      <c r="B47" s="617"/>
      <c r="C47" s="617"/>
      <c r="D47" s="617"/>
      <c r="E47" s="617"/>
      <c r="F47" s="617"/>
      <c r="G47" s="617"/>
      <c r="H47" s="617"/>
      <c r="I47" s="617"/>
      <c r="J47" s="617"/>
      <c r="K47" s="617"/>
      <c r="L47" s="617"/>
      <c r="M47" s="617"/>
      <c r="N47" s="617"/>
      <c r="O47" s="617"/>
      <c r="P47" s="617"/>
      <c r="Q47" s="617"/>
      <c r="R47" s="617"/>
      <c r="S47" s="617"/>
      <c r="T47" s="617"/>
      <c r="U47" s="617"/>
      <c r="V47" s="617"/>
      <c r="W47" s="617"/>
      <c r="X47" s="617"/>
      <c r="Y47" s="617"/>
    </row>
  </sheetData>
  <mergeCells count="5">
    <mergeCell ref="A3:E3"/>
    <mergeCell ref="A5:A8"/>
    <mergeCell ref="B5:E7"/>
    <mergeCell ref="A25:E25"/>
    <mergeCell ref="A26:E26"/>
  </mergeCells>
  <pageMargins left="0.78740157480314965" right="0.78740157480314965" top="1.1811023622047245" bottom="0.78740157480314965" header="0" footer="0"/>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zoomScaleNormal="100" workbookViewId="0"/>
  </sheetViews>
  <sheetFormatPr defaultColWidth="9.140625" defaultRowHeight="12.75" x14ac:dyDescent="0.25"/>
  <cols>
    <col min="1" max="1" width="34" style="589" customWidth="1"/>
    <col min="2" max="2" width="13.140625" style="589" customWidth="1"/>
    <col min="3" max="4" width="14.28515625" style="589" customWidth="1"/>
    <col min="5" max="5" width="11.140625" style="589" customWidth="1"/>
    <col min="6" max="16384" width="9.140625" style="589"/>
  </cols>
  <sheetData>
    <row r="2" spans="1:11" ht="19.5" customHeight="1" x14ac:dyDescent="0.25">
      <c r="A2" s="1409" t="s">
        <v>1295</v>
      </c>
      <c r="B2" s="1205"/>
      <c r="C2" s="1417"/>
      <c r="D2" s="1417"/>
      <c r="E2" s="1417"/>
    </row>
    <row r="3" spans="1:11" ht="23.25" customHeight="1" x14ac:dyDescent="0.25">
      <c r="A3" s="1944" t="s">
        <v>1296</v>
      </c>
      <c r="B3" s="1944"/>
      <c r="C3" s="1944"/>
      <c r="D3" s="1944"/>
      <c r="E3" s="1944"/>
      <c r="F3" s="1578"/>
      <c r="G3" s="1578"/>
      <c r="H3" s="1578"/>
      <c r="I3" s="1578"/>
      <c r="J3" s="1578"/>
      <c r="K3" s="1578"/>
    </row>
    <row r="4" spans="1:11" ht="12.95" customHeight="1" x14ac:dyDescent="0.25">
      <c r="A4" s="572"/>
      <c r="B4" s="149"/>
      <c r="C4" s="149"/>
      <c r="D4" s="149"/>
      <c r="E4" s="637" t="s">
        <v>1284</v>
      </c>
    </row>
    <row r="5" spans="1:11" ht="13.5" customHeight="1" x14ac:dyDescent="0.25">
      <c r="A5" s="1924" t="s">
        <v>536</v>
      </c>
      <c r="B5" s="1923" t="s">
        <v>1297</v>
      </c>
      <c r="C5" s="1923"/>
      <c r="D5" s="1923"/>
      <c r="E5" s="1923"/>
    </row>
    <row r="6" spans="1:11" ht="13.5" customHeight="1" x14ac:dyDescent="0.25">
      <c r="A6" s="1924"/>
      <c r="B6" s="1923"/>
      <c r="C6" s="1923"/>
      <c r="D6" s="1923"/>
      <c r="E6" s="1923"/>
    </row>
    <row r="7" spans="1:11" ht="13.5" customHeight="1" x14ac:dyDescent="0.25">
      <c r="A7" s="1924"/>
      <c r="B7" s="1923"/>
      <c r="C7" s="1923"/>
      <c r="D7" s="1923"/>
      <c r="E7" s="1923"/>
    </row>
    <row r="8" spans="1:11" ht="15.75" customHeight="1" x14ac:dyDescent="0.25">
      <c r="A8" s="1924"/>
      <c r="B8" s="1684">
        <v>2018</v>
      </c>
      <c r="C8" s="1684">
        <v>2017</v>
      </c>
      <c r="D8" s="1684">
        <v>2016</v>
      </c>
      <c r="E8" s="1684">
        <v>2015</v>
      </c>
    </row>
    <row r="9" spans="1:11" ht="12.95" customHeight="1" x14ac:dyDescent="0.25">
      <c r="A9" s="149"/>
    </row>
    <row r="10" spans="1:11" ht="12.95" customHeight="1" x14ac:dyDescent="0.25">
      <c r="A10" s="575" t="s">
        <v>252</v>
      </c>
      <c r="B10" s="1411">
        <v>2527.8960000000002</v>
      </c>
      <c r="C10" s="1411">
        <v>2278.5639999999999</v>
      </c>
      <c r="D10" s="1411">
        <v>2005.0920000000001</v>
      </c>
      <c r="E10" s="1411">
        <v>1735.1780000000001</v>
      </c>
    </row>
    <row r="11" spans="1:11" ht="12.95" customHeight="1" x14ac:dyDescent="0.25">
      <c r="A11" s="575"/>
      <c r="B11" s="1412"/>
      <c r="C11" s="1412"/>
      <c r="D11" s="1412"/>
      <c r="E11" s="1412"/>
    </row>
    <row r="12" spans="1:11" ht="12.95" customHeight="1" x14ac:dyDescent="0.25">
      <c r="A12" s="575" t="s">
        <v>1234</v>
      </c>
      <c r="B12" s="1411">
        <v>2412.0169999999998</v>
      </c>
      <c r="C12" s="1411">
        <v>2175.5369999999998</v>
      </c>
      <c r="D12" s="1411">
        <v>1915.0610000000001</v>
      </c>
      <c r="E12" s="1411">
        <v>1654.3039999999999</v>
      </c>
    </row>
    <row r="13" spans="1:11" ht="12.95" customHeight="1" x14ac:dyDescent="0.25"/>
    <row r="14" spans="1:11" ht="12.95" customHeight="1" x14ac:dyDescent="0.25">
      <c r="A14" s="589" t="s">
        <v>1276</v>
      </c>
      <c r="B14" s="576">
        <v>794.00199999999995</v>
      </c>
      <c r="C14" s="576">
        <v>714.95899999999995</v>
      </c>
      <c r="D14" s="576">
        <v>631.49599999999998</v>
      </c>
      <c r="E14" s="576">
        <v>530.95899999999995</v>
      </c>
    </row>
    <row r="15" spans="1:11" ht="12.95" customHeight="1" x14ac:dyDescent="0.25">
      <c r="A15" s="589" t="s">
        <v>1277</v>
      </c>
      <c r="B15" s="576">
        <v>425.56099999999998</v>
      </c>
      <c r="C15" s="576">
        <v>351.16699999999997</v>
      </c>
      <c r="D15" s="576">
        <v>281.16500000000002</v>
      </c>
      <c r="E15" s="576">
        <v>221.39500000000001</v>
      </c>
    </row>
    <row r="16" spans="1:11" ht="12.95" customHeight="1" x14ac:dyDescent="0.25">
      <c r="A16" s="589" t="s">
        <v>1278</v>
      </c>
      <c r="B16" s="576">
        <v>973.24900000000002</v>
      </c>
      <c r="C16" s="576">
        <v>929.09900000000005</v>
      </c>
      <c r="D16" s="576">
        <v>866.00699999999995</v>
      </c>
      <c r="E16" s="576">
        <v>799.61</v>
      </c>
    </row>
    <row r="17" spans="1:7" ht="12.95" customHeight="1" x14ac:dyDescent="0.25">
      <c r="A17" s="589" t="s">
        <v>1286</v>
      </c>
      <c r="B17" s="576">
        <v>121.304</v>
      </c>
      <c r="C17" s="576">
        <v>97.171000000000006</v>
      </c>
      <c r="D17" s="576">
        <v>67.186000000000007</v>
      </c>
      <c r="E17" s="576">
        <v>44.27</v>
      </c>
    </row>
    <row r="18" spans="1:7" ht="12.95" customHeight="1" x14ac:dyDescent="0.25">
      <c r="A18" s="589" t="s">
        <v>1287</v>
      </c>
      <c r="B18" s="576">
        <v>97.900999999999996</v>
      </c>
      <c r="C18" s="576">
        <v>83.141000000000005</v>
      </c>
      <c r="D18" s="576">
        <v>69.206999999999994</v>
      </c>
      <c r="E18" s="576">
        <v>58.07</v>
      </c>
    </row>
    <row r="19" spans="1:7" ht="12.95" customHeight="1" x14ac:dyDescent="0.25"/>
    <row r="20" spans="1:7" s="575" customFormat="1" ht="12.95" customHeight="1" x14ac:dyDescent="0.25">
      <c r="A20" s="575" t="s">
        <v>1288</v>
      </c>
      <c r="B20" s="1415">
        <v>51.226999999999997</v>
      </c>
      <c r="C20" s="1415">
        <v>42.234000000000002</v>
      </c>
      <c r="D20" s="1415">
        <v>35.915999999999997</v>
      </c>
      <c r="E20" s="1415">
        <v>30.916</v>
      </c>
    </row>
    <row r="21" spans="1:7" s="575" customFormat="1" ht="12.95" customHeight="1" x14ac:dyDescent="0.25">
      <c r="B21" s="589"/>
      <c r="C21" s="589"/>
      <c r="D21" s="589"/>
      <c r="E21" s="589"/>
    </row>
    <row r="22" spans="1:7" s="575" customFormat="1" ht="12.95" customHeight="1" x14ac:dyDescent="0.25">
      <c r="A22" s="575" t="s">
        <v>1289</v>
      </c>
      <c r="B22" s="1415">
        <v>64.652000000000001</v>
      </c>
      <c r="C22" s="1415">
        <v>60.792999999999999</v>
      </c>
      <c r="D22" s="1415">
        <v>54.115000000000002</v>
      </c>
      <c r="E22" s="1415">
        <v>49.957999999999998</v>
      </c>
    </row>
    <row r="23" spans="1:7" ht="6.95" customHeight="1" thickBot="1" x14ac:dyDescent="0.3">
      <c r="A23" s="595"/>
      <c r="B23" s="595"/>
      <c r="C23" s="595"/>
      <c r="D23" s="595"/>
      <c r="E23" s="595"/>
    </row>
    <row r="24" spans="1:7" ht="3.75" customHeight="1" thickTop="1" x14ac:dyDescent="0.25">
      <c r="A24" s="149"/>
      <c r="B24" s="149"/>
      <c r="C24" s="149"/>
      <c r="D24" s="149"/>
      <c r="E24" s="149"/>
    </row>
    <row r="25" spans="1:7" ht="12.95" customHeight="1" x14ac:dyDescent="0.25">
      <c r="A25" s="2160" t="s">
        <v>1264</v>
      </c>
      <c r="B25" s="2160"/>
      <c r="C25" s="2160"/>
      <c r="D25" s="2160"/>
      <c r="E25" s="2160"/>
    </row>
    <row r="26" spans="1:7" ht="9.75" customHeight="1" x14ac:dyDescent="0.25">
      <c r="A26" s="593"/>
      <c r="B26" s="1397"/>
      <c r="C26" s="1397"/>
      <c r="D26" s="1397"/>
      <c r="E26" s="1397"/>
    </row>
    <row r="28" spans="1:7" x14ac:dyDescent="0.25">
      <c r="A28" s="1578"/>
      <c r="B28" s="1578"/>
      <c r="C28" s="1578"/>
      <c r="D28" s="1578"/>
      <c r="E28" s="1578"/>
      <c r="F28" s="1578"/>
      <c r="G28" s="1578"/>
    </row>
  </sheetData>
  <mergeCells count="4">
    <mergeCell ref="A3:E3"/>
    <mergeCell ref="A5:A8"/>
    <mergeCell ref="B5:E7"/>
    <mergeCell ref="A25:E25"/>
  </mergeCells>
  <pageMargins left="0.78740157480314965" right="0.78740157480314965" top="1.1811023622047245" bottom="0.78740157480314965" header="0" footer="0"/>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workbookViewId="0"/>
  </sheetViews>
  <sheetFormatPr defaultColWidth="9.140625" defaultRowHeight="12.75" x14ac:dyDescent="0.25"/>
  <cols>
    <col min="1" max="1" width="24" style="5" customWidth="1"/>
    <col min="2" max="5" width="15.7109375" style="5" customWidth="1"/>
    <col min="6" max="16384" width="9.140625" style="5"/>
  </cols>
  <sheetData>
    <row r="1" spans="1:11" s="617" customFormat="1" x14ac:dyDescent="0.25"/>
    <row r="2" spans="1:11" s="589" customFormat="1" ht="19.5" customHeight="1" x14ac:dyDescent="0.25">
      <c r="A2" s="1409" t="s">
        <v>1298</v>
      </c>
      <c r="B2" s="1397"/>
      <c r="C2" s="1397"/>
      <c r="D2" s="1397"/>
      <c r="E2" s="1397"/>
    </row>
    <row r="3" spans="1:11" s="589" customFormat="1" ht="23.25" customHeight="1" x14ac:dyDescent="0.25">
      <c r="A3" s="1944" t="s">
        <v>1299</v>
      </c>
      <c r="B3" s="1944"/>
      <c r="C3" s="1944"/>
      <c r="D3" s="1944"/>
      <c r="E3" s="1944"/>
      <c r="F3" s="1578"/>
      <c r="G3" s="1578"/>
      <c r="H3" s="1578"/>
      <c r="I3" s="1578"/>
      <c r="J3" s="1578"/>
      <c r="K3" s="1578"/>
    </row>
    <row r="4" spans="1:11" s="589" customFormat="1" ht="12.95" customHeight="1" x14ac:dyDescent="0.25">
      <c r="A4" s="572"/>
      <c r="B4" s="149"/>
      <c r="C4" s="149"/>
      <c r="D4" s="149"/>
      <c r="E4" s="637" t="s">
        <v>1284</v>
      </c>
    </row>
    <row r="5" spans="1:11" s="589" customFormat="1" ht="12.75" customHeight="1" x14ac:dyDescent="0.25">
      <c r="A5" s="1924" t="s">
        <v>536</v>
      </c>
      <c r="B5" s="1923" t="s">
        <v>1300</v>
      </c>
      <c r="C5" s="1923"/>
      <c r="D5" s="1923"/>
      <c r="E5" s="1923"/>
    </row>
    <row r="6" spans="1:11" s="589" customFormat="1" ht="12.75" customHeight="1" x14ac:dyDescent="0.25">
      <c r="A6" s="1924"/>
      <c r="B6" s="1923"/>
      <c r="C6" s="1923"/>
      <c r="D6" s="1923"/>
      <c r="E6" s="1923"/>
    </row>
    <row r="7" spans="1:11" s="589" customFormat="1" ht="7.5" customHeight="1" x14ac:dyDescent="0.25">
      <c r="A7" s="1924"/>
      <c r="B7" s="1923"/>
      <c r="C7" s="1923"/>
      <c r="D7" s="1923"/>
      <c r="E7" s="1923"/>
    </row>
    <row r="8" spans="1:11" s="589" customFormat="1" ht="15.75" customHeight="1" x14ac:dyDescent="0.25">
      <c r="A8" s="1924"/>
      <c r="B8" s="1684">
        <v>2018</v>
      </c>
      <c r="C8" s="1684">
        <v>2017</v>
      </c>
      <c r="D8" s="1684">
        <v>2016</v>
      </c>
      <c r="E8" s="1684">
        <v>2015</v>
      </c>
    </row>
    <row r="9" spans="1:11" s="589" customFormat="1" ht="12.95" customHeight="1" x14ac:dyDescent="0.25">
      <c r="A9" s="149"/>
    </row>
    <row r="10" spans="1:11" s="589" customFormat="1" ht="12.95" customHeight="1" x14ac:dyDescent="0.25">
      <c r="A10" s="575" t="s">
        <v>252</v>
      </c>
      <c r="B10" s="1411">
        <v>3931.5279999999998</v>
      </c>
      <c r="C10" s="1411">
        <v>3792.2919999999999</v>
      </c>
      <c r="D10" s="1411">
        <v>3673.1350000000002</v>
      </c>
      <c r="E10" s="1411">
        <v>3516.5430000000001</v>
      </c>
    </row>
    <row r="11" spans="1:11" s="589" customFormat="1" ht="12.95" customHeight="1" x14ac:dyDescent="0.25">
      <c r="A11" s="575"/>
      <c r="B11" s="1412"/>
      <c r="C11" s="1412"/>
      <c r="D11" s="1412"/>
      <c r="E11" s="1412"/>
    </row>
    <row r="12" spans="1:11" s="589" customFormat="1" ht="12.95" customHeight="1" x14ac:dyDescent="0.25">
      <c r="A12" s="575" t="s">
        <v>1234</v>
      </c>
      <c r="B12" s="1411">
        <v>3742.2210000000005</v>
      </c>
      <c r="C12" s="1411">
        <v>3607.9709999999995</v>
      </c>
      <c r="D12" s="1411">
        <v>3492.4620000000004</v>
      </c>
      <c r="E12" s="1411">
        <v>3339.7460000000001</v>
      </c>
    </row>
    <row r="13" spans="1:11" s="589" customFormat="1" ht="12.95" customHeight="1" x14ac:dyDescent="0.25">
      <c r="B13" s="596"/>
      <c r="C13" s="596"/>
      <c r="D13" s="596"/>
      <c r="E13" s="596"/>
    </row>
    <row r="14" spans="1:11" s="589" customFormat="1" ht="12.95" customHeight="1" x14ac:dyDescent="0.25">
      <c r="A14" s="589" t="s">
        <v>1276</v>
      </c>
      <c r="B14" s="1418">
        <v>1209.691</v>
      </c>
      <c r="C14" s="1418">
        <v>1166.0260000000001</v>
      </c>
      <c r="D14" s="1418">
        <v>1129.692</v>
      </c>
      <c r="E14" s="1418">
        <v>1074.5830000000001</v>
      </c>
    </row>
    <row r="15" spans="1:11" s="589" customFormat="1" ht="12.95" customHeight="1" x14ac:dyDescent="0.25">
      <c r="A15" s="589" t="s">
        <v>1277</v>
      </c>
      <c r="B15" s="1418">
        <v>782.44399999999996</v>
      </c>
      <c r="C15" s="1418">
        <v>745.36400000000003</v>
      </c>
      <c r="D15" s="1418">
        <v>721.00800000000004</v>
      </c>
      <c r="E15" s="1418">
        <v>686.02200000000005</v>
      </c>
    </row>
    <row r="16" spans="1:11" s="589" customFormat="1" ht="12.95" customHeight="1" x14ac:dyDescent="0.25">
      <c r="A16" s="589" t="s">
        <v>1278</v>
      </c>
      <c r="B16" s="1418">
        <v>1270.6690000000001</v>
      </c>
      <c r="C16" s="1418">
        <v>1239.722</v>
      </c>
      <c r="D16" s="1418">
        <v>1205.008</v>
      </c>
      <c r="E16" s="1418">
        <v>1165.9839999999999</v>
      </c>
    </row>
    <row r="17" spans="1:25" s="589" customFormat="1" ht="12.95" customHeight="1" x14ac:dyDescent="0.25">
      <c r="A17" s="589" t="s">
        <v>1286</v>
      </c>
      <c r="B17" s="1418">
        <v>264.75299999999999</v>
      </c>
      <c r="C17" s="1418">
        <v>257.21800000000002</v>
      </c>
      <c r="D17" s="1418">
        <v>251.02099999999999</v>
      </c>
      <c r="E17" s="1418">
        <v>241.02699999999999</v>
      </c>
    </row>
    <row r="18" spans="1:25" s="589" customFormat="1" ht="12.95" customHeight="1" x14ac:dyDescent="0.25">
      <c r="A18" s="589" t="s">
        <v>1287</v>
      </c>
      <c r="B18" s="1418">
        <v>214.66399999999999</v>
      </c>
      <c r="C18" s="1418">
        <v>199.64099999999999</v>
      </c>
      <c r="D18" s="1418">
        <v>185.733</v>
      </c>
      <c r="E18" s="1418">
        <v>172.13</v>
      </c>
    </row>
    <row r="19" spans="1:25" s="589" customFormat="1" ht="12.95" customHeight="1" x14ac:dyDescent="0.25">
      <c r="B19" s="1419"/>
      <c r="C19" s="1419"/>
      <c r="D19" s="1419"/>
      <c r="E19" s="1419"/>
    </row>
    <row r="20" spans="1:25" s="589" customFormat="1" ht="12.95" customHeight="1" x14ac:dyDescent="0.25">
      <c r="A20" s="575" t="s">
        <v>1288</v>
      </c>
      <c r="B20" s="1420">
        <v>88.658000000000001</v>
      </c>
      <c r="C20" s="1420">
        <v>86.2</v>
      </c>
      <c r="D20" s="1420">
        <v>84.411000000000001</v>
      </c>
      <c r="E20" s="1420">
        <v>82.201999999999998</v>
      </c>
    </row>
    <row r="21" spans="1:25" s="589" customFormat="1" ht="12.95" customHeight="1" x14ac:dyDescent="0.25">
      <c r="A21" s="575"/>
      <c r="B21" s="1421"/>
      <c r="C21" s="1421"/>
      <c r="D21" s="1421"/>
      <c r="E21" s="1421"/>
    </row>
    <row r="22" spans="1:25" s="589" customFormat="1" ht="12.95" customHeight="1" x14ac:dyDescent="0.25">
      <c r="A22" s="575" t="s">
        <v>1289</v>
      </c>
      <c r="B22" s="1420">
        <v>100.649</v>
      </c>
      <c r="C22" s="1420">
        <v>98.120999999999995</v>
      </c>
      <c r="D22" s="1420">
        <v>96.262</v>
      </c>
      <c r="E22" s="1420">
        <v>94.594999999999999</v>
      </c>
    </row>
    <row r="23" spans="1:25" s="589" customFormat="1" ht="6.95" customHeight="1" thickBot="1" x14ac:dyDescent="0.3">
      <c r="A23" s="595"/>
      <c r="B23" s="595"/>
      <c r="C23" s="595"/>
      <c r="D23" s="595"/>
      <c r="E23" s="595"/>
    </row>
    <row r="24" spans="1:25" s="589" customFormat="1" ht="3.75" customHeight="1" thickTop="1" x14ac:dyDescent="0.25">
      <c r="A24" s="149"/>
      <c r="B24" s="149"/>
      <c r="C24" s="149"/>
      <c r="D24" s="149"/>
      <c r="E24" s="149"/>
    </row>
    <row r="25" spans="1:25" s="589" customFormat="1" ht="53.25" customHeight="1" x14ac:dyDescent="0.25">
      <c r="A25" s="2161" t="s">
        <v>1301</v>
      </c>
      <c r="B25" s="2161"/>
      <c r="C25" s="2161"/>
      <c r="D25" s="2161"/>
      <c r="E25" s="2161"/>
    </row>
    <row r="26" spans="1:25" x14ac:dyDescent="0.25">
      <c r="A26" s="2160" t="s">
        <v>1264</v>
      </c>
      <c r="B26" s="2160"/>
      <c r="C26" s="2160"/>
      <c r="D26" s="2160"/>
      <c r="E26" s="2160"/>
      <c r="F26" s="617"/>
      <c r="G26" s="617"/>
      <c r="H26" s="617"/>
      <c r="I26" s="617"/>
      <c r="J26" s="617"/>
      <c r="K26" s="617"/>
      <c r="L26" s="617"/>
      <c r="M26" s="617"/>
      <c r="N26" s="617"/>
      <c r="O26" s="617"/>
      <c r="P26" s="617"/>
      <c r="Q26" s="617"/>
      <c r="R26" s="617"/>
      <c r="S26" s="617"/>
      <c r="T26" s="617"/>
      <c r="U26" s="617"/>
      <c r="V26" s="617"/>
      <c r="W26" s="617"/>
      <c r="X26" s="617"/>
      <c r="Y26" s="617"/>
    </row>
    <row r="27" spans="1:25" x14ac:dyDescent="0.25">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row>
    <row r="28" spans="1:25" x14ac:dyDescent="0.25">
      <c r="A28" s="1587"/>
      <c r="B28" s="1587"/>
      <c r="C28" s="1587"/>
      <c r="D28" s="1587"/>
      <c r="E28" s="1587"/>
      <c r="F28" s="1587"/>
      <c r="G28" s="1587"/>
      <c r="H28" s="617"/>
      <c r="I28" s="617"/>
      <c r="J28" s="617"/>
      <c r="K28" s="617"/>
      <c r="L28" s="617"/>
      <c r="M28" s="617"/>
      <c r="N28" s="617"/>
      <c r="O28" s="617"/>
      <c r="P28" s="617"/>
      <c r="Q28" s="617"/>
      <c r="R28" s="617"/>
      <c r="S28" s="617"/>
      <c r="T28" s="617"/>
      <c r="U28" s="617"/>
      <c r="V28" s="617"/>
      <c r="W28" s="617"/>
      <c r="X28" s="617"/>
      <c r="Y28" s="617"/>
    </row>
    <row r="29" spans="1:25" x14ac:dyDescent="0.25">
      <c r="A29" s="617"/>
      <c r="B29" s="617"/>
      <c r="C29" s="617"/>
      <c r="D29" s="617"/>
      <c r="E29" s="617"/>
      <c r="F29" s="617"/>
      <c r="G29" s="617"/>
      <c r="H29" s="617"/>
      <c r="I29" s="617"/>
      <c r="J29" s="617"/>
      <c r="K29" s="617"/>
      <c r="L29" s="617"/>
      <c r="M29" s="617"/>
      <c r="N29" s="617"/>
      <c r="O29" s="617"/>
      <c r="P29" s="617"/>
      <c r="Q29" s="617"/>
      <c r="R29" s="617"/>
      <c r="S29" s="617"/>
      <c r="T29" s="617"/>
      <c r="U29" s="617"/>
      <c r="V29" s="617"/>
      <c r="W29" s="617"/>
      <c r="X29" s="617"/>
      <c r="Y29" s="617"/>
    </row>
    <row r="30" spans="1:25" x14ac:dyDescent="0.25">
      <c r="A30" s="617"/>
      <c r="B30" s="617"/>
      <c r="C30" s="617"/>
      <c r="D30" s="617"/>
      <c r="E30" s="617"/>
      <c r="F30" s="617"/>
      <c r="G30" s="617"/>
      <c r="H30" s="617"/>
      <c r="I30" s="617"/>
      <c r="J30" s="617"/>
      <c r="K30" s="617"/>
      <c r="L30" s="617"/>
      <c r="M30" s="617"/>
      <c r="N30" s="617"/>
      <c r="O30" s="617"/>
      <c r="P30" s="617"/>
      <c r="Q30" s="617"/>
      <c r="R30" s="617"/>
      <c r="S30" s="617"/>
      <c r="T30" s="617"/>
      <c r="U30" s="617"/>
      <c r="V30" s="617"/>
      <c r="W30" s="617"/>
      <c r="X30" s="617"/>
      <c r="Y30" s="617"/>
    </row>
    <row r="31" spans="1:25" x14ac:dyDescent="0.25">
      <c r="A31" s="617"/>
      <c r="B31" s="617"/>
      <c r="C31" s="617"/>
      <c r="D31" s="617"/>
      <c r="E31" s="617"/>
      <c r="F31" s="617"/>
      <c r="G31" s="617"/>
      <c r="H31" s="617"/>
      <c r="I31" s="617"/>
      <c r="J31" s="617"/>
      <c r="K31" s="617"/>
      <c r="L31" s="617"/>
      <c r="M31" s="617"/>
      <c r="N31" s="617"/>
      <c r="O31" s="617"/>
      <c r="P31" s="617"/>
      <c r="Q31" s="617"/>
      <c r="R31" s="617"/>
      <c r="S31" s="617"/>
      <c r="T31" s="617"/>
      <c r="U31" s="617"/>
      <c r="V31" s="617"/>
      <c r="W31" s="617"/>
      <c r="X31" s="617"/>
      <c r="Y31" s="617"/>
    </row>
    <row r="32" spans="1:25" x14ac:dyDescent="0.25">
      <c r="A32" s="617"/>
      <c r="B32" s="617"/>
      <c r="C32" s="617"/>
      <c r="D32" s="617"/>
      <c r="E32" s="617"/>
      <c r="F32" s="617"/>
      <c r="G32" s="617"/>
      <c r="H32" s="617"/>
      <c r="I32" s="617"/>
      <c r="J32" s="617"/>
      <c r="K32" s="617"/>
      <c r="L32" s="617"/>
      <c r="M32" s="617"/>
      <c r="N32" s="617"/>
      <c r="O32" s="617"/>
      <c r="P32" s="617"/>
      <c r="Q32" s="617"/>
      <c r="R32" s="617"/>
      <c r="S32" s="617"/>
      <c r="T32" s="617"/>
      <c r="U32" s="617"/>
      <c r="V32" s="617"/>
      <c r="W32" s="617"/>
      <c r="X32" s="617"/>
      <c r="Y32" s="617"/>
    </row>
    <row r="33" spans="1:25" x14ac:dyDescent="0.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row>
    <row r="34" spans="1:25" x14ac:dyDescent="0.25">
      <c r="A34" s="617"/>
      <c r="B34" s="617"/>
      <c r="C34" s="617"/>
      <c r="D34" s="617"/>
      <c r="E34" s="617"/>
      <c r="F34" s="617"/>
      <c r="G34" s="617"/>
      <c r="H34" s="617"/>
      <c r="I34" s="617"/>
      <c r="J34" s="617"/>
      <c r="K34" s="617"/>
      <c r="L34" s="617"/>
      <c r="M34" s="617"/>
      <c r="N34" s="617"/>
      <c r="O34" s="617"/>
      <c r="P34" s="617"/>
      <c r="Q34" s="617"/>
      <c r="R34" s="617"/>
      <c r="S34" s="617"/>
      <c r="T34" s="617"/>
      <c r="U34" s="617"/>
      <c r="V34" s="617"/>
      <c r="W34" s="617"/>
      <c r="X34" s="617"/>
      <c r="Y34" s="617"/>
    </row>
    <row r="35" spans="1:25" x14ac:dyDescent="0.25">
      <c r="A35" s="617"/>
      <c r="B35" s="617"/>
      <c r="C35" s="617"/>
      <c r="D35" s="617"/>
      <c r="E35" s="617"/>
      <c r="F35" s="617"/>
      <c r="G35" s="617"/>
      <c r="H35" s="617"/>
      <c r="I35" s="617"/>
      <c r="J35" s="617"/>
      <c r="K35" s="617"/>
      <c r="L35" s="617"/>
      <c r="M35" s="617"/>
      <c r="N35" s="617"/>
      <c r="O35" s="617"/>
      <c r="P35" s="617"/>
      <c r="Q35" s="617"/>
      <c r="R35" s="617"/>
      <c r="S35" s="617"/>
      <c r="T35" s="617"/>
      <c r="U35" s="617"/>
      <c r="V35" s="617"/>
      <c r="W35" s="617"/>
      <c r="X35" s="617"/>
      <c r="Y35" s="617"/>
    </row>
    <row r="36" spans="1:25" x14ac:dyDescent="0.25">
      <c r="A36" s="617"/>
      <c r="B36" s="617"/>
      <c r="C36" s="617"/>
      <c r="D36" s="617"/>
      <c r="E36" s="617"/>
      <c r="F36" s="617"/>
      <c r="G36" s="617"/>
      <c r="H36" s="617"/>
      <c r="I36" s="617"/>
      <c r="J36" s="617"/>
      <c r="K36" s="617"/>
      <c r="L36" s="617"/>
      <c r="M36" s="617"/>
      <c r="N36" s="617"/>
      <c r="O36" s="617"/>
      <c r="P36" s="617"/>
      <c r="Q36" s="617"/>
      <c r="R36" s="617"/>
      <c r="S36" s="617"/>
      <c r="T36" s="617"/>
      <c r="U36" s="617"/>
      <c r="V36" s="617"/>
      <c r="W36" s="617"/>
      <c r="X36" s="617"/>
      <c r="Y36" s="617"/>
    </row>
    <row r="37" spans="1:25" x14ac:dyDescent="0.25">
      <c r="A37" s="617"/>
      <c r="B37" s="617"/>
      <c r="C37" s="617"/>
      <c r="D37" s="617"/>
      <c r="E37" s="617"/>
      <c r="F37" s="617"/>
      <c r="G37" s="617"/>
      <c r="H37" s="617"/>
      <c r="I37" s="617"/>
      <c r="J37" s="617"/>
      <c r="K37" s="617"/>
      <c r="L37" s="617"/>
      <c r="M37" s="617"/>
      <c r="N37" s="617"/>
      <c r="O37" s="617"/>
      <c r="P37" s="617"/>
      <c r="Q37" s="617"/>
      <c r="R37" s="617"/>
      <c r="S37" s="617"/>
      <c r="T37" s="617"/>
      <c r="U37" s="617"/>
      <c r="V37" s="617"/>
      <c r="W37" s="617"/>
      <c r="X37" s="617"/>
      <c r="Y37" s="617"/>
    </row>
    <row r="38" spans="1:25" x14ac:dyDescent="0.25">
      <c r="A38" s="617"/>
      <c r="B38" s="617"/>
      <c r="C38" s="617"/>
      <c r="D38" s="617"/>
      <c r="E38" s="617"/>
      <c r="F38" s="617"/>
      <c r="G38" s="617"/>
      <c r="H38" s="617"/>
      <c r="I38" s="617"/>
      <c r="J38" s="617"/>
      <c r="K38" s="617"/>
      <c r="L38" s="617"/>
      <c r="M38" s="617"/>
      <c r="N38" s="617"/>
      <c r="O38" s="617"/>
      <c r="P38" s="617"/>
      <c r="Q38" s="617"/>
      <c r="R38" s="617"/>
      <c r="S38" s="617"/>
      <c r="T38" s="617"/>
      <c r="U38" s="617"/>
      <c r="V38" s="617"/>
      <c r="W38" s="617"/>
      <c r="X38" s="617"/>
      <c r="Y38" s="617"/>
    </row>
    <row r="39" spans="1:25" x14ac:dyDescent="0.25">
      <c r="A39" s="617"/>
      <c r="B39" s="617"/>
      <c r="C39" s="617"/>
      <c r="D39" s="617"/>
      <c r="E39" s="617"/>
      <c r="F39" s="617"/>
      <c r="G39" s="617"/>
      <c r="H39" s="617"/>
      <c r="I39" s="617"/>
      <c r="J39" s="617"/>
      <c r="K39" s="617"/>
      <c r="L39" s="617"/>
      <c r="M39" s="617"/>
      <c r="N39" s="617"/>
      <c r="O39" s="617"/>
      <c r="P39" s="617"/>
      <c r="Q39" s="617"/>
      <c r="R39" s="617"/>
      <c r="S39" s="617"/>
      <c r="T39" s="617"/>
      <c r="U39" s="617"/>
      <c r="V39" s="617"/>
      <c r="W39" s="617"/>
      <c r="X39" s="617"/>
      <c r="Y39" s="617"/>
    </row>
    <row r="40" spans="1:25" x14ac:dyDescent="0.25">
      <c r="A40" s="617"/>
      <c r="B40" s="617"/>
      <c r="C40" s="617"/>
      <c r="D40" s="617"/>
      <c r="E40" s="617"/>
      <c r="F40" s="617"/>
      <c r="G40" s="617"/>
      <c r="H40" s="617"/>
      <c r="I40" s="617"/>
      <c r="J40" s="617"/>
      <c r="K40" s="617"/>
      <c r="L40" s="617"/>
      <c r="M40" s="617"/>
      <c r="N40" s="617"/>
      <c r="O40" s="617"/>
      <c r="P40" s="617"/>
      <c r="Q40" s="617"/>
      <c r="R40" s="617"/>
      <c r="S40" s="617"/>
      <c r="T40" s="617"/>
      <c r="U40" s="617"/>
      <c r="V40" s="617"/>
      <c r="W40" s="617"/>
      <c r="X40" s="617"/>
      <c r="Y40" s="617"/>
    </row>
    <row r="41" spans="1:25" s="617" customFormat="1" x14ac:dyDescent="0.25"/>
    <row r="42" spans="1:25" x14ac:dyDescent="0.25">
      <c r="A42" s="617"/>
      <c r="B42" s="617"/>
      <c r="C42" s="617"/>
      <c r="D42" s="617"/>
      <c r="E42" s="617"/>
      <c r="F42" s="617"/>
      <c r="G42" s="617"/>
      <c r="H42" s="617"/>
      <c r="I42" s="617"/>
      <c r="J42" s="617"/>
      <c r="K42" s="617"/>
      <c r="L42" s="617"/>
      <c r="M42" s="617"/>
      <c r="N42" s="617"/>
      <c r="O42" s="617"/>
      <c r="P42" s="617"/>
      <c r="Q42" s="617"/>
      <c r="R42" s="617"/>
      <c r="S42" s="617"/>
      <c r="T42" s="617"/>
      <c r="U42" s="617"/>
      <c r="V42" s="617"/>
      <c r="W42" s="617"/>
      <c r="X42" s="617"/>
      <c r="Y42" s="617"/>
    </row>
    <row r="43" spans="1:25" x14ac:dyDescent="0.25">
      <c r="A43" s="617"/>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row>
    <row r="44" spans="1:25" x14ac:dyDescent="0.25">
      <c r="A44" s="617"/>
      <c r="B44" s="617"/>
      <c r="C44" s="617"/>
      <c r="D44" s="617"/>
      <c r="E44" s="617"/>
      <c r="F44" s="617"/>
      <c r="G44" s="617"/>
      <c r="H44" s="617"/>
      <c r="I44" s="617"/>
      <c r="J44" s="617"/>
      <c r="K44" s="617"/>
      <c r="L44" s="617"/>
      <c r="M44" s="617"/>
      <c r="N44" s="617"/>
      <c r="O44" s="617"/>
      <c r="P44" s="617"/>
      <c r="Q44" s="617"/>
      <c r="R44" s="617"/>
      <c r="S44" s="617"/>
      <c r="T44" s="617"/>
      <c r="U44" s="617"/>
      <c r="V44" s="617"/>
      <c r="W44" s="617"/>
      <c r="X44" s="617"/>
      <c r="Y44" s="617"/>
    </row>
    <row r="45" spans="1:25" x14ac:dyDescent="0.25">
      <c r="A45" s="617"/>
      <c r="B45" s="617"/>
      <c r="C45" s="617"/>
      <c r="D45" s="617"/>
      <c r="E45" s="617"/>
      <c r="F45" s="617"/>
      <c r="G45" s="617"/>
      <c r="H45" s="617"/>
      <c r="I45" s="617"/>
      <c r="J45" s="617"/>
      <c r="K45" s="617"/>
      <c r="L45" s="617"/>
      <c r="M45" s="617"/>
      <c r="N45" s="617"/>
      <c r="O45" s="617"/>
      <c r="P45" s="617"/>
      <c r="Q45" s="617"/>
      <c r="R45" s="617"/>
      <c r="S45" s="617"/>
      <c r="T45" s="617"/>
      <c r="U45" s="617"/>
      <c r="V45" s="617"/>
      <c r="W45" s="617"/>
      <c r="X45" s="617"/>
      <c r="Y45" s="617"/>
    </row>
    <row r="46" spans="1:25" x14ac:dyDescent="0.25">
      <c r="A46" s="617"/>
      <c r="B46" s="617"/>
      <c r="C46" s="617"/>
      <c r="D46" s="617"/>
      <c r="E46" s="617"/>
      <c r="F46" s="617"/>
      <c r="G46" s="617"/>
      <c r="H46" s="617"/>
      <c r="I46" s="617"/>
      <c r="J46" s="617"/>
      <c r="K46" s="617"/>
      <c r="L46" s="617"/>
      <c r="M46" s="617"/>
      <c r="N46" s="617"/>
      <c r="O46" s="617"/>
      <c r="P46" s="617"/>
      <c r="Q46" s="617"/>
      <c r="R46" s="617"/>
      <c r="S46" s="617"/>
      <c r="T46" s="617"/>
      <c r="U46" s="617"/>
      <c r="V46" s="617"/>
      <c r="W46" s="617"/>
      <c r="X46" s="617"/>
      <c r="Y46" s="617"/>
    </row>
    <row r="47" spans="1:25" x14ac:dyDescent="0.25">
      <c r="A47" s="617"/>
      <c r="B47" s="617"/>
      <c r="C47" s="617"/>
      <c r="D47" s="617"/>
      <c r="E47" s="617"/>
      <c r="F47" s="617"/>
      <c r="G47" s="617"/>
      <c r="H47" s="617"/>
      <c r="I47" s="617"/>
      <c r="J47" s="617"/>
      <c r="K47" s="617"/>
      <c r="L47" s="617"/>
      <c r="M47" s="617"/>
      <c r="N47" s="617"/>
      <c r="O47" s="617"/>
      <c r="P47" s="617"/>
      <c r="Q47" s="617"/>
      <c r="R47" s="617"/>
      <c r="S47" s="617"/>
      <c r="T47" s="617"/>
      <c r="U47" s="617"/>
      <c r="V47" s="617"/>
      <c r="W47" s="617"/>
      <c r="X47" s="617"/>
      <c r="Y47" s="617"/>
    </row>
  </sheetData>
  <mergeCells count="5">
    <mergeCell ref="A3:E3"/>
    <mergeCell ref="A5:A8"/>
    <mergeCell ref="B5:E7"/>
    <mergeCell ref="A25:E25"/>
    <mergeCell ref="A26:E26"/>
  </mergeCells>
  <pageMargins left="0.78740157480314965" right="0.78740157480314965" top="1.1811023622047245" bottom="0.78740157480314965" header="0" footer="0"/>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H574"/>
  <sheetViews>
    <sheetView showGridLines="0" workbookViewId="0"/>
  </sheetViews>
  <sheetFormatPr defaultColWidth="9.140625" defaultRowHeight="9" x14ac:dyDescent="0.15"/>
  <cols>
    <col min="1" max="1" width="42.42578125" style="1224" customWidth="1"/>
    <col min="2" max="6" width="11.7109375" style="1224" customWidth="1"/>
    <col min="7" max="10" width="10.7109375" style="1224" customWidth="1"/>
    <col min="11" max="11" width="6.7109375" style="1224" customWidth="1"/>
    <col min="12" max="12" width="12.7109375" style="1224" customWidth="1"/>
    <col min="13" max="13" width="10.7109375" style="1224" customWidth="1"/>
    <col min="14" max="14" width="6.7109375" style="1224" customWidth="1"/>
    <col min="15" max="16384" width="9.140625" style="1224"/>
  </cols>
  <sheetData>
    <row r="2" spans="1:34" ht="19.5" customHeight="1" x14ac:dyDescent="0.2">
      <c r="A2" s="2162" t="s">
        <v>1302</v>
      </c>
      <c r="B2" s="2162"/>
      <c r="C2" s="2162"/>
      <c r="D2" s="2162"/>
      <c r="E2" s="2162"/>
      <c r="F2" s="1422"/>
    </row>
    <row r="3" spans="1:34" s="1225" customFormat="1" ht="19.5" customHeight="1" x14ac:dyDescent="0.15">
      <c r="A3" s="2163" t="s">
        <v>1434</v>
      </c>
      <c r="B3" s="2163"/>
      <c r="C3" s="2163"/>
      <c r="D3" s="2163"/>
      <c r="E3" s="2163"/>
      <c r="F3" s="2163"/>
      <c r="G3" s="1575"/>
      <c r="H3" s="1575"/>
      <c r="I3" s="1575"/>
      <c r="J3" s="1575"/>
      <c r="K3" s="1576"/>
      <c r="L3" s="1423"/>
      <c r="M3" s="1423"/>
      <c r="N3" s="1423"/>
    </row>
    <row r="4" spans="1:34" s="5" customFormat="1" ht="12.95" customHeight="1" x14ac:dyDescent="0.25">
      <c r="A4" s="805"/>
      <c r="B4" s="805"/>
      <c r="C4" s="805"/>
      <c r="D4" s="1424"/>
      <c r="E4" s="1425"/>
      <c r="F4" s="1425" t="s">
        <v>1303</v>
      </c>
      <c r="G4" s="93"/>
      <c r="H4" s="93"/>
      <c r="I4" s="1426"/>
      <c r="J4" s="93"/>
      <c r="K4" s="93"/>
      <c r="L4" s="1427"/>
      <c r="M4" s="93"/>
      <c r="N4" s="93"/>
      <c r="O4" s="466"/>
      <c r="P4" s="466"/>
      <c r="Q4" s="466"/>
      <c r="R4" s="466"/>
      <c r="S4" s="466"/>
      <c r="T4" s="466"/>
      <c r="U4" s="466"/>
      <c r="V4" s="466"/>
      <c r="W4" s="466"/>
      <c r="X4" s="466"/>
      <c r="Y4" s="466"/>
      <c r="Z4" s="466"/>
      <c r="AA4" s="466"/>
      <c r="AB4" s="466"/>
      <c r="AC4" s="466"/>
      <c r="AD4" s="466"/>
      <c r="AE4" s="466"/>
      <c r="AF4" s="466"/>
      <c r="AG4" s="466"/>
      <c r="AH4" s="466"/>
    </row>
    <row r="5" spans="1:34" s="5" customFormat="1" ht="18" customHeight="1" x14ac:dyDescent="0.25">
      <c r="A5" s="1839" t="s">
        <v>1304</v>
      </c>
      <c r="B5" s="1734" t="s">
        <v>1447</v>
      </c>
      <c r="C5" s="1978">
        <v>2017</v>
      </c>
      <c r="D5" s="1978"/>
      <c r="E5" s="1978"/>
      <c r="F5" s="1978"/>
      <c r="G5" s="1428"/>
      <c r="H5" s="1428"/>
      <c r="I5" s="1429"/>
      <c r="J5" s="1429"/>
      <c r="K5" s="1429"/>
      <c r="L5" s="1429"/>
      <c r="M5" s="1429"/>
      <c r="N5" s="1429"/>
      <c r="O5" s="466"/>
      <c r="P5" s="466"/>
      <c r="Q5" s="466"/>
      <c r="R5" s="466"/>
      <c r="S5" s="466"/>
      <c r="T5" s="466"/>
      <c r="U5" s="466"/>
      <c r="V5" s="466"/>
      <c r="W5" s="466"/>
      <c r="X5" s="466"/>
      <c r="Y5" s="466"/>
      <c r="Z5" s="466"/>
      <c r="AA5" s="466"/>
      <c r="AB5" s="466"/>
      <c r="AC5" s="466"/>
      <c r="AD5" s="466"/>
      <c r="AE5" s="466"/>
      <c r="AF5" s="466"/>
      <c r="AG5" s="466"/>
      <c r="AH5" s="466"/>
    </row>
    <row r="6" spans="1:34" s="5" customFormat="1" ht="27" customHeight="1" x14ac:dyDescent="0.25">
      <c r="A6" s="1841"/>
      <c r="B6" s="1697" t="s">
        <v>1305</v>
      </c>
      <c r="C6" s="1978" t="s">
        <v>1305</v>
      </c>
      <c r="D6" s="1978"/>
      <c r="E6" s="1978"/>
      <c r="F6" s="1978"/>
      <c r="G6" s="1430"/>
      <c r="H6" s="1428"/>
      <c r="I6" s="1428"/>
      <c r="J6" s="1428"/>
      <c r="K6" s="1429"/>
      <c r="L6" s="1429"/>
      <c r="M6" s="1429"/>
      <c r="N6" s="1429"/>
      <c r="O6" s="466"/>
      <c r="P6" s="466"/>
      <c r="Q6" s="466"/>
      <c r="R6" s="466"/>
      <c r="S6" s="466"/>
      <c r="T6" s="466"/>
      <c r="U6" s="466"/>
      <c r="V6" s="466"/>
      <c r="W6" s="466"/>
      <c r="X6" s="466"/>
      <c r="Y6" s="466"/>
      <c r="Z6" s="466"/>
      <c r="AA6" s="466"/>
      <c r="AB6" s="466"/>
      <c r="AC6" s="466"/>
      <c r="AD6" s="466"/>
      <c r="AE6" s="466"/>
      <c r="AF6" s="466"/>
      <c r="AG6" s="466"/>
      <c r="AH6" s="466"/>
    </row>
    <row r="7" spans="1:34" s="5" customFormat="1" ht="44.25" customHeight="1" x14ac:dyDescent="0.25">
      <c r="A7" s="1840" t="s">
        <v>1306</v>
      </c>
      <c r="B7" s="1734" t="s">
        <v>31</v>
      </c>
      <c r="C7" s="1734" t="s">
        <v>31</v>
      </c>
      <c r="D7" s="1734" t="s">
        <v>1307</v>
      </c>
      <c r="E7" s="1697" t="s">
        <v>1448</v>
      </c>
      <c r="F7" s="1697" t="s">
        <v>1308</v>
      </c>
      <c r="G7" s="1428"/>
      <c r="H7" s="1428"/>
      <c r="I7" s="1428"/>
      <c r="J7" s="1428"/>
      <c r="K7" s="1428"/>
      <c r="L7" s="1428"/>
      <c r="M7" s="1428"/>
      <c r="N7" s="1428"/>
      <c r="O7" s="466"/>
      <c r="P7" s="466"/>
      <c r="Q7" s="466"/>
      <c r="R7" s="466"/>
      <c r="S7" s="466"/>
      <c r="T7" s="466"/>
      <c r="U7" s="466"/>
      <c r="V7" s="466"/>
      <c r="W7" s="466"/>
      <c r="X7" s="466"/>
      <c r="Y7" s="466"/>
      <c r="Z7" s="466"/>
      <c r="AA7" s="466"/>
      <c r="AB7" s="466"/>
      <c r="AC7" s="466"/>
      <c r="AD7" s="466"/>
      <c r="AE7" s="466"/>
      <c r="AF7" s="466"/>
      <c r="AG7" s="466"/>
      <c r="AH7" s="466"/>
    </row>
    <row r="8" spans="1:34" s="5" customFormat="1" ht="14.25" customHeight="1" x14ac:dyDescent="0.25">
      <c r="A8" s="1431"/>
      <c r="B8" s="1431"/>
      <c r="C8" s="1431"/>
      <c r="D8" s="1431"/>
      <c r="E8" s="1431"/>
      <c r="F8" s="1431"/>
      <c r="G8" s="93"/>
      <c r="H8" s="93"/>
      <c r="I8" s="93"/>
      <c r="J8" s="93"/>
      <c r="K8" s="93"/>
      <c r="L8" s="93"/>
      <c r="M8" s="93"/>
      <c r="N8" s="93"/>
      <c r="O8" s="466"/>
      <c r="P8" s="466"/>
      <c r="Q8" s="466"/>
      <c r="R8" s="466"/>
      <c r="S8" s="466"/>
      <c r="T8" s="466"/>
      <c r="U8" s="466"/>
      <c r="V8" s="466"/>
      <c r="W8" s="466"/>
      <c r="X8" s="466"/>
      <c r="Y8" s="466"/>
      <c r="Z8" s="466"/>
      <c r="AA8" s="466"/>
      <c r="AB8" s="466"/>
      <c r="AC8" s="466"/>
      <c r="AD8" s="466"/>
      <c r="AE8" s="466"/>
      <c r="AF8" s="466"/>
      <c r="AG8" s="466"/>
      <c r="AH8" s="466"/>
    </row>
    <row r="9" spans="1:34" s="20" customFormat="1" ht="14.25" customHeight="1" x14ac:dyDescent="0.25">
      <c r="A9" s="1432" t="s">
        <v>1309</v>
      </c>
      <c r="B9" s="1433">
        <v>64906020</v>
      </c>
      <c r="C9" s="1433">
        <v>66967202</v>
      </c>
      <c r="D9" s="1434">
        <v>45520836</v>
      </c>
      <c r="E9" s="1433">
        <v>20996113.000000004</v>
      </c>
      <c r="F9" s="1433">
        <v>450253</v>
      </c>
      <c r="G9" s="1435"/>
      <c r="H9" s="1436"/>
      <c r="I9" s="1436"/>
      <c r="J9" s="1437"/>
      <c r="K9" s="1438"/>
      <c r="L9" s="1439"/>
      <c r="M9" s="1439"/>
      <c r="N9" s="1438"/>
      <c r="O9" s="1440"/>
      <c r="P9" s="1440"/>
      <c r="Q9" s="1440"/>
      <c r="R9" s="1440"/>
      <c r="S9" s="1440"/>
      <c r="T9" s="1440"/>
      <c r="U9" s="1440"/>
      <c r="V9" s="1440"/>
      <c r="W9" s="1440"/>
      <c r="X9" s="1440"/>
      <c r="Y9" s="1440"/>
      <c r="Z9" s="1440"/>
      <c r="AA9" s="1440"/>
      <c r="AB9" s="1440"/>
      <c r="AC9" s="1440"/>
      <c r="AD9" s="1440"/>
      <c r="AE9" s="1440"/>
      <c r="AF9" s="1440"/>
      <c r="AG9" s="1440"/>
      <c r="AH9" s="1440"/>
    </row>
    <row r="10" spans="1:34" s="20" customFormat="1" ht="14.25" customHeight="1" x14ac:dyDescent="0.25">
      <c r="A10" s="1431"/>
      <c r="B10" s="1441"/>
      <c r="C10" s="1441"/>
      <c r="D10" s="1434"/>
      <c r="E10" s="1441"/>
      <c r="F10" s="1441"/>
      <c r="G10" s="1442"/>
      <c r="H10" s="1436"/>
      <c r="I10" s="1436"/>
      <c r="J10" s="1437"/>
      <c r="K10" s="1438"/>
      <c r="L10" s="1439"/>
      <c r="M10" s="1439"/>
      <c r="N10" s="1438"/>
      <c r="O10" s="1440"/>
      <c r="P10" s="1440"/>
      <c r="Q10" s="1440"/>
      <c r="R10" s="1440"/>
      <c r="S10" s="1440"/>
      <c r="T10" s="1440"/>
      <c r="U10" s="1440"/>
      <c r="V10" s="1440"/>
      <c r="W10" s="1440"/>
      <c r="X10" s="1440"/>
      <c r="Y10" s="1440"/>
      <c r="Z10" s="1440"/>
      <c r="AA10" s="1440"/>
      <c r="AB10" s="1440"/>
      <c r="AC10" s="1440"/>
      <c r="AD10" s="1440"/>
      <c r="AE10" s="1440"/>
      <c r="AF10" s="1440"/>
      <c r="AG10" s="1440"/>
      <c r="AH10" s="1440"/>
    </row>
    <row r="11" spans="1:34" s="20" customFormat="1" ht="14.25" customHeight="1" x14ac:dyDescent="0.25">
      <c r="A11" s="1431" t="s">
        <v>1310</v>
      </c>
      <c r="B11" s="1441">
        <v>722302.99999999988</v>
      </c>
      <c r="C11" s="1441">
        <v>703530</v>
      </c>
      <c r="D11" s="1443">
        <v>99606</v>
      </c>
      <c r="E11" s="1441">
        <v>589636</v>
      </c>
      <c r="F11" s="1441">
        <v>14288</v>
      </c>
      <c r="G11" s="1442"/>
      <c r="H11" s="1436"/>
      <c r="I11" s="1436"/>
      <c r="J11" s="1437"/>
      <c r="K11" s="1438"/>
      <c r="L11" s="1439"/>
      <c r="M11" s="1439"/>
      <c r="N11" s="1438"/>
      <c r="O11" s="1440"/>
      <c r="P11" s="1440"/>
      <c r="Q11" s="1440"/>
      <c r="R11" s="1440"/>
      <c r="S11" s="1440"/>
      <c r="T11" s="1440"/>
      <c r="U11" s="1440"/>
      <c r="V11" s="1440"/>
      <c r="W11" s="1440"/>
      <c r="X11" s="1440"/>
      <c r="Y11" s="1440"/>
      <c r="Z11" s="1440"/>
      <c r="AA11" s="1440"/>
      <c r="AB11" s="1440"/>
      <c r="AC11" s="1440"/>
      <c r="AD11" s="1440"/>
      <c r="AE11" s="1440"/>
      <c r="AF11" s="1440"/>
      <c r="AG11" s="1440"/>
      <c r="AH11" s="1440"/>
    </row>
    <row r="12" spans="1:34" s="5" customFormat="1" ht="14.25" customHeight="1" x14ac:dyDescent="0.25">
      <c r="A12" s="1431" t="s">
        <v>1311</v>
      </c>
      <c r="B12" s="1441">
        <v>166280.99999999994</v>
      </c>
      <c r="C12" s="1441">
        <v>164233</v>
      </c>
      <c r="D12" s="1443">
        <v>37674.000000000007</v>
      </c>
      <c r="E12" s="1441">
        <v>113285</v>
      </c>
      <c r="F12" s="1441">
        <v>13274</v>
      </c>
      <c r="G12" s="1442"/>
      <c r="H12" s="1436"/>
      <c r="I12" s="1436"/>
      <c r="J12" s="1437"/>
      <c r="K12" s="1444"/>
      <c r="L12" s="1426"/>
      <c r="M12" s="1426"/>
      <c r="N12" s="1444"/>
      <c r="O12" s="466"/>
      <c r="P12" s="466"/>
      <c r="Q12" s="466"/>
      <c r="R12" s="466"/>
      <c r="S12" s="466"/>
      <c r="T12" s="466"/>
      <c r="U12" s="466"/>
      <c r="V12" s="466"/>
      <c r="W12" s="466"/>
      <c r="X12" s="466"/>
      <c r="Y12" s="466"/>
      <c r="Z12" s="466"/>
      <c r="AA12" s="466"/>
      <c r="AB12" s="466"/>
      <c r="AC12" s="466"/>
      <c r="AD12" s="466"/>
      <c r="AE12" s="466"/>
      <c r="AF12" s="466"/>
      <c r="AG12" s="466"/>
      <c r="AH12" s="466"/>
    </row>
    <row r="13" spans="1:34" s="5" customFormat="1" ht="14.25" customHeight="1" x14ac:dyDescent="0.25">
      <c r="A13" s="1431"/>
      <c r="B13" s="1441"/>
      <c r="C13" s="1441"/>
      <c r="D13" s="1434"/>
      <c r="E13" s="1441"/>
      <c r="F13" s="1441"/>
      <c r="G13" s="1442"/>
      <c r="H13" s="1436"/>
      <c r="I13" s="1436"/>
      <c r="J13" s="1437"/>
      <c r="K13" s="1444"/>
      <c r="L13" s="1426"/>
      <c r="M13" s="1426"/>
      <c r="N13" s="1444"/>
      <c r="O13" s="466"/>
      <c r="P13" s="466"/>
      <c r="Q13" s="466"/>
      <c r="R13" s="466"/>
      <c r="S13" s="466"/>
      <c r="T13" s="466"/>
      <c r="U13" s="466"/>
      <c r="V13" s="466"/>
      <c r="W13" s="466"/>
      <c r="X13" s="466"/>
      <c r="Y13" s="466"/>
      <c r="Z13" s="466"/>
      <c r="AA13" s="466"/>
      <c r="AB13" s="466"/>
      <c r="AC13" s="466"/>
      <c r="AD13" s="466"/>
      <c r="AE13" s="466"/>
      <c r="AF13" s="466"/>
      <c r="AG13" s="466"/>
      <c r="AH13" s="466"/>
    </row>
    <row r="14" spans="1:34" s="5" customFormat="1" ht="14.25" customHeight="1" x14ac:dyDescent="0.25">
      <c r="A14" s="1432" t="s">
        <v>1312</v>
      </c>
      <c r="B14" s="1433">
        <v>60638649</v>
      </c>
      <c r="C14" s="1433">
        <v>60309251</v>
      </c>
      <c r="D14" s="1434">
        <v>40598629</v>
      </c>
      <c r="E14" s="1433">
        <v>19316323</v>
      </c>
      <c r="F14" s="1433">
        <v>394299.00000000006</v>
      </c>
      <c r="G14" s="1435"/>
      <c r="H14" s="1436"/>
      <c r="I14" s="1436"/>
      <c r="J14" s="1437"/>
      <c r="K14" s="1444"/>
      <c r="L14" s="1426"/>
      <c r="M14" s="1426"/>
      <c r="N14" s="1444"/>
      <c r="O14" s="466"/>
      <c r="P14" s="466"/>
      <c r="Q14" s="466"/>
      <c r="R14" s="466"/>
      <c r="S14" s="466"/>
      <c r="T14" s="466"/>
      <c r="U14" s="466"/>
      <c r="V14" s="466"/>
      <c r="W14" s="466"/>
      <c r="X14" s="466"/>
      <c r="Y14" s="466"/>
      <c r="Z14" s="466"/>
      <c r="AA14" s="466"/>
      <c r="AB14" s="466"/>
      <c r="AC14" s="466"/>
      <c r="AD14" s="466"/>
      <c r="AE14" s="466"/>
      <c r="AF14" s="466"/>
      <c r="AG14" s="466"/>
      <c r="AH14" s="466"/>
    </row>
    <row r="15" spans="1:34" s="5" customFormat="1" ht="14.25" customHeight="1" x14ac:dyDescent="0.25">
      <c r="A15" s="1432" t="s">
        <v>1313</v>
      </c>
      <c r="B15" s="1433">
        <v>17695595</v>
      </c>
      <c r="C15" s="1433">
        <v>17377126</v>
      </c>
      <c r="D15" s="1434">
        <v>9828637</v>
      </c>
      <c r="E15" s="1433">
        <v>7335699.0000000009</v>
      </c>
      <c r="F15" s="1433">
        <v>212790</v>
      </c>
      <c r="G15" s="1435"/>
      <c r="H15" s="1436"/>
      <c r="I15" s="1436"/>
      <c r="J15" s="1437"/>
      <c r="K15" s="1444"/>
      <c r="L15" s="1426"/>
      <c r="M15" s="1426"/>
      <c r="N15" s="1444"/>
      <c r="O15" s="466"/>
      <c r="P15" s="466"/>
      <c r="Q15" s="466"/>
      <c r="R15" s="466"/>
      <c r="S15" s="466"/>
      <c r="T15" s="466"/>
      <c r="U15" s="466"/>
      <c r="V15" s="466"/>
      <c r="W15" s="466"/>
      <c r="X15" s="466"/>
      <c r="Y15" s="466"/>
      <c r="Z15" s="466"/>
      <c r="AA15" s="466"/>
      <c r="AB15" s="466"/>
      <c r="AC15" s="466"/>
      <c r="AD15" s="466"/>
      <c r="AE15" s="466"/>
      <c r="AF15" s="466"/>
      <c r="AG15" s="466"/>
      <c r="AH15" s="466"/>
    </row>
    <row r="16" spans="1:34" s="5" customFormat="1" ht="14.25" customHeight="1" x14ac:dyDescent="0.25">
      <c r="A16" s="1431" t="s">
        <v>1314</v>
      </c>
      <c r="B16" s="1441">
        <v>251953</v>
      </c>
      <c r="C16" s="1441">
        <v>249219</v>
      </c>
      <c r="D16" s="1443">
        <v>30277</v>
      </c>
      <c r="E16" s="1441">
        <v>212387</v>
      </c>
      <c r="F16" s="1441">
        <v>6555</v>
      </c>
      <c r="G16" s="1442"/>
      <c r="H16" s="1445"/>
      <c r="I16" s="1445"/>
      <c r="J16" s="1437"/>
      <c r="K16" s="1444"/>
      <c r="L16" s="1426"/>
      <c r="M16" s="1426"/>
      <c r="N16" s="1444"/>
      <c r="O16" s="466"/>
      <c r="P16" s="466"/>
      <c r="Q16" s="466"/>
      <c r="R16" s="466"/>
      <c r="S16" s="466"/>
      <c r="T16" s="466"/>
      <c r="U16" s="466"/>
      <c r="V16" s="466"/>
      <c r="W16" s="466"/>
      <c r="X16" s="466"/>
      <c r="Y16" s="466"/>
      <c r="Z16" s="466"/>
      <c r="AA16" s="466"/>
      <c r="AB16" s="466"/>
      <c r="AC16" s="466"/>
      <c r="AD16" s="466"/>
      <c r="AE16" s="466"/>
      <c r="AF16" s="466"/>
      <c r="AG16" s="466"/>
      <c r="AH16" s="466"/>
    </row>
    <row r="17" spans="1:34" s="5" customFormat="1" ht="14.25" customHeight="1" x14ac:dyDescent="0.25">
      <c r="A17" s="1431" t="s">
        <v>1315</v>
      </c>
      <c r="B17" s="1441">
        <v>56437</v>
      </c>
      <c r="C17" s="1441">
        <v>55148</v>
      </c>
      <c r="D17" s="1443">
        <v>5033</v>
      </c>
      <c r="E17" s="1441">
        <v>43749</v>
      </c>
      <c r="F17" s="1441">
        <v>6366</v>
      </c>
      <c r="G17" s="1442"/>
      <c r="H17" s="1445"/>
      <c r="I17" s="1445"/>
      <c r="J17" s="1437"/>
      <c r="K17" s="1444"/>
      <c r="L17" s="1426"/>
      <c r="M17" s="1426"/>
      <c r="N17" s="1444"/>
      <c r="O17" s="466"/>
      <c r="P17" s="466"/>
      <c r="Q17" s="466"/>
      <c r="R17" s="466"/>
      <c r="S17" s="466"/>
      <c r="T17" s="466"/>
      <c r="U17" s="466"/>
      <c r="V17" s="466"/>
      <c r="W17" s="466"/>
      <c r="X17" s="466"/>
      <c r="Y17" s="466"/>
      <c r="Z17" s="466"/>
      <c r="AA17" s="466"/>
      <c r="AB17" s="466"/>
      <c r="AC17" s="466"/>
      <c r="AD17" s="466"/>
      <c r="AE17" s="466"/>
      <c r="AF17" s="466"/>
      <c r="AG17" s="466"/>
      <c r="AH17" s="466"/>
    </row>
    <row r="18" spans="1:34" s="5" customFormat="1" ht="14.25" customHeight="1" x14ac:dyDescent="0.25">
      <c r="A18" s="1431"/>
      <c r="B18" s="1441"/>
      <c r="C18" s="1441"/>
      <c r="D18" s="1434"/>
      <c r="E18" s="1441"/>
      <c r="F18" s="1441"/>
      <c r="G18" s="1442"/>
      <c r="H18" s="1436"/>
      <c r="I18" s="1436"/>
      <c r="J18" s="1437"/>
      <c r="K18" s="1444"/>
      <c r="L18" s="1426"/>
      <c r="M18" s="1426"/>
      <c r="N18" s="1444"/>
      <c r="O18" s="466"/>
      <c r="P18" s="466"/>
      <c r="Q18" s="466"/>
      <c r="R18" s="466"/>
      <c r="S18" s="466"/>
      <c r="T18" s="466"/>
      <c r="U18" s="466"/>
      <c r="V18" s="466"/>
      <c r="W18" s="466"/>
      <c r="X18" s="466"/>
      <c r="Y18" s="466"/>
      <c r="Z18" s="466"/>
      <c r="AA18" s="466"/>
      <c r="AB18" s="466"/>
      <c r="AC18" s="466"/>
      <c r="AD18" s="466"/>
      <c r="AE18" s="466"/>
      <c r="AF18" s="466"/>
      <c r="AG18" s="466"/>
      <c r="AH18" s="466"/>
    </row>
    <row r="19" spans="1:34" s="5" customFormat="1" ht="14.25" customHeight="1" x14ac:dyDescent="0.25">
      <c r="A19" s="1432" t="s">
        <v>1316</v>
      </c>
      <c r="B19" s="1434">
        <v>42943054</v>
      </c>
      <c r="C19" s="1434">
        <v>42932125</v>
      </c>
      <c r="D19" s="1434">
        <v>30769992</v>
      </c>
      <c r="E19" s="1434">
        <v>11980624</v>
      </c>
      <c r="F19" s="1434">
        <v>181509.00000000006</v>
      </c>
      <c r="G19" s="1435"/>
      <c r="H19" s="1436"/>
      <c r="I19" s="1436"/>
      <c r="J19" s="1437"/>
      <c r="K19" s="1444"/>
      <c r="L19" s="1426"/>
      <c r="M19" s="1426"/>
      <c r="N19" s="1444"/>
      <c r="O19" s="466"/>
      <c r="P19" s="466"/>
      <c r="Q19" s="466"/>
      <c r="R19" s="466"/>
      <c r="S19" s="466"/>
      <c r="T19" s="466"/>
      <c r="U19" s="466"/>
      <c r="V19" s="466"/>
      <c r="W19" s="466"/>
      <c r="X19" s="466"/>
      <c r="Y19" s="466"/>
      <c r="Z19" s="466"/>
      <c r="AA19" s="466"/>
      <c r="AB19" s="466"/>
      <c r="AC19" s="466"/>
      <c r="AD19" s="466"/>
      <c r="AE19" s="466"/>
      <c r="AF19" s="466"/>
      <c r="AG19" s="466"/>
      <c r="AH19" s="466"/>
    </row>
    <row r="20" spans="1:34" s="5" customFormat="1" ht="14.25" customHeight="1" x14ac:dyDescent="0.25">
      <c r="A20" s="1431" t="s">
        <v>1317</v>
      </c>
      <c r="B20" s="1443">
        <v>337099.00000000006</v>
      </c>
      <c r="C20" s="1443">
        <v>338586</v>
      </c>
      <c r="D20" s="1443">
        <v>63510.000000000007</v>
      </c>
      <c r="E20" s="1443">
        <v>267939</v>
      </c>
      <c r="F20" s="1443">
        <v>7137</v>
      </c>
      <c r="G20" s="1442"/>
      <c r="H20" s="1445"/>
      <c r="I20" s="1445"/>
      <c r="J20" s="1437"/>
      <c r="K20" s="1444"/>
      <c r="L20" s="1426"/>
      <c r="M20" s="1426"/>
      <c r="N20" s="1444"/>
      <c r="O20" s="466"/>
      <c r="P20" s="466"/>
      <c r="Q20" s="466"/>
      <c r="R20" s="466"/>
      <c r="S20" s="466"/>
      <c r="T20" s="466"/>
      <c r="U20" s="466"/>
      <c r="V20" s="466"/>
      <c r="W20" s="466"/>
      <c r="X20" s="466"/>
      <c r="Y20" s="466"/>
      <c r="Z20" s="466"/>
      <c r="AA20" s="466"/>
      <c r="AB20" s="466"/>
      <c r="AC20" s="466"/>
      <c r="AD20" s="466"/>
      <c r="AE20" s="466"/>
      <c r="AF20" s="466"/>
      <c r="AG20" s="466"/>
      <c r="AH20" s="466"/>
    </row>
    <row r="21" spans="1:34" s="5" customFormat="1" ht="14.25" customHeight="1" x14ac:dyDescent="0.25">
      <c r="A21" s="1431" t="s">
        <v>1315</v>
      </c>
      <c r="B21" s="1443">
        <v>98243</v>
      </c>
      <c r="C21" s="1443">
        <v>99272</v>
      </c>
      <c r="D21" s="1443">
        <v>31966</v>
      </c>
      <c r="E21" s="1443">
        <v>60993</v>
      </c>
      <c r="F21" s="1443">
        <v>6313</v>
      </c>
      <c r="G21" s="1442"/>
      <c r="H21" s="1445"/>
      <c r="I21" s="1445"/>
      <c r="J21" s="1437"/>
      <c r="K21" s="1444"/>
      <c r="L21" s="1426"/>
      <c r="M21" s="1426"/>
      <c r="N21" s="1444"/>
      <c r="O21" s="466"/>
      <c r="P21" s="466"/>
      <c r="Q21" s="466"/>
      <c r="R21" s="466"/>
      <c r="S21" s="466"/>
      <c r="T21" s="466"/>
      <c r="U21" s="466"/>
      <c r="V21" s="466"/>
      <c r="W21" s="466"/>
      <c r="X21" s="466"/>
      <c r="Y21" s="466"/>
      <c r="Z21" s="466"/>
      <c r="AA21" s="466"/>
      <c r="AB21" s="466"/>
      <c r="AC21" s="466"/>
      <c r="AD21" s="466"/>
      <c r="AE21" s="466"/>
      <c r="AF21" s="466"/>
      <c r="AG21" s="466"/>
      <c r="AH21" s="466"/>
    </row>
    <row r="22" spans="1:34" s="5" customFormat="1" ht="14.25" customHeight="1" x14ac:dyDescent="0.25">
      <c r="A22" s="1431"/>
      <c r="B22" s="1441"/>
      <c r="C22" s="1441"/>
      <c r="D22" s="1434"/>
      <c r="E22" s="1441"/>
      <c r="F22" s="1441"/>
      <c r="G22" s="1442"/>
      <c r="H22" s="1436"/>
      <c r="I22" s="1436"/>
      <c r="J22" s="1437"/>
      <c r="K22" s="1444"/>
      <c r="L22" s="1426"/>
      <c r="M22" s="1426"/>
      <c r="N22" s="1444"/>
      <c r="O22" s="466"/>
      <c r="P22" s="466"/>
      <c r="Q22" s="466"/>
      <c r="R22" s="466"/>
      <c r="S22" s="466"/>
      <c r="T22" s="466"/>
      <c r="U22" s="466"/>
      <c r="V22" s="466"/>
      <c r="W22" s="466"/>
      <c r="X22" s="466"/>
      <c r="Y22" s="466"/>
      <c r="Z22" s="466"/>
      <c r="AA22" s="466"/>
      <c r="AB22" s="466"/>
      <c r="AC22" s="466"/>
      <c r="AD22" s="466"/>
      <c r="AE22" s="466"/>
      <c r="AF22" s="466"/>
      <c r="AG22" s="466"/>
      <c r="AH22" s="466"/>
    </row>
    <row r="23" spans="1:34" s="5" customFormat="1" ht="14.25" customHeight="1" x14ac:dyDescent="0.25">
      <c r="A23" s="1432" t="s">
        <v>1318</v>
      </c>
      <c r="B23" s="1433">
        <v>4267371</v>
      </c>
      <c r="C23" s="1433">
        <v>6657951.0000000037</v>
      </c>
      <c r="D23" s="1434">
        <v>4922207</v>
      </c>
      <c r="E23" s="1433">
        <v>1679790.0000000037</v>
      </c>
      <c r="F23" s="1433">
        <v>55953.999999999942</v>
      </c>
      <c r="G23" s="1435"/>
      <c r="H23" s="1436"/>
      <c r="I23" s="1436"/>
      <c r="J23" s="1437"/>
      <c r="K23" s="1444"/>
      <c r="L23" s="1426"/>
      <c r="M23" s="1426"/>
      <c r="N23" s="1444"/>
      <c r="O23" s="466"/>
      <c r="P23" s="466"/>
      <c r="Q23" s="466"/>
      <c r="R23" s="466"/>
      <c r="S23" s="466"/>
      <c r="T23" s="466"/>
      <c r="U23" s="466"/>
      <c r="V23" s="466"/>
      <c r="W23" s="466"/>
      <c r="X23" s="466"/>
      <c r="Y23" s="466"/>
      <c r="Z23" s="466"/>
      <c r="AA23" s="466"/>
      <c r="AB23" s="466"/>
      <c r="AC23" s="466"/>
      <c r="AD23" s="466"/>
      <c r="AE23" s="466"/>
      <c r="AF23" s="466"/>
      <c r="AG23" s="466"/>
      <c r="AH23" s="466"/>
    </row>
    <row r="24" spans="1:34" s="5" customFormat="1" ht="14.25" customHeight="1" x14ac:dyDescent="0.25">
      <c r="A24" s="1431" t="s">
        <v>1317</v>
      </c>
      <c r="B24" s="1443">
        <v>133250.99999999983</v>
      </c>
      <c r="C24" s="1443">
        <v>115725</v>
      </c>
      <c r="D24" s="1443">
        <v>5818.9999999999927</v>
      </c>
      <c r="E24" s="1443">
        <v>109310</v>
      </c>
      <c r="F24" s="1443">
        <v>596</v>
      </c>
      <c r="G24" s="1442"/>
      <c r="H24" s="1445"/>
      <c r="I24" s="1445"/>
      <c r="J24" s="1437"/>
      <c r="K24" s="1444"/>
      <c r="L24" s="1426"/>
      <c r="M24" s="1426"/>
      <c r="N24" s="1444"/>
      <c r="O24" s="466"/>
      <c r="P24" s="466"/>
      <c r="Q24" s="466"/>
      <c r="R24" s="466"/>
      <c r="S24" s="466"/>
      <c r="T24" s="466"/>
      <c r="U24" s="466"/>
      <c r="V24" s="466"/>
      <c r="W24" s="466"/>
      <c r="X24" s="466"/>
      <c r="Y24" s="466"/>
      <c r="Z24" s="466"/>
      <c r="AA24" s="466"/>
      <c r="AB24" s="466"/>
      <c r="AC24" s="466"/>
      <c r="AD24" s="466"/>
      <c r="AE24" s="466"/>
      <c r="AF24" s="466"/>
      <c r="AG24" s="466"/>
      <c r="AH24" s="466"/>
    </row>
    <row r="25" spans="1:34" s="5" customFormat="1" ht="14.25" customHeight="1" x14ac:dyDescent="0.25">
      <c r="A25" s="1431" t="s">
        <v>1315</v>
      </c>
      <c r="B25" s="1443">
        <v>11600.999999999942</v>
      </c>
      <c r="C25" s="1443">
        <v>9813.0000000000073</v>
      </c>
      <c r="D25" s="1443">
        <v>675.00000000000728</v>
      </c>
      <c r="E25" s="1443">
        <v>8543</v>
      </c>
      <c r="F25" s="1443">
        <v>595</v>
      </c>
      <c r="G25" s="1442"/>
      <c r="H25" s="1445"/>
      <c r="I25" s="1445"/>
      <c r="J25" s="1437"/>
      <c r="K25" s="1444"/>
      <c r="L25" s="1426"/>
      <c r="M25" s="1426"/>
      <c r="N25" s="1444"/>
      <c r="O25" s="466"/>
      <c r="P25" s="466"/>
      <c r="Q25" s="466"/>
      <c r="R25" s="466"/>
      <c r="S25" s="466"/>
      <c r="T25" s="466"/>
      <c r="U25" s="466"/>
      <c r="V25" s="466"/>
      <c r="W25" s="466"/>
      <c r="X25" s="466"/>
      <c r="Y25" s="466"/>
      <c r="Z25" s="466"/>
      <c r="AA25" s="466"/>
      <c r="AB25" s="466"/>
      <c r="AC25" s="466"/>
      <c r="AD25" s="466"/>
      <c r="AE25" s="466"/>
      <c r="AF25" s="466"/>
      <c r="AG25" s="466"/>
      <c r="AH25" s="466"/>
    </row>
    <row r="26" spans="1:34" ht="6.95" customHeight="1" thickBot="1" x14ac:dyDescent="0.3">
      <c r="A26" s="1446"/>
      <c r="B26" s="1446"/>
      <c r="C26" s="1446"/>
      <c r="D26" s="1447"/>
      <c r="E26" s="1447"/>
      <c r="F26" s="1447"/>
      <c r="G26" s="1448"/>
      <c r="H26" s="1448"/>
      <c r="I26" s="1449"/>
      <c r="J26" s="1449"/>
      <c r="K26" s="1448"/>
      <c r="L26" s="1449"/>
      <c r="M26" s="1449"/>
      <c r="N26" s="1448"/>
      <c r="O26" s="1450"/>
      <c r="P26" s="1450"/>
      <c r="Q26" s="1450"/>
      <c r="R26" s="1450"/>
      <c r="S26" s="1450"/>
      <c r="T26" s="1450"/>
      <c r="U26" s="1450"/>
      <c r="V26" s="1450"/>
      <c r="W26" s="1450"/>
      <c r="X26" s="1450"/>
      <c r="Y26" s="1450"/>
      <c r="Z26" s="1450"/>
      <c r="AA26" s="1450"/>
      <c r="AB26" s="1450"/>
      <c r="AC26" s="1450"/>
      <c r="AD26" s="1450"/>
      <c r="AE26" s="1450"/>
      <c r="AF26" s="1450"/>
      <c r="AG26" s="1450"/>
      <c r="AH26" s="1450"/>
    </row>
    <row r="27" spans="1:34" ht="3.75" customHeight="1" thickTop="1" x14ac:dyDescent="0.2">
      <c r="A27" s="1451"/>
      <c r="B27" s="1451"/>
      <c r="C27" s="1451"/>
      <c r="D27" s="1452"/>
      <c r="E27" s="1452"/>
      <c r="F27" s="1452"/>
      <c r="G27" s="1448"/>
      <c r="H27" s="1448"/>
      <c r="I27" s="1449"/>
      <c r="J27" s="1449"/>
      <c r="K27" s="1448"/>
      <c r="L27" s="1449"/>
      <c r="M27" s="1449"/>
      <c r="N27" s="1448"/>
      <c r="O27" s="1450"/>
      <c r="P27" s="1450"/>
      <c r="Q27" s="1450"/>
      <c r="R27" s="1450"/>
      <c r="S27" s="1450"/>
      <c r="T27" s="1450"/>
      <c r="U27" s="1450"/>
      <c r="V27" s="1450"/>
      <c r="W27" s="1450"/>
      <c r="X27" s="1450"/>
      <c r="Y27" s="1450"/>
      <c r="Z27" s="1450"/>
      <c r="AA27" s="1450"/>
      <c r="AB27" s="1450"/>
      <c r="AC27" s="1450"/>
      <c r="AD27" s="1450"/>
      <c r="AE27" s="1450"/>
      <c r="AF27" s="1450"/>
      <c r="AG27" s="1450"/>
      <c r="AH27" s="1450"/>
    </row>
    <row r="28" spans="1:34" s="5" customFormat="1" ht="12.95" customHeight="1" x14ac:dyDescent="0.25">
      <c r="A28" s="93" t="s">
        <v>1319</v>
      </c>
      <c r="B28" s="1605"/>
      <c r="C28" s="1605"/>
      <c r="D28" s="1606"/>
      <c r="E28" s="1606"/>
      <c r="F28" s="1606"/>
      <c r="G28" s="1607"/>
      <c r="H28" s="1454"/>
    </row>
    <row r="29" spans="1:34" s="5" customFormat="1" ht="12.95" customHeight="1" x14ac:dyDescent="0.25">
      <c r="A29" s="1424" t="s">
        <v>1320</v>
      </c>
      <c r="B29" s="1424"/>
      <c r="C29" s="1424"/>
    </row>
    <row r="30" spans="1:34" s="5" customFormat="1" ht="25.5" customHeight="1" x14ac:dyDescent="0.25">
      <c r="A30" s="2164" t="s">
        <v>1321</v>
      </c>
      <c r="B30" s="2164"/>
      <c r="C30" s="2164"/>
      <c r="D30" s="2164"/>
      <c r="E30" s="2164"/>
      <c r="F30" s="2164"/>
    </row>
    <row r="31" spans="1:34" s="5" customFormat="1" ht="12.95" customHeight="1" x14ac:dyDescent="0.25">
      <c r="A31" s="5" t="s">
        <v>1322</v>
      </c>
    </row>
    <row r="32" spans="1:34" s="5" customFormat="1" ht="12.95" customHeight="1" x14ac:dyDescent="0.25">
      <c r="A32" s="5" t="s">
        <v>1323</v>
      </c>
    </row>
    <row r="33" spans="1:8" s="5" customFormat="1" ht="12.95" customHeight="1" x14ac:dyDescent="0.25">
      <c r="A33" s="5" t="s">
        <v>1568</v>
      </c>
      <c r="B33" s="1455"/>
      <c r="C33" s="1455"/>
      <c r="D33" s="1453"/>
      <c r="E33" s="1453"/>
      <c r="F33" s="1453"/>
      <c r="G33" s="1444"/>
      <c r="H33" s="1454"/>
    </row>
    <row r="34" spans="1:8" ht="12.75" customHeight="1" x14ac:dyDescent="0.25">
      <c r="A34" s="1455" t="s">
        <v>1324</v>
      </c>
      <c r="B34" s="1258"/>
      <c r="C34" s="1258"/>
      <c r="D34" s="1258"/>
      <c r="E34" s="1258"/>
      <c r="F34" s="1258"/>
    </row>
    <row r="35" spans="1:8" x14ac:dyDescent="0.15">
      <c r="A35" s="1258"/>
      <c r="B35" s="1258"/>
      <c r="C35" s="1258"/>
      <c r="D35" s="1258"/>
      <c r="E35" s="1258"/>
      <c r="F35" s="1258"/>
    </row>
    <row r="36" spans="1:8" x14ac:dyDescent="0.15">
      <c r="A36" s="1258"/>
      <c r="B36" s="1258"/>
      <c r="C36" s="1258"/>
      <c r="D36" s="1258"/>
      <c r="E36" s="1258"/>
      <c r="F36" s="1258"/>
    </row>
    <row r="37" spans="1:8" x14ac:dyDescent="0.15">
      <c r="A37" s="1258"/>
      <c r="B37" s="1258"/>
      <c r="C37" s="1258"/>
      <c r="D37" s="1258"/>
      <c r="E37" s="1258"/>
      <c r="F37" s="1258"/>
    </row>
    <row r="38" spans="1:8" x14ac:dyDescent="0.15">
      <c r="A38" s="1258"/>
      <c r="B38" s="1258"/>
      <c r="C38" s="1258"/>
      <c r="D38" s="1258"/>
      <c r="E38" s="1258"/>
      <c r="F38" s="1258"/>
    </row>
    <row r="39" spans="1:8" x14ac:dyDescent="0.15">
      <c r="A39" s="1258"/>
      <c r="B39" s="1258"/>
      <c r="C39" s="1258"/>
      <c r="D39" s="1258"/>
      <c r="E39" s="1258"/>
      <c r="F39" s="1258"/>
    </row>
    <row r="40" spans="1:8" x14ac:dyDescent="0.15">
      <c r="A40" s="1258"/>
      <c r="B40" s="1258"/>
      <c r="C40" s="1258"/>
      <c r="D40" s="1258"/>
      <c r="E40" s="1258"/>
      <c r="F40" s="1258"/>
    </row>
    <row r="41" spans="1:8" x14ac:dyDescent="0.15">
      <c r="A41" s="1258"/>
      <c r="B41" s="1258"/>
      <c r="C41" s="1258"/>
      <c r="D41" s="1258"/>
      <c r="E41" s="1258"/>
      <c r="F41" s="1258"/>
    </row>
    <row r="42" spans="1:8" x14ac:dyDescent="0.15">
      <c r="A42" s="1258"/>
      <c r="B42" s="1258"/>
      <c r="C42" s="1258"/>
      <c r="D42" s="1258"/>
      <c r="E42" s="1258"/>
      <c r="F42" s="1258"/>
    </row>
    <row r="43" spans="1:8" x14ac:dyDescent="0.15">
      <c r="A43" s="1258"/>
      <c r="B43" s="1258"/>
      <c r="C43" s="1258"/>
      <c r="D43" s="1258"/>
      <c r="E43" s="1258"/>
      <c r="F43" s="1258"/>
    </row>
    <row r="44" spans="1:8" x14ac:dyDescent="0.15">
      <c r="A44" s="1258"/>
      <c r="B44" s="1258"/>
      <c r="C44" s="1258"/>
      <c r="D44" s="1258"/>
      <c r="E44" s="1258"/>
      <c r="F44" s="1258"/>
    </row>
    <row r="45" spans="1:8" x14ac:dyDescent="0.15">
      <c r="A45" s="1258"/>
      <c r="B45" s="1258"/>
      <c r="C45" s="1258"/>
      <c r="D45" s="1258"/>
      <c r="E45" s="1258"/>
      <c r="F45" s="1258"/>
    </row>
    <row r="46" spans="1:8" x14ac:dyDescent="0.15">
      <c r="A46" s="1258"/>
      <c r="B46" s="1258"/>
      <c r="C46" s="1258"/>
      <c r="D46" s="1258"/>
      <c r="E46" s="1258"/>
      <c r="F46" s="1258"/>
    </row>
    <row r="47" spans="1:8" x14ac:dyDescent="0.15">
      <c r="A47" s="1258"/>
      <c r="B47" s="1258"/>
      <c r="C47" s="1258"/>
      <c r="D47" s="1258"/>
      <c r="E47" s="1258"/>
      <c r="F47" s="1258"/>
    </row>
    <row r="48" spans="1:8" x14ac:dyDescent="0.15">
      <c r="A48" s="1258"/>
      <c r="B48" s="1258"/>
      <c r="C48" s="1258"/>
      <c r="D48" s="1258"/>
      <c r="E48" s="1258"/>
      <c r="F48" s="1258"/>
    </row>
    <row r="49" spans="1:6" x14ac:dyDescent="0.15">
      <c r="A49" s="1258"/>
      <c r="B49" s="1258"/>
      <c r="C49" s="1258"/>
      <c r="D49" s="1258"/>
      <c r="E49" s="1258"/>
      <c r="F49" s="1258"/>
    </row>
    <row r="50" spans="1:6" x14ac:dyDescent="0.15">
      <c r="A50" s="1258"/>
      <c r="B50" s="1258"/>
      <c r="C50" s="1258"/>
      <c r="D50" s="1258"/>
      <c r="E50" s="1258"/>
      <c r="F50" s="1258"/>
    </row>
    <row r="51" spans="1:6" x14ac:dyDescent="0.15">
      <c r="A51" s="1258"/>
      <c r="B51" s="1258"/>
      <c r="C51" s="1258"/>
      <c r="D51" s="1258"/>
      <c r="E51" s="1258"/>
      <c r="F51" s="1258"/>
    </row>
    <row r="52" spans="1:6" x14ac:dyDescent="0.15">
      <c r="A52" s="1258"/>
      <c r="B52" s="1258"/>
      <c r="C52" s="1258"/>
      <c r="D52" s="1258"/>
      <c r="E52" s="1258"/>
      <c r="F52" s="1258"/>
    </row>
    <row r="53" spans="1:6" x14ac:dyDescent="0.15">
      <c r="A53" s="1258"/>
      <c r="B53" s="1258"/>
      <c r="C53" s="1258"/>
      <c r="D53" s="1258"/>
      <c r="E53" s="1258"/>
      <c r="F53" s="1258"/>
    </row>
    <row r="54" spans="1:6" x14ac:dyDescent="0.15">
      <c r="A54" s="1258"/>
      <c r="B54" s="1258"/>
      <c r="C54" s="1258"/>
      <c r="D54" s="1258"/>
      <c r="E54" s="1258"/>
      <c r="F54" s="1258"/>
    </row>
    <row r="55" spans="1:6" x14ac:dyDescent="0.15">
      <c r="A55" s="1258"/>
      <c r="B55" s="1258"/>
      <c r="C55" s="1258"/>
      <c r="D55" s="1258"/>
      <c r="E55" s="1258"/>
      <c r="F55" s="1258"/>
    </row>
    <row r="56" spans="1:6" x14ac:dyDescent="0.15">
      <c r="A56" s="1258"/>
      <c r="B56" s="1258"/>
      <c r="C56" s="1258"/>
      <c r="D56" s="1258"/>
      <c r="E56" s="1258"/>
      <c r="F56" s="1258"/>
    </row>
    <row r="57" spans="1:6" x14ac:dyDescent="0.15">
      <c r="A57" s="1258"/>
      <c r="B57" s="1258"/>
      <c r="C57" s="1258"/>
      <c r="D57" s="1258"/>
      <c r="E57" s="1258"/>
      <c r="F57" s="1258"/>
    </row>
    <row r="58" spans="1:6" x14ac:dyDescent="0.15">
      <c r="A58" s="1258"/>
      <c r="B58" s="1258"/>
      <c r="C58" s="1258"/>
      <c r="D58" s="1258"/>
      <c r="E58" s="1258"/>
      <c r="F58" s="1258"/>
    </row>
    <row r="59" spans="1:6" x14ac:dyDescent="0.15">
      <c r="A59" s="1258"/>
      <c r="B59" s="1258"/>
      <c r="C59" s="1258"/>
      <c r="D59" s="1258"/>
      <c r="E59" s="1258"/>
      <c r="F59" s="1258"/>
    </row>
    <row r="60" spans="1:6" x14ac:dyDescent="0.15">
      <c r="A60" s="1258"/>
      <c r="B60" s="1258"/>
      <c r="C60" s="1258"/>
      <c r="D60" s="1258"/>
      <c r="E60" s="1258"/>
      <c r="F60" s="1258"/>
    </row>
    <row r="61" spans="1:6" x14ac:dyDescent="0.15">
      <c r="A61" s="1258"/>
      <c r="B61" s="1258"/>
      <c r="C61" s="1258"/>
      <c r="D61" s="1258"/>
      <c r="E61" s="1258"/>
      <c r="F61" s="1258"/>
    </row>
    <row r="62" spans="1:6" x14ac:dyDescent="0.15">
      <c r="A62" s="1258"/>
      <c r="B62" s="1258"/>
      <c r="C62" s="1258"/>
      <c r="D62" s="1258"/>
      <c r="E62" s="1258"/>
      <c r="F62" s="1258"/>
    </row>
    <row r="63" spans="1:6" x14ac:dyDescent="0.15">
      <c r="A63" s="1258"/>
      <c r="B63" s="1258"/>
      <c r="C63" s="1258"/>
      <c r="D63" s="1258"/>
      <c r="E63" s="1258"/>
      <c r="F63" s="1258"/>
    </row>
    <row r="64" spans="1:6" x14ac:dyDescent="0.15">
      <c r="A64" s="1258"/>
      <c r="B64" s="1258"/>
      <c r="C64" s="1258"/>
      <c r="D64" s="1258"/>
      <c r="E64" s="1258"/>
      <c r="F64" s="1258"/>
    </row>
    <row r="65" spans="1:6" x14ac:dyDescent="0.15">
      <c r="A65" s="1258"/>
      <c r="B65" s="1258"/>
      <c r="C65" s="1258"/>
      <c r="D65" s="1258"/>
      <c r="E65" s="1258"/>
      <c r="F65" s="1258"/>
    </row>
    <row r="66" spans="1:6" x14ac:dyDescent="0.15">
      <c r="A66" s="1258"/>
      <c r="B66" s="1258"/>
      <c r="C66" s="1258"/>
      <c r="D66" s="1258"/>
      <c r="E66" s="1258"/>
      <c r="F66" s="1258"/>
    </row>
    <row r="67" spans="1:6" x14ac:dyDescent="0.15">
      <c r="A67" s="1258"/>
      <c r="B67" s="1258"/>
      <c r="C67" s="1258"/>
      <c r="D67" s="1258"/>
      <c r="E67" s="1258"/>
      <c r="F67" s="1258"/>
    </row>
    <row r="68" spans="1:6" x14ac:dyDescent="0.15">
      <c r="A68" s="1258"/>
      <c r="B68" s="1258"/>
      <c r="C68" s="1258"/>
      <c r="D68" s="1258"/>
      <c r="E68" s="1258"/>
      <c r="F68" s="1258"/>
    </row>
    <row r="69" spans="1:6" x14ac:dyDescent="0.15">
      <c r="A69" s="1258"/>
      <c r="B69" s="1258"/>
      <c r="C69" s="1258"/>
      <c r="D69" s="1258"/>
      <c r="E69" s="1258"/>
      <c r="F69" s="1258"/>
    </row>
    <row r="70" spans="1:6" x14ac:dyDescent="0.15">
      <c r="A70" s="1258"/>
      <c r="B70" s="1258"/>
      <c r="C70" s="1258"/>
      <c r="D70" s="1258"/>
      <c r="E70" s="1258"/>
      <c r="F70" s="1258"/>
    </row>
    <row r="71" spans="1:6" x14ac:dyDescent="0.15">
      <c r="A71" s="1258"/>
      <c r="B71" s="1258"/>
      <c r="C71" s="1258"/>
      <c r="D71" s="1258"/>
      <c r="E71" s="1258"/>
      <c r="F71" s="1258"/>
    </row>
    <row r="72" spans="1:6" x14ac:dyDescent="0.15">
      <c r="A72" s="1258"/>
      <c r="B72" s="1258"/>
      <c r="C72" s="1258"/>
      <c r="D72" s="1258"/>
      <c r="E72" s="1258"/>
      <c r="F72" s="1258"/>
    </row>
    <row r="73" spans="1:6" x14ac:dyDescent="0.15">
      <c r="A73" s="1258"/>
      <c r="B73" s="1258"/>
      <c r="C73" s="1258"/>
      <c r="D73" s="1258"/>
      <c r="E73" s="1258"/>
      <c r="F73" s="1258"/>
    </row>
    <row r="74" spans="1:6" x14ac:dyDescent="0.15">
      <c r="A74" s="1258"/>
      <c r="B74" s="1258"/>
      <c r="C74" s="1258"/>
      <c r="D74" s="1258"/>
      <c r="E74" s="1258"/>
      <c r="F74" s="1258"/>
    </row>
    <row r="75" spans="1:6" x14ac:dyDescent="0.15">
      <c r="A75" s="1258"/>
      <c r="B75" s="1258"/>
      <c r="C75" s="1258"/>
      <c r="D75" s="1258"/>
      <c r="E75" s="1258"/>
      <c r="F75" s="1258"/>
    </row>
    <row r="76" spans="1:6" x14ac:dyDescent="0.15">
      <c r="A76" s="1258"/>
      <c r="B76" s="1258"/>
      <c r="C76" s="1258"/>
      <c r="D76" s="1258"/>
      <c r="E76" s="1258"/>
      <c r="F76" s="1258"/>
    </row>
    <row r="77" spans="1:6" x14ac:dyDescent="0.15">
      <c r="A77" s="1258"/>
      <c r="B77" s="1258"/>
      <c r="C77" s="1258"/>
      <c r="D77" s="1258"/>
      <c r="E77" s="1258"/>
      <c r="F77" s="1258"/>
    </row>
    <row r="78" spans="1:6" x14ac:dyDescent="0.15">
      <c r="A78" s="1258"/>
      <c r="B78" s="1258"/>
      <c r="C78" s="1258"/>
      <c r="D78" s="1258"/>
      <c r="E78" s="1258"/>
      <c r="F78" s="1258"/>
    </row>
    <row r="79" spans="1:6" x14ac:dyDescent="0.15">
      <c r="A79" s="1258"/>
      <c r="B79" s="1258"/>
      <c r="C79" s="1258"/>
      <c r="D79" s="1258"/>
      <c r="E79" s="1258"/>
      <c r="F79" s="1258"/>
    </row>
    <row r="80" spans="1:6" x14ac:dyDescent="0.15">
      <c r="A80" s="1258"/>
      <c r="B80" s="1258"/>
      <c r="C80" s="1258"/>
      <c r="D80" s="1258"/>
      <c r="E80" s="1258"/>
      <c r="F80" s="1258"/>
    </row>
    <row r="81" spans="1:6" x14ac:dyDescent="0.15">
      <c r="A81" s="1258"/>
      <c r="B81" s="1258"/>
      <c r="C81" s="1258"/>
      <c r="D81" s="1258"/>
      <c r="E81" s="1258"/>
      <c r="F81" s="1258"/>
    </row>
    <row r="82" spans="1:6" x14ac:dyDescent="0.15">
      <c r="A82" s="1258"/>
      <c r="B82" s="1258"/>
      <c r="C82" s="1258"/>
      <c r="D82" s="1258"/>
      <c r="E82" s="1258"/>
      <c r="F82" s="1258"/>
    </row>
    <row r="83" spans="1:6" x14ac:dyDescent="0.15">
      <c r="A83" s="1258"/>
      <c r="B83" s="1258"/>
      <c r="C83" s="1258"/>
      <c r="D83" s="1258"/>
      <c r="E83" s="1258"/>
      <c r="F83" s="1258"/>
    </row>
    <row r="84" spans="1:6" x14ac:dyDescent="0.15">
      <c r="A84" s="1258"/>
      <c r="B84" s="1258"/>
      <c r="C84" s="1258"/>
      <c r="D84" s="1258"/>
      <c r="E84" s="1258"/>
      <c r="F84" s="1258"/>
    </row>
    <row r="85" spans="1:6" x14ac:dyDescent="0.15">
      <c r="A85" s="1258"/>
      <c r="B85" s="1258"/>
      <c r="C85" s="1258"/>
      <c r="D85" s="1258"/>
      <c r="E85" s="1258"/>
      <c r="F85" s="1258"/>
    </row>
    <row r="86" spans="1:6" x14ac:dyDescent="0.15">
      <c r="A86" s="1258"/>
      <c r="B86" s="1258"/>
      <c r="C86" s="1258"/>
      <c r="D86" s="1258"/>
      <c r="E86" s="1258"/>
      <c r="F86" s="1258"/>
    </row>
    <row r="87" spans="1:6" x14ac:dyDescent="0.15">
      <c r="A87" s="1258"/>
      <c r="B87" s="1258"/>
      <c r="C87" s="1258"/>
      <c r="D87" s="1258"/>
      <c r="E87" s="1258"/>
      <c r="F87" s="1258"/>
    </row>
    <row r="88" spans="1:6" x14ac:dyDescent="0.15">
      <c r="A88" s="1258"/>
      <c r="B88" s="1258"/>
      <c r="C88" s="1258"/>
      <c r="D88" s="1258"/>
      <c r="E88" s="1258"/>
      <c r="F88" s="1258"/>
    </row>
    <row r="89" spans="1:6" x14ac:dyDescent="0.15">
      <c r="A89" s="1258"/>
      <c r="B89" s="1258"/>
      <c r="C89" s="1258"/>
      <c r="D89" s="1258"/>
      <c r="E89" s="1258"/>
      <c r="F89" s="1258"/>
    </row>
    <row r="90" spans="1:6" x14ac:dyDescent="0.15">
      <c r="A90" s="1258"/>
      <c r="B90" s="1258"/>
      <c r="C90" s="1258"/>
      <c r="D90" s="1258"/>
      <c r="E90" s="1258"/>
      <c r="F90" s="1258"/>
    </row>
    <row r="91" spans="1:6" x14ac:dyDescent="0.15">
      <c r="A91" s="1258"/>
      <c r="B91" s="1258"/>
      <c r="C91" s="1258"/>
      <c r="D91" s="1258"/>
      <c r="E91" s="1258"/>
      <c r="F91" s="1258"/>
    </row>
    <row r="92" spans="1:6" x14ac:dyDescent="0.15">
      <c r="A92" s="1258"/>
      <c r="B92" s="1258"/>
      <c r="C92" s="1258"/>
      <c r="D92" s="1258"/>
      <c r="E92" s="1258"/>
      <c r="F92" s="1258"/>
    </row>
    <row r="93" spans="1:6" x14ac:dyDescent="0.15">
      <c r="A93" s="1258"/>
      <c r="B93" s="1258"/>
      <c r="C93" s="1258"/>
      <c r="D93" s="1258"/>
      <c r="E93" s="1258"/>
      <c r="F93" s="1258"/>
    </row>
    <row r="94" spans="1:6" x14ac:dyDescent="0.15">
      <c r="A94" s="1258"/>
      <c r="B94" s="1258"/>
      <c r="C94" s="1258"/>
      <c r="D94" s="1258"/>
      <c r="E94" s="1258"/>
      <c r="F94" s="1258"/>
    </row>
    <row r="95" spans="1:6" x14ac:dyDescent="0.15">
      <c r="A95" s="1258"/>
      <c r="B95" s="1258"/>
      <c r="C95" s="1258"/>
      <c r="D95" s="1258"/>
      <c r="E95" s="1258"/>
      <c r="F95" s="1258"/>
    </row>
    <row r="96" spans="1:6" x14ac:dyDescent="0.15">
      <c r="A96" s="1258"/>
      <c r="B96" s="1258"/>
      <c r="C96" s="1258"/>
      <c r="D96" s="1258"/>
      <c r="E96" s="1258"/>
      <c r="F96" s="1258"/>
    </row>
    <row r="97" spans="1:6" x14ac:dyDescent="0.15">
      <c r="A97" s="1258"/>
      <c r="B97" s="1258"/>
      <c r="C97" s="1258"/>
      <c r="D97" s="1258"/>
      <c r="E97" s="1258"/>
      <c r="F97" s="1258"/>
    </row>
    <row r="98" spans="1:6" x14ac:dyDescent="0.15">
      <c r="A98" s="1258"/>
      <c r="B98" s="1258"/>
      <c r="C98" s="1258"/>
      <c r="D98" s="1258"/>
      <c r="E98" s="1258"/>
      <c r="F98" s="1258"/>
    </row>
    <row r="99" spans="1:6" x14ac:dyDescent="0.15">
      <c r="A99" s="1258"/>
      <c r="B99" s="1258"/>
      <c r="C99" s="1258"/>
      <c r="D99" s="1258"/>
      <c r="E99" s="1258"/>
      <c r="F99" s="1258"/>
    </row>
    <row r="100" spans="1:6" x14ac:dyDescent="0.15">
      <c r="A100" s="1258"/>
      <c r="B100" s="1258"/>
      <c r="C100" s="1258"/>
      <c r="D100" s="1258"/>
      <c r="E100" s="1258"/>
      <c r="F100" s="1258"/>
    </row>
    <row r="101" spans="1:6" x14ac:dyDescent="0.15">
      <c r="A101" s="1258"/>
      <c r="B101" s="1258"/>
      <c r="C101" s="1258"/>
      <c r="D101" s="1258"/>
      <c r="E101" s="1258"/>
      <c r="F101" s="1258"/>
    </row>
    <row r="102" spans="1:6" x14ac:dyDescent="0.15">
      <c r="A102" s="1258"/>
      <c r="B102" s="1258"/>
      <c r="C102" s="1258"/>
      <c r="D102" s="1258"/>
      <c r="E102" s="1258"/>
      <c r="F102" s="1258"/>
    </row>
    <row r="103" spans="1:6" x14ac:dyDescent="0.15">
      <c r="A103" s="1258"/>
      <c r="B103" s="1258"/>
      <c r="C103" s="1258"/>
      <c r="D103" s="1258"/>
      <c r="E103" s="1258"/>
      <c r="F103" s="1258"/>
    </row>
    <row r="104" spans="1:6" x14ac:dyDescent="0.15">
      <c r="A104" s="1258"/>
      <c r="B104" s="1258"/>
      <c r="C104" s="1258"/>
      <c r="D104" s="1258"/>
      <c r="E104" s="1258"/>
      <c r="F104" s="1258"/>
    </row>
    <row r="105" spans="1:6" x14ac:dyDescent="0.15">
      <c r="A105" s="1258"/>
      <c r="B105" s="1258"/>
      <c r="C105" s="1258"/>
      <c r="D105" s="1258"/>
      <c r="E105" s="1258"/>
      <c r="F105" s="1258"/>
    </row>
    <row r="106" spans="1:6" x14ac:dyDescent="0.15">
      <c r="A106" s="1258"/>
      <c r="B106" s="1258"/>
      <c r="C106" s="1258"/>
      <c r="D106" s="1258"/>
      <c r="E106" s="1258"/>
      <c r="F106" s="1258"/>
    </row>
    <row r="107" spans="1:6" x14ac:dyDescent="0.15">
      <c r="A107" s="1258"/>
      <c r="B107" s="1258"/>
      <c r="C107" s="1258"/>
      <c r="D107" s="1258"/>
      <c r="E107" s="1258"/>
      <c r="F107" s="1258"/>
    </row>
    <row r="108" spans="1:6" x14ac:dyDescent="0.15">
      <c r="A108" s="1258"/>
      <c r="B108" s="1258"/>
      <c r="C108" s="1258"/>
      <c r="D108" s="1258"/>
      <c r="E108" s="1258"/>
      <c r="F108" s="1258"/>
    </row>
    <row r="109" spans="1:6" x14ac:dyDescent="0.15">
      <c r="A109" s="1258"/>
      <c r="B109" s="1258"/>
      <c r="C109" s="1258"/>
      <c r="D109" s="1258"/>
      <c r="E109" s="1258"/>
      <c r="F109" s="1258"/>
    </row>
    <row r="110" spans="1:6" x14ac:dyDescent="0.15">
      <c r="A110" s="1258"/>
      <c r="B110" s="1258"/>
      <c r="C110" s="1258"/>
      <c r="D110" s="1258"/>
      <c r="E110" s="1258"/>
      <c r="F110" s="1258"/>
    </row>
    <row r="111" spans="1:6" x14ac:dyDescent="0.15">
      <c r="A111" s="1258"/>
      <c r="B111" s="1258"/>
      <c r="C111" s="1258"/>
      <c r="D111" s="1258"/>
      <c r="E111" s="1258"/>
      <c r="F111" s="1258"/>
    </row>
    <row r="112" spans="1:6" x14ac:dyDescent="0.15">
      <c r="A112" s="1258"/>
      <c r="B112" s="1258"/>
      <c r="C112" s="1258"/>
      <c r="D112" s="1258"/>
      <c r="E112" s="1258"/>
      <c r="F112" s="1258"/>
    </row>
    <row r="113" spans="1:6" x14ac:dyDescent="0.15">
      <c r="A113" s="1258"/>
      <c r="B113" s="1258"/>
      <c r="C113" s="1258"/>
      <c r="D113" s="1258"/>
      <c r="E113" s="1258"/>
      <c r="F113" s="1258"/>
    </row>
    <row r="114" spans="1:6" x14ac:dyDescent="0.15">
      <c r="A114" s="1258"/>
      <c r="B114" s="1258"/>
      <c r="C114" s="1258"/>
      <c r="D114" s="1258"/>
      <c r="E114" s="1258"/>
      <c r="F114" s="1258"/>
    </row>
    <row r="115" spans="1:6" x14ac:dyDescent="0.15">
      <c r="A115" s="1258"/>
      <c r="B115" s="1258"/>
      <c r="C115" s="1258"/>
      <c r="D115" s="1258"/>
      <c r="E115" s="1258"/>
      <c r="F115" s="1258"/>
    </row>
    <row r="116" spans="1:6" x14ac:dyDescent="0.15">
      <c r="A116" s="1258"/>
      <c r="B116" s="1258"/>
      <c r="C116" s="1258"/>
      <c r="D116" s="1258"/>
      <c r="E116" s="1258"/>
      <c r="F116" s="1258"/>
    </row>
    <row r="117" spans="1:6" x14ac:dyDescent="0.15">
      <c r="A117" s="1258"/>
      <c r="B117" s="1258"/>
      <c r="C117" s="1258"/>
      <c r="D117" s="1258"/>
      <c r="E117" s="1258"/>
      <c r="F117" s="1258"/>
    </row>
    <row r="118" spans="1:6" x14ac:dyDescent="0.15">
      <c r="A118" s="1258"/>
      <c r="B118" s="1258"/>
      <c r="C118" s="1258"/>
      <c r="D118" s="1258"/>
      <c r="E118" s="1258"/>
      <c r="F118" s="1258"/>
    </row>
    <row r="119" spans="1:6" x14ac:dyDescent="0.15">
      <c r="A119" s="1258"/>
      <c r="B119" s="1258"/>
      <c r="C119" s="1258"/>
      <c r="D119" s="1258"/>
      <c r="E119" s="1258"/>
      <c r="F119" s="1258"/>
    </row>
    <row r="120" spans="1:6" x14ac:dyDescent="0.15">
      <c r="A120" s="1258"/>
      <c r="B120" s="1258"/>
      <c r="C120" s="1258"/>
      <c r="D120" s="1258"/>
      <c r="E120" s="1258"/>
      <c r="F120" s="1258"/>
    </row>
    <row r="121" spans="1:6" x14ac:dyDescent="0.15">
      <c r="A121" s="1258"/>
      <c r="B121" s="1258"/>
      <c r="C121" s="1258"/>
      <c r="D121" s="1258"/>
      <c r="E121" s="1258"/>
      <c r="F121" s="1258"/>
    </row>
    <row r="122" spans="1:6" x14ac:dyDescent="0.15">
      <c r="A122" s="1258"/>
      <c r="B122" s="1258"/>
      <c r="C122" s="1258"/>
      <c r="D122" s="1258"/>
      <c r="E122" s="1258"/>
      <c r="F122" s="1258"/>
    </row>
    <row r="123" spans="1:6" x14ac:dyDescent="0.15">
      <c r="A123" s="1258"/>
      <c r="B123" s="1258"/>
      <c r="C123" s="1258"/>
      <c r="D123" s="1258"/>
      <c r="E123" s="1258"/>
      <c r="F123" s="1258"/>
    </row>
    <row r="124" spans="1:6" x14ac:dyDescent="0.15">
      <c r="A124" s="1258"/>
      <c r="B124" s="1258"/>
      <c r="C124" s="1258"/>
      <c r="D124" s="1258"/>
      <c r="E124" s="1258"/>
      <c r="F124" s="1258"/>
    </row>
    <row r="125" spans="1:6" x14ac:dyDescent="0.15">
      <c r="A125" s="1258"/>
      <c r="B125" s="1258"/>
      <c r="C125" s="1258"/>
      <c r="D125" s="1258"/>
      <c r="E125" s="1258"/>
      <c r="F125" s="1258"/>
    </row>
    <row r="126" spans="1:6" x14ac:dyDescent="0.15">
      <c r="A126" s="1258"/>
      <c r="B126" s="1258"/>
      <c r="C126" s="1258"/>
      <c r="D126" s="1258"/>
      <c r="E126" s="1258"/>
      <c r="F126" s="1258"/>
    </row>
    <row r="127" spans="1:6" x14ac:dyDescent="0.15">
      <c r="A127" s="1258"/>
      <c r="B127" s="1258"/>
      <c r="C127" s="1258"/>
      <c r="D127" s="1258"/>
      <c r="E127" s="1258"/>
      <c r="F127" s="1258"/>
    </row>
    <row r="128" spans="1:6" x14ac:dyDescent="0.15">
      <c r="A128" s="1258"/>
      <c r="B128" s="1258"/>
      <c r="C128" s="1258"/>
      <c r="D128" s="1258"/>
      <c r="E128" s="1258"/>
      <c r="F128" s="1258"/>
    </row>
    <row r="129" spans="1:6" x14ac:dyDescent="0.15">
      <c r="A129" s="1258"/>
      <c r="B129" s="1258"/>
      <c r="C129" s="1258"/>
      <c r="D129" s="1258"/>
      <c r="E129" s="1258"/>
      <c r="F129" s="1258"/>
    </row>
    <row r="130" spans="1:6" x14ac:dyDescent="0.15">
      <c r="A130" s="1258"/>
      <c r="B130" s="1258"/>
      <c r="C130" s="1258"/>
      <c r="D130" s="1258"/>
      <c r="E130" s="1258"/>
      <c r="F130" s="1258"/>
    </row>
    <row r="131" spans="1:6" x14ac:dyDescent="0.15">
      <c r="A131" s="1258"/>
      <c r="B131" s="1258"/>
      <c r="C131" s="1258"/>
      <c r="D131" s="1258"/>
      <c r="E131" s="1258"/>
      <c r="F131" s="1258"/>
    </row>
    <row r="132" spans="1:6" x14ac:dyDescent="0.15">
      <c r="A132" s="1258"/>
      <c r="B132" s="1258"/>
      <c r="C132" s="1258"/>
      <c r="D132" s="1258"/>
      <c r="E132" s="1258"/>
      <c r="F132" s="1258"/>
    </row>
    <row r="133" spans="1:6" x14ac:dyDescent="0.15">
      <c r="A133" s="1258"/>
      <c r="B133" s="1258"/>
      <c r="C133" s="1258"/>
      <c r="D133" s="1258"/>
      <c r="E133" s="1258"/>
      <c r="F133" s="1258"/>
    </row>
    <row r="134" spans="1:6" x14ac:dyDescent="0.15">
      <c r="A134" s="1258"/>
      <c r="B134" s="1258"/>
      <c r="C134" s="1258"/>
      <c r="D134" s="1258"/>
      <c r="E134" s="1258"/>
      <c r="F134" s="1258"/>
    </row>
    <row r="135" spans="1:6" x14ac:dyDescent="0.15">
      <c r="A135" s="1258"/>
      <c r="B135" s="1258"/>
      <c r="C135" s="1258"/>
      <c r="D135" s="1258"/>
      <c r="E135" s="1258"/>
      <c r="F135" s="1258"/>
    </row>
    <row r="136" spans="1:6" x14ac:dyDescent="0.15">
      <c r="A136" s="1258"/>
      <c r="B136" s="1258"/>
      <c r="C136" s="1258"/>
      <c r="D136" s="1258"/>
      <c r="E136" s="1258"/>
      <c r="F136" s="1258"/>
    </row>
    <row r="137" spans="1:6" x14ac:dyDescent="0.15">
      <c r="A137" s="1258"/>
      <c r="B137" s="1258"/>
      <c r="C137" s="1258"/>
      <c r="D137" s="1258"/>
      <c r="E137" s="1258"/>
      <c r="F137" s="1258"/>
    </row>
    <row r="138" spans="1:6" x14ac:dyDescent="0.15">
      <c r="A138" s="1258"/>
      <c r="B138" s="1258"/>
      <c r="C138" s="1258"/>
      <c r="D138" s="1258"/>
      <c r="E138" s="1258"/>
      <c r="F138" s="1258"/>
    </row>
    <row r="139" spans="1:6" x14ac:dyDescent="0.15">
      <c r="A139" s="1258"/>
      <c r="B139" s="1258"/>
      <c r="C139" s="1258"/>
      <c r="D139" s="1258"/>
      <c r="E139" s="1258"/>
      <c r="F139" s="1258"/>
    </row>
    <row r="140" spans="1:6" x14ac:dyDescent="0.15">
      <c r="A140" s="1258"/>
      <c r="B140" s="1258"/>
      <c r="C140" s="1258"/>
      <c r="D140" s="1258"/>
      <c r="E140" s="1258"/>
      <c r="F140" s="1258"/>
    </row>
    <row r="141" spans="1:6" x14ac:dyDescent="0.15">
      <c r="A141" s="1258"/>
      <c r="B141" s="1258"/>
      <c r="C141" s="1258"/>
      <c r="D141" s="1258"/>
      <c r="E141" s="1258"/>
      <c r="F141" s="1258"/>
    </row>
    <row r="142" spans="1:6" x14ac:dyDescent="0.15">
      <c r="A142" s="1258"/>
      <c r="B142" s="1258"/>
      <c r="C142" s="1258"/>
      <c r="D142" s="1258"/>
      <c r="E142" s="1258"/>
      <c r="F142" s="1258"/>
    </row>
    <row r="143" spans="1:6" x14ac:dyDescent="0.15">
      <c r="A143" s="1258"/>
      <c r="B143" s="1258"/>
      <c r="C143" s="1258"/>
      <c r="D143" s="1258"/>
      <c r="E143" s="1258"/>
      <c r="F143" s="1258"/>
    </row>
    <row r="144" spans="1:6" x14ac:dyDescent="0.15">
      <c r="A144" s="1258"/>
      <c r="B144" s="1258"/>
      <c r="C144" s="1258"/>
      <c r="D144" s="1258"/>
      <c r="E144" s="1258"/>
      <c r="F144" s="1258"/>
    </row>
    <row r="145" spans="1:6" x14ac:dyDescent="0.15">
      <c r="A145" s="1258"/>
      <c r="B145" s="1258"/>
      <c r="C145" s="1258"/>
      <c r="D145" s="1258"/>
      <c r="E145" s="1258"/>
      <c r="F145" s="1258"/>
    </row>
    <row r="146" spans="1:6" x14ac:dyDescent="0.15">
      <c r="A146" s="1258"/>
      <c r="B146" s="1258"/>
      <c r="C146" s="1258"/>
      <c r="D146" s="1258"/>
      <c r="E146" s="1258"/>
      <c r="F146" s="1258"/>
    </row>
    <row r="147" spans="1:6" x14ac:dyDescent="0.15">
      <c r="A147" s="1258"/>
      <c r="B147" s="1258"/>
      <c r="C147" s="1258"/>
      <c r="D147" s="1258"/>
      <c r="E147" s="1258"/>
      <c r="F147" s="1258"/>
    </row>
    <row r="148" spans="1:6" x14ac:dyDescent="0.15">
      <c r="A148" s="1258"/>
      <c r="B148" s="1258"/>
      <c r="C148" s="1258"/>
      <c r="D148" s="1258"/>
      <c r="E148" s="1258"/>
      <c r="F148" s="1258"/>
    </row>
    <row r="149" spans="1:6" x14ac:dyDescent="0.15">
      <c r="A149" s="1258"/>
      <c r="B149" s="1258"/>
      <c r="C149" s="1258"/>
      <c r="D149" s="1258"/>
      <c r="E149" s="1258"/>
      <c r="F149" s="1258"/>
    </row>
    <row r="150" spans="1:6" x14ac:dyDescent="0.15">
      <c r="A150" s="1258"/>
      <c r="B150" s="1258"/>
      <c r="C150" s="1258"/>
      <c r="D150" s="1258"/>
      <c r="E150" s="1258"/>
      <c r="F150" s="1258"/>
    </row>
    <row r="151" spans="1:6" x14ac:dyDescent="0.15">
      <c r="A151" s="1258"/>
      <c r="B151" s="1258"/>
      <c r="C151" s="1258"/>
      <c r="D151" s="1258"/>
      <c r="E151" s="1258"/>
      <c r="F151" s="1258"/>
    </row>
    <row r="152" spans="1:6" x14ac:dyDescent="0.15">
      <c r="A152" s="1258"/>
      <c r="B152" s="1258"/>
      <c r="C152" s="1258"/>
      <c r="D152" s="1258"/>
      <c r="E152" s="1258"/>
      <c r="F152" s="1258"/>
    </row>
    <row r="153" spans="1:6" x14ac:dyDescent="0.15">
      <c r="A153" s="1258"/>
      <c r="B153" s="1258"/>
      <c r="C153" s="1258"/>
      <c r="D153" s="1258"/>
      <c r="E153" s="1258"/>
      <c r="F153" s="1258"/>
    </row>
    <row r="154" spans="1:6" x14ac:dyDescent="0.15">
      <c r="A154" s="1258"/>
      <c r="B154" s="1258"/>
      <c r="C154" s="1258"/>
      <c r="D154" s="1258"/>
      <c r="E154" s="1258"/>
      <c r="F154" s="1258"/>
    </row>
    <row r="155" spans="1:6" x14ac:dyDescent="0.15">
      <c r="A155" s="1258"/>
      <c r="B155" s="1258"/>
      <c r="C155" s="1258"/>
      <c r="D155" s="1258"/>
      <c r="E155" s="1258"/>
      <c r="F155" s="1258"/>
    </row>
    <row r="156" spans="1:6" x14ac:dyDescent="0.15">
      <c r="A156" s="1258"/>
      <c r="B156" s="1258"/>
      <c r="C156" s="1258"/>
      <c r="D156" s="1258"/>
      <c r="E156" s="1258"/>
      <c r="F156" s="1258"/>
    </row>
    <row r="157" spans="1:6" x14ac:dyDescent="0.15">
      <c r="A157" s="1258"/>
      <c r="B157" s="1258"/>
      <c r="C157" s="1258"/>
      <c r="D157" s="1258"/>
      <c r="E157" s="1258"/>
      <c r="F157" s="1258"/>
    </row>
    <row r="158" spans="1:6" x14ac:dyDescent="0.15">
      <c r="A158" s="1258"/>
      <c r="B158" s="1258"/>
      <c r="C158" s="1258"/>
      <c r="D158" s="1258"/>
      <c r="E158" s="1258"/>
      <c r="F158" s="1258"/>
    </row>
    <row r="159" spans="1:6" x14ac:dyDescent="0.15">
      <c r="A159" s="1258"/>
      <c r="B159" s="1258"/>
      <c r="C159" s="1258"/>
      <c r="D159" s="1258"/>
      <c r="E159" s="1258"/>
      <c r="F159" s="1258"/>
    </row>
    <row r="160" spans="1:6" x14ac:dyDescent="0.15">
      <c r="A160" s="1258"/>
      <c r="B160" s="1258"/>
      <c r="C160" s="1258"/>
      <c r="D160" s="1258"/>
      <c r="E160" s="1258"/>
      <c r="F160" s="1258"/>
    </row>
    <row r="161" spans="1:6" x14ac:dyDescent="0.15">
      <c r="A161" s="1258"/>
      <c r="B161" s="1258"/>
      <c r="C161" s="1258"/>
      <c r="D161" s="1258"/>
      <c r="E161" s="1258"/>
      <c r="F161" s="1258"/>
    </row>
    <row r="162" spans="1:6" x14ac:dyDescent="0.15">
      <c r="A162" s="1258"/>
      <c r="B162" s="1258"/>
      <c r="C162" s="1258"/>
      <c r="D162" s="1258"/>
      <c r="E162" s="1258"/>
      <c r="F162" s="1258"/>
    </row>
    <row r="163" spans="1:6" x14ac:dyDescent="0.15">
      <c r="A163" s="1258"/>
      <c r="B163" s="1258"/>
      <c r="C163" s="1258"/>
      <c r="D163" s="1258"/>
      <c r="E163" s="1258"/>
      <c r="F163" s="1258"/>
    </row>
    <row r="164" spans="1:6" x14ac:dyDescent="0.15">
      <c r="A164" s="1258"/>
      <c r="B164" s="1258"/>
      <c r="C164" s="1258"/>
      <c r="D164" s="1258"/>
      <c r="E164" s="1258"/>
      <c r="F164" s="1258"/>
    </row>
    <row r="165" spans="1:6" x14ac:dyDescent="0.15">
      <c r="A165" s="1258"/>
      <c r="B165" s="1258"/>
      <c r="C165" s="1258"/>
      <c r="D165" s="1258"/>
      <c r="E165" s="1258"/>
      <c r="F165" s="1258"/>
    </row>
    <row r="166" spans="1:6" x14ac:dyDescent="0.15">
      <c r="A166" s="1258"/>
      <c r="B166" s="1258"/>
      <c r="C166" s="1258"/>
      <c r="D166" s="1258"/>
      <c r="E166" s="1258"/>
      <c r="F166" s="1258"/>
    </row>
    <row r="167" spans="1:6" x14ac:dyDescent="0.15">
      <c r="A167" s="1258"/>
      <c r="B167" s="1258"/>
      <c r="C167" s="1258"/>
      <c r="D167" s="1258"/>
      <c r="E167" s="1258"/>
      <c r="F167" s="1258"/>
    </row>
    <row r="168" spans="1:6" x14ac:dyDescent="0.15">
      <c r="A168" s="1258"/>
      <c r="B168" s="1258"/>
      <c r="C168" s="1258"/>
      <c r="D168" s="1258"/>
      <c r="E168" s="1258"/>
      <c r="F168" s="1258"/>
    </row>
    <row r="169" spans="1:6" x14ac:dyDescent="0.15">
      <c r="A169" s="1258"/>
      <c r="B169" s="1258"/>
      <c r="C169" s="1258"/>
      <c r="D169" s="1258"/>
      <c r="E169" s="1258"/>
      <c r="F169" s="1258"/>
    </row>
    <row r="170" spans="1:6" x14ac:dyDescent="0.15">
      <c r="A170" s="1258"/>
      <c r="B170" s="1258"/>
      <c r="C170" s="1258"/>
      <c r="D170" s="1258"/>
      <c r="E170" s="1258"/>
      <c r="F170" s="1258"/>
    </row>
    <row r="171" spans="1:6" x14ac:dyDescent="0.15">
      <c r="A171" s="1258"/>
      <c r="B171" s="1258"/>
      <c r="C171" s="1258"/>
      <c r="D171" s="1258"/>
      <c r="E171" s="1258"/>
      <c r="F171" s="1258"/>
    </row>
    <row r="172" spans="1:6" x14ac:dyDescent="0.15">
      <c r="A172" s="1258"/>
      <c r="B172" s="1258"/>
      <c r="C172" s="1258"/>
      <c r="D172" s="1258"/>
      <c r="E172" s="1258"/>
      <c r="F172" s="1258"/>
    </row>
    <row r="173" spans="1:6" x14ac:dyDescent="0.15">
      <c r="A173" s="1258"/>
      <c r="B173" s="1258"/>
      <c r="C173" s="1258"/>
      <c r="D173" s="1258"/>
      <c r="E173" s="1258"/>
      <c r="F173" s="1258"/>
    </row>
    <row r="174" spans="1:6" x14ac:dyDescent="0.15">
      <c r="A174" s="1258"/>
      <c r="B174" s="1258"/>
      <c r="C174" s="1258"/>
      <c r="D174" s="1258"/>
      <c r="E174" s="1258"/>
      <c r="F174" s="1258"/>
    </row>
    <row r="175" spans="1:6" x14ac:dyDescent="0.15">
      <c r="A175" s="1258"/>
      <c r="B175" s="1258"/>
      <c r="C175" s="1258"/>
      <c r="D175" s="1258"/>
      <c r="E175" s="1258"/>
      <c r="F175" s="1258"/>
    </row>
    <row r="176" spans="1:6" x14ac:dyDescent="0.15">
      <c r="A176" s="1258"/>
      <c r="B176" s="1258"/>
      <c r="C176" s="1258"/>
      <c r="D176" s="1258"/>
      <c r="E176" s="1258"/>
      <c r="F176" s="1258"/>
    </row>
    <row r="177" spans="1:6" x14ac:dyDescent="0.15">
      <c r="A177" s="1258"/>
      <c r="B177" s="1258"/>
      <c r="C177" s="1258"/>
      <c r="D177" s="1258"/>
      <c r="E177" s="1258"/>
      <c r="F177" s="1258"/>
    </row>
    <row r="178" spans="1:6" x14ac:dyDescent="0.15">
      <c r="A178" s="1258"/>
      <c r="B178" s="1258"/>
      <c r="C178" s="1258"/>
      <c r="D178" s="1258"/>
      <c r="E178" s="1258"/>
      <c r="F178" s="1258"/>
    </row>
    <row r="179" spans="1:6" x14ac:dyDescent="0.15">
      <c r="A179" s="1258"/>
      <c r="B179" s="1258"/>
      <c r="C179" s="1258"/>
      <c r="D179" s="1258"/>
      <c r="E179" s="1258"/>
      <c r="F179" s="1258"/>
    </row>
    <row r="180" spans="1:6" x14ac:dyDescent="0.15">
      <c r="A180" s="1258"/>
      <c r="B180" s="1258"/>
      <c r="C180" s="1258"/>
      <c r="D180" s="1258"/>
      <c r="E180" s="1258"/>
      <c r="F180" s="1258"/>
    </row>
    <row r="181" spans="1:6" x14ac:dyDescent="0.15">
      <c r="A181" s="1258"/>
      <c r="B181" s="1258"/>
      <c r="C181" s="1258"/>
      <c r="D181" s="1258"/>
      <c r="E181" s="1258"/>
      <c r="F181" s="1258"/>
    </row>
    <row r="182" spans="1:6" x14ac:dyDescent="0.15">
      <c r="A182" s="1258"/>
      <c r="B182" s="1258"/>
      <c r="C182" s="1258"/>
      <c r="D182" s="1258"/>
      <c r="E182" s="1258"/>
      <c r="F182" s="1258"/>
    </row>
    <row r="183" spans="1:6" x14ac:dyDescent="0.15">
      <c r="A183" s="1258"/>
      <c r="B183" s="1258"/>
      <c r="C183" s="1258"/>
      <c r="D183" s="1258"/>
      <c r="E183" s="1258"/>
      <c r="F183" s="1258"/>
    </row>
    <row r="184" spans="1:6" x14ac:dyDescent="0.15">
      <c r="A184" s="1258"/>
      <c r="B184" s="1258"/>
      <c r="C184" s="1258"/>
      <c r="D184" s="1258"/>
      <c r="E184" s="1258"/>
      <c r="F184" s="1258"/>
    </row>
    <row r="185" spans="1:6" x14ac:dyDescent="0.15">
      <c r="A185" s="1258"/>
      <c r="B185" s="1258"/>
      <c r="C185" s="1258"/>
      <c r="D185" s="1258"/>
      <c r="E185" s="1258"/>
      <c r="F185" s="1258"/>
    </row>
    <row r="186" spans="1:6" x14ac:dyDescent="0.15">
      <c r="A186" s="1258"/>
      <c r="B186" s="1258"/>
      <c r="C186" s="1258"/>
      <c r="D186" s="1258"/>
      <c r="E186" s="1258"/>
      <c r="F186" s="1258"/>
    </row>
    <row r="187" spans="1:6" x14ac:dyDescent="0.15">
      <c r="A187" s="1258"/>
      <c r="B187" s="1258"/>
      <c r="C187" s="1258"/>
      <c r="D187" s="1258"/>
      <c r="E187" s="1258"/>
      <c r="F187" s="1258"/>
    </row>
    <row r="188" spans="1:6" x14ac:dyDescent="0.15">
      <c r="A188" s="1258"/>
      <c r="B188" s="1258"/>
      <c r="C188" s="1258"/>
      <c r="D188" s="1258"/>
      <c r="E188" s="1258"/>
      <c r="F188" s="1258"/>
    </row>
    <row r="189" spans="1:6" x14ac:dyDescent="0.15">
      <c r="A189" s="1258"/>
      <c r="B189" s="1258"/>
      <c r="C189" s="1258"/>
      <c r="D189" s="1258"/>
      <c r="E189" s="1258"/>
      <c r="F189" s="1258"/>
    </row>
    <row r="190" spans="1:6" x14ac:dyDescent="0.15">
      <c r="A190" s="1258"/>
      <c r="B190" s="1258"/>
      <c r="C190" s="1258"/>
      <c r="D190" s="1258"/>
      <c r="E190" s="1258"/>
      <c r="F190" s="1258"/>
    </row>
    <row r="191" spans="1:6" x14ac:dyDescent="0.15">
      <c r="A191" s="1258"/>
      <c r="B191" s="1258"/>
      <c r="C191" s="1258"/>
      <c r="D191" s="1258"/>
      <c r="E191" s="1258"/>
      <c r="F191" s="1258"/>
    </row>
    <row r="192" spans="1:6" x14ac:dyDescent="0.15">
      <c r="A192" s="1258"/>
      <c r="B192" s="1258"/>
      <c r="C192" s="1258"/>
      <c r="D192" s="1258"/>
      <c r="E192" s="1258"/>
      <c r="F192" s="1258"/>
    </row>
    <row r="193" spans="1:6" x14ac:dyDescent="0.15">
      <c r="A193" s="1258"/>
      <c r="B193" s="1258"/>
      <c r="C193" s="1258"/>
      <c r="D193" s="1258"/>
      <c r="E193" s="1258"/>
      <c r="F193" s="1258"/>
    </row>
    <row r="194" spans="1:6" x14ac:dyDescent="0.15">
      <c r="A194" s="1258"/>
      <c r="B194" s="1258"/>
      <c r="C194" s="1258"/>
      <c r="D194" s="1258"/>
      <c r="E194" s="1258"/>
      <c r="F194" s="1258"/>
    </row>
    <row r="195" spans="1:6" x14ac:dyDescent="0.15">
      <c r="A195" s="1258"/>
      <c r="B195" s="1258"/>
      <c r="C195" s="1258"/>
      <c r="D195" s="1258"/>
      <c r="E195" s="1258"/>
      <c r="F195" s="1258"/>
    </row>
    <row r="196" spans="1:6" x14ac:dyDescent="0.15">
      <c r="A196" s="1258"/>
      <c r="B196" s="1258"/>
      <c r="C196" s="1258"/>
      <c r="D196" s="1258"/>
      <c r="E196" s="1258"/>
      <c r="F196" s="1258"/>
    </row>
    <row r="197" spans="1:6" x14ac:dyDescent="0.15">
      <c r="A197" s="1258"/>
      <c r="B197" s="1258"/>
      <c r="C197" s="1258"/>
      <c r="D197" s="1258"/>
      <c r="E197" s="1258"/>
      <c r="F197" s="1258"/>
    </row>
    <row r="198" spans="1:6" x14ac:dyDescent="0.15">
      <c r="A198" s="1258"/>
      <c r="B198" s="1258"/>
      <c r="C198" s="1258"/>
      <c r="D198" s="1258"/>
      <c r="E198" s="1258"/>
      <c r="F198" s="1258"/>
    </row>
    <row r="199" spans="1:6" x14ac:dyDescent="0.15">
      <c r="A199" s="1258"/>
      <c r="B199" s="1258"/>
      <c r="C199" s="1258"/>
      <c r="D199" s="1258"/>
      <c r="E199" s="1258"/>
      <c r="F199" s="1258"/>
    </row>
    <row r="200" spans="1:6" x14ac:dyDescent="0.15">
      <c r="A200" s="1258"/>
      <c r="B200" s="1258"/>
      <c r="C200" s="1258"/>
      <c r="D200" s="1258"/>
      <c r="E200" s="1258"/>
      <c r="F200" s="1258"/>
    </row>
    <row r="201" spans="1:6" x14ac:dyDescent="0.15">
      <c r="A201" s="1258"/>
      <c r="B201" s="1258"/>
      <c r="C201" s="1258"/>
      <c r="D201" s="1258"/>
      <c r="E201" s="1258"/>
      <c r="F201" s="1258"/>
    </row>
    <row r="202" spans="1:6" x14ac:dyDescent="0.15">
      <c r="A202" s="1258"/>
      <c r="B202" s="1258"/>
      <c r="C202" s="1258"/>
      <c r="D202" s="1258"/>
      <c r="E202" s="1258"/>
      <c r="F202" s="1258"/>
    </row>
    <row r="203" spans="1:6" x14ac:dyDescent="0.15">
      <c r="A203" s="1258"/>
      <c r="B203" s="1258"/>
      <c r="C203" s="1258"/>
      <c r="D203" s="1258"/>
      <c r="E203" s="1258"/>
      <c r="F203" s="1258"/>
    </row>
    <row r="204" spans="1:6" x14ac:dyDescent="0.15">
      <c r="A204" s="1258"/>
      <c r="B204" s="1258"/>
      <c r="C204" s="1258"/>
      <c r="D204" s="1258"/>
      <c r="E204" s="1258"/>
      <c r="F204" s="1258"/>
    </row>
    <row r="205" spans="1:6" x14ac:dyDescent="0.15">
      <c r="A205" s="1258"/>
      <c r="B205" s="1258"/>
      <c r="C205" s="1258"/>
      <c r="D205" s="1258"/>
      <c r="E205" s="1258"/>
      <c r="F205" s="1258"/>
    </row>
    <row r="206" spans="1:6" x14ac:dyDescent="0.15">
      <c r="A206" s="1258"/>
      <c r="B206" s="1258"/>
      <c r="C206" s="1258"/>
      <c r="D206" s="1258"/>
      <c r="E206" s="1258"/>
      <c r="F206" s="1258"/>
    </row>
    <row r="207" spans="1:6" x14ac:dyDescent="0.15">
      <c r="A207" s="1258"/>
      <c r="B207" s="1258"/>
      <c r="C207" s="1258"/>
      <c r="D207" s="1258"/>
      <c r="E207" s="1258"/>
      <c r="F207" s="1258"/>
    </row>
    <row r="208" spans="1:6" x14ac:dyDescent="0.15">
      <c r="A208" s="1258"/>
      <c r="B208" s="1258"/>
      <c r="C208" s="1258"/>
      <c r="D208" s="1258"/>
      <c r="E208" s="1258"/>
      <c r="F208" s="1258"/>
    </row>
    <row r="209" spans="1:6" x14ac:dyDescent="0.15">
      <c r="A209" s="1258"/>
      <c r="B209" s="1258"/>
      <c r="C209" s="1258"/>
      <c r="D209" s="1258"/>
      <c r="E209" s="1258"/>
      <c r="F209" s="1258"/>
    </row>
    <row r="210" spans="1:6" x14ac:dyDescent="0.15">
      <c r="A210" s="1258"/>
      <c r="B210" s="1258"/>
      <c r="C210" s="1258"/>
      <c r="D210" s="1258"/>
      <c r="E210" s="1258"/>
      <c r="F210" s="1258"/>
    </row>
    <row r="211" spans="1:6" x14ac:dyDescent="0.15">
      <c r="A211" s="1258"/>
      <c r="B211" s="1258"/>
      <c r="C211" s="1258"/>
      <c r="D211" s="1258"/>
      <c r="E211" s="1258"/>
      <c r="F211" s="1258"/>
    </row>
    <row r="212" spans="1:6" x14ac:dyDescent="0.15">
      <c r="A212" s="1258"/>
      <c r="B212" s="1258"/>
      <c r="C212" s="1258"/>
      <c r="D212" s="1258"/>
      <c r="E212" s="1258"/>
      <c r="F212" s="1258"/>
    </row>
    <row r="213" spans="1:6" x14ac:dyDescent="0.15">
      <c r="A213" s="1258"/>
      <c r="B213" s="1258"/>
      <c r="C213" s="1258"/>
      <c r="D213" s="1258"/>
      <c r="E213" s="1258"/>
      <c r="F213" s="1258"/>
    </row>
    <row r="214" spans="1:6" x14ac:dyDescent="0.15">
      <c r="A214" s="1258"/>
      <c r="B214" s="1258"/>
      <c r="C214" s="1258"/>
      <c r="D214" s="1258"/>
      <c r="E214" s="1258"/>
      <c r="F214" s="1258"/>
    </row>
    <row r="215" spans="1:6" x14ac:dyDescent="0.15">
      <c r="A215" s="1258"/>
      <c r="B215" s="1258"/>
      <c r="C215" s="1258"/>
      <c r="D215" s="1258"/>
      <c r="E215" s="1258"/>
      <c r="F215" s="1258"/>
    </row>
    <row r="216" spans="1:6" x14ac:dyDescent="0.15">
      <c r="A216" s="1258"/>
      <c r="B216" s="1258"/>
      <c r="C216" s="1258"/>
      <c r="D216" s="1258"/>
      <c r="E216" s="1258"/>
      <c r="F216" s="1258"/>
    </row>
    <row r="217" spans="1:6" x14ac:dyDescent="0.15">
      <c r="A217" s="1258"/>
      <c r="B217" s="1258"/>
      <c r="C217" s="1258"/>
      <c r="D217" s="1258"/>
      <c r="E217" s="1258"/>
      <c r="F217" s="1258"/>
    </row>
    <row r="218" spans="1:6" x14ac:dyDescent="0.15">
      <c r="A218" s="1258"/>
      <c r="B218" s="1258"/>
      <c r="C218" s="1258"/>
      <c r="D218" s="1258"/>
      <c r="E218" s="1258"/>
      <c r="F218" s="1258"/>
    </row>
    <row r="219" spans="1:6" x14ac:dyDescent="0.15">
      <c r="A219" s="1258"/>
      <c r="B219" s="1258"/>
      <c r="C219" s="1258"/>
      <c r="D219" s="1258"/>
      <c r="E219" s="1258"/>
      <c r="F219" s="1258"/>
    </row>
    <row r="220" spans="1:6" x14ac:dyDescent="0.15">
      <c r="A220" s="1258"/>
      <c r="B220" s="1258"/>
      <c r="C220" s="1258"/>
      <c r="D220" s="1258"/>
      <c r="E220" s="1258"/>
      <c r="F220" s="1258"/>
    </row>
    <row r="221" spans="1:6" x14ac:dyDescent="0.15">
      <c r="A221" s="1258"/>
      <c r="B221" s="1258"/>
      <c r="C221" s="1258"/>
      <c r="D221" s="1258"/>
      <c r="E221" s="1258"/>
      <c r="F221" s="1258"/>
    </row>
    <row r="222" spans="1:6" x14ac:dyDescent="0.15">
      <c r="A222" s="1258"/>
      <c r="B222" s="1258"/>
      <c r="C222" s="1258"/>
      <c r="D222" s="1258"/>
      <c r="E222" s="1258"/>
      <c r="F222" s="1258"/>
    </row>
    <row r="223" spans="1:6" x14ac:dyDescent="0.15">
      <c r="A223" s="1258"/>
      <c r="B223" s="1258"/>
      <c r="C223" s="1258"/>
      <c r="D223" s="1258"/>
      <c r="E223" s="1258"/>
      <c r="F223" s="1258"/>
    </row>
    <row r="224" spans="1:6" x14ac:dyDescent="0.15">
      <c r="A224" s="1258"/>
      <c r="B224" s="1258"/>
      <c r="C224" s="1258"/>
      <c r="D224" s="1258"/>
      <c r="E224" s="1258"/>
      <c r="F224" s="1258"/>
    </row>
    <row r="225" spans="1:6" x14ac:dyDescent="0.15">
      <c r="A225" s="1258"/>
      <c r="B225" s="1258"/>
      <c r="C225" s="1258"/>
      <c r="D225" s="1258"/>
      <c r="E225" s="1258"/>
      <c r="F225" s="1258"/>
    </row>
    <row r="226" spans="1:6" x14ac:dyDescent="0.15">
      <c r="A226" s="1258"/>
      <c r="B226" s="1258"/>
      <c r="C226" s="1258"/>
      <c r="D226" s="1258"/>
      <c r="E226" s="1258"/>
      <c r="F226" s="1258"/>
    </row>
    <row r="227" spans="1:6" x14ac:dyDescent="0.15">
      <c r="A227" s="1258"/>
      <c r="B227" s="1258"/>
      <c r="C227" s="1258"/>
      <c r="D227" s="1258"/>
      <c r="E227" s="1258"/>
      <c r="F227" s="1258"/>
    </row>
    <row r="228" spans="1:6" x14ac:dyDescent="0.15">
      <c r="A228" s="1258"/>
      <c r="B228" s="1258"/>
      <c r="C228" s="1258"/>
      <c r="D228" s="1258"/>
      <c r="E228" s="1258"/>
      <c r="F228" s="1258"/>
    </row>
    <row r="229" spans="1:6" x14ac:dyDescent="0.15">
      <c r="A229" s="1258"/>
      <c r="B229" s="1258"/>
      <c r="C229" s="1258"/>
      <c r="D229" s="1258"/>
      <c r="E229" s="1258"/>
      <c r="F229" s="1258"/>
    </row>
    <row r="230" spans="1:6" x14ac:dyDescent="0.15">
      <c r="A230" s="1258"/>
      <c r="B230" s="1258"/>
      <c r="C230" s="1258"/>
      <c r="D230" s="1258"/>
      <c r="E230" s="1258"/>
      <c r="F230" s="1258"/>
    </row>
    <row r="231" spans="1:6" x14ac:dyDescent="0.15">
      <c r="A231" s="1258"/>
      <c r="B231" s="1258"/>
      <c r="C231" s="1258"/>
      <c r="D231" s="1258"/>
      <c r="E231" s="1258"/>
      <c r="F231" s="1258"/>
    </row>
    <row r="232" spans="1:6" x14ac:dyDescent="0.15">
      <c r="A232" s="1258"/>
      <c r="B232" s="1258"/>
      <c r="C232" s="1258"/>
      <c r="D232" s="1258"/>
      <c r="E232" s="1258"/>
      <c r="F232" s="1258"/>
    </row>
    <row r="233" spans="1:6" x14ac:dyDescent="0.15">
      <c r="A233" s="1258"/>
      <c r="B233" s="1258"/>
      <c r="C233" s="1258"/>
      <c r="D233" s="1258"/>
      <c r="E233" s="1258"/>
      <c r="F233" s="1258"/>
    </row>
    <row r="234" spans="1:6" x14ac:dyDescent="0.15">
      <c r="A234" s="1258"/>
      <c r="B234" s="1258"/>
      <c r="C234" s="1258"/>
      <c r="D234" s="1258"/>
      <c r="E234" s="1258"/>
      <c r="F234" s="1258"/>
    </row>
    <row r="235" spans="1:6" x14ac:dyDescent="0.15">
      <c r="A235" s="1258"/>
      <c r="B235" s="1258"/>
      <c r="C235" s="1258"/>
      <c r="D235" s="1258"/>
      <c r="E235" s="1258"/>
      <c r="F235" s="1258"/>
    </row>
    <row r="236" spans="1:6" x14ac:dyDescent="0.15">
      <c r="A236" s="1258"/>
      <c r="B236" s="1258"/>
      <c r="C236" s="1258"/>
      <c r="D236" s="1258"/>
      <c r="E236" s="1258"/>
      <c r="F236" s="1258"/>
    </row>
    <row r="237" spans="1:6" x14ac:dyDescent="0.15">
      <c r="A237" s="1258"/>
      <c r="B237" s="1258"/>
      <c r="C237" s="1258"/>
      <c r="D237" s="1258"/>
      <c r="E237" s="1258"/>
      <c r="F237" s="1258"/>
    </row>
    <row r="238" spans="1:6" x14ac:dyDescent="0.15">
      <c r="A238" s="1258"/>
      <c r="B238" s="1258"/>
      <c r="C238" s="1258"/>
      <c r="D238" s="1258"/>
      <c r="E238" s="1258"/>
      <c r="F238" s="1258"/>
    </row>
    <row r="239" spans="1:6" x14ac:dyDescent="0.15">
      <c r="A239" s="1258"/>
      <c r="B239" s="1258"/>
      <c r="C239" s="1258"/>
      <c r="D239" s="1258"/>
      <c r="E239" s="1258"/>
      <c r="F239" s="1258"/>
    </row>
    <row r="240" spans="1:6" x14ac:dyDescent="0.15">
      <c r="A240" s="1258"/>
      <c r="B240" s="1258"/>
      <c r="C240" s="1258"/>
      <c r="D240" s="1258"/>
      <c r="E240" s="1258"/>
      <c r="F240" s="1258"/>
    </row>
    <row r="241" spans="1:6" x14ac:dyDescent="0.15">
      <c r="A241" s="1258"/>
      <c r="B241" s="1258"/>
      <c r="C241" s="1258"/>
      <c r="D241" s="1258"/>
      <c r="E241" s="1258"/>
      <c r="F241" s="1258"/>
    </row>
    <row r="242" spans="1:6" x14ac:dyDescent="0.15">
      <c r="A242" s="1258"/>
      <c r="B242" s="1258"/>
      <c r="C242" s="1258"/>
      <c r="D242" s="1258"/>
      <c r="E242" s="1258"/>
      <c r="F242" s="1258"/>
    </row>
    <row r="243" spans="1:6" x14ac:dyDescent="0.15">
      <c r="A243" s="1258"/>
      <c r="B243" s="1258"/>
      <c r="C243" s="1258"/>
      <c r="D243" s="1258"/>
      <c r="E243" s="1258"/>
      <c r="F243" s="1258"/>
    </row>
    <row r="244" spans="1:6" x14ac:dyDescent="0.15">
      <c r="A244" s="1258"/>
      <c r="B244" s="1258"/>
      <c r="C244" s="1258"/>
      <c r="D244" s="1258"/>
      <c r="E244" s="1258"/>
      <c r="F244" s="1258"/>
    </row>
    <row r="245" spans="1:6" x14ac:dyDescent="0.15">
      <c r="A245" s="1258"/>
      <c r="B245" s="1258"/>
      <c r="C245" s="1258"/>
      <c r="D245" s="1258"/>
      <c r="E245" s="1258"/>
      <c r="F245" s="1258"/>
    </row>
    <row r="246" spans="1:6" x14ac:dyDescent="0.15">
      <c r="A246" s="1258"/>
      <c r="B246" s="1258"/>
      <c r="C246" s="1258"/>
      <c r="D246" s="1258"/>
      <c r="E246" s="1258"/>
      <c r="F246" s="1258"/>
    </row>
    <row r="247" spans="1:6" x14ac:dyDescent="0.15">
      <c r="A247" s="1258"/>
      <c r="B247" s="1258"/>
      <c r="C247" s="1258"/>
      <c r="D247" s="1258"/>
      <c r="E247" s="1258"/>
      <c r="F247" s="1258"/>
    </row>
    <row r="248" spans="1:6" x14ac:dyDescent="0.15">
      <c r="A248" s="1258"/>
      <c r="B248" s="1258"/>
      <c r="C248" s="1258"/>
      <c r="D248" s="1258"/>
      <c r="E248" s="1258"/>
      <c r="F248" s="1258"/>
    </row>
    <row r="249" spans="1:6" x14ac:dyDescent="0.15">
      <c r="A249" s="1258"/>
      <c r="B249" s="1258"/>
      <c r="C249" s="1258"/>
      <c r="D249" s="1258"/>
      <c r="E249" s="1258"/>
      <c r="F249" s="1258"/>
    </row>
    <row r="250" spans="1:6" x14ac:dyDescent="0.15">
      <c r="A250" s="1258"/>
      <c r="B250" s="1258"/>
      <c r="C250" s="1258"/>
      <c r="D250" s="1258"/>
      <c r="E250" s="1258"/>
      <c r="F250" s="1258"/>
    </row>
    <row r="251" spans="1:6" x14ac:dyDescent="0.15">
      <c r="A251" s="1258"/>
      <c r="B251" s="1258"/>
      <c r="C251" s="1258"/>
      <c r="D251" s="1258"/>
      <c r="E251" s="1258"/>
      <c r="F251" s="1258"/>
    </row>
    <row r="252" spans="1:6" x14ac:dyDescent="0.15">
      <c r="A252" s="1258"/>
      <c r="B252" s="1258"/>
      <c r="C252" s="1258"/>
      <c r="D252" s="1258"/>
      <c r="E252" s="1258"/>
      <c r="F252" s="1258"/>
    </row>
    <row r="253" spans="1:6" x14ac:dyDescent="0.15">
      <c r="A253" s="1258"/>
      <c r="B253" s="1258"/>
      <c r="C253" s="1258"/>
      <c r="D253" s="1258"/>
      <c r="E253" s="1258"/>
      <c r="F253" s="1258"/>
    </row>
    <row r="254" spans="1:6" x14ac:dyDescent="0.15">
      <c r="A254" s="1258"/>
      <c r="B254" s="1258"/>
      <c r="C254" s="1258"/>
      <c r="D254" s="1258"/>
      <c r="E254" s="1258"/>
      <c r="F254" s="1258"/>
    </row>
    <row r="255" spans="1:6" x14ac:dyDescent="0.15">
      <c r="A255" s="1258"/>
      <c r="B255" s="1258"/>
      <c r="C255" s="1258"/>
      <c r="D255" s="1258"/>
      <c r="E255" s="1258"/>
      <c r="F255" s="1258"/>
    </row>
    <row r="256" spans="1:6" x14ac:dyDescent="0.15">
      <c r="A256" s="1258"/>
      <c r="B256" s="1258"/>
      <c r="C256" s="1258"/>
      <c r="D256" s="1258"/>
      <c r="E256" s="1258"/>
      <c r="F256" s="1258"/>
    </row>
    <row r="257" spans="1:6" x14ac:dyDescent="0.15">
      <c r="A257" s="1258"/>
      <c r="B257" s="1258"/>
      <c r="C257" s="1258"/>
      <c r="D257" s="1258"/>
      <c r="E257" s="1258"/>
      <c r="F257" s="1258"/>
    </row>
    <row r="258" spans="1:6" x14ac:dyDescent="0.15">
      <c r="A258" s="1258"/>
      <c r="B258" s="1258"/>
      <c r="C258" s="1258"/>
      <c r="D258" s="1258"/>
      <c r="E258" s="1258"/>
      <c r="F258" s="1258"/>
    </row>
    <row r="259" spans="1:6" x14ac:dyDescent="0.15">
      <c r="A259" s="1258"/>
      <c r="B259" s="1258"/>
      <c r="C259" s="1258"/>
      <c r="D259" s="1258"/>
      <c r="E259" s="1258"/>
      <c r="F259" s="1258"/>
    </row>
    <row r="260" spans="1:6" x14ac:dyDescent="0.15">
      <c r="A260" s="1258"/>
      <c r="B260" s="1258"/>
      <c r="C260" s="1258"/>
      <c r="D260" s="1258"/>
      <c r="E260" s="1258"/>
      <c r="F260" s="1258"/>
    </row>
    <row r="261" spans="1:6" x14ac:dyDescent="0.15">
      <c r="A261" s="1258"/>
      <c r="B261" s="1258"/>
      <c r="C261" s="1258"/>
      <c r="D261" s="1258"/>
      <c r="E261" s="1258"/>
      <c r="F261" s="1258"/>
    </row>
    <row r="262" spans="1:6" x14ac:dyDescent="0.15">
      <c r="A262" s="1258"/>
      <c r="B262" s="1258"/>
      <c r="C262" s="1258"/>
      <c r="D262" s="1258"/>
      <c r="E262" s="1258"/>
      <c r="F262" s="1258"/>
    </row>
    <row r="263" spans="1:6" x14ac:dyDescent="0.15">
      <c r="A263" s="1258"/>
      <c r="B263" s="1258"/>
      <c r="C263" s="1258"/>
      <c r="D263" s="1258"/>
      <c r="E263" s="1258"/>
      <c r="F263" s="1258"/>
    </row>
    <row r="264" spans="1:6" x14ac:dyDescent="0.15">
      <c r="A264" s="1258"/>
      <c r="B264" s="1258"/>
      <c r="C264" s="1258"/>
      <c r="D264" s="1258"/>
      <c r="E264" s="1258"/>
      <c r="F264" s="1258"/>
    </row>
    <row r="265" spans="1:6" x14ac:dyDescent="0.15">
      <c r="A265" s="1258"/>
      <c r="B265" s="1258"/>
      <c r="C265" s="1258"/>
      <c r="D265" s="1258"/>
      <c r="E265" s="1258"/>
      <c r="F265" s="1258"/>
    </row>
    <row r="266" spans="1:6" x14ac:dyDescent="0.15">
      <c r="A266" s="1258"/>
      <c r="B266" s="1258"/>
      <c r="C266" s="1258"/>
      <c r="D266" s="1258"/>
      <c r="E266" s="1258"/>
      <c r="F266" s="1258"/>
    </row>
    <row r="267" spans="1:6" x14ac:dyDescent="0.15">
      <c r="A267" s="1258"/>
      <c r="B267" s="1258"/>
      <c r="C267" s="1258"/>
      <c r="D267" s="1258"/>
      <c r="E267" s="1258"/>
      <c r="F267" s="1258"/>
    </row>
    <row r="268" spans="1:6" x14ac:dyDescent="0.15">
      <c r="A268" s="1258"/>
      <c r="B268" s="1258"/>
      <c r="C268" s="1258"/>
      <c r="D268" s="1258"/>
      <c r="E268" s="1258"/>
      <c r="F268" s="1258"/>
    </row>
    <row r="269" spans="1:6" x14ac:dyDescent="0.15">
      <c r="A269" s="1258"/>
      <c r="B269" s="1258"/>
      <c r="C269" s="1258"/>
      <c r="D269" s="1258"/>
      <c r="E269" s="1258"/>
      <c r="F269" s="1258"/>
    </row>
    <row r="270" spans="1:6" x14ac:dyDescent="0.15">
      <c r="A270" s="1258"/>
      <c r="B270" s="1258"/>
      <c r="C270" s="1258"/>
      <c r="D270" s="1258"/>
      <c r="E270" s="1258"/>
      <c r="F270" s="1258"/>
    </row>
    <row r="271" spans="1:6" x14ac:dyDescent="0.15">
      <c r="A271" s="1258"/>
      <c r="B271" s="1258"/>
      <c r="C271" s="1258"/>
      <c r="D271" s="1258"/>
      <c r="E271" s="1258"/>
      <c r="F271" s="1258"/>
    </row>
    <row r="272" spans="1:6" x14ac:dyDescent="0.15">
      <c r="A272" s="1258"/>
      <c r="B272" s="1258"/>
      <c r="C272" s="1258"/>
      <c r="D272" s="1258"/>
      <c r="E272" s="1258"/>
      <c r="F272" s="1258"/>
    </row>
    <row r="273" spans="1:6" x14ac:dyDescent="0.15">
      <c r="A273" s="1258"/>
      <c r="B273" s="1258"/>
      <c r="C273" s="1258"/>
      <c r="D273" s="1258"/>
      <c r="E273" s="1258"/>
      <c r="F273" s="1258"/>
    </row>
    <row r="274" spans="1:6" x14ac:dyDescent="0.15">
      <c r="A274" s="1258"/>
      <c r="B274" s="1258"/>
      <c r="C274" s="1258"/>
      <c r="D274" s="1258"/>
      <c r="E274" s="1258"/>
      <c r="F274" s="1258"/>
    </row>
    <row r="275" spans="1:6" x14ac:dyDescent="0.15">
      <c r="A275" s="1258"/>
      <c r="B275" s="1258"/>
      <c r="C275" s="1258"/>
      <c r="D275" s="1258"/>
      <c r="E275" s="1258"/>
      <c r="F275" s="1258"/>
    </row>
    <row r="276" spans="1:6" x14ac:dyDescent="0.15">
      <c r="A276" s="1258"/>
      <c r="B276" s="1258"/>
      <c r="C276" s="1258"/>
      <c r="D276" s="1258"/>
      <c r="E276" s="1258"/>
      <c r="F276" s="1258"/>
    </row>
    <row r="277" spans="1:6" x14ac:dyDescent="0.15">
      <c r="A277" s="1258"/>
      <c r="B277" s="1258"/>
      <c r="C277" s="1258"/>
      <c r="D277" s="1258"/>
      <c r="E277" s="1258"/>
      <c r="F277" s="1258"/>
    </row>
    <row r="278" spans="1:6" x14ac:dyDescent="0.15">
      <c r="A278" s="1258"/>
      <c r="B278" s="1258"/>
      <c r="C278" s="1258"/>
      <c r="D278" s="1258"/>
      <c r="E278" s="1258"/>
      <c r="F278" s="1258"/>
    </row>
    <row r="279" spans="1:6" x14ac:dyDescent="0.15">
      <c r="A279" s="1258"/>
      <c r="B279" s="1258"/>
      <c r="C279" s="1258"/>
      <c r="D279" s="1258"/>
      <c r="E279" s="1258"/>
      <c r="F279" s="1258"/>
    </row>
    <row r="280" spans="1:6" x14ac:dyDescent="0.15">
      <c r="A280" s="1258"/>
      <c r="B280" s="1258"/>
      <c r="C280" s="1258"/>
      <c r="D280" s="1258"/>
      <c r="E280" s="1258"/>
      <c r="F280" s="1258"/>
    </row>
    <row r="281" spans="1:6" x14ac:dyDescent="0.15">
      <c r="A281" s="1258"/>
      <c r="B281" s="1258"/>
      <c r="C281" s="1258"/>
      <c r="D281" s="1258"/>
      <c r="E281" s="1258"/>
      <c r="F281" s="1258"/>
    </row>
    <row r="282" spans="1:6" x14ac:dyDescent="0.15">
      <c r="A282" s="1258"/>
      <c r="B282" s="1258"/>
      <c r="C282" s="1258"/>
      <c r="D282" s="1258"/>
      <c r="E282" s="1258"/>
      <c r="F282" s="1258"/>
    </row>
    <row r="283" spans="1:6" x14ac:dyDescent="0.15">
      <c r="A283" s="1258"/>
      <c r="B283" s="1258"/>
      <c r="C283" s="1258"/>
      <c r="D283" s="1258"/>
      <c r="E283" s="1258"/>
      <c r="F283" s="1258"/>
    </row>
    <row r="284" spans="1:6" x14ac:dyDescent="0.15">
      <c r="A284" s="1258"/>
      <c r="B284" s="1258"/>
      <c r="C284" s="1258"/>
      <c r="D284" s="1258"/>
      <c r="E284" s="1258"/>
      <c r="F284" s="1258"/>
    </row>
    <row r="285" spans="1:6" x14ac:dyDescent="0.15">
      <c r="A285" s="1258"/>
      <c r="B285" s="1258"/>
      <c r="C285" s="1258"/>
      <c r="D285" s="1258"/>
      <c r="E285" s="1258"/>
      <c r="F285" s="1258"/>
    </row>
    <row r="286" spans="1:6" x14ac:dyDescent="0.15">
      <c r="A286" s="1258"/>
      <c r="B286" s="1258"/>
      <c r="C286" s="1258"/>
      <c r="D286" s="1258"/>
      <c r="E286" s="1258"/>
      <c r="F286" s="1258"/>
    </row>
    <row r="287" spans="1:6" x14ac:dyDescent="0.15">
      <c r="A287" s="1258"/>
      <c r="B287" s="1258"/>
      <c r="C287" s="1258"/>
      <c r="D287" s="1258"/>
      <c r="E287" s="1258"/>
      <c r="F287" s="1258"/>
    </row>
    <row r="288" spans="1:6" x14ac:dyDescent="0.15">
      <c r="A288" s="1258"/>
      <c r="B288" s="1258"/>
      <c r="C288" s="1258"/>
      <c r="D288" s="1258"/>
      <c r="E288" s="1258"/>
      <c r="F288" s="1258"/>
    </row>
    <row r="289" spans="1:6" x14ac:dyDescent="0.15">
      <c r="A289" s="1258"/>
      <c r="B289" s="1258"/>
      <c r="C289" s="1258"/>
      <c r="D289" s="1258"/>
      <c r="E289" s="1258"/>
      <c r="F289" s="1258"/>
    </row>
    <row r="290" spans="1:6" x14ac:dyDescent="0.15">
      <c r="A290" s="1258"/>
      <c r="B290" s="1258"/>
      <c r="C290" s="1258"/>
      <c r="D290" s="1258"/>
      <c r="E290" s="1258"/>
      <c r="F290" s="1258"/>
    </row>
    <row r="291" spans="1:6" x14ac:dyDescent="0.15">
      <c r="A291" s="1258"/>
      <c r="B291" s="1258"/>
      <c r="C291" s="1258"/>
      <c r="D291" s="1258"/>
      <c r="E291" s="1258"/>
      <c r="F291" s="1258"/>
    </row>
    <row r="292" spans="1:6" x14ac:dyDescent="0.15">
      <c r="A292" s="1258"/>
      <c r="B292" s="1258"/>
      <c r="C292" s="1258"/>
      <c r="D292" s="1258"/>
      <c r="E292" s="1258"/>
      <c r="F292" s="1258"/>
    </row>
    <row r="293" spans="1:6" x14ac:dyDescent="0.15">
      <c r="A293" s="1258"/>
      <c r="B293" s="1258"/>
      <c r="C293" s="1258"/>
      <c r="D293" s="1258"/>
      <c r="E293" s="1258"/>
      <c r="F293" s="1258"/>
    </row>
    <row r="294" spans="1:6" x14ac:dyDescent="0.15">
      <c r="A294" s="1258"/>
      <c r="B294" s="1258"/>
      <c r="C294" s="1258"/>
      <c r="D294" s="1258"/>
      <c r="E294" s="1258"/>
      <c r="F294" s="1258"/>
    </row>
    <row r="295" spans="1:6" x14ac:dyDescent="0.15">
      <c r="A295" s="1258"/>
      <c r="B295" s="1258"/>
      <c r="C295" s="1258"/>
      <c r="D295" s="1258"/>
      <c r="E295" s="1258"/>
      <c r="F295" s="1258"/>
    </row>
    <row r="296" spans="1:6" x14ac:dyDescent="0.15">
      <c r="A296" s="1258"/>
      <c r="B296" s="1258"/>
      <c r="C296" s="1258"/>
      <c r="D296" s="1258"/>
      <c r="E296" s="1258"/>
      <c r="F296" s="1258"/>
    </row>
    <row r="297" spans="1:6" x14ac:dyDescent="0.15">
      <c r="A297" s="1258"/>
      <c r="B297" s="1258"/>
      <c r="C297" s="1258"/>
      <c r="D297" s="1258"/>
      <c r="E297" s="1258"/>
      <c r="F297" s="1258"/>
    </row>
    <row r="298" spans="1:6" x14ac:dyDescent="0.15">
      <c r="A298" s="1258"/>
      <c r="B298" s="1258"/>
      <c r="C298" s="1258"/>
      <c r="D298" s="1258"/>
      <c r="E298" s="1258"/>
      <c r="F298" s="1258"/>
    </row>
    <row r="299" spans="1:6" x14ac:dyDescent="0.15">
      <c r="A299" s="1258"/>
      <c r="B299" s="1258"/>
      <c r="C299" s="1258"/>
      <c r="D299" s="1258"/>
      <c r="E299" s="1258"/>
      <c r="F299" s="1258"/>
    </row>
    <row r="300" spans="1:6" x14ac:dyDescent="0.15">
      <c r="A300" s="1258"/>
      <c r="B300" s="1258"/>
      <c r="C300" s="1258"/>
      <c r="D300" s="1258"/>
      <c r="E300" s="1258"/>
      <c r="F300" s="1258"/>
    </row>
    <row r="301" spans="1:6" x14ac:dyDescent="0.15">
      <c r="A301" s="1258"/>
      <c r="B301" s="1258"/>
      <c r="C301" s="1258"/>
      <c r="D301" s="1258"/>
      <c r="E301" s="1258"/>
      <c r="F301" s="1258"/>
    </row>
    <row r="302" spans="1:6" x14ac:dyDescent="0.15">
      <c r="A302" s="1258"/>
      <c r="B302" s="1258"/>
      <c r="C302" s="1258"/>
      <c r="D302" s="1258"/>
      <c r="E302" s="1258"/>
      <c r="F302" s="1258"/>
    </row>
    <row r="303" spans="1:6" x14ac:dyDescent="0.15">
      <c r="A303" s="1258"/>
      <c r="B303" s="1258"/>
      <c r="C303" s="1258"/>
      <c r="D303" s="1258"/>
      <c r="E303" s="1258"/>
      <c r="F303" s="1258"/>
    </row>
    <row r="304" spans="1:6" x14ac:dyDescent="0.15">
      <c r="A304" s="1258"/>
      <c r="B304" s="1258"/>
      <c r="C304" s="1258"/>
      <c r="D304" s="1258"/>
      <c r="E304" s="1258"/>
      <c r="F304" s="1258"/>
    </row>
    <row r="305" spans="1:6" x14ac:dyDescent="0.15">
      <c r="A305" s="1258"/>
      <c r="B305" s="1258"/>
      <c r="C305" s="1258"/>
      <c r="D305" s="1258"/>
      <c r="E305" s="1258"/>
      <c r="F305" s="1258"/>
    </row>
    <row r="306" spans="1:6" x14ac:dyDescent="0.15">
      <c r="A306" s="1258"/>
      <c r="B306" s="1258"/>
      <c r="C306" s="1258"/>
      <c r="D306" s="1258"/>
      <c r="E306" s="1258"/>
      <c r="F306" s="1258"/>
    </row>
    <row r="307" spans="1:6" x14ac:dyDescent="0.15">
      <c r="A307" s="1258"/>
      <c r="B307" s="1258"/>
      <c r="C307" s="1258"/>
      <c r="D307" s="1258"/>
      <c r="E307" s="1258"/>
      <c r="F307" s="1258"/>
    </row>
    <row r="308" spans="1:6" x14ac:dyDescent="0.15">
      <c r="A308" s="1258"/>
      <c r="B308" s="1258"/>
      <c r="C308" s="1258"/>
      <c r="D308" s="1258"/>
      <c r="E308" s="1258"/>
      <c r="F308" s="1258"/>
    </row>
    <row r="309" spans="1:6" x14ac:dyDescent="0.15">
      <c r="A309" s="1258"/>
      <c r="B309" s="1258"/>
      <c r="C309" s="1258"/>
      <c r="D309" s="1258"/>
      <c r="E309" s="1258"/>
      <c r="F309" s="1258"/>
    </row>
    <row r="310" spans="1:6" x14ac:dyDescent="0.15">
      <c r="A310" s="1258"/>
      <c r="B310" s="1258"/>
      <c r="C310" s="1258"/>
      <c r="D310" s="1258"/>
      <c r="E310" s="1258"/>
      <c r="F310" s="1258"/>
    </row>
    <row r="311" spans="1:6" x14ac:dyDescent="0.15">
      <c r="A311" s="1258"/>
      <c r="B311" s="1258"/>
      <c r="C311" s="1258"/>
      <c r="D311" s="1258"/>
      <c r="E311" s="1258"/>
      <c r="F311" s="1258"/>
    </row>
    <row r="312" spans="1:6" x14ac:dyDescent="0.15">
      <c r="A312" s="1258"/>
      <c r="B312" s="1258"/>
      <c r="C312" s="1258"/>
      <c r="D312" s="1258"/>
      <c r="E312" s="1258"/>
      <c r="F312" s="1258"/>
    </row>
    <row r="313" spans="1:6" x14ac:dyDescent="0.15">
      <c r="A313" s="1258"/>
      <c r="B313" s="1258"/>
      <c r="C313" s="1258"/>
      <c r="D313" s="1258"/>
      <c r="E313" s="1258"/>
      <c r="F313" s="1258"/>
    </row>
    <row r="314" spans="1:6" x14ac:dyDescent="0.15">
      <c r="A314" s="1258"/>
      <c r="B314" s="1258"/>
      <c r="C314" s="1258"/>
      <c r="D314" s="1258"/>
      <c r="E314" s="1258"/>
      <c r="F314" s="1258"/>
    </row>
    <row r="315" spans="1:6" x14ac:dyDescent="0.15">
      <c r="A315" s="1258"/>
      <c r="B315" s="1258"/>
      <c r="C315" s="1258"/>
      <c r="D315" s="1258"/>
      <c r="E315" s="1258"/>
      <c r="F315" s="1258"/>
    </row>
    <row r="316" spans="1:6" x14ac:dyDescent="0.15">
      <c r="A316" s="1258"/>
      <c r="B316" s="1258"/>
      <c r="C316" s="1258"/>
      <c r="D316" s="1258"/>
      <c r="E316" s="1258"/>
      <c r="F316" s="1258"/>
    </row>
    <row r="317" spans="1:6" x14ac:dyDescent="0.15">
      <c r="A317" s="1258"/>
      <c r="B317" s="1258"/>
      <c r="C317" s="1258"/>
      <c r="D317" s="1258"/>
      <c r="E317" s="1258"/>
      <c r="F317" s="1258"/>
    </row>
    <row r="318" spans="1:6" x14ac:dyDescent="0.15">
      <c r="A318" s="1258"/>
      <c r="B318" s="1258"/>
      <c r="C318" s="1258"/>
      <c r="D318" s="1258"/>
      <c r="E318" s="1258"/>
      <c r="F318" s="1258"/>
    </row>
    <row r="319" spans="1:6" x14ac:dyDescent="0.15">
      <c r="A319" s="1258"/>
      <c r="B319" s="1258"/>
      <c r="C319" s="1258"/>
      <c r="D319" s="1258"/>
      <c r="E319" s="1258"/>
      <c r="F319" s="1258"/>
    </row>
    <row r="320" spans="1:6" x14ac:dyDescent="0.15">
      <c r="A320" s="1258"/>
      <c r="B320" s="1258"/>
      <c r="C320" s="1258"/>
      <c r="D320" s="1258"/>
      <c r="E320" s="1258"/>
      <c r="F320" s="1258"/>
    </row>
    <row r="321" spans="1:6" x14ac:dyDescent="0.15">
      <c r="A321" s="1258"/>
      <c r="B321" s="1258"/>
      <c r="C321" s="1258"/>
      <c r="D321" s="1258"/>
      <c r="E321" s="1258"/>
      <c r="F321" s="1258"/>
    </row>
    <row r="322" spans="1:6" x14ac:dyDescent="0.15">
      <c r="A322" s="1258"/>
      <c r="B322" s="1258"/>
      <c r="C322" s="1258"/>
      <c r="D322" s="1258"/>
      <c r="E322" s="1258"/>
      <c r="F322" s="1258"/>
    </row>
    <row r="323" spans="1:6" x14ac:dyDescent="0.15">
      <c r="A323" s="1258"/>
      <c r="B323" s="1258"/>
      <c r="C323" s="1258"/>
      <c r="D323" s="1258"/>
      <c r="E323" s="1258"/>
      <c r="F323" s="1258"/>
    </row>
    <row r="324" spans="1:6" x14ac:dyDescent="0.15">
      <c r="A324" s="1258"/>
      <c r="B324" s="1258"/>
      <c r="C324" s="1258"/>
      <c r="D324" s="1258"/>
      <c r="E324" s="1258"/>
      <c r="F324" s="1258"/>
    </row>
    <row r="325" spans="1:6" x14ac:dyDescent="0.15">
      <c r="A325" s="1258"/>
      <c r="B325" s="1258"/>
      <c r="C325" s="1258"/>
      <c r="D325" s="1258"/>
      <c r="E325" s="1258"/>
      <c r="F325" s="1258"/>
    </row>
    <row r="326" spans="1:6" x14ac:dyDescent="0.15">
      <c r="A326" s="1258"/>
      <c r="B326" s="1258"/>
      <c r="C326" s="1258"/>
      <c r="D326" s="1258"/>
      <c r="E326" s="1258"/>
      <c r="F326" s="1258"/>
    </row>
    <row r="327" spans="1:6" x14ac:dyDescent="0.15">
      <c r="A327" s="1258"/>
      <c r="B327" s="1258"/>
      <c r="C327" s="1258"/>
      <c r="D327" s="1258"/>
      <c r="E327" s="1258"/>
      <c r="F327" s="1258"/>
    </row>
    <row r="328" spans="1:6" x14ac:dyDescent="0.15">
      <c r="A328" s="1258"/>
      <c r="B328" s="1258"/>
      <c r="C328" s="1258"/>
      <c r="D328" s="1258"/>
      <c r="E328" s="1258"/>
      <c r="F328" s="1258"/>
    </row>
    <row r="329" spans="1:6" x14ac:dyDescent="0.15">
      <c r="A329" s="1258"/>
      <c r="B329" s="1258"/>
      <c r="C329" s="1258"/>
      <c r="D329" s="1258"/>
      <c r="E329" s="1258"/>
      <c r="F329" s="1258"/>
    </row>
    <row r="330" spans="1:6" x14ac:dyDescent="0.15">
      <c r="A330" s="1258"/>
      <c r="B330" s="1258"/>
      <c r="C330" s="1258"/>
      <c r="D330" s="1258"/>
      <c r="E330" s="1258"/>
      <c r="F330" s="1258"/>
    </row>
    <row r="331" spans="1:6" x14ac:dyDescent="0.15">
      <c r="A331" s="1258"/>
      <c r="B331" s="1258"/>
      <c r="C331" s="1258"/>
      <c r="D331" s="1258"/>
      <c r="E331" s="1258"/>
      <c r="F331" s="1258"/>
    </row>
    <row r="332" spans="1:6" x14ac:dyDescent="0.15">
      <c r="A332" s="1258"/>
      <c r="B332" s="1258"/>
      <c r="C332" s="1258"/>
      <c r="D332" s="1258"/>
      <c r="E332" s="1258"/>
      <c r="F332" s="1258"/>
    </row>
    <row r="333" spans="1:6" x14ac:dyDescent="0.15">
      <c r="A333" s="1258"/>
      <c r="B333" s="1258"/>
      <c r="C333" s="1258"/>
      <c r="D333" s="1258"/>
      <c r="E333" s="1258"/>
      <c r="F333" s="1258"/>
    </row>
    <row r="334" spans="1:6" x14ac:dyDescent="0.15">
      <c r="A334" s="1258"/>
      <c r="B334" s="1258"/>
      <c r="C334" s="1258"/>
      <c r="D334" s="1258"/>
      <c r="E334" s="1258"/>
      <c r="F334" s="1258"/>
    </row>
    <row r="335" spans="1:6" x14ac:dyDescent="0.15">
      <c r="A335" s="1258"/>
      <c r="B335" s="1258"/>
      <c r="C335" s="1258"/>
      <c r="D335" s="1258"/>
      <c r="E335" s="1258"/>
      <c r="F335" s="1258"/>
    </row>
    <row r="336" spans="1:6" x14ac:dyDescent="0.15">
      <c r="A336" s="1258"/>
      <c r="B336" s="1258"/>
      <c r="C336" s="1258"/>
      <c r="D336" s="1258"/>
      <c r="E336" s="1258"/>
      <c r="F336" s="1258"/>
    </row>
    <row r="337" spans="1:6" x14ac:dyDescent="0.15">
      <c r="A337" s="1258"/>
      <c r="B337" s="1258"/>
      <c r="C337" s="1258"/>
      <c r="D337" s="1258"/>
      <c r="E337" s="1258"/>
      <c r="F337" s="1258"/>
    </row>
    <row r="338" spans="1:6" x14ac:dyDescent="0.15">
      <c r="A338" s="1258"/>
      <c r="B338" s="1258"/>
      <c r="C338" s="1258"/>
      <c r="D338" s="1258"/>
      <c r="E338" s="1258"/>
      <c r="F338" s="1258"/>
    </row>
    <row r="339" spans="1:6" x14ac:dyDescent="0.15">
      <c r="A339" s="1258"/>
      <c r="B339" s="1258"/>
      <c r="C339" s="1258"/>
      <c r="D339" s="1258"/>
      <c r="E339" s="1258"/>
      <c r="F339" s="1258"/>
    </row>
    <row r="340" spans="1:6" x14ac:dyDescent="0.15">
      <c r="A340" s="1258"/>
      <c r="B340" s="1258"/>
      <c r="C340" s="1258"/>
      <c r="D340" s="1258"/>
      <c r="E340" s="1258"/>
      <c r="F340" s="1258"/>
    </row>
    <row r="341" spans="1:6" x14ac:dyDescent="0.15">
      <c r="A341" s="1258"/>
      <c r="B341" s="1258"/>
      <c r="C341" s="1258"/>
      <c r="D341" s="1258"/>
      <c r="E341" s="1258"/>
      <c r="F341" s="1258"/>
    </row>
    <row r="342" spans="1:6" x14ac:dyDescent="0.15">
      <c r="A342" s="1258"/>
      <c r="B342" s="1258"/>
      <c r="C342" s="1258"/>
      <c r="D342" s="1258"/>
      <c r="E342" s="1258"/>
      <c r="F342" s="1258"/>
    </row>
    <row r="343" spans="1:6" x14ac:dyDescent="0.15">
      <c r="A343" s="1258"/>
      <c r="B343" s="1258"/>
      <c r="C343" s="1258"/>
      <c r="D343" s="1258"/>
      <c r="E343" s="1258"/>
      <c r="F343" s="1258"/>
    </row>
    <row r="344" spans="1:6" x14ac:dyDescent="0.15">
      <c r="A344" s="1258"/>
      <c r="B344" s="1258"/>
      <c r="C344" s="1258"/>
      <c r="D344" s="1258"/>
      <c r="E344" s="1258"/>
      <c r="F344" s="1258"/>
    </row>
    <row r="345" spans="1:6" x14ac:dyDescent="0.15">
      <c r="A345" s="1258"/>
      <c r="B345" s="1258"/>
      <c r="C345" s="1258"/>
      <c r="D345" s="1258"/>
      <c r="E345" s="1258"/>
      <c r="F345" s="1258"/>
    </row>
    <row r="346" spans="1:6" x14ac:dyDescent="0.15">
      <c r="A346" s="1258"/>
      <c r="B346" s="1258"/>
      <c r="C346" s="1258"/>
      <c r="D346" s="1258"/>
      <c r="E346" s="1258"/>
      <c r="F346" s="1258"/>
    </row>
    <row r="347" spans="1:6" x14ac:dyDescent="0.15">
      <c r="A347" s="1258"/>
      <c r="B347" s="1258"/>
      <c r="C347" s="1258"/>
      <c r="D347" s="1258"/>
      <c r="E347" s="1258"/>
      <c r="F347" s="1258"/>
    </row>
    <row r="348" spans="1:6" x14ac:dyDescent="0.15">
      <c r="A348" s="1258"/>
      <c r="B348" s="1258"/>
      <c r="C348" s="1258"/>
      <c r="D348" s="1258"/>
      <c r="E348" s="1258"/>
      <c r="F348" s="1258"/>
    </row>
    <row r="349" spans="1:6" x14ac:dyDescent="0.15">
      <c r="A349" s="1258"/>
      <c r="B349" s="1258"/>
      <c r="C349" s="1258"/>
      <c r="D349" s="1258"/>
      <c r="E349" s="1258"/>
      <c r="F349" s="1258"/>
    </row>
    <row r="350" spans="1:6" x14ac:dyDescent="0.15">
      <c r="A350" s="1258"/>
      <c r="B350" s="1258"/>
      <c r="C350" s="1258"/>
      <c r="D350" s="1258"/>
      <c r="E350" s="1258"/>
      <c r="F350" s="1258"/>
    </row>
    <row r="351" spans="1:6" x14ac:dyDescent="0.15">
      <c r="A351" s="1258"/>
      <c r="B351" s="1258"/>
      <c r="C351" s="1258"/>
      <c r="D351" s="1258"/>
      <c r="E351" s="1258"/>
      <c r="F351" s="1258"/>
    </row>
    <row r="352" spans="1:6" x14ac:dyDescent="0.15">
      <c r="A352" s="1258"/>
      <c r="B352" s="1258"/>
      <c r="C352" s="1258"/>
      <c r="D352" s="1258"/>
      <c r="E352" s="1258"/>
      <c r="F352" s="1258"/>
    </row>
    <row r="353" spans="1:6" x14ac:dyDescent="0.15">
      <c r="A353" s="1258"/>
      <c r="B353" s="1258"/>
      <c r="C353" s="1258"/>
      <c r="D353" s="1258"/>
      <c r="E353" s="1258"/>
      <c r="F353" s="1258"/>
    </row>
    <row r="354" spans="1:6" x14ac:dyDescent="0.15">
      <c r="A354" s="1258"/>
      <c r="B354" s="1258"/>
      <c r="C354" s="1258"/>
      <c r="D354" s="1258"/>
      <c r="E354" s="1258"/>
      <c r="F354" s="1258"/>
    </row>
    <row r="355" spans="1:6" x14ac:dyDescent="0.15">
      <c r="A355" s="1258"/>
      <c r="B355" s="1258"/>
      <c r="C355" s="1258"/>
      <c r="D355" s="1258"/>
      <c r="E355" s="1258"/>
      <c r="F355" s="1258"/>
    </row>
    <row r="356" spans="1:6" x14ac:dyDescent="0.15">
      <c r="A356" s="1258"/>
      <c r="B356" s="1258"/>
      <c r="C356" s="1258"/>
      <c r="D356" s="1258"/>
      <c r="E356" s="1258"/>
      <c r="F356" s="1258"/>
    </row>
    <row r="357" spans="1:6" x14ac:dyDescent="0.15">
      <c r="A357" s="1258"/>
      <c r="B357" s="1258"/>
      <c r="C357" s="1258"/>
      <c r="D357" s="1258"/>
      <c r="E357" s="1258"/>
      <c r="F357" s="1258"/>
    </row>
    <row r="358" spans="1:6" x14ac:dyDescent="0.15">
      <c r="A358" s="1258"/>
      <c r="B358" s="1258"/>
      <c r="C358" s="1258"/>
      <c r="D358" s="1258"/>
      <c r="E358" s="1258"/>
      <c r="F358" s="1258"/>
    </row>
    <row r="359" spans="1:6" x14ac:dyDescent="0.15">
      <c r="A359" s="1258"/>
      <c r="B359" s="1258"/>
      <c r="C359" s="1258"/>
      <c r="D359" s="1258"/>
      <c r="E359" s="1258"/>
      <c r="F359" s="1258"/>
    </row>
    <row r="360" spans="1:6" x14ac:dyDescent="0.15">
      <c r="A360" s="1258"/>
      <c r="B360" s="1258"/>
      <c r="C360" s="1258"/>
      <c r="D360" s="1258"/>
      <c r="E360" s="1258"/>
      <c r="F360" s="1258"/>
    </row>
    <row r="361" spans="1:6" x14ac:dyDescent="0.15">
      <c r="A361" s="1258"/>
      <c r="B361" s="1258"/>
      <c r="C361" s="1258"/>
      <c r="D361" s="1258"/>
      <c r="E361" s="1258"/>
      <c r="F361" s="1258"/>
    </row>
    <row r="362" spans="1:6" x14ac:dyDescent="0.15">
      <c r="A362" s="1258"/>
      <c r="B362" s="1258"/>
      <c r="C362" s="1258"/>
      <c r="D362" s="1258"/>
      <c r="E362" s="1258"/>
      <c r="F362" s="1258"/>
    </row>
    <row r="363" spans="1:6" x14ac:dyDescent="0.15">
      <c r="A363" s="1258"/>
      <c r="B363" s="1258"/>
      <c r="C363" s="1258"/>
      <c r="D363" s="1258"/>
      <c r="E363" s="1258"/>
      <c r="F363" s="1258"/>
    </row>
    <row r="364" spans="1:6" x14ac:dyDescent="0.15">
      <c r="A364" s="1258"/>
      <c r="B364" s="1258"/>
      <c r="C364" s="1258"/>
      <c r="D364" s="1258"/>
      <c r="E364" s="1258"/>
      <c r="F364" s="1258"/>
    </row>
    <row r="365" spans="1:6" x14ac:dyDescent="0.15">
      <c r="A365" s="1258"/>
      <c r="B365" s="1258"/>
      <c r="C365" s="1258"/>
      <c r="D365" s="1258"/>
      <c r="E365" s="1258"/>
      <c r="F365" s="1258"/>
    </row>
    <row r="366" spans="1:6" x14ac:dyDescent="0.15">
      <c r="A366" s="1258"/>
      <c r="B366" s="1258"/>
      <c r="C366" s="1258"/>
      <c r="D366" s="1258"/>
      <c r="E366" s="1258"/>
      <c r="F366" s="1258"/>
    </row>
    <row r="367" spans="1:6" x14ac:dyDescent="0.15">
      <c r="A367" s="1258"/>
      <c r="B367" s="1258"/>
      <c r="C367" s="1258"/>
      <c r="D367" s="1258"/>
      <c r="E367" s="1258"/>
      <c r="F367" s="1258"/>
    </row>
    <row r="368" spans="1:6" x14ac:dyDescent="0.15">
      <c r="A368" s="1258"/>
      <c r="B368" s="1258"/>
      <c r="C368" s="1258"/>
      <c r="D368" s="1258"/>
      <c r="E368" s="1258"/>
      <c r="F368" s="1258"/>
    </row>
    <row r="369" spans="1:6" x14ac:dyDescent="0.15">
      <c r="A369" s="1258"/>
      <c r="B369" s="1258"/>
      <c r="C369" s="1258"/>
      <c r="D369" s="1258"/>
      <c r="E369" s="1258"/>
      <c r="F369" s="1258"/>
    </row>
    <row r="370" spans="1:6" x14ac:dyDescent="0.15">
      <c r="A370" s="1258"/>
      <c r="B370" s="1258"/>
      <c r="C370" s="1258"/>
      <c r="D370" s="1258"/>
      <c r="E370" s="1258"/>
      <c r="F370" s="1258"/>
    </row>
    <row r="371" spans="1:6" x14ac:dyDescent="0.15">
      <c r="A371" s="1258"/>
      <c r="B371" s="1258"/>
      <c r="C371" s="1258"/>
      <c r="D371" s="1258"/>
      <c r="E371" s="1258"/>
      <c r="F371" s="1258"/>
    </row>
    <row r="372" spans="1:6" x14ac:dyDescent="0.15">
      <c r="A372" s="1258"/>
      <c r="B372" s="1258"/>
      <c r="C372" s="1258"/>
      <c r="D372" s="1258"/>
      <c r="E372" s="1258"/>
      <c r="F372" s="1258"/>
    </row>
    <row r="373" spans="1:6" x14ac:dyDescent="0.15">
      <c r="A373" s="1258"/>
      <c r="B373" s="1258"/>
      <c r="C373" s="1258"/>
      <c r="D373" s="1258"/>
      <c r="E373" s="1258"/>
      <c r="F373" s="1258"/>
    </row>
    <row r="374" spans="1:6" x14ac:dyDescent="0.15">
      <c r="A374" s="1258"/>
      <c r="B374" s="1258"/>
      <c r="C374" s="1258"/>
      <c r="D374" s="1258"/>
      <c r="E374" s="1258"/>
      <c r="F374" s="1258"/>
    </row>
    <row r="375" spans="1:6" x14ac:dyDescent="0.15">
      <c r="A375" s="1258"/>
      <c r="B375" s="1258"/>
      <c r="C375" s="1258"/>
      <c r="D375" s="1258"/>
      <c r="E375" s="1258"/>
      <c r="F375" s="1258"/>
    </row>
    <row r="376" spans="1:6" x14ac:dyDescent="0.15">
      <c r="A376" s="1258"/>
      <c r="B376" s="1258"/>
      <c r="C376" s="1258"/>
      <c r="D376" s="1258"/>
      <c r="E376" s="1258"/>
      <c r="F376" s="1258"/>
    </row>
    <row r="377" spans="1:6" x14ac:dyDescent="0.15">
      <c r="A377" s="1258"/>
      <c r="B377" s="1258"/>
      <c r="C377" s="1258"/>
      <c r="D377" s="1258"/>
      <c r="E377" s="1258"/>
      <c r="F377" s="1258"/>
    </row>
    <row r="378" spans="1:6" x14ac:dyDescent="0.15">
      <c r="A378" s="1258"/>
      <c r="B378" s="1258"/>
      <c r="C378" s="1258"/>
      <c r="D378" s="1258"/>
      <c r="E378" s="1258"/>
      <c r="F378" s="1258"/>
    </row>
    <row r="379" spans="1:6" x14ac:dyDescent="0.15">
      <c r="A379" s="1258"/>
      <c r="B379" s="1258"/>
      <c r="C379" s="1258"/>
      <c r="D379" s="1258"/>
      <c r="E379" s="1258"/>
      <c r="F379" s="1258"/>
    </row>
    <row r="380" spans="1:6" x14ac:dyDescent="0.15">
      <c r="A380" s="1258"/>
      <c r="B380" s="1258"/>
      <c r="C380" s="1258"/>
      <c r="D380" s="1258"/>
      <c r="E380" s="1258"/>
      <c r="F380" s="1258"/>
    </row>
    <row r="381" spans="1:6" x14ac:dyDescent="0.15">
      <c r="A381" s="1258"/>
      <c r="B381" s="1258"/>
      <c r="C381" s="1258"/>
      <c r="D381" s="1258"/>
      <c r="E381" s="1258"/>
      <c r="F381" s="1258"/>
    </row>
    <row r="382" spans="1:6" x14ac:dyDescent="0.15">
      <c r="A382" s="1258"/>
      <c r="B382" s="1258"/>
      <c r="C382" s="1258"/>
      <c r="D382" s="1258"/>
      <c r="E382" s="1258"/>
      <c r="F382" s="1258"/>
    </row>
    <row r="383" spans="1:6" x14ac:dyDescent="0.15">
      <c r="A383" s="1258"/>
      <c r="B383" s="1258"/>
      <c r="C383" s="1258"/>
      <c r="D383" s="1258"/>
      <c r="E383" s="1258"/>
      <c r="F383" s="1258"/>
    </row>
    <row r="384" spans="1:6" x14ac:dyDescent="0.15">
      <c r="A384" s="1258"/>
      <c r="B384" s="1258"/>
      <c r="C384" s="1258"/>
      <c r="D384" s="1258"/>
      <c r="E384" s="1258"/>
      <c r="F384" s="1258"/>
    </row>
    <row r="385" spans="1:6" x14ac:dyDescent="0.15">
      <c r="A385" s="1258"/>
      <c r="B385" s="1258"/>
      <c r="C385" s="1258"/>
      <c r="D385" s="1258"/>
      <c r="E385" s="1258"/>
      <c r="F385" s="1258"/>
    </row>
    <row r="386" spans="1:6" x14ac:dyDescent="0.15">
      <c r="A386" s="1258"/>
      <c r="B386" s="1258"/>
      <c r="C386" s="1258"/>
      <c r="D386" s="1258"/>
      <c r="E386" s="1258"/>
      <c r="F386" s="1258"/>
    </row>
    <row r="387" spans="1:6" x14ac:dyDescent="0.15">
      <c r="A387" s="1258"/>
      <c r="B387" s="1258"/>
      <c r="C387" s="1258"/>
      <c r="D387" s="1258"/>
      <c r="E387" s="1258"/>
      <c r="F387" s="1258"/>
    </row>
    <row r="388" spans="1:6" x14ac:dyDescent="0.15">
      <c r="A388" s="1258"/>
      <c r="B388" s="1258"/>
      <c r="C388" s="1258"/>
      <c r="D388" s="1258"/>
      <c r="E388" s="1258"/>
      <c r="F388" s="1258"/>
    </row>
    <row r="389" spans="1:6" x14ac:dyDescent="0.15">
      <c r="A389" s="1258"/>
      <c r="B389" s="1258"/>
      <c r="C389" s="1258"/>
      <c r="D389" s="1258"/>
      <c r="E389" s="1258"/>
      <c r="F389" s="1258"/>
    </row>
    <row r="390" spans="1:6" x14ac:dyDescent="0.15">
      <c r="A390" s="1258"/>
      <c r="B390" s="1258"/>
      <c r="C390" s="1258"/>
      <c r="D390" s="1258"/>
      <c r="E390" s="1258"/>
      <c r="F390" s="1258"/>
    </row>
    <row r="391" spans="1:6" x14ac:dyDescent="0.15">
      <c r="A391" s="1258"/>
      <c r="B391" s="1258"/>
      <c r="C391" s="1258"/>
      <c r="D391" s="1258"/>
      <c r="E391" s="1258"/>
      <c r="F391" s="1258"/>
    </row>
    <row r="392" spans="1:6" x14ac:dyDescent="0.15">
      <c r="A392" s="1258"/>
      <c r="B392" s="1258"/>
      <c r="C392" s="1258"/>
      <c r="D392" s="1258"/>
      <c r="E392" s="1258"/>
      <c r="F392" s="1258"/>
    </row>
    <row r="393" spans="1:6" x14ac:dyDescent="0.15">
      <c r="A393" s="1258"/>
      <c r="B393" s="1258"/>
      <c r="C393" s="1258"/>
      <c r="D393" s="1258"/>
      <c r="E393" s="1258"/>
      <c r="F393" s="1258"/>
    </row>
    <row r="394" spans="1:6" x14ac:dyDescent="0.15">
      <c r="A394" s="1258"/>
      <c r="B394" s="1258"/>
      <c r="C394" s="1258"/>
      <c r="D394" s="1258"/>
      <c r="E394" s="1258"/>
      <c r="F394" s="1258"/>
    </row>
    <row r="395" spans="1:6" x14ac:dyDescent="0.15">
      <c r="A395" s="1258"/>
      <c r="B395" s="1258"/>
      <c r="C395" s="1258"/>
      <c r="D395" s="1258"/>
      <c r="E395" s="1258"/>
      <c r="F395" s="1258"/>
    </row>
    <row r="396" spans="1:6" x14ac:dyDescent="0.15">
      <c r="A396" s="1258"/>
      <c r="B396" s="1258"/>
      <c r="C396" s="1258"/>
      <c r="D396" s="1258"/>
      <c r="E396" s="1258"/>
      <c r="F396" s="1258"/>
    </row>
    <row r="397" spans="1:6" x14ac:dyDescent="0.15">
      <c r="A397" s="1258"/>
      <c r="B397" s="1258"/>
      <c r="C397" s="1258"/>
      <c r="D397" s="1258"/>
      <c r="E397" s="1258"/>
      <c r="F397" s="1258"/>
    </row>
    <row r="398" spans="1:6" x14ac:dyDescent="0.15">
      <c r="A398" s="1258"/>
      <c r="B398" s="1258"/>
      <c r="C398" s="1258"/>
      <c r="D398" s="1258"/>
      <c r="E398" s="1258"/>
      <c r="F398" s="1258"/>
    </row>
    <row r="399" spans="1:6" x14ac:dyDescent="0.15">
      <c r="A399" s="1258"/>
      <c r="B399" s="1258"/>
      <c r="C399" s="1258"/>
      <c r="D399" s="1258"/>
      <c r="E399" s="1258"/>
      <c r="F399" s="1258"/>
    </row>
    <row r="400" spans="1:6" x14ac:dyDescent="0.15">
      <c r="A400" s="1258"/>
      <c r="B400" s="1258"/>
      <c r="C400" s="1258"/>
      <c r="D400" s="1258"/>
      <c r="E400" s="1258"/>
      <c r="F400" s="1258"/>
    </row>
    <row r="401" spans="1:6" x14ac:dyDescent="0.15">
      <c r="A401" s="1258"/>
      <c r="B401" s="1258"/>
      <c r="C401" s="1258"/>
      <c r="D401" s="1258"/>
      <c r="E401" s="1258"/>
      <c r="F401" s="1258"/>
    </row>
    <row r="402" spans="1:6" x14ac:dyDescent="0.15">
      <c r="A402" s="1258"/>
      <c r="B402" s="1258"/>
      <c r="C402" s="1258"/>
      <c r="D402" s="1258"/>
      <c r="E402" s="1258"/>
      <c r="F402" s="1258"/>
    </row>
    <row r="403" spans="1:6" x14ac:dyDescent="0.15">
      <c r="A403" s="1258"/>
      <c r="B403" s="1258"/>
      <c r="C403" s="1258"/>
      <c r="D403" s="1258"/>
      <c r="E403" s="1258"/>
      <c r="F403" s="1258"/>
    </row>
    <row r="404" spans="1:6" x14ac:dyDescent="0.15">
      <c r="A404" s="1258"/>
      <c r="B404" s="1258"/>
      <c r="C404" s="1258"/>
      <c r="D404" s="1258"/>
      <c r="E404" s="1258"/>
      <c r="F404" s="1258"/>
    </row>
    <row r="405" spans="1:6" x14ac:dyDescent="0.15">
      <c r="A405" s="1258"/>
      <c r="B405" s="1258"/>
      <c r="C405" s="1258"/>
      <c r="D405" s="1258"/>
      <c r="E405" s="1258"/>
      <c r="F405" s="1258"/>
    </row>
    <row r="406" spans="1:6" x14ac:dyDescent="0.15">
      <c r="A406" s="1258"/>
      <c r="B406" s="1258"/>
      <c r="C406" s="1258"/>
      <c r="D406" s="1258"/>
      <c r="E406" s="1258"/>
      <c r="F406" s="1258"/>
    </row>
    <row r="407" spans="1:6" x14ac:dyDescent="0.15">
      <c r="A407" s="1258"/>
      <c r="B407" s="1258"/>
      <c r="C407" s="1258"/>
      <c r="D407" s="1258"/>
      <c r="E407" s="1258"/>
      <c r="F407" s="1258"/>
    </row>
    <row r="408" spans="1:6" x14ac:dyDescent="0.15">
      <c r="A408" s="1258"/>
      <c r="B408" s="1258"/>
      <c r="C408" s="1258"/>
      <c r="D408" s="1258"/>
      <c r="E408" s="1258"/>
      <c r="F408" s="1258"/>
    </row>
    <row r="409" spans="1:6" x14ac:dyDescent="0.15">
      <c r="A409" s="1258"/>
      <c r="B409" s="1258"/>
      <c r="C409" s="1258"/>
      <c r="D409" s="1258"/>
      <c r="E409" s="1258"/>
      <c r="F409" s="1258"/>
    </row>
    <row r="410" spans="1:6" x14ac:dyDescent="0.15">
      <c r="A410" s="1258"/>
      <c r="B410" s="1258"/>
      <c r="C410" s="1258"/>
      <c r="D410" s="1258"/>
      <c r="E410" s="1258"/>
      <c r="F410" s="1258"/>
    </row>
    <row r="411" spans="1:6" x14ac:dyDescent="0.15">
      <c r="A411" s="1258"/>
      <c r="B411" s="1258"/>
      <c r="C411" s="1258"/>
      <c r="D411" s="1258"/>
      <c r="E411" s="1258"/>
      <c r="F411" s="1258"/>
    </row>
    <row r="412" spans="1:6" x14ac:dyDescent="0.15">
      <c r="A412" s="1258"/>
      <c r="B412" s="1258"/>
      <c r="C412" s="1258"/>
      <c r="D412" s="1258"/>
      <c r="E412" s="1258"/>
      <c r="F412" s="1258"/>
    </row>
    <row r="413" spans="1:6" x14ac:dyDescent="0.15">
      <c r="A413" s="1258"/>
      <c r="B413" s="1258"/>
      <c r="C413" s="1258"/>
      <c r="D413" s="1258"/>
      <c r="E413" s="1258"/>
      <c r="F413" s="1258"/>
    </row>
    <row r="414" spans="1:6" x14ac:dyDescent="0.15">
      <c r="A414" s="1258"/>
      <c r="B414" s="1258"/>
      <c r="C414" s="1258"/>
      <c r="D414" s="1258"/>
      <c r="E414" s="1258"/>
      <c r="F414" s="1258"/>
    </row>
    <row r="415" spans="1:6" x14ac:dyDescent="0.15">
      <c r="A415" s="1258"/>
      <c r="B415" s="1258"/>
      <c r="C415" s="1258"/>
      <c r="D415" s="1258"/>
      <c r="E415" s="1258"/>
      <c r="F415" s="1258"/>
    </row>
    <row r="416" spans="1:6" x14ac:dyDescent="0.15">
      <c r="A416" s="1258"/>
      <c r="B416" s="1258"/>
      <c r="C416" s="1258"/>
      <c r="D416" s="1258"/>
      <c r="E416" s="1258"/>
      <c r="F416" s="1258"/>
    </row>
    <row r="417" spans="1:6" x14ac:dyDescent="0.15">
      <c r="A417" s="1258"/>
      <c r="B417" s="1258"/>
      <c r="C417" s="1258"/>
      <c r="D417" s="1258"/>
      <c r="E417" s="1258"/>
      <c r="F417" s="1258"/>
    </row>
    <row r="418" spans="1:6" x14ac:dyDescent="0.15">
      <c r="A418" s="1258"/>
      <c r="B418" s="1258"/>
      <c r="C418" s="1258"/>
      <c r="D418" s="1258"/>
      <c r="E418" s="1258"/>
      <c r="F418" s="1258"/>
    </row>
    <row r="419" spans="1:6" x14ac:dyDescent="0.15">
      <c r="A419" s="1258"/>
      <c r="B419" s="1258"/>
      <c r="C419" s="1258"/>
      <c r="D419" s="1258"/>
      <c r="E419" s="1258"/>
      <c r="F419" s="1258"/>
    </row>
    <row r="420" spans="1:6" x14ac:dyDescent="0.15">
      <c r="A420" s="1258"/>
      <c r="B420" s="1258"/>
      <c r="C420" s="1258"/>
      <c r="D420" s="1258"/>
      <c r="E420" s="1258"/>
      <c r="F420" s="1258"/>
    </row>
    <row r="421" spans="1:6" x14ac:dyDescent="0.15">
      <c r="A421" s="1258"/>
      <c r="B421" s="1258"/>
      <c r="C421" s="1258"/>
      <c r="D421" s="1258"/>
      <c r="E421" s="1258"/>
      <c r="F421" s="1258"/>
    </row>
    <row r="422" spans="1:6" x14ac:dyDescent="0.15">
      <c r="A422" s="1258"/>
      <c r="B422" s="1258"/>
      <c r="C422" s="1258"/>
      <c r="D422" s="1258"/>
      <c r="E422" s="1258"/>
      <c r="F422" s="1258"/>
    </row>
    <row r="423" spans="1:6" x14ac:dyDescent="0.15">
      <c r="A423" s="1258"/>
      <c r="B423" s="1258"/>
      <c r="C423" s="1258"/>
      <c r="D423" s="1258"/>
      <c r="E423" s="1258"/>
      <c r="F423" s="1258"/>
    </row>
    <row r="424" spans="1:6" x14ac:dyDescent="0.15">
      <c r="A424" s="1258"/>
      <c r="B424" s="1258"/>
      <c r="C424" s="1258"/>
      <c r="D424" s="1258"/>
      <c r="E424" s="1258"/>
      <c r="F424" s="1258"/>
    </row>
    <row r="425" spans="1:6" x14ac:dyDescent="0.15">
      <c r="A425" s="1258"/>
      <c r="B425" s="1258"/>
      <c r="C425" s="1258"/>
      <c r="D425" s="1258"/>
      <c r="E425" s="1258"/>
      <c r="F425" s="1258"/>
    </row>
    <row r="426" spans="1:6" x14ac:dyDescent="0.15">
      <c r="A426" s="1258"/>
      <c r="B426" s="1258"/>
      <c r="C426" s="1258"/>
      <c r="D426" s="1258"/>
      <c r="E426" s="1258"/>
      <c r="F426" s="1258"/>
    </row>
    <row r="427" spans="1:6" x14ac:dyDescent="0.15">
      <c r="A427" s="1258"/>
      <c r="B427" s="1258"/>
      <c r="C427" s="1258"/>
      <c r="D427" s="1258"/>
      <c r="E427" s="1258"/>
      <c r="F427" s="1258"/>
    </row>
    <row r="428" spans="1:6" x14ac:dyDescent="0.15">
      <c r="A428" s="1258"/>
      <c r="B428" s="1258"/>
      <c r="C428" s="1258"/>
      <c r="D428" s="1258"/>
      <c r="E428" s="1258"/>
      <c r="F428" s="1258"/>
    </row>
    <row r="429" spans="1:6" x14ac:dyDescent="0.15">
      <c r="A429" s="1258"/>
      <c r="B429" s="1258"/>
      <c r="C429" s="1258"/>
      <c r="D429" s="1258"/>
      <c r="E429" s="1258"/>
      <c r="F429" s="1258"/>
    </row>
    <row r="430" spans="1:6" x14ac:dyDescent="0.15">
      <c r="A430" s="1258"/>
      <c r="B430" s="1258"/>
      <c r="C430" s="1258"/>
      <c r="D430" s="1258"/>
      <c r="E430" s="1258"/>
      <c r="F430" s="1258"/>
    </row>
    <row r="431" spans="1:6" x14ac:dyDescent="0.15">
      <c r="A431" s="1258"/>
      <c r="B431" s="1258"/>
      <c r="C431" s="1258"/>
      <c r="D431" s="1258"/>
      <c r="E431" s="1258"/>
      <c r="F431" s="1258"/>
    </row>
    <row r="432" spans="1:6" x14ac:dyDescent="0.15">
      <c r="A432" s="1258"/>
      <c r="B432" s="1258"/>
      <c r="C432" s="1258"/>
      <c r="D432" s="1258"/>
      <c r="E432" s="1258"/>
      <c r="F432" s="1258"/>
    </row>
    <row r="433" spans="1:6" x14ac:dyDescent="0.15">
      <c r="A433" s="1258"/>
      <c r="B433" s="1258"/>
      <c r="C433" s="1258"/>
      <c r="D433" s="1258"/>
      <c r="E433" s="1258"/>
      <c r="F433" s="1258"/>
    </row>
    <row r="434" spans="1:6" x14ac:dyDescent="0.15">
      <c r="A434" s="1258"/>
      <c r="B434" s="1258"/>
      <c r="C434" s="1258"/>
      <c r="D434" s="1258"/>
      <c r="E434" s="1258"/>
      <c r="F434" s="1258"/>
    </row>
    <row r="435" spans="1:6" x14ac:dyDescent="0.15">
      <c r="A435" s="1258"/>
      <c r="B435" s="1258"/>
      <c r="C435" s="1258"/>
      <c r="D435" s="1258"/>
      <c r="E435" s="1258"/>
      <c r="F435" s="1258"/>
    </row>
    <row r="436" spans="1:6" x14ac:dyDescent="0.15">
      <c r="A436" s="1258"/>
      <c r="B436" s="1258"/>
      <c r="C436" s="1258"/>
      <c r="D436" s="1258"/>
      <c r="E436" s="1258"/>
      <c r="F436" s="1258"/>
    </row>
    <row r="437" spans="1:6" x14ac:dyDescent="0.15">
      <c r="A437" s="1258"/>
      <c r="B437" s="1258"/>
      <c r="C437" s="1258"/>
      <c r="D437" s="1258"/>
      <c r="E437" s="1258"/>
      <c r="F437" s="1258"/>
    </row>
    <row r="438" spans="1:6" x14ac:dyDescent="0.15">
      <c r="A438" s="1258"/>
      <c r="B438" s="1258"/>
      <c r="C438" s="1258"/>
      <c r="D438" s="1258"/>
      <c r="E438" s="1258"/>
      <c r="F438" s="1258"/>
    </row>
    <row r="439" spans="1:6" x14ac:dyDescent="0.15">
      <c r="A439" s="1258"/>
      <c r="B439" s="1258"/>
      <c r="C439" s="1258"/>
      <c r="D439" s="1258"/>
      <c r="E439" s="1258"/>
      <c r="F439" s="1258"/>
    </row>
    <row r="440" spans="1:6" x14ac:dyDescent="0.15">
      <c r="A440" s="1258"/>
      <c r="B440" s="1258"/>
      <c r="C440" s="1258"/>
      <c r="D440" s="1258"/>
      <c r="E440" s="1258"/>
      <c r="F440" s="1258"/>
    </row>
    <row r="441" spans="1:6" x14ac:dyDescent="0.15">
      <c r="A441" s="1258"/>
      <c r="B441" s="1258"/>
      <c r="C441" s="1258"/>
      <c r="D441" s="1258"/>
      <c r="E441" s="1258"/>
      <c r="F441" s="1258"/>
    </row>
    <row r="442" spans="1:6" x14ac:dyDescent="0.15">
      <c r="A442" s="1258"/>
      <c r="B442" s="1258"/>
      <c r="C442" s="1258"/>
      <c r="D442" s="1258"/>
      <c r="E442" s="1258"/>
      <c r="F442" s="1258"/>
    </row>
    <row r="443" spans="1:6" x14ac:dyDescent="0.15">
      <c r="A443" s="1258"/>
      <c r="B443" s="1258"/>
      <c r="C443" s="1258"/>
      <c r="D443" s="1258"/>
      <c r="E443" s="1258"/>
      <c r="F443" s="1258"/>
    </row>
    <row r="444" spans="1:6" x14ac:dyDescent="0.15">
      <c r="A444" s="1258"/>
      <c r="B444" s="1258"/>
      <c r="C444" s="1258"/>
      <c r="D444" s="1258"/>
      <c r="E444" s="1258"/>
      <c r="F444" s="1258"/>
    </row>
    <row r="445" spans="1:6" x14ac:dyDescent="0.15">
      <c r="A445" s="1258"/>
      <c r="B445" s="1258"/>
      <c r="C445" s="1258"/>
      <c r="D445" s="1258"/>
      <c r="E445" s="1258"/>
      <c r="F445" s="1258"/>
    </row>
    <row r="446" spans="1:6" x14ac:dyDescent="0.15">
      <c r="A446" s="1258"/>
      <c r="B446" s="1258"/>
      <c r="C446" s="1258"/>
      <c r="D446" s="1258"/>
      <c r="E446" s="1258"/>
      <c r="F446" s="1258"/>
    </row>
    <row r="447" spans="1:6" x14ac:dyDescent="0.15">
      <c r="A447" s="1258"/>
      <c r="B447" s="1258"/>
      <c r="C447" s="1258"/>
      <c r="D447" s="1258"/>
      <c r="E447" s="1258"/>
      <c r="F447" s="1258"/>
    </row>
    <row r="448" spans="1:6" x14ac:dyDescent="0.15">
      <c r="A448" s="1258"/>
      <c r="B448" s="1258"/>
      <c r="C448" s="1258"/>
      <c r="D448" s="1258"/>
      <c r="E448" s="1258"/>
      <c r="F448" s="1258"/>
    </row>
    <row r="449" spans="1:6" x14ac:dyDescent="0.15">
      <c r="A449" s="1258"/>
      <c r="B449" s="1258"/>
      <c r="C449" s="1258"/>
      <c r="D449" s="1258"/>
      <c r="E449" s="1258"/>
      <c r="F449" s="1258"/>
    </row>
    <row r="450" spans="1:6" x14ac:dyDescent="0.15">
      <c r="A450" s="1258"/>
      <c r="B450" s="1258"/>
      <c r="C450" s="1258"/>
      <c r="D450" s="1258"/>
      <c r="E450" s="1258"/>
      <c r="F450" s="1258"/>
    </row>
    <row r="451" spans="1:6" x14ac:dyDescent="0.15">
      <c r="A451" s="1258"/>
      <c r="B451" s="1258"/>
      <c r="C451" s="1258"/>
      <c r="D451" s="1258"/>
      <c r="E451" s="1258"/>
      <c r="F451" s="1258"/>
    </row>
    <row r="452" spans="1:6" x14ac:dyDescent="0.15">
      <c r="A452" s="1258"/>
      <c r="B452" s="1258"/>
      <c r="C452" s="1258"/>
      <c r="D452" s="1258"/>
      <c r="E452" s="1258"/>
      <c r="F452" s="1258"/>
    </row>
    <row r="453" spans="1:6" x14ac:dyDescent="0.15">
      <c r="A453" s="1258"/>
      <c r="B453" s="1258"/>
      <c r="C453" s="1258"/>
      <c r="D453" s="1258"/>
      <c r="E453" s="1258"/>
      <c r="F453" s="1258"/>
    </row>
    <row r="454" spans="1:6" x14ac:dyDescent="0.15">
      <c r="A454" s="1258"/>
      <c r="B454" s="1258"/>
      <c r="C454" s="1258"/>
      <c r="D454" s="1258"/>
      <c r="E454" s="1258"/>
      <c r="F454" s="1258"/>
    </row>
    <row r="455" spans="1:6" x14ac:dyDescent="0.15">
      <c r="A455" s="1258"/>
      <c r="B455" s="1258"/>
      <c r="C455" s="1258"/>
      <c r="D455" s="1258"/>
      <c r="E455" s="1258"/>
      <c r="F455" s="1258"/>
    </row>
    <row r="456" spans="1:6" x14ac:dyDescent="0.15">
      <c r="A456" s="1258"/>
      <c r="B456" s="1258"/>
      <c r="C456" s="1258"/>
      <c r="D456" s="1258"/>
      <c r="E456" s="1258"/>
      <c r="F456" s="1258"/>
    </row>
    <row r="457" spans="1:6" x14ac:dyDescent="0.15">
      <c r="A457" s="1258"/>
      <c r="B457" s="1258"/>
      <c r="C457" s="1258"/>
      <c r="D457" s="1258"/>
      <c r="E457" s="1258"/>
      <c r="F457" s="1258"/>
    </row>
    <row r="458" spans="1:6" x14ac:dyDescent="0.15">
      <c r="A458" s="1258"/>
      <c r="B458" s="1258"/>
      <c r="C458" s="1258"/>
      <c r="D458" s="1258"/>
      <c r="E458" s="1258"/>
      <c r="F458" s="1258"/>
    </row>
    <row r="459" spans="1:6" x14ac:dyDescent="0.15">
      <c r="A459" s="1258"/>
      <c r="B459" s="1258"/>
      <c r="C459" s="1258"/>
      <c r="D459" s="1258"/>
      <c r="E459" s="1258"/>
      <c r="F459" s="1258"/>
    </row>
    <row r="460" spans="1:6" x14ac:dyDescent="0.15">
      <c r="A460" s="1258"/>
      <c r="B460" s="1258"/>
      <c r="C460" s="1258"/>
      <c r="D460" s="1258"/>
      <c r="E460" s="1258"/>
      <c r="F460" s="1258"/>
    </row>
    <row r="461" spans="1:6" x14ac:dyDescent="0.15">
      <c r="A461" s="1258"/>
      <c r="B461" s="1258"/>
      <c r="C461" s="1258"/>
      <c r="D461" s="1258"/>
      <c r="E461" s="1258"/>
      <c r="F461" s="1258"/>
    </row>
    <row r="462" spans="1:6" x14ac:dyDescent="0.15">
      <c r="A462" s="1258"/>
      <c r="B462" s="1258"/>
      <c r="C462" s="1258"/>
      <c r="D462" s="1258"/>
      <c r="E462" s="1258"/>
      <c r="F462" s="1258"/>
    </row>
    <row r="463" spans="1:6" x14ac:dyDescent="0.15">
      <c r="A463" s="1258"/>
      <c r="B463" s="1258"/>
      <c r="C463" s="1258"/>
      <c r="D463" s="1258"/>
      <c r="E463" s="1258"/>
      <c r="F463" s="1258"/>
    </row>
    <row r="464" spans="1:6" x14ac:dyDescent="0.15">
      <c r="A464" s="1258"/>
      <c r="B464" s="1258"/>
      <c r="C464" s="1258"/>
      <c r="D464" s="1258"/>
      <c r="E464" s="1258"/>
      <c r="F464" s="1258"/>
    </row>
    <row r="465" spans="1:6" x14ac:dyDescent="0.15">
      <c r="A465" s="1258"/>
      <c r="B465" s="1258"/>
      <c r="C465" s="1258"/>
      <c r="D465" s="1258"/>
      <c r="E465" s="1258"/>
      <c r="F465" s="1258"/>
    </row>
    <row r="466" spans="1:6" x14ac:dyDescent="0.15">
      <c r="A466" s="1258"/>
      <c r="B466" s="1258"/>
      <c r="C466" s="1258"/>
      <c r="D466" s="1258"/>
      <c r="E466" s="1258"/>
      <c r="F466" s="1258"/>
    </row>
    <row r="467" spans="1:6" x14ac:dyDescent="0.15">
      <c r="A467" s="1258"/>
      <c r="B467" s="1258"/>
      <c r="C467" s="1258"/>
      <c r="D467" s="1258"/>
      <c r="E467" s="1258"/>
      <c r="F467" s="1258"/>
    </row>
    <row r="468" spans="1:6" x14ac:dyDescent="0.15">
      <c r="A468" s="1258"/>
      <c r="B468" s="1258"/>
      <c r="C468" s="1258"/>
      <c r="D468" s="1258"/>
      <c r="E468" s="1258"/>
      <c r="F468" s="1258"/>
    </row>
    <row r="469" spans="1:6" x14ac:dyDescent="0.15">
      <c r="A469" s="1258"/>
      <c r="B469" s="1258"/>
      <c r="C469" s="1258"/>
      <c r="D469" s="1258"/>
      <c r="E469" s="1258"/>
      <c r="F469" s="1258"/>
    </row>
    <row r="470" spans="1:6" x14ac:dyDescent="0.15">
      <c r="A470" s="1258"/>
      <c r="B470" s="1258"/>
      <c r="C470" s="1258"/>
      <c r="D470" s="1258"/>
      <c r="E470" s="1258"/>
      <c r="F470" s="1258"/>
    </row>
    <row r="471" spans="1:6" x14ac:dyDescent="0.15">
      <c r="A471" s="1258"/>
      <c r="B471" s="1258"/>
      <c r="C471" s="1258"/>
      <c r="D471" s="1258"/>
      <c r="E471" s="1258"/>
      <c r="F471" s="1258"/>
    </row>
    <row r="472" spans="1:6" x14ac:dyDescent="0.15">
      <c r="A472" s="1258"/>
      <c r="B472" s="1258"/>
      <c r="C472" s="1258"/>
      <c r="D472" s="1258"/>
      <c r="E472" s="1258"/>
      <c r="F472" s="1258"/>
    </row>
    <row r="473" spans="1:6" x14ac:dyDescent="0.15">
      <c r="A473" s="1258"/>
      <c r="B473" s="1258"/>
      <c r="C473" s="1258"/>
      <c r="D473" s="1258"/>
      <c r="E473" s="1258"/>
      <c r="F473" s="1258"/>
    </row>
    <row r="474" spans="1:6" x14ac:dyDescent="0.15">
      <c r="A474" s="1258"/>
      <c r="B474" s="1258"/>
      <c r="C474" s="1258"/>
      <c r="D474" s="1258"/>
      <c r="E474" s="1258"/>
      <c r="F474" s="1258"/>
    </row>
    <row r="475" spans="1:6" x14ac:dyDescent="0.15">
      <c r="A475" s="1258"/>
      <c r="B475" s="1258"/>
      <c r="C475" s="1258"/>
      <c r="D475" s="1258"/>
      <c r="E475" s="1258"/>
      <c r="F475" s="1258"/>
    </row>
    <row r="476" spans="1:6" x14ac:dyDescent="0.15">
      <c r="A476" s="1258"/>
      <c r="B476" s="1258"/>
      <c r="C476" s="1258"/>
      <c r="D476" s="1258"/>
      <c r="E476" s="1258"/>
      <c r="F476" s="1258"/>
    </row>
    <row r="477" spans="1:6" x14ac:dyDescent="0.15">
      <c r="A477" s="1258"/>
      <c r="B477" s="1258"/>
      <c r="C477" s="1258"/>
      <c r="D477" s="1258"/>
      <c r="E477" s="1258"/>
      <c r="F477" s="1258"/>
    </row>
    <row r="478" spans="1:6" x14ac:dyDescent="0.15">
      <c r="A478" s="1258"/>
      <c r="B478" s="1258"/>
      <c r="C478" s="1258"/>
      <c r="D478" s="1258"/>
      <c r="E478" s="1258"/>
      <c r="F478" s="1258"/>
    </row>
    <row r="479" spans="1:6" x14ac:dyDescent="0.15">
      <c r="A479" s="1258"/>
      <c r="B479" s="1258"/>
      <c r="C479" s="1258"/>
      <c r="D479" s="1258"/>
      <c r="E479" s="1258"/>
      <c r="F479" s="1258"/>
    </row>
    <row r="480" spans="1:6" x14ac:dyDescent="0.15">
      <c r="A480" s="1258"/>
      <c r="B480" s="1258"/>
      <c r="C480" s="1258"/>
      <c r="D480" s="1258"/>
      <c r="E480" s="1258"/>
      <c r="F480" s="1258"/>
    </row>
    <row r="481" spans="1:6" x14ac:dyDescent="0.15">
      <c r="A481" s="1258"/>
      <c r="B481" s="1258"/>
      <c r="C481" s="1258"/>
      <c r="D481" s="1258"/>
      <c r="E481" s="1258"/>
      <c r="F481" s="1258"/>
    </row>
    <row r="482" spans="1:6" x14ac:dyDescent="0.15">
      <c r="A482" s="1258"/>
      <c r="B482" s="1258"/>
      <c r="C482" s="1258"/>
      <c r="D482" s="1258"/>
      <c r="E482" s="1258"/>
      <c r="F482" s="1258"/>
    </row>
    <row r="483" spans="1:6" x14ac:dyDescent="0.15">
      <c r="A483" s="1258"/>
      <c r="B483" s="1258"/>
      <c r="C483" s="1258"/>
      <c r="D483" s="1258"/>
      <c r="E483" s="1258"/>
      <c r="F483" s="1258"/>
    </row>
    <row r="484" spans="1:6" x14ac:dyDescent="0.15">
      <c r="A484" s="1258"/>
      <c r="B484" s="1258"/>
      <c r="C484" s="1258"/>
      <c r="D484" s="1258"/>
      <c r="E484" s="1258"/>
      <c r="F484" s="1258"/>
    </row>
    <row r="485" spans="1:6" x14ac:dyDescent="0.15">
      <c r="A485" s="1258"/>
      <c r="B485" s="1258"/>
      <c r="C485" s="1258"/>
      <c r="D485" s="1258"/>
      <c r="E485" s="1258"/>
      <c r="F485" s="1258"/>
    </row>
    <row r="486" spans="1:6" x14ac:dyDescent="0.15">
      <c r="A486" s="1258"/>
      <c r="B486" s="1258"/>
      <c r="C486" s="1258"/>
      <c r="D486" s="1258"/>
      <c r="E486" s="1258"/>
      <c r="F486" s="1258"/>
    </row>
    <row r="487" spans="1:6" x14ac:dyDescent="0.15">
      <c r="A487" s="1258"/>
      <c r="B487" s="1258"/>
      <c r="C487" s="1258"/>
      <c r="D487" s="1258"/>
      <c r="E487" s="1258"/>
      <c r="F487" s="1258"/>
    </row>
    <row r="488" spans="1:6" x14ac:dyDescent="0.15">
      <c r="A488" s="1258"/>
      <c r="B488" s="1258"/>
      <c r="C488" s="1258"/>
      <c r="D488" s="1258"/>
      <c r="E488" s="1258"/>
      <c r="F488" s="1258"/>
    </row>
    <row r="489" spans="1:6" x14ac:dyDescent="0.15">
      <c r="A489" s="1258"/>
      <c r="B489" s="1258"/>
      <c r="C489" s="1258"/>
      <c r="D489" s="1258"/>
      <c r="E489" s="1258"/>
      <c r="F489" s="1258"/>
    </row>
    <row r="490" spans="1:6" x14ac:dyDescent="0.15">
      <c r="A490" s="1258"/>
      <c r="B490" s="1258"/>
      <c r="C490" s="1258"/>
      <c r="D490" s="1258"/>
      <c r="E490" s="1258"/>
      <c r="F490" s="1258"/>
    </row>
    <row r="491" spans="1:6" x14ac:dyDescent="0.15">
      <c r="A491" s="1258"/>
      <c r="B491" s="1258"/>
      <c r="C491" s="1258"/>
      <c r="D491" s="1258"/>
      <c r="E491" s="1258"/>
      <c r="F491" s="1258"/>
    </row>
    <row r="492" spans="1:6" x14ac:dyDescent="0.15">
      <c r="A492" s="1258"/>
      <c r="B492" s="1258"/>
      <c r="C492" s="1258"/>
      <c r="D492" s="1258"/>
      <c r="E492" s="1258"/>
      <c r="F492" s="1258"/>
    </row>
    <row r="493" spans="1:6" x14ac:dyDescent="0.15">
      <c r="A493" s="1258"/>
      <c r="B493" s="1258"/>
      <c r="C493" s="1258"/>
      <c r="D493" s="1258"/>
      <c r="E493" s="1258"/>
      <c r="F493" s="1258"/>
    </row>
    <row r="494" spans="1:6" x14ac:dyDescent="0.15">
      <c r="A494" s="1258"/>
      <c r="B494" s="1258"/>
      <c r="C494" s="1258"/>
      <c r="D494" s="1258"/>
      <c r="E494" s="1258"/>
      <c r="F494" s="1258"/>
    </row>
    <row r="495" spans="1:6" x14ac:dyDescent="0.15">
      <c r="A495" s="1258"/>
      <c r="B495" s="1258"/>
      <c r="C495" s="1258"/>
      <c r="D495" s="1258"/>
      <c r="E495" s="1258"/>
      <c r="F495" s="1258"/>
    </row>
    <row r="496" spans="1:6" x14ac:dyDescent="0.15">
      <c r="A496" s="1258"/>
      <c r="B496" s="1258"/>
      <c r="C496" s="1258"/>
      <c r="D496" s="1258"/>
      <c r="E496" s="1258"/>
      <c r="F496" s="1258"/>
    </row>
    <row r="497" spans="1:6" x14ac:dyDescent="0.15">
      <c r="A497" s="1258"/>
      <c r="B497" s="1258"/>
      <c r="C497" s="1258"/>
      <c r="D497" s="1258"/>
      <c r="E497" s="1258"/>
      <c r="F497" s="1258"/>
    </row>
    <row r="498" spans="1:6" x14ac:dyDescent="0.15">
      <c r="A498" s="1258"/>
      <c r="B498" s="1258"/>
      <c r="C498" s="1258"/>
      <c r="D498" s="1258"/>
      <c r="E498" s="1258"/>
      <c r="F498" s="1258"/>
    </row>
    <row r="499" spans="1:6" x14ac:dyDescent="0.15">
      <c r="A499" s="1258"/>
      <c r="B499" s="1258"/>
      <c r="C499" s="1258"/>
      <c r="D499" s="1258"/>
      <c r="E499" s="1258"/>
      <c r="F499" s="1258"/>
    </row>
    <row r="500" spans="1:6" x14ac:dyDescent="0.15">
      <c r="A500" s="1258"/>
      <c r="B500" s="1258"/>
      <c r="C500" s="1258"/>
      <c r="D500" s="1258"/>
      <c r="E500" s="1258"/>
      <c r="F500" s="1258"/>
    </row>
    <row r="501" spans="1:6" x14ac:dyDescent="0.15">
      <c r="A501" s="1258"/>
      <c r="B501" s="1258"/>
      <c r="C501" s="1258"/>
      <c r="D501" s="1258"/>
      <c r="E501" s="1258"/>
      <c r="F501" s="1258"/>
    </row>
    <row r="502" spans="1:6" x14ac:dyDescent="0.15">
      <c r="A502" s="1258"/>
      <c r="B502" s="1258"/>
      <c r="C502" s="1258"/>
      <c r="D502" s="1258"/>
      <c r="E502" s="1258"/>
      <c r="F502" s="1258"/>
    </row>
    <row r="503" spans="1:6" x14ac:dyDescent="0.15">
      <c r="A503" s="1258"/>
      <c r="B503" s="1258"/>
      <c r="C503" s="1258"/>
      <c r="D503" s="1258"/>
      <c r="E503" s="1258"/>
      <c r="F503" s="1258"/>
    </row>
    <row r="504" spans="1:6" x14ac:dyDescent="0.15">
      <c r="A504" s="1258"/>
      <c r="B504" s="1258"/>
      <c r="C504" s="1258"/>
      <c r="D504" s="1258"/>
      <c r="E504" s="1258"/>
      <c r="F504" s="1258"/>
    </row>
    <row r="505" spans="1:6" x14ac:dyDescent="0.15">
      <c r="A505" s="1258"/>
      <c r="B505" s="1258"/>
      <c r="C505" s="1258"/>
      <c r="D505" s="1258"/>
      <c r="E505" s="1258"/>
      <c r="F505" s="1258"/>
    </row>
    <row r="506" spans="1:6" x14ac:dyDescent="0.15">
      <c r="A506" s="1258"/>
      <c r="B506" s="1258"/>
      <c r="C506" s="1258"/>
      <c r="D506" s="1258"/>
      <c r="E506" s="1258"/>
      <c r="F506" s="1258"/>
    </row>
    <row r="507" spans="1:6" x14ac:dyDescent="0.15">
      <c r="A507" s="1258"/>
      <c r="B507" s="1258"/>
      <c r="C507" s="1258"/>
      <c r="D507" s="1258"/>
      <c r="E507" s="1258"/>
      <c r="F507" s="1258"/>
    </row>
    <row r="508" spans="1:6" x14ac:dyDescent="0.15">
      <c r="A508" s="1258"/>
      <c r="B508" s="1258"/>
      <c r="C508" s="1258"/>
      <c r="D508" s="1258"/>
      <c r="E508" s="1258"/>
      <c r="F508" s="1258"/>
    </row>
    <row r="509" spans="1:6" x14ac:dyDescent="0.15">
      <c r="A509" s="1258"/>
      <c r="B509" s="1258"/>
      <c r="C509" s="1258"/>
      <c r="D509" s="1258"/>
      <c r="E509" s="1258"/>
      <c r="F509" s="1258"/>
    </row>
    <row r="510" spans="1:6" x14ac:dyDescent="0.15">
      <c r="A510" s="1258"/>
      <c r="B510" s="1258"/>
      <c r="C510" s="1258"/>
      <c r="D510" s="1258"/>
      <c r="E510" s="1258"/>
      <c r="F510" s="1258"/>
    </row>
    <row r="511" spans="1:6" x14ac:dyDescent="0.15">
      <c r="A511" s="1258"/>
      <c r="B511" s="1258"/>
      <c r="C511" s="1258"/>
      <c r="D511" s="1258"/>
      <c r="E511" s="1258"/>
      <c r="F511" s="1258"/>
    </row>
    <row r="512" spans="1:6" x14ac:dyDescent="0.15">
      <c r="A512" s="1258"/>
      <c r="B512" s="1258"/>
      <c r="C512" s="1258"/>
      <c r="D512" s="1258"/>
      <c r="E512" s="1258"/>
      <c r="F512" s="1258"/>
    </row>
    <row r="513" spans="1:6" x14ac:dyDescent="0.15">
      <c r="A513" s="1258"/>
      <c r="B513" s="1258"/>
      <c r="C513" s="1258"/>
      <c r="D513" s="1258"/>
      <c r="E513" s="1258"/>
      <c r="F513" s="1258"/>
    </row>
    <row r="514" spans="1:6" x14ac:dyDescent="0.15">
      <c r="A514" s="1258"/>
      <c r="B514" s="1258"/>
      <c r="C514" s="1258"/>
      <c r="D514" s="1258"/>
      <c r="E514" s="1258"/>
      <c r="F514" s="1258"/>
    </row>
    <row r="515" spans="1:6" x14ac:dyDescent="0.15">
      <c r="A515" s="1258"/>
      <c r="B515" s="1258"/>
      <c r="C515" s="1258"/>
      <c r="D515" s="1258"/>
      <c r="E515" s="1258"/>
      <c r="F515" s="1258"/>
    </row>
    <row r="516" spans="1:6" x14ac:dyDescent="0.15">
      <c r="A516" s="1258"/>
      <c r="B516" s="1258"/>
      <c r="C516" s="1258"/>
      <c r="D516" s="1258"/>
      <c r="E516" s="1258"/>
      <c r="F516" s="1258"/>
    </row>
    <row r="517" spans="1:6" x14ac:dyDescent="0.15">
      <c r="A517" s="1258"/>
      <c r="B517" s="1258"/>
      <c r="C517" s="1258"/>
      <c r="D517" s="1258"/>
      <c r="E517" s="1258"/>
      <c r="F517" s="1258"/>
    </row>
    <row r="518" spans="1:6" x14ac:dyDescent="0.15">
      <c r="A518" s="1258"/>
      <c r="B518" s="1258"/>
      <c r="C518" s="1258"/>
      <c r="D518" s="1258"/>
      <c r="E518" s="1258"/>
      <c r="F518" s="1258"/>
    </row>
    <row r="519" spans="1:6" x14ac:dyDescent="0.15">
      <c r="A519" s="1258"/>
      <c r="B519" s="1258"/>
      <c r="C519" s="1258"/>
      <c r="D519" s="1258"/>
      <c r="E519" s="1258"/>
      <c r="F519" s="1258"/>
    </row>
    <row r="520" spans="1:6" x14ac:dyDescent="0.15">
      <c r="A520" s="1258"/>
      <c r="B520" s="1258"/>
      <c r="C520" s="1258"/>
      <c r="D520" s="1258"/>
      <c r="E520" s="1258"/>
      <c r="F520" s="1258"/>
    </row>
    <row r="521" spans="1:6" x14ac:dyDescent="0.15">
      <c r="A521" s="1258"/>
      <c r="B521" s="1258"/>
      <c r="C521" s="1258"/>
      <c r="D521" s="1258"/>
      <c r="E521" s="1258"/>
      <c r="F521" s="1258"/>
    </row>
    <row r="522" spans="1:6" x14ac:dyDescent="0.15">
      <c r="A522" s="1258"/>
      <c r="B522" s="1258"/>
      <c r="C522" s="1258"/>
      <c r="D522" s="1258"/>
      <c r="E522" s="1258"/>
      <c r="F522" s="1258"/>
    </row>
    <row r="523" spans="1:6" x14ac:dyDescent="0.15">
      <c r="A523" s="1258"/>
      <c r="B523" s="1258"/>
      <c r="C523" s="1258"/>
      <c r="D523" s="1258"/>
      <c r="E523" s="1258"/>
      <c r="F523" s="1258"/>
    </row>
    <row r="524" spans="1:6" x14ac:dyDescent="0.15">
      <c r="A524" s="1258"/>
      <c r="B524" s="1258"/>
      <c r="C524" s="1258"/>
      <c r="D524" s="1258"/>
      <c r="E524" s="1258"/>
      <c r="F524" s="1258"/>
    </row>
    <row r="525" spans="1:6" x14ac:dyDescent="0.15">
      <c r="A525" s="1258"/>
      <c r="B525" s="1258"/>
      <c r="C525" s="1258"/>
      <c r="D525" s="1258"/>
      <c r="E525" s="1258"/>
      <c r="F525" s="1258"/>
    </row>
    <row r="526" spans="1:6" x14ac:dyDescent="0.15">
      <c r="A526" s="1258"/>
      <c r="B526" s="1258"/>
      <c r="C526" s="1258"/>
      <c r="D526" s="1258"/>
      <c r="E526" s="1258"/>
      <c r="F526" s="1258"/>
    </row>
    <row r="527" spans="1:6" x14ac:dyDescent="0.15">
      <c r="A527" s="1258"/>
      <c r="B527" s="1258"/>
      <c r="C527" s="1258"/>
      <c r="D527" s="1258"/>
      <c r="E527" s="1258"/>
      <c r="F527" s="1258"/>
    </row>
    <row r="528" spans="1:6" x14ac:dyDescent="0.15">
      <c r="A528" s="1258"/>
      <c r="B528" s="1258"/>
      <c r="C528" s="1258"/>
      <c r="D528" s="1258"/>
      <c r="E528" s="1258"/>
      <c r="F528" s="1258"/>
    </row>
    <row r="529" spans="1:6" x14ac:dyDescent="0.15">
      <c r="A529" s="1258"/>
      <c r="B529" s="1258"/>
      <c r="C529" s="1258"/>
      <c r="D529" s="1258"/>
      <c r="E529" s="1258"/>
      <c r="F529" s="1258"/>
    </row>
    <row r="530" spans="1:6" x14ac:dyDescent="0.15">
      <c r="A530" s="1258"/>
      <c r="B530" s="1258"/>
      <c r="C530" s="1258"/>
      <c r="D530" s="1258"/>
      <c r="E530" s="1258"/>
      <c r="F530" s="1258"/>
    </row>
    <row r="531" spans="1:6" x14ac:dyDescent="0.15">
      <c r="A531" s="1258"/>
      <c r="B531" s="1258"/>
      <c r="C531" s="1258"/>
      <c r="D531" s="1258"/>
      <c r="E531" s="1258"/>
      <c r="F531" s="1258"/>
    </row>
    <row r="532" spans="1:6" x14ac:dyDescent="0.15">
      <c r="A532" s="1258"/>
      <c r="B532" s="1258"/>
      <c r="C532" s="1258"/>
      <c r="D532" s="1258"/>
      <c r="E532" s="1258"/>
      <c r="F532" s="1258"/>
    </row>
    <row r="533" spans="1:6" x14ac:dyDescent="0.15">
      <c r="A533" s="1258"/>
      <c r="B533" s="1258"/>
      <c r="C533" s="1258"/>
      <c r="D533" s="1258"/>
      <c r="E533" s="1258"/>
      <c r="F533" s="1258"/>
    </row>
    <row r="534" spans="1:6" x14ac:dyDescent="0.15">
      <c r="A534" s="1258"/>
      <c r="B534" s="1258"/>
      <c r="C534" s="1258"/>
      <c r="D534" s="1258"/>
      <c r="E534" s="1258"/>
      <c r="F534" s="1258"/>
    </row>
    <row r="535" spans="1:6" x14ac:dyDescent="0.15">
      <c r="A535" s="1258"/>
      <c r="B535" s="1258"/>
      <c r="C535" s="1258"/>
      <c r="D535" s="1258"/>
      <c r="E535" s="1258"/>
      <c r="F535" s="1258"/>
    </row>
    <row r="536" spans="1:6" x14ac:dyDescent="0.15">
      <c r="A536" s="1258"/>
      <c r="B536" s="1258"/>
      <c r="C536" s="1258"/>
      <c r="D536" s="1258"/>
      <c r="E536" s="1258"/>
      <c r="F536" s="1258"/>
    </row>
    <row r="537" spans="1:6" x14ac:dyDescent="0.15">
      <c r="A537" s="1258"/>
      <c r="B537" s="1258"/>
      <c r="C537" s="1258"/>
      <c r="D537" s="1258"/>
      <c r="E537" s="1258"/>
      <c r="F537" s="1258"/>
    </row>
    <row r="538" spans="1:6" x14ac:dyDescent="0.15">
      <c r="A538" s="1258"/>
      <c r="B538" s="1258"/>
      <c r="C538" s="1258"/>
      <c r="D538" s="1258"/>
      <c r="E538" s="1258"/>
      <c r="F538" s="1258"/>
    </row>
    <row r="539" spans="1:6" x14ac:dyDescent="0.15">
      <c r="A539" s="1258"/>
      <c r="B539" s="1258"/>
      <c r="C539" s="1258"/>
      <c r="D539" s="1258"/>
      <c r="E539" s="1258"/>
      <c r="F539" s="1258"/>
    </row>
    <row r="540" spans="1:6" x14ac:dyDescent="0.15">
      <c r="A540" s="1258"/>
      <c r="B540" s="1258"/>
      <c r="C540" s="1258"/>
      <c r="D540" s="1258"/>
      <c r="E540" s="1258"/>
      <c r="F540" s="1258"/>
    </row>
    <row r="541" spans="1:6" x14ac:dyDescent="0.15">
      <c r="A541" s="1258"/>
      <c r="B541" s="1258"/>
      <c r="C541" s="1258"/>
      <c r="D541" s="1258"/>
      <c r="E541" s="1258"/>
      <c r="F541" s="1258"/>
    </row>
    <row r="542" spans="1:6" x14ac:dyDescent="0.15">
      <c r="A542" s="1258"/>
      <c r="B542" s="1258"/>
      <c r="C542" s="1258"/>
      <c r="D542" s="1258"/>
      <c r="E542" s="1258"/>
      <c r="F542" s="1258"/>
    </row>
    <row r="543" spans="1:6" x14ac:dyDescent="0.15">
      <c r="A543" s="1258"/>
      <c r="B543" s="1258"/>
      <c r="C543" s="1258"/>
      <c r="D543" s="1258"/>
      <c r="E543" s="1258"/>
      <c r="F543" s="1258"/>
    </row>
    <row r="544" spans="1:6" x14ac:dyDescent="0.15">
      <c r="A544" s="1258"/>
      <c r="B544" s="1258"/>
      <c r="C544" s="1258"/>
      <c r="D544" s="1258"/>
      <c r="E544" s="1258"/>
      <c r="F544" s="1258"/>
    </row>
    <row r="545" spans="1:6" x14ac:dyDescent="0.15">
      <c r="A545" s="1258"/>
      <c r="B545" s="1258"/>
      <c r="C545" s="1258"/>
      <c r="D545" s="1258"/>
      <c r="E545" s="1258"/>
      <c r="F545" s="1258"/>
    </row>
    <row r="546" spans="1:6" x14ac:dyDescent="0.15">
      <c r="A546" s="1258"/>
      <c r="B546" s="1258"/>
      <c r="C546" s="1258"/>
      <c r="D546" s="1258"/>
      <c r="E546" s="1258"/>
      <c r="F546" s="1258"/>
    </row>
    <row r="547" spans="1:6" x14ac:dyDescent="0.15">
      <c r="A547" s="1258"/>
      <c r="B547" s="1258"/>
      <c r="C547" s="1258"/>
      <c r="D547" s="1258"/>
      <c r="E547" s="1258"/>
      <c r="F547" s="1258"/>
    </row>
    <row r="548" spans="1:6" x14ac:dyDescent="0.15">
      <c r="A548" s="1258"/>
      <c r="B548" s="1258"/>
      <c r="C548" s="1258"/>
      <c r="D548" s="1258"/>
      <c r="E548" s="1258"/>
      <c r="F548" s="1258"/>
    </row>
    <row r="549" spans="1:6" x14ac:dyDescent="0.15">
      <c r="A549" s="1258"/>
      <c r="B549" s="1258"/>
      <c r="C549" s="1258"/>
      <c r="D549" s="1258"/>
      <c r="E549" s="1258"/>
      <c r="F549" s="1258"/>
    </row>
    <row r="550" spans="1:6" x14ac:dyDescent="0.15">
      <c r="A550" s="1258"/>
      <c r="B550" s="1258"/>
      <c r="C550" s="1258"/>
      <c r="D550" s="1258"/>
      <c r="E550" s="1258"/>
      <c r="F550" s="1258"/>
    </row>
    <row r="551" spans="1:6" x14ac:dyDescent="0.15">
      <c r="A551" s="1258"/>
      <c r="B551" s="1258"/>
      <c r="C551" s="1258"/>
      <c r="D551" s="1258"/>
      <c r="E551" s="1258"/>
      <c r="F551" s="1258"/>
    </row>
    <row r="552" spans="1:6" x14ac:dyDescent="0.15">
      <c r="A552" s="1258"/>
      <c r="B552" s="1258"/>
      <c r="C552" s="1258"/>
      <c r="D552" s="1258"/>
      <c r="E552" s="1258"/>
      <c r="F552" s="1258"/>
    </row>
    <row r="553" spans="1:6" x14ac:dyDescent="0.15">
      <c r="A553" s="1258"/>
      <c r="B553" s="1258"/>
      <c r="C553" s="1258"/>
      <c r="D553" s="1258"/>
      <c r="E553" s="1258"/>
      <c r="F553" s="1258"/>
    </row>
    <row r="554" spans="1:6" x14ac:dyDescent="0.15">
      <c r="A554" s="1258"/>
      <c r="B554" s="1258"/>
      <c r="C554" s="1258"/>
      <c r="D554" s="1258"/>
      <c r="E554" s="1258"/>
      <c r="F554" s="1258"/>
    </row>
    <row r="555" spans="1:6" x14ac:dyDescent="0.15">
      <c r="A555" s="1258"/>
      <c r="B555" s="1258"/>
      <c r="C555" s="1258"/>
      <c r="D555" s="1258"/>
      <c r="E555" s="1258"/>
      <c r="F555" s="1258"/>
    </row>
    <row r="556" spans="1:6" x14ac:dyDescent="0.15">
      <c r="A556" s="1258"/>
      <c r="B556" s="1258"/>
      <c r="C556" s="1258"/>
      <c r="D556" s="1258"/>
      <c r="E556" s="1258"/>
      <c r="F556" s="1258"/>
    </row>
    <row r="557" spans="1:6" x14ac:dyDescent="0.15">
      <c r="A557" s="1258"/>
      <c r="B557" s="1258"/>
      <c r="C557" s="1258"/>
      <c r="D557" s="1258"/>
      <c r="E557" s="1258"/>
      <c r="F557" s="1258"/>
    </row>
    <row r="558" spans="1:6" x14ac:dyDescent="0.15">
      <c r="A558" s="1258"/>
      <c r="B558" s="1258"/>
      <c r="C558" s="1258"/>
      <c r="D558" s="1258"/>
      <c r="E558" s="1258"/>
      <c r="F558" s="1258"/>
    </row>
    <row r="559" spans="1:6" x14ac:dyDescent="0.15">
      <c r="A559" s="1258"/>
      <c r="B559" s="1258"/>
      <c r="C559" s="1258"/>
      <c r="D559" s="1258"/>
      <c r="E559" s="1258"/>
      <c r="F559" s="1258"/>
    </row>
    <row r="560" spans="1:6" x14ac:dyDescent="0.15">
      <c r="A560" s="1258"/>
      <c r="B560" s="1258"/>
      <c r="C560" s="1258"/>
      <c r="D560" s="1258"/>
      <c r="E560" s="1258"/>
      <c r="F560" s="1258"/>
    </row>
    <row r="561" spans="1:6" x14ac:dyDescent="0.15">
      <c r="A561" s="1258"/>
      <c r="B561" s="1258"/>
      <c r="C561" s="1258"/>
      <c r="D561" s="1258"/>
      <c r="E561" s="1258"/>
      <c r="F561" s="1258"/>
    </row>
    <row r="562" spans="1:6" x14ac:dyDescent="0.15">
      <c r="A562" s="1258"/>
      <c r="B562" s="1258"/>
      <c r="C562" s="1258"/>
      <c r="D562" s="1258"/>
      <c r="E562" s="1258"/>
      <c r="F562" s="1258"/>
    </row>
    <row r="563" spans="1:6" x14ac:dyDescent="0.15">
      <c r="A563" s="1258"/>
      <c r="B563" s="1258"/>
      <c r="C563" s="1258"/>
      <c r="D563" s="1258"/>
      <c r="E563" s="1258"/>
      <c r="F563" s="1258"/>
    </row>
    <row r="564" spans="1:6" x14ac:dyDescent="0.15">
      <c r="A564" s="1258"/>
      <c r="B564" s="1258"/>
      <c r="C564" s="1258"/>
      <c r="D564" s="1258"/>
      <c r="E564" s="1258"/>
      <c r="F564" s="1258"/>
    </row>
    <row r="565" spans="1:6" x14ac:dyDescent="0.15">
      <c r="A565" s="1258"/>
      <c r="B565" s="1258"/>
      <c r="C565" s="1258"/>
      <c r="D565" s="1258"/>
      <c r="E565" s="1258"/>
      <c r="F565" s="1258"/>
    </row>
    <row r="566" spans="1:6" x14ac:dyDescent="0.15">
      <c r="A566" s="1258"/>
      <c r="B566" s="1258"/>
      <c r="C566" s="1258"/>
      <c r="D566" s="1258"/>
      <c r="E566" s="1258"/>
      <c r="F566" s="1258"/>
    </row>
    <row r="567" spans="1:6" x14ac:dyDescent="0.15">
      <c r="A567" s="1258"/>
      <c r="B567" s="1258"/>
      <c r="C567" s="1258"/>
      <c r="D567" s="1258"/>
      <c r="E567" s="1258"/>
      <c r="F567" s="1258"/>
    </row>
    <row r="568" spans="1:6" x14ac:dyDescent="0.15">
      <c r="A568" s="1258"/>
      <c r="B568" s="1258"/>
      <c r="C568" s="1258"/>
      <c r="D568" s="1258"/>
      <c r="E568" s="1258"/>
      <c r="F568" s="1258"/>
    </row>
    <row r="569" spans="1:6" x14ac:dyDescent="0.15">
      <c r="A569" s="1258"/>
      <c r="B569" s="1258"/>
      <c r="C569" s="1258"/>
      <c r="D569" s="1258"/>
      <c r="E569" s="1258"/>
      <c r="F569" s="1258"/>
    </row>
    <row r="570" spans="1:6" x14ac:dyDescent="0.15">
      <c r="A570" s="1258"/>
      <c r="B570" s="1258"/>
      <c r="C570" s="1258"/>
      <c r="D570" s="1258"/>
      <c r="E570" s="1258"/>
      <c r="F570" s="1258"/>
    </row>
    <row r="571" spans="1:6" x14ac:dyDescent="0.15">
      <c r="A571" s="1258"/>
      <c r="B571" s="1258"/>
      <c r="C571" s="1258"/>
      <c r="D571" s="1258"/>
      <c r="E571" s="1258"/>
      <c r="F571" s="1258"/>
    </row>
    <row r="572" spans="1:6" x14ac:dyDescent="0.15">
      <c r="A572" s="1258"/>
      <c r="B572" s="1258"/>
      <c r="C572" s="1258"/>
      <c r="D572" s="1258"/>
      <c r="E572" s="1258"/>
      <c r="F572" s="1258"/>
    </row>
    <row r="573" spans="1:6" x14ac:dyDescent="0.15">
      <c r="A573" s="1258"/>
      <c r="B573" s="1258"/>
      <c r="C573" s="1258"/>
      <c r="D573" s="1258"/>
      <c r="E573" s="1258"/>
      <c r="F573" s="1258"/>
    </row>
    <row r="574" spans="1:6" x14ac:dyDescent="0.15">
      <c r="A574" s="1258"/>
      <c r="B574" s="1258"/>
      <c r="C574" s="1258"/>
      <c r="D574" s="1258"/>
      <c r="E574" s="1258"/>
      <c r="F574" s="1258"/>
    </row>
  </sheetData>
  <mergeCells count="5">
    <mergeCell ref="A2:E2"/>
    <mergeCell ref="A3:F3"/>
    <mergeCell ref="C5:F5"/>
    <mergeCell ref="C6:F6"/>
    <mergeCell ref="A30:F30"/>
  </mergeCells>
  <printOptions gridLinesSet="0"/>
  <pageMargins left="0.78740157480314965" right="0.78740157480314965" top="1.1811023622047243" bottom="0.78740157480314965" header="0" footer="0"/>
  <pageSetup paperSize="9" scale="86" orientation="portrait" verticalDpi="300"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573"/>
  <sheetViews>
    <sheetView showGridLines="0" workbookViewId="0"/>
  </sheetViews>
  <sheetFormatPr defaultColWidth="9.140625" defaultRowHeight="9" x14ac:dyDescent="0.15"/>
  <cols>
    <col min="1" max="1" width="40" style="1224" customWidth="1"/>
    <col min="2" max="5" width="11.7109375" style="1224" customWidth="1"/>
    <col min="6" max="6" width="10.7109375" style="1224" customWidth="1"/>
    <col min="7" max="7" width="6.7109375" style="1224" customWidth="1"/>
    <col min="8" max="8" width="12.7109375" style="1224" customWidth="1"/>
    <col min="9" max="9" width="10.7109375" style="1224" customWidth="1"/>
    <col min="10" max="10" width="6.7109375" style="1224" customWidth="1"/>
    <col min="11" max="16384" width="9.140625" style="1224"/>
  </cols>
  <sheetData>
    <row r="2" spans="1:30" ht="19.5" customHeight="1" x14ac:dyDescent="0.2">
      <c r="A2" s="2162" t="s">
        <v>1325</v>
      </c>
      <c r="B2" s="2162"/>
      <c r="C2" s="2162"/>
      <c r="D2" s="2162"/>
      <c r="E2" s="1422"/>
    </row>
    <row r="3" spans="1:30" s="1225" customFormat="1" ht="19.5" customHeight="1" x14ac:dyDescent="0.15">
      <c r="A3" s="2165" t="s">
        <v>1433</v>
      </c>
      <c r="B3" s="2165"/>
      <c r="C3" s="2165"/>
      <c r="D3" s="2165"/>
      <c r="E3" s="2165"/>
      <c r="F3" s="1575"/>
      <c r="G3" s="1576"/>
      <c r="H3" s="1576"/>
      <c r="I3" s="1576"/>
      <c r="J3" s="1576"/>
      <c r="K3" s="1577"/>
    </row>
    <row r="4" spans="1:30" s="5" customFormat="1" ht="12.95" customHeight="1" x14ac:dyDescent="0.25">
      <c r="A4" s="805"/>
      <c r="B4" s="805"/>
      <c r="C4" s="1424"/>
      <c r="D4" s="1425"/>
      <c r="E4" s="1456" t="s">
        <v>1303</v>
      </c>
      <c r="F4" s="93"/>
      <c r="G4" s="93"/>
      <c r="H4" s="1427"/>
      <c r="I4" s="93"/>
      <c r="J4" s="93"/>
      <c r="K4" s="466"/>
      <c r="L4" s="466"/>
      <c r="M4" s="466"/>
      <c r="N4" s="466"/>
      <c r="O4" s="466"/>
      <c r="P4" s="466"/>
      <c r="Q4" s="466"/>
      <c r="R4" s="466"/>
      <c r="S4" s="466"/>
      <c r="T4" s="466"/>
      <c r="U4" s="466"/>
      <c r="V4" s="466"/>
      <c r="W4" s="466"/>
      <c r="X4" s="466"/>
      <c r="Y4" s="466"/>
      <c r="Z4" s="466"/>
      <c r="AA4" s="466"/>
      <c r="AB4" s="466"/>
      <c r="AC4" s="466"/>
      <c r="AD4" s="466"/>
    </row>
    <row r="5" spans="1:30" s="5" customFormat="1" ht="18" customHeight="1" x14ac:dyDescent="0.25">
      <c r="A5" s="1839" t="s">
        <v>1326</v>
      </c>
      <c r="B5" s="1978">
        <v>2016</v>
      </c>
      <c r="C5" s="1978"/>
      <c r="D5" s="1978"/>
      <c r="E5" s="1978"/>
      <c r="F5" s="1429"/>
      <c r="G5" s="1429"/>
      <c r="H5" s="1429"/>
      <c r="I5" s="1429"/>
      <c r="J5" s="1429"/>
      <c r="K5" s="466"/>
      <c r="L5" s="466"/>
      <c r="M5" s="466"/>
      <c r="N5" s="466"/>
      <c r="O5" s="466"/>
      <c r="P5" s="466"/>
      <c r="Q5" s="466"/>
      <c r="R5" s="466"/>
      <c r="S5" s="466"/>
      <c r="T5" s="466"/>
      <c r="U5" s="466"/>
      <c r="V5" s="466"/>
      <c r="W5" s="466"/>
      <c r="X5" s="466"/>
      <c r="Y5" s="466"/>
      <c r="Z5" s="466"/>
      <c r="AA5" s="466"/>
      <c r="AB5" s="466"/>
      <c r="AC5" s="466"/>
      <c r="AD5" s="466"/>
    </row>
    <row r="6" spans="1:30" s="5" customFormat="1" ht="18" customHeight="1" x14ac:dyDescent="0.25">
      <c r="A6" s="1841"/>
      <c r="B6" s="1978" t="s">
        <v>1305</v>
      </c>
      <c r="C6" s="1978"/>
      <c r="D6" s="1978"/>
      <c r="E6" s="1978"/>
      <c r="F6" s="1428"/>
      <c r="G6" s="1429"/>
      <c r="H6" s="1429"/>
      <c r="I6" s="1429"/>
      <c r="J6" s="1429"/>
      <c r="K6" s="466"/>
      <c r="L6" s="466"/>
      <c r="M6" s="466"/>
      <c r="N6" s="466"/>
      <c r="O6" s="466"/>
      <c r="P6" s="466"/>
      <c r="Q6" s="466"/>
      <c r="R6" s="466"/>
      <c r="S6" s="466"/>
      <c r="T6" s="466"/>
      <c r="U6" s="466"/>
      <c r="V6" s="466"/>
      <c r="W6" s="466"/>
      <c r="X6" s="466"/>
      <c r="Y6" s="466"/>
      <c r="Z6" s="466"/>
      <c r="AA6" s="466"/>
      <c r="AB6" s="466"/>
      <c r="AC6" s="466"/>
      <c r="AD6" s="466"/>
    </row>
    <row r="7" spans="1:30" s="5" customFormat="1" ht="47.25" customHeight="1" x14ac:dyDescent="0.25">
      <c r="A7" s="1840" t="s">
        <v>1327</v>
      </c>
      <c r="B7" s="1734" t="s">
        <v>31</v>
      </c>
      <c r="C7" s="1734" t="s">
        <v>1307</v>
      </c>
      <c r="D7" s="1697" t="s">
        <v>1448</v>
      </c>
      <c r="E7" s="1697" t="s">
        <v>1308</v>
      </c>
      <c r="F7" s="1428"/>
      <c r="G7" s="1428"/>
      <c r="H7" s="1428"/>
      <c r="I7" s="1428"/>
      <c r="J7" s="1428"/>
      <c r="K7" s="466"/>
      <c r="L7" s="466"/>
      <c r="M7" s="466"/>
      <c r="N7" s="466"/>
      <c r="O7" s="466"/>
      <c r="P7" s="466"/>
      <c r="Q7" s="466"/>
      <c r="R7" s="466"/>
      <c r="S7" s="466"/>
      <c r="T7" s="466"/>
      <c r="U7" s="466"/>
      <c r="V7" s="466"/>
      <c r="W7" s="466"/>
      <c r="X7" s="466"/>
      <c r="Y7" s="466"/>
      <c r="Z7" s="466"/>
      <c r="AA7" s="466"/>
      <c r="AB7" s="466"/>
      <c r="AC7" s="466"/>
      <c r="AD7" s="466"/>
    </row>
    <row r="8" spans="1:30" s="5" customFormat="1" ht="14.25" customHeight="1" x14ac:dyDescent="0.25">
      <c r="A8" s="1431"/>
      <c r="B8" s="1431"/>
      <c r="C8" s="1431"/>
      <c r="D8" s="1431"/>
      <c r="E8" s="1431"/>
      <c r="F8" s="93"/>
      <c r="G8" s="93"/>
      <c r="H8" s="93"/>
      <c r="I8" s="93"/>
      <c r="J8" s="93"/>
      <c r="K8" s="466"/>
      <c r="L8" s="466"/>
      <c r="M8" s="466"/>
      <c r="N8" s="466"/>
      <c r="O8" s="466"/>
      <c r="P8" s="466"/>
      <c r="Q8" s="466"/>
      <c r="R8" s="466"/>
      <c r="S8" s="466"/>
      <c r="T8" s="466"/>
      <c r="U8" s="466"/>
      <c r="V8" s="466"/>
      <c r="W8" s="466"/>
      <c r="X8" s="466"/>
      <c r="Y8" s="466"/>
      <c r="Z8" s="466"/>
      <c r="AA8" s="466"/>
      <c r="AB8" s="466"/>
      <c r="AC8" s="466"/>
      <c r="AD8" s="466"/>
    </row>
    <row r="9" spans="1:30" s="20" customFormat="1" ht="14.25" customHeight="1" x14ac:dyDescent="0.25">
      <c r="A9" s="1432" t="s">
        <v>1309</v>
      </c>
      <c r="B9" s="1433">
        <v>62695903.999999993</v>
      </c>
      <c r="C9" s="1434">
        <v>42222459.999999993</v>
      </c>
      <c r="D9" s="1433">
        <v>20029398</v>
      </c>
      <c r="E9" s="1433">
        <v>444046</v>
      </c>
      <c r="F9" s="1437"/>
      <c r="G9" s="1438"/>
      <c r="H9" s="1439"/>
      <c r="I9" s="1439"/>
      <c r="J9" s="1438"/>
      <c r="K9" s="1440"/>
      <c r="L9" s="1440"/>
      <c r="M9" s="1440"/>
      <c r="N9" s="1440"/>
      <c r="O9" s="1440"/>
      <c r="P9" s="1440"/>
      <c r="Q9" s="1440"/>
      <c r="R9" s="1440"/>
      <c r="S9" s="1440"/>
      <c r="T9" s="1440"/>
      <c r="U9" s="1440"/>
      <c r="V9" s="1440"/>
      <c r="W9" s="1440"/>
      <c r="X9" s="1440"/>
      <c r="Y9" s="1440"/>
      <c r="Z9" s="1440"/>
      <c r="AA9" s="1440"/>
      <c r="AB9" s="1440"/>
      <c r="AC9" s="1440"/>
      <c r="AD9" s="1440"/>
    </row>
    <row r="10" spans="1:30" s="20" customFormat="1" ht="14.25" customHeight="1" x14ac:dyDescent="0.25">
      <c r="A10" s="1431"/>
      <c r="B10" s="1441"/>
      <c r="C10" s="1434"/>
      <c r="D10" s="1441"/>
      <c r="E10" s="1441"/>
      <c r="F10" s="1437"/>
      <c r="G10" s="1438"/>
      <c r="H10" s="1439"/>
      <c r="I10" s="1439"/>
      <c r="J10" s="1438"/>
      <c r="K10" s="1440"/>
      <c r="L10" s="1440"/>
      <c r="M10" s="1440"/>
      <c r="N10" s="1440"/>
      <c r="O10" s="1440"/>
      <c r="P10" s="1440"/>
      <c r="Q10" s="1440"/>
      <c r="R10" s="1440"/>
      <c r="S10" s="1440"/>
      <c r="T10" s="1440"/>
      <c r="U10" s="1440"/>
      <c r="V10" s="1440"/>
      <c r="W10" s="1440"/>
      <c r="X10" s="1440"/>
      <c r="Y10" s="1440"/>
      <c r="Z10" s="1440"/>
      <c r="AA10" s="1440"/>
      <c r="AB10" s="1440"/>
      <c r="AC10" s="1440"/>
      <c r="AD10" s="1440"/>
    </row>
    <row r="11" spans="1:30" s="20" customFormat="1" ht="14.25" customHeight="1" x14ac:dyDescent="0.25">
      <c r="A11" s="1431" t="s">
        <v>1310</v>
      </c>
      <c r="B11" s="1441">
        <v>703701</v>
      </c>
      <c r="C11" s="1443">
        <v>98551.999999999985</v>
      </c>
      <c r="D11" s="1441">
        <v>589292</v>
      </c>
      <c r="E11" s="1441">
        <v>15857.000000000002</v>
      </c>
      <c r="F11" s="1437"/>
      <c r="G11" s="1438"/>
      <c r="H11" s="1439"/>
      <c r="I11" s="1439"/>
      <c r="J11" s="1438"/>
      <c r="K11" s="1440"/>
      <c r="L11" s="1440"/>
      <c r="M11" s="1440"/>
      <c r="N11" s="1440"/>
      <c r="O11" s="1440"/>
      <c r="P11" s="1440"/>
      <c r="Q11" s="1440"/>
      <c r="R11" s="1440"/>
      <c r="S11" s="1440"/>
      <c r="T11" s="1440"/>
      <c r="U11" s="1440"/>
      <c r="V11" s="1440"/>
      <c r="W11" s="1440"/>
      <c r="X11" s="1440"/>
      <c r="Y11" s="1440"/>
      <c r="Z11" s="1440"/>
      <c r="AA11" s="1440"/>
      <c r="AB11" s="1440"/>
      <c r="AC11" s="1440"/>
      <c r="AD11" s="1440"/>
    </row>
    <row r="12" spans="1:30" s="5" customFormat="1" ht="14.25" customHeight="1" x14ac:dyDescent="0.25">
      <c r="A12" s="1431" t="s">
        <v>1311</v>
      </c>
      <c r="B12" s="1441">
        <v>146492</v>
      </c>
      <c r="C12" s="1443">
        <v>36040.999999999993</v>
      </c>
      <c r="D12" s="1441">
        <v>97271.000000000015</v>
      </c>
      <c r="E12" s="1441">
        <v>13180.000000000002</v>
      </c>
      <c r="F12" s="1437"/>
      <c r="G12" s="1444"/>
      <c r="H12" s="1426"/>
      <c r="I12" s="1426"/>
      <c r="J12" s="1444"/>
      <c r="K12" s="466"/>
      <c r="L12" s="466"/>
      <c r="M12" s="466"/>
      <c r="N12" s="466"/>
      <c r="O12" s="466"/>
      <c r="P12" s="466"/>
      <c r="Q12" s="466"/>
      <c r="R12" s="466"/>
      <c r="S12" s="466"/>
      <c r="T12" s="466"/>
      <c r="U12" s="466"/>
      <c r="V12" s="466"/>
      <c r="W12" s="466"/>
      <c r="X12" s="466"/>
      <c r="Y12" s="466"/>
      <c r="Z12" s="466"/>
      <c r="AA12" s="466"/>
      <c r="AB12" s="466"/>
      <c r="AC12" s="466"/>
      <c r="AD12" s="466"/>
    </row>
    <row r="13" spans="1:30" s="5" customFormat="1" ht="14.25" customHeight="1" x14ac:dyDescent="0.25">
      <c r="A13" s="1431"/>
      <c r="B13" s="1441"/>
      <c r="C13" s="1434"/>
      <c r="D13" s="1441"/>
      <c r="E13" s="1441"/>
      <c r="F13" s="1437"/>
      <c r="G13" s="1444"/>
      <c r="H13" s="1426"/>
      <c r="I13" s="1426"/>
      <c r="J13" s="1444"/>
      <c r="K13" s="466"/>
      <c r="L13" s="466"/>
      <c r="M13" s="466"/>
      <c r="N13" s="466"/>
      <c r="O13" s="466"/>
      <c r="P13" s="466"/>
      <c r="Q13" s="466"/>
      <c r="R13" s="466"/>
      <c r="S13" s="466"/>
      <c r="T13" s="466"/>
      <c r="U13" s="466"/>
      <c r="V13" s="466"/>
      <c r="W13" s="466"/>
      <c r="X13" s="466"/>
      <c r="Y13" s="466"/>
      <c r="Z13" s="466"/>
      <c r="AA13" s="466"/>
      <c r="AB13" s="466"/>
      <c r="AC13" s="466"/>
      <c r="AD13" s="466"/>
    </row>
    <row r="14" spans="1:30" s="5" customFormat="1" ht="14.25" customHeight="1" x14ac:dyDescent="0.25">
      <c r="A14" s="1432" t="s">
        <v>1312</v>
      </c>
      <c r="B14" s="1433">
        <v>60392365</v>
      </c>
      <c r="C14" s="1434">
        <v>41632541.999999993</v>
      </c>
      <c r="D14" s="1433">
        <v>18359557.000000007</v>
      </c>
      <c r="E14" s="1433">
        <v>400266</v>
      </c>
      <c r="F14" s="1437"/>
      <c r="G14" s="1444"/>
      <c r="H14" s="1426"/>
      <c r="I14" s="1426"/>
      <c r="J14" s="1444"/>
      <c r="K14" s="466"/>
      <c r="L14" s="466"/>
      <c r="M14" s="466"/>
      <c r="N14" s="466"/>
      <c r="O14" s="466"/>
      <c r="P14" s="466"/>
      <c r="Q14" s="466"/>
      <c r="R14" s="466"/>
      <c r="S14" s="466"/>
      <c r="T14" s="466"/>
      <c r="U14" s="466"/>
      <c r="V14" s="466"/>
      <c r="W14" s="466"/>
      <c r="X14" s="466"/>
      <c r="Y14" s="466"/>
      <c r="Z14" s="466"/>
      <c r="AA14" s="466"/>
      <c r="AB14" s="466"/>
      <c r="AC14" s="466"/>
      <c r="AD14" s="466"/>
    </row>
    <row r="15" spans="1:30" s="5" customFormat="1" ht="14.25" customHeight="1" x14ac:dyDescent="0.25">
      <c r="A15" s="1432" t="s">
        <v>1313</v>
      </c>
      <c r="B15" s="1433">
        <v>16988511</v>
      </c>
      <c r="C15" s="1434">
        <v>9848257</v>
      </c>
      <c r="D15" s="1433">
        <v>6932548.0000000009</v>
      </c>
      <c r="E15" s="1433">
        <v>207706</v>
      </c>
      <c r="F15" s="1437"/>
      <c r="G15" s="1444"/>
      <c r="H15" s="1426"/>
      <c r="I15" s="1426"/>
      <c r="J15" s="1444"/>
      <c r="K15" s="466"/>
      <c r="L15" s="466"/>
      <c r="M15" s="466"/>
      <c r="N15" s="466"/>
      <c r="O15" s="466"/>
      <c r="P15" s="466"/>
      <c r="Q15" s="466"/>
      <c r="R15" s="466"/>
      <c r="S15" s="466"/>
      <c r="T15" s="466"/>
      <c r="U15" s="466"/>
      <c r="V15" s="466"/>
      <c r="W15" s="466"/>
      <c r="X15" s="466"/>
      <c r="Y15" s="466"/>
      <c r="Z15" s="466"/>
      <c r="AA15" s="466"/>
      <c r="AB15" s="466"/>
      <c r="AC15" s="466"/>
      <c r="AD15" s="466"/>
    </row>
    <row r="16" spans="1:30" s="5" customFormat="1" ht="14.25" customHeight="1" x14ac:dyDescent="0.25">
      <c r="A16" s="1431" t="s">
        <v>1314</v>
      </c>
      <c r="B16" s="1441">
        <v>249237</v>
      </c>
      <c r="C16" s="1443">
        <v>29014</v>
      </c>
      <c r="D16" s="1441">
        <v>213403</v>
      </c>
      <c r="E16" s="1441">
        <v>6820</v>
      </c>
      <c r="F16" s="1437"/>
      <c r="G16" s="1444"/>
      <c r="H16" s="1426"/>
      <c r="I16" s="1426"/>
      <c r="J16" s="1444"/>
      <c r="K16" s="466"/>
      <c r="L16" s="466"/>
      <c r="M16" s="466"/>
      <c r="N16" s="466"/>
      <c r="O16" s="466"/>
      <c r="P16" s="466"/>
      <c r="Q16" s="466"/>
      <c r="R16" s="466"/>
      <c r="S16" s="466"/>
      <c r="T16" s="466"/>
      <c r="U16" s="466"/>
      <c r="V16" s="466"/>
      <c r="W16" s="466"/>
      <c r="X16" s="466"/>
      <c r="Y16" s="466"/>
      <c r="Z16" s="466"/>
      <c r="AA16" s="466"/>
      <c r="AB16" s="466"/>
      <c r="AC16" s="466"/>
      <c r="AD16" s="466"/>
    </row>
    <row r="17" spans="1:30" s="5" customFormat="1" ht="14.25" customHeight="1" x14ac:dyDescent="0.25">
      <c r="A17" s="1431" t="s">
        <v>1315</v>
      </c>
      <c r="B17" s="1441">
        <v>53995</v>
      </c>
      <c r="C17" s="1443">
        <v>5131</v>
      </c>
      <c r="D17" s="1441">
        <v>42637</v>
      </c>
      <c r="E17" s="1441">
        <v>6227</v>
      </c>
      <c r="F17" s="1437"/>
      <c r="G17" s="1444"/>
      <c r="H17" s="1426"/>
      <c r="I17" s="1426"/>
      <c r="J17" s="1444"/>
      <c r="K17" s="466"/>
      <c r="L17" s="466"/>
      <c r="M17" s="466"/>
      <c r="N17" s="466"/>
      <c r="O17" s="466"/>
      <c r="P17" s="466"/>
      <c r="Q17" s="466"/>
      <c r="R17" s="466"/>
      <c r="S17" s="466"/>
      <c r="T17" s="466"/>
      <c r="U17" s="466"/>
      <c r="V17" s="466"/>
      <c r="W17" s="466"/>
      <c r="X17" s="466"/>
      <c r="Y17" s="466"/>
      <c r="Z17" s="466"/>
      <c r="AA17" s="466"/>
      <c r="AB17" s="466"/>
      <c r="AC17" s="466"/>
      <c r="AD17" s="466"/>
    </row>
    <row r="18" spans="1:30" s="5" customFormat="1" ht="14.25" customHeight="1" x14ac:dyDescent="0.25">
      <c r="A18" s="1431"/>
      <c r="B18" s="1441"/>
      <c r="C18" s="1434"/>
      <c r="D18" s="1441"/>
      <c r="E18" s="1441"/>
      <c r="F18" s="1437"/>
      <c r="G18" s="1444"/>
      <c r="H18" s="1426"/>
      <c r="I18" s="1426"/>
      <c r="J18" s="1444"/>
      <c r="K18" s="466"/>
      <c r="L18" s="466"/>
      <c r="M18" s="466"/>
      <c r="N18" s="466"/>
      <c r="O18" s="466"/>
      <c r="P18" s="466"/>
      <c r="Q18" s="466"/>
      <c r="R18" s="466"/>
      <c r="S18" s="466"/>
      <c r="T18" s="466"/>
      <c r="U18" s="466"/>
      <c r="V18" s="466"/>
      <c r="W18" s="466"/>
      <c r="X18" s="466"/>
      <c r="Y18" s="466"/>
      <c r="Z18" s="466"/>
      <c r="AA18" s="466"/>
      <c r="AB18" s="466"/>
      <c r="AC18" s="466"/>
      <c r="AD18" s="466"/>
    </row>
    <row r="19" spans="1:30" s="5" customFormat="1" ht="14.25" customHeight="1" x14ac:dyDescent="0.25">
      <c r="A19" s="1432" t="s">
        <v>1316</v>
      </c>
      <c r="B19" s="1434">
        <v>43403854</v>
      </c>
      <c r="C19" s="1434">
        <v>31784284.999999993</v>
      </c>
      <c r="D19" s="1434">
        <v>11427009.000000007</v>
      </c>
      <c r="E19" s="1434">
        <v>192560</v>
      </c>
      <c r="F19" s="1437"/>
      <c r="G19" s="1444"/>
      <c r="H19" s="1426"/>
      <c r="I19" s="1426"/>
      <c r="J19" s="1444"/>
      <c r="K19" s="466"/>
      <c r="L19" s="466"/>
      <c r="M19" s="466"/>
      <c r="N19" s="466"/>
      <c r="O19" s="466"/>
      <c r="P19" s="466"/>
      <c r="Q19" s="466"/>
      <c r="R19" s="466"/>
      <c r="S19" s="466"/>
      <c r="T19" s="466"/>
      <c r="U19" s="466"/>
      <c r="V19" s="466"/>
      <c r="W19" s="466"/>
      <c r="X19" s="466"/>
      <c r="Y19" s="466"/>
      <c r="Z19" s="466"/>
      <c r="AA19" s="466"/>
      <c r="AB19" s="466"/>
      <c r="AC19" s="466"/>
      <c r="AD19" s="466"/>
    </row>
    <row r="20" spans="1:30" s="5" customFormat="1" ht="14.25" customHeight="1" x14ac:dyDescent="0.25">
      <c r="A20" s="1431" t="s">
        <v>1317</v>
      </c>
      <c r="B20" s="1443">
        <v>340665.99999999994</v>
      </c>
      <c r="C20" s="1443">
        <v>65173</v>
      </c>
      <c r="D20" s="1443">
        <v>267652.99999999994</v>
      </c>
      <c r="E20" s="1443">
        <v>7840.0000000000009</v>
      </c>
      <c r="F20" s="1437"/>
      <c r="G20" s="1444"/>
      <c r="H20" s="1426"/>
      <c r="I20" s="1426"/>
      <c r="J20" s="1444"/>
      <c r="K20" s="466"/>
      <c r="L20" s="466"/>
      <c r="M20" s="466"/>
      <c r="N20" s="466"/>
      <c r="O20" s="466"/>
      <c r="P20" s="466"/>
      <c r="Q20" s="466"/>
      <c r="R20" s="466"/>
      <c r="S20" s="466"/>
      <c r="T20" s="466"/>
      <c r="U20" s="466"/>
      <c r="V20" s="466"/>
      <c r="W20" s="466"/>
      <c r="X20" s="466"/>
      <c r="Y20" s="466"/>
      <c r="Z20" s="466"/>
      <c r="AA20" s="466"/>
      <c r="AB20" s="466"/>
      <c r="AC20" s="466"/>
      <c r="AD20" s="466"/>
    </row>
    <row r="21" spans="1:30" s="5" customFormat="1" ht="14.25" customHeight="1" x14ac:dyDescent="0.25">
      <c r="A21" s="1431" t="s">
        <v>1315</v>
      </c>
      <c r="B21" s="1443">
        <v>89208</v>
      </c>
      <c r="C21" s="1443">
        <v>29910.999999999996</v>
      </c>
      <c r="D21" s="1443">
        <v>53286</v>
      </c>
      <c r="E21" s="1443">
        <v>6011.0000000000009</v>
      </c>
      <c r="F21" s="1437"/>
      <c r="G21" s="1444"/>
      <c r="H21" s="1426"/>
      <c r="I21" s="1426"/>
      <c r="J21" s="1444"/>
      <c r="K21" s="466"/>
      <c r="L21" s="466"/>
      <c r="M21" s="466"/>
      <c r="N21" s="466"/>
      <c r="O21" s="466"/>
      <c r="P21" s="466"/>
      <c r="Q21" s="466"/>
      <c r="R21" s="466"/>
      <c r="S21" s="466"/>
      <c r="T21" s="466"/>
      <c r="U21" s="466"/>
      <c r="V21" s="466"/>
      <c r="W21" s="466"/>
      <c r="X21" s="466"/>
      <c r="Y21" s="466"/>
      <c r="Z21" s="466"/>
      <c r="AA21" s="466"/>
      <c r="AB21" s="466"/>
      <c r="AC21" s="466"/>
      <c r="AD21" s="466"/>
    </row>
    <row r="22" spans="1:30" s="5" customFormat="1" ht="14.25" customHeight="1" x14ac:dyDescent="0.25">
      <c r="A22" s="1431"/>
      <c r="B22" s="1441"/>
      <c r="C22" s="1434"/>
      <c r="D22" s="1441"/>
      <c r="E22" s="1441"/>
      <c r="F22" s="1437"/>
      <c r="G22" s="1444"/>
      <c r="H22" s="1426"/>
      <c r="I22" s="1426"/>
      <c r="J22" s="1444"/>
      <c r="K22" s="466"/>
      <c r="L22" s="466"/>
      <c r="M22" s="466"/>
      <c r="N22" s="466"/>
      <c r="O22" s="466"/>
      <c r="P22" s="466"/>
      <c r="Q22" s="466"/>
      <c r="R22" s="466"/>
      <c r="S22" s="466"/>
      <c r="T22" s="466"/>
      <c r="U22" s="466"/>
      <c r="V22" s="466"/>
      <c r="W22" s="466"/>
      <c r="X22" s="466"/>
      <c r="Y22" s="466"/>
      <c r="Z22" s="466"/>
      <c r="AA22" s="466"/>
      <c r="AB22" s="466"/>
      <c r="AC22" s="466"/>
      <c r="AD22" s="466"/>
    </row>
    <row r="23" spans="1:30" s="5" customFormat="1" ht="14.25" customHeight="1" x14ac:dyDescent="0.25">
      <c r="A23" s="1432" t="s">
        <v>1318</v>
      </c>
      <c r="B23" s="1433">
        <v>2303538.9999999925</v>
      </c>
      <c r="C23" s="1434">
        <v>589918</v>
      </c>
      <c r="D23" s="1433">
        <v>1669840.9999999925</v>
      </c>
      <c r="E23" s="1433">
        <v>43780</v>
      </c>
      <c r="F23" s="1437"/>
      <c r="G23" s="1444"/>
      <c r="H23" s="1426"/>
      <c r="I23" s="1426"/>
      <c r="J23" s="1444"/>
      <c r="K23" s="466"/>
      <c r="L23" s="466"/>
      <c r="M23" s="466"/>
      <c r="N23" s="466"/>
      <c r="O23" s="466"/>
      <c r="P23" s="466"/>
      <c r="Q23" s="466"/>
      <c r="R23" s="466"/>
      <c r="S23" s="466"/>
      <c r="T23" s="466"/>
      <c r="U23" s="466"/>
      <c r="V23" s="466"/>
      <c r="W23" s="466"/>
      <c r="X23" s="466"/>
      <c r="Y23" s="466"/>
      <c r="Z23" s="466"/>
      <c r="AA23" s="466"/>
      <c r="AB23" s="466"/>
      <c r="AC23" s="466"/>
      <c r="AD23" s="466"/>
    </row>
    <row r="24" spans="1:30" s="5" customFormat="1" ht="14.25" customHeight="1" x14ac:dyDescent="0.25">
      <c r="A24" s="1431" t="s">
        <v>1317</v>
      </c>
      <c r="B24" s="1443">
        <v>113798.00000000004</v>
      </c>
      <c r="C24" s="1443">
        <v>4364.9999999999854</v>
      </c>
      <c r="D24" s="1443">
        <v>108236.00000000006</v>
      </c>
      <c r="E24" s="1443">
        <v>1197.0000000000009</v>
      </c>
      <c r="F24" s="1437"/>
      <c r="G24" s="1444"/>
      <c r="H24" s="1426"/>
      <c r="I24" s="1426"/>
      <c r="J24" s="1444"/>
      <c r="K24" s="466"/>
      <c r="L24" s="466"/>
      <c r="M24" s="466"/>
      <c r="N24" s="466"/>
      <c r="O24" s="466"/>
      <c r="P24" s="466"/>
      <c r="Q24" s="466"/>
      <c r="R24" s="466"/>
      <c r="S24" s="466"/>
      <c r="T24" s="466"/>
      <c r="U24" s="466"/>
      <c r="V24" s="466"/>
      <c r="W24" s="466"/>
      <c r="X24" s="466"/>
      <c r="Y24" s="466"/>
      <c r="Z24" s="466"/>
      <c r="AA24" s="466"/>
      <c r="AB24" s="466"/>
      <c r="AC24" s="466"/>
      <c r="AD24" s="466"/>
    </row>
    <row r="25" spans="1:30" s="5" customFormat="1" ht="14.25" customHeight="1" x14ac:dyDescent="0.25">
      <c r="A25" s="1431" t="s">
        <v>1315</v>
      </c>
      <c r="B25" s="1443">
        <v>3289.0000000000118</v>
      </c>
      <c r="C25" s="1443">
        <v>998.99999999999636</v>
      </c>
      <c r="D25" s="1443">
        <v>1348.0000000000146</v>
      </c>
      <c r="E25" s="1443">
        <v>942.00000000000091</v>
      </c>
      <c r="F25" s="1437"/>
      <c r="G25" s="1444"/>
      <c r="H25" s="1426"/>
      <c r="I25" s="1426"/>
      <c r="J25" s="1444"/>
      <c r="K25" s="466"/>
      <c r="L25" s="466"/>
      <c r="M25" s="466"/>
      <c r="N25" s="466"/>
      <c r="O25" s="466"/>
      <c r="P25" s="466"/>
      <c r="Q25" s="466"/>
      <c r="R25" s="466"/>
      <c r="S25" s="466"/>
      <c r="T25" s="466"/>
      <c r="U25" s="466"/>
      <c r="V25" s="466"/>
      <c r="W25" s="466"/>
      <c r="X25" s="466"/>
      <c r="Y25" s="466"/>
      <c r="Z25" s="466"/>
      <c r="AA25" s="466"/>
      <c r="AB25" s="466"/>
      <c r="AC25" s="466"/>
      <c r="AD25" s="466"/>
    </row>
    <row r="26" spans="1:30" ht="6.95" customHeight="1" thickBot="1" x14ac:dyDescent="0.3">
      <c r="A26" s="1446"/>
      <c r="B26" s="1446"/>
      <c r="C26" s="1447"/>
      <c r="D26" s="1447"/>
      <c r="E26" s="1447"/>
      <c r="F26" s="1449"/>
      <c r="G26" s="1448"/>
      <c r="H26" s="1449"/>
      <c r="I26" s="1449"/>
      <c r="J26" s="1448"/>
      <c r="K26" s="1450"/>
      <c r="L26" s="1450"/>
      <c r="M26" s="1450"/>
      <c r="N26" s="1450"/>
      <c r="O26" s="1450"/>
      <c r="P26" s="1450"/>
      <c r="Q26" s="1450"/>
      <c r="R26" s="1450"/>
      <c r="S26" s="1450"/>
      <c r="T26" s="1450"/>
      <c r="U26" s="1450"/>
      <c r="V26" s="1450"/>
      <c r="W26" s="1450"/>
      <c r="X26" s="1450"/>
      <c r="Y26" s="1450"/>
      <c r="Z26" s="1450"/>
      <c r="AA26" s="1450"/>
      <c r="AB26" s="1450"/>
      <c r="AC26" s="1450"/>
      <c r="AD26" s="1450"/>
    </row>
    <row r="27" spans="1:30" ht="3.75" customHeight="1" thickTop="1" x14ac:dyDescent="0.2">
      <c r="A27" s="1451"/>
      <c r="B27" s="1451"/>
      <c r="C27" s="1452"/>
      <c r="D27" s="1452"/>
      <c r="E27" s="1452"/>
      <c r="F27" s="1449"/>
      <c r="G27" s="1448"/>
      <c r="H27" s="1449"/>
      <c r="I27" s="1449"/>
      <c r="J27" s="1448"/>
      <c r="K27" s="1450"/>
      <c r="L27" s="1450"/>
      <c r="M27" s="1450"/>
      <c r="N27" s="1450"/>
      <c r="O27" s="1450"/>
      <c r="P27" s="1450"/>
      <c r="Q27" s="1450"/>
      <c r="R27" s="1450"/>
      <c r="S27" s="1450"/>
      <c r="T27" s="1450"/>
      <c r="U27" s="1450"/>
      <c r="V27" s="1450"/>
      <c r="W27" s="1450"/>
      <c r="X27" s="1450"/>
      <c r="Y27" s="1450"/>
      <c r="Z27" s="1450"/>
      <c r="AA27" s="1450"/>
      <c r="AB27" s="1450"/>
      <c r="AC27" s="1450"/>
      <c r="AD27" s="1450"/>
    </row>
    <row r="28" spans="1:30" s="5" customFormat="1" ht="12.95" customHeight="1" x14ac:dyDescent="0.25">
      <c r="A28" s="93" t="s">
        <v>1319</v>
      </c>
      <c r="B28" s="1605"/>
      <c r="C28" s="1606"/>
      <c r="D28" s="1606"/>
      <c r="E28" s="1606"/>
      <c r="F28" s="1579"/>
      <c r="G28" s="1579"/>
    </row>
    <row r="29" spans="1:30" s="5" customFormat="1" ht="12.95" customHeight="1" x14ac:dyDescent="0.25">
      <c r="A29" s="1424" t="s">
        <v>1320</v>
      </c>
      <c r="B29" s="1424"/>
    </row>
    <row r="30" spans="1:30" s="5" customFormat="1" ht="12.95" customHeight="1" x14ac:dyDescent="0.25">
      <c r="A30" s="5" t="s">
        <v>1322</v>
      </c>
    </row>
    <row r="31" spans="1:30" s="5" customFormat="1" ht="12.95" customHeight="1" x14ac:dyDescent="0.25">
      <c r="A31" s="5" t="s">
        <v>1323</v>
      </c>
    </row>
    <row r="32" spans="1:30" s="5" customFormat="1" ht="12.95" customHeight="1" x14ac:dyDescent="0.25">
      <c r="A32" s="5" t="s">
        <v>1568</v>
      </c>
      <c r="B32" s="1455"/>
      <c r="C32" s="1453"/>
      <c r="D32" s="1453"/>
      <c r="E32" s="1453"/>
    </row>
    <row r="33" spans="1:5" ht="14.25" customHeight="1" x14ac:dyDescent="0.25">
      <c r="A33" s="1455" t="s">
        <v>1324</v>
      </c>
      <c r="B33" s="1258"/>
      <c r="C33" s="1258"/>
      <c r="D33" s="1258"/>
      <c r="E33" s="1258"/>
    </row>
    <row r="34" spans="1:5" x14ac:dyDescent="0.15">
      <c r="A34" s="1258"/>
      <c r="B34" s="1258"/>
      <c r="C34" s="1258"/>
      <c r="D34" s="1258"/>
      <c r="E34" s="1258"/>
    </row>
    <row r="35" spans="1:5" x14ac:dyDescent="0.15">
      <c r="A35" s="1258"/>
      <c r="B35" s="1258"/>
      <c r="C35" s="1258"/>
      <c r="D35" s="1258"/>
      <c r="E35" s="1258"/>
    </row>
    <row r="36" spans="1:5" x14ac:dyDescent="0.15">
      <c r="A36" s="1258"/>
      <c r="B36" s="1258"/>
      <c r="C36" s="1258"/>
      <c r="D36" s="1258"/>
      <c r="E36" s="1258"/>
    </row>
    <row r="37" spans="1:5" x14ac:dyDescent="0.15">
      <c r="A37" s="1258"/>
      <c r="B37" s="1258"/>
      <c r="C37" s="1258"/>
      <c r="D37" s="1258"/>
      <c r="E37" s="1258"/>
    </row>
    <row r="38" spans="1:5" x14ac:dyDescent="0.15">
      <c r="A38" s="1258"/>
      <c r="B38" s="1258"/>
      <c r="C38" s="1258"/>
      <c r="D38" s="1258"/>
      <c r="E38" s="1258"/>
    </row>
    <row r="39" spans="1:5" x14ac:dyDescent="0.15">
      <c r="A39" s="1258"/>
      <c r="B39" s="1258"/>
      <c r="C39" s="1258"/>
      <c r="D39" s="1258"/>
      <c r="E39" s="1258"/>
    </row>
    <row r="40" spans="1:5" x14ac:dyDescent="0.15">
      <c r="A40" s="1258"/>
      <c r="B40" s="1258"/>
      <c r="C40" s="1258"/>
      <c r="D40" s="1258"/>
      <c r="E40" s="1258"/>
    </row>
    <row r="41" spans="1:5" x14ac:dyDescent="0.15">
      <c r="A41" s="1258"/>
      <c r="B41" s="1258"/>
      <c r="C41" s="1258"/>
      <c r="D41" s="1258"/>
      <c r="E41" s="1258"/>
    </row>
    <row r="42" spans="1:5" x14ac:dyDescent="0.15">
      <c r="A42" s="1258"/>
      <c r="B42" s="1258"/>
      <c r="C42" s="1258"/>
      <c r="D42" s="1258"/>
      <c r="E42" s="1258"/>
    </row>
    <row r="43" spans="1:5" x14ac:dyDescent="0.15">
      <c r="A43" s="1258"/>
      <c r="B43" s="1258"/>
      <c r="C43" s="1258"/>
      <c r="D43" s="1258"/>
      <c r="E43" s="1258"/>
    </row>
    <row r="44" spans="1:5" x14ac:dyDescent="0.15">
      <c r="A44" s="1258"/>
      <c r="B44" s="1258"/>
      <c r="C44" s="1258"/>
      <c r="D44" s="1258"/>
      <c r="E44" s="1258"/>
    </row>
    <row r="45" spans="1:5" x14ac:dyDescent="0.15">
      <c r="A45" s="1258"/>
      <c r="B45" s="1258"/>
      <c r="C45" s="1258"/>
      <c r="D45" s="1258"/>
      <c r="E45" s="1258"/>
    </row>
    <row r="46" spans="1:5" x14ac:dyDescent="0.15">
      <c r="A46" s="1258"/>
      <c r="B46" s="1258"/>
      <c r="C46" s="1258"/>
      <c r="D46" s="1258"/>
      <c r="E46" s="1258"/>
    </row>
    <row r="47" spans="1:5" x14ac:dyDescent="0.15">
      <c r="A47" s="1258"/>
      <c r="B47" s="1258"/>
      <c r="C47" s="1258"/>
      <c r="D47" s="1258"/>
      <c r="E47" s="1258"/>
    </row>
    <row r="48" spans="1:5" x14ac:dyDescent="0.15">
      <c r="A48" s="1258"/>
      <c r="B48" s="1258"/>
      <c r="C48" s="1258"/>
      <c r="D48" s="1258"/>
      <c r="E48" s="1258"/>
    </row>
    <row r="49" spans="1:5" x14ac:dyDescent="0.15">
      <c r="A49" s="1258"/>
      <c r="B49" s="1258"/>
      <c r="C49" s="1258"/>
      <c r="D49" s="1258"/>
      <c r="E49" s="1258"/>
    </row>
    <row r="50" spans="1:5" x14ac:dyDescent="0.15">
      <c r="A50" s="1258"/>
      <c r="B50" s="1258"/>
      <c r="C50" s="1258"/>
      <c r="D50" s="1258"/>
      <c r="E50" s="1258"/>
    </row>
    <row r="51" spans="1:5" x14ac:dyDescent="0.15">
      <c r="A51" s="1258"/>
      <c r="B51" s="1258"/>
      <c r="C51" s="1258"/>
      <c r="D51" s="1258"/>
      <c r="E51" s="1258"/>
    </row>
    <row r="52" spans="1:5" x14ac:dyDescent="0.15">
      <c r="A52" s="1258"/>
      <c r="B52" s="1258"/>
      <c r="C52" s="1258"/>
      <c r="D52" s="1258"/>
      <c r="E52" s="1258"/>
    </row>
    <row r="53" spans="1:5" x14ac:dyDescent="0.15">
      <c r="A53" s="1258"/>
      <c r="B53" s="1258"/>
      <c r="C53" s="1258"/>
      <c r="D53" s="1258"/>
      <c r="E53" s="1258"/>
    </row>
    <row r="54" spans="1:5" x14ac:dyDescent="0.15">
      <c r="A54" s="1258"/>
      <c r="B54" s="1258"/>
      <c r="C54" s="1258"/>
      <c r="D54" s="1258"/>
      <c r="E54" s="1258"/>
    </row>
    <row r="55" spans="1:5" x14ac:dyDescent="0.15">
      <c r="A55" s="1258"/>
      <c r="B55" s="1258"/>
      <c r="C55" s="1258"/>
      <c r="D55" s="1258"/>
      <c r="E55" s="1258"/>
    </row>
    <row r="56" spans="1:5" x14ac:dyDescent="0.15">
      <c r="A56" s="1258"/>
      <c r="B56" s="1258"/>
      <c r="C56" s="1258"/>
      <c r="D56" s="1258"/>
      <c r="E56" s="1258"/>
    </row>
    <row r="57" spans="1:5" x14ac:dyDescent="0.15">
      <c r="A57" s="1258"/>
      <c r="B57" s="1258"/>
      <c r="C57" s="1258"/>
      <c r="D57" s="1258"/>
      <c r="E57" s="1258"/>
    </row>
    <row r="58" spans="1:5" x14ac:dyDescent="0.15">
      <c r="A58" s="1258"/>
      <c r="B58" s="1258"/>
      <c r="C58" s="1258"/>
      <c r="D58" s="1258"/>
      <c r="E58" s="1258"/>
    </row>
    <row r="59" spans="1:5" x14ac:dyDescent="0.15">
      <c r="A59" s="1258"/>
      <c r="B59" s="1258"/>
      <c r="C59" s="1258"/>
      <c r="D59" s="1258"/>
      <c r="E59" s="1258"/>
    </row>
    <row r="60" spans="1:5" x14ac:dyDescent="0.15">
      <c r="A60" s="1258"/>
      <c r="B60" s="1258"/>
      <c r="C60" s="1258"/>
      <c r="D60" s="1258"/>
      <c r="E60" s="1258"/>
    </row>
    <row r="61" spans="1:5" x14ac:dyDescent="0.15">
      <c r="A61" s="1258"/>
      <c r="B61" s="1258"/>
      <c r="C61" s="1258"/>
      <c r="D61" s="1258"/>
      <c r="E61" s="1258"/>
    </row>
    <row r="62" spans="1:5" x14ac:dyDescent="0.15">
      <c r="A62" s="1258"/>
      <c r="B62" s="1258"/>
      <c r="C62" s="1258"/>
      <c r="D62" s="1258"/>
      <c r="E62" s="1258"/>
    </row>
    <row r="63" spans="1:5" x14ac:dyDescent="0.15">
      <c r="A63" s="1258"/>
      <c r="B63" s="1258"/>
      <c r="C63" s="1258"/>
      <c r="D63" s="1258"/>
      <c r="E63" s="1258"/>
    </row>
    <row r="64" spans="1:5" x14ac:dyDescent="0.15">
      <c r="A64" s="1258"/>
      <c r="B64" s="1258"/>
      <c r="C64" s="1258"/>
      <c r="D64" s="1258"/>
      <c r="E64" s="1258"/>
    </row>
    <row r="65" spans="1:5" x14ac:dyDescent="0.15">
      <c r="A65" s="1258"/>
      <c r="B65" s="1258"/>
      <c r="C65" s="1258"/>
      <c r="D65" s="1258"/>
      <c r="E65" s="1258"/>
    </row>
    <row r="66" spans="1:5" x14ac:dyDescent="0.15">
      <c r="A66" s="1258"/>
      <c r="B66" s="1258"/>
      <c r="C66" s="1258"/>
      <c r="D66" s="1258"/>
      <c r="E66" s="1258"/>
    </row>
    <row r="67" spans="1:5" x14ac:dyDescent="0.15">
      <c r="A67" s="1258"/>
      <c r="B67" s="1258"/>
      <c r="C67" s="1258"/>
      <c r="D67" s="1258"/>
      <c r="E67" s="1258"/>
    </row>
    <row r="68" spans="1:5" x14ac:dyDescent="0.15">
      <c r="A68" s="1258"/>
      <c r="B68" s="1258"/>
      <c r="C68" s="1258"/>
      <c r="D68" s="1258"/>
      <c r="E68" s="1258"/>
    </row>
    <row r="69" spans="1:5" x14ac:dyDescent="0.15">
      <c r="A69" s="1258"/>
      <c r="B69" s="1258"/>
      <c r="C69" s="1258"/>
      <c r="D69" s="1258"/>
      <c r="E69" s="1258"/>
    </row>
    <row r="70" spans="1:5" x14ac:dyDescent="0.15">
      <c r="A70" s="1258"/>
      <c r="B70" s="1258"/>
      <c r="C70" s="1258"/>
      <c r="D70" s="1258"/>
      <c r="E70" s="1258"/>
    </row>
    <row r="71" spans="1:5" x14ac:dyDescent="0.15">
      <c r="A71" s="1258"/>
      <c r="B71" s="1258"/>
      <c r="C71" s="1258"/>
      <c r="D71" s="1258"/>
      <c r="E71" s="1258"/>
    </row>
    <row r="72" spans="1:5" x14ac:dyDescent="0.15">
      <c r="A72" s="1258"/>
      <c r="B72" s="1258"/>
      <c r="C72" s="1258"/>
      <c r="D72" s="1258"/>
      <c r="E72" s="1258"/>
    </row>
    <row r="73" spans="1:5" x14ac:dyDescent="0.15">
      <c r="A73" s="1258"/>
      <c r="B73" s="1258"/>
      <c r="C73" s="1258"/>
      <c r="D73" s="1258"/>
      <c r="E73" s="1258"/>
    </row>
    <row r="74" spans="1:5" x14ac:dyDescent="0.15">
      <c r="A74" s="1258"/>
      <c r="B74" s="1258"/>
      <c r="C74" s="1258"/>
      <c r="D74" s="1258"/>
      <c r="E74" s="1258"/>
    </row>
    <row r="75" spans="1:5" x14ac:dyDescent="0.15">
      <c r="A75" s="1258"/>
      <c r="B75" s="1258"/>
      <c r="C75" s="1258"/>
      <c r="D75" s="1258"/>
      <c r="E75" s="1258"/>
    </row>
    <row r="76" spans="1:5" x14ac:dyDescent="0.15">
      <c r="A76" s="1258"/>
      <c r="B76" s="1258"/>
      <c r="C76" s="1258"/>
      <c r="D76" s="1258"/>
      <c r="E76" s="1258"/>
    </row>
    <row r="77" spans="1:5" x14ac:dyDescent="0.15">
      <c r="A77" s="1258"/>
      <c r="B77" s="1258"/>
      <c r="C77" s="1258"/>
      <c r="D77" s="1258"/>
      <c r="E77" s="1258"/>
    </row>
    <row r="78" spans="1:5" x14ac:dyDescent="0.15">
      <c r="A78" s="1258"/>
      <c r="B78" s="1258"/>
      <c r="C78" s="1258"/>
      <c r="D78" s="1258"/>
      <c r="E78" s="1258"/>
    </row>
    <row r="79" spans="1:5" x14ac:dyDescent="0.15">
      <c r="A79" s="1258"/>
      <c r="B79" s="1258"/>
      <c r="C79" s="1258"/>
      <c r="D79" s="1258"/>
      <c r="E79" s="1258"/>
    </row>
    <row r="80" spans="1:5" x14ac:dyDescent="0.15">
      <c r="A80" s="1258"/>
      <c r="B80" s="1258"/>
      <c r="C80" s="1258"/>
      <c r="D80" s="1258"/>
      <c r="E80" s="1258"/>
    </row>
    <row r="81" spans="1:5" x14ac:dyDescent="0.15">
      <c r="A81" s="1258"/>
      <c r="B81" s="1258"/>
      <c r="C81" s="1258"/>
      <c r="D81" s="1258"/>
      <c r="E81" s="1258"/>
    </row>
    <row r="82" spans="1:5" x14ac:dyDescent="0.15">
      <c r="A82" s="1258"/>
      <c r="B82" s="1258"/>
      <c r="C82" s="1258"/>
      <c r="D82" s="1258"/>
      <c r="E82" s="1258"/>
    </row>
    <row r="83" spans="1:5" x14ac:dyDescent="0.15">
      <c r="A83" s="1258"/>
      <c r="B83" s="1258"/>
      <c r="C83" s="1258"/>
      <c r="D83" s="1258"/>
      <c r="E83" s="1258"/>
    </row>
    <row r="84" spans="1:5" x14ac:dyDescent="0.15">
      <c r="A84" s="1258"/>
      <c r="B84" s="1258"/>
      <c r="C84" s="1258"/>
      <c r="D84" s="1258"/>
      <c r="E84" s="1258"/>
    </row>
    <row r="85" spans="1:5" x14ac:dyDescent="0.15">
      <c r="A85" s="1258"/>
      <c r="B85" s="1258"/>
      <c r="C85" s="1258"/>
      <c r="D85" s="1258"/>
      <c r="E85" s="1258"/>
    </row>
    <row r="86" spans="1:5" x14ac:dyDescent="0.15">
      <c r="A86" s="1258"/>
      <c r="B86" s="1258"/>
      <c r="C86" s="1258"/>
      <c r="D86" s="1258"/>
      <c r="E86" s="1258"/>
    </row>
    <row r="87" spans="1:5" x14ac:dyDescent="0.15">
      <c r="A87" s="1258"/>
      <c r="B87" s="1258"/>
      <c r="C87" s="1258"/>
      <c r="D87" s="1258"/>
      <c r="E87" s="1258"/>
    </row>
    <row r="88" spans="1:5" x14ac:dyDescent="0.15">
      <c r="A88" s="1258"/>
      <c r="B88" s="1258"/>
      <c r="C88" s="1258"/>
      <c r="D88" s="1258"/>
      <c r="E88" s="1258"/>
    </row>
    <row r="89" spans="1:5" x14ac:dyDescent="0.15">
      <c r="A89" s="1258"/>
      <c r="B89" s="1258"/>
      <c r="C89" s="1258"/>
      <c r="D89" s="1258"/>
      <c r="E89" s="1258"/>
    </row>
    <row r="90" spans="1:5" x14ac:dyDescent="0.15">
      <c r="A90" s="1258"/>
      <c r="B90" s="1258"/>
      <c r="C90" s="1258"/>
      <c r="D90" s="1258"/>
      <c r="E90" s="1258"/>
    </row>
    <row r="91" spans="1:5" x14ac:dyDescent="0.15">
      <c r="A91" s="1258"/>
      <c r="B91" s="1258"/>
      <c r="C91" s="1258"/>
      <c r="D91" s="1258"/>
      <c r="E91" s="1258"/>
    </row>
    <row r="92" spans="1:5" x14ac:dyDescent="0.15">
      <c r="A92" s="1258"/>
      <c r="B92" s="1258"/>
      <c r="C92" s="1258"/>
      <c r="D92" s="1258"/>
      <c r="E92" s="1258"/>
    </row>
    <row r="93" spans="1:5" x14ac:dyDescent="0.15">
      <c r="A93" s="1258"/>
      <c r="B93" s="1258"/>
      <c r="C93" s="1258"/>
      <c r="D93" s="1258"/>
      <c r="E93" s="1258"/>
    </row>
    <row r="94" spans="1:5" x14ac:dyDescent="0.15">
      <c r="A94" s="1258"/>
      <c r="B94" s="1258"/>
      <c r="C94" s="1258"/>
      <c r="D94" s="1258"/>
      <c r="E94" s="1258"/>
    </row>
    <row r="95" spans="1:5" x14ac:dyDescent="0.15">
      <c r="A95" s="1258"/>
      <c r="B95" s="1258"/>
      <c r="C95" s="1258"/>
      <c r="D95" s="1258"/>
      <c r="E95" s="1258"/>
    </row>
    <row r="96" spans="1:5" x14ac:dyDescent="0.15">
      <c r="A96" s="1258"/>
      <c r="B96" s="1258"/>
      <c r="C96" s="1258"/>
      <c r="D96" s="1258"/>
      <c r="E96" s="1258"/>
    </row>
    <row r="97" spans="1:5" x14ac:dyDescent="0.15">
      <c r="A97" s="1258"/>
      <c r="B97" s="1258"/>
      <c r="C97" s="1258"/>
      <c r="D97" s="1258"/>
      <c r="E97" s="1258"/>
    </row>
    <row r="98" spans="1:5" x14ac:dyDescent="0.15">
      <c r="A98" s="1258"/>
      <c r="B98" s="1258"/>
      <c r="C98" s="1258"/>
      <c r="D98" s="1258"/>
      <c r="E98" s="1258"/>
    </row>
    <row r="99" spans="1:5" x14ac:dyDescent="0.15">
      <c r="A99" s="1258"/>
      <c r="B99" s="1258"/>
      <c r="C99" s="1258"/>
      <c r="D99" s="1258"/>
      <c r="E99" s="1258"/>
    </row>
    <row r="100" spans="1:5" x14ac:dyDescent="0.15">
      <c r="A100" s="1258"/>
      <c r="B100" s="1258"/>
      <c r="C100" s="1258"/>
      <c r="D100" s="1258"/>
      <c r="E100" s="1258"/>
    </row>
    <row r="101" spans="1:5" x14ac:dyDescent="0.15">
      <c r="A101" s="1258"/>
      <c r="B101" s="1258"/>
      <c r="C101" s="1258"/>
      <c r="D101" s="1258"/>
      <c r="E101" s="1258"/>
    </row>
    <row r="102" spans="1:5" x14ac:dyDescent="0.15">
      <c r="A102" s="1258"/>
      <c r="B102" s="1258"/>
      <c r="C102" s="1258"/>
      <c r="D102" s="1258"/>
      <c r="E102" s="1258"/>
    </row>
    <row r="103" spans="1:5" x14ac:dyDescent="0.15">
      <c r="A103" s="1258"/>
      <c r="B103" s="1258"/>
      <c r="C103" s="1258"/>
      <c r="D103" s="1258"/>
      <c r="E103" s="1258"/>
    </row>
    <row r="104" spans="1:5" x14ac:dyDescent="0.15">
      <c r="A104" s="1258"/>
      <c r="B104" s="1258"/>
      <c r="C104" s="1258"/>
      <c r="D104" s="1258"/>
      <c r="E104" s="1258"/>
    </row>
    <row r="105" spans="1:5" x14ac:dyDescent="0.15">
      <c r="A105" s="1258"/>
      <c r="B105" s="1258"/>
      <c r="C105" s="1258"/>
      <c r="D105" s="1258"/>
      <c r="E105" s="1258"/>
    </row>
    <row r="106" spans="1:5" x14ac:dyDescent="0.15">
      <c r="A106" s="1258"/>
      <c r="B106" s="1258"/>
      <c r="C106" s="1258"/>
      <c r="D106" s="1258"/>
      <c r="E106" s="1258"/>
    </row>
    <row r="107" spans="1:5" x14ac:dyDescent="0.15">
      <c r="A107" s="1258"/>
      <c r="B107" s="1258"/>
      <c r="C107" s="1258"/>
      <c r="D107" s="1258"/>
      <c r="E107" s="1258"/>
    </row>
    <row r="108" spans="1:5" x14ac:dyDescent="0.15">
      <c r="A108" s="1258"/>
      <c r="B108" s="1258"/>
      <c r="C108" s="1258"/>
      <c r="D108" s="1258"/>
      <c r="E108" s="1258"/>
    </row>
    <row r="109" spans="1:5" x14ac:dyDescent="0.15">
      <c r="A109" s="1258"/>
      <c r="B109" s="1258"/>
      <c r="C109" s="1258"/>
      <c r="D109" s="1258"/>
      <c r="E109" s="1258"/>
    </row>
    <row r="110" spans="1:5" x14ac:dyDescent="0.15">
      <c r="A110" s="1258"/>
      <c r="B110" s="1258"/>
      <c r="C110" s="1258"/>
      <c r="D110" s="1258"/>
      <c r="E110" s="1258"/>
    </row>
    <row r="111" spans="1:5" x14ac:dyDescent="0.15">
      <c r="A111" s="1258"/>
      <c r="B111" s="1258"/>
      <c r="C111" s="1258"/>
      <c r="D111" s="1258"/>
      <c r="E111" s="1258"/>
    </row>
    <row r="112" spans="1:5" x14ac:dyDescent="0.15">
      <c r="A112" s="1258"/>
      <c r="B112" s="1258"/>
      <c r="C112" s="1258"/>
      <c r="D112" s="1258"/>
      <c r="E112" s="1258"/>
    </row>
    <row r="113" spans="1:5" x14ac:dyDescent="0.15">
      <c r="A113" s="1258"/>
      <c r="B113" s="1258"/>
      <c r="C113" s="1258"/>
      <c r="D113" s="1258"/>
      <c r="E113" s="1258"/>
    </row>
    <row r="114" spans="1:5" x14ac:dyDescent="0.15">
      <c r="A114" s="1258"/>
      <c r="B114" s="1258"/>
      <c r="C114" s="1258"/>
      <c r="D114" s="1258"/>
      <c r="E114" s="1258"/>
    </row>
    <row r="115" spans="1:5" x14ac:dyDescent="0.15">
      <c r="A115" s="1258"/>
      <c r="B115" s="1258"/>
      <c r="C115" s="1258"/>
      <c r="D115" s="1258"/>
      <c r="E115" s="1258"/>
    </row>
    <row r="116" spans="1:5" x14ac:dyDescent="0.15">
      <c r="A116" s="1258"/>
      <c r="B116" s="1258"/>
      <c r="C116" s="1258"/>
      <c r="D116" s="1258"/>
      <c r="E116" s="1258"/>
    </row>
    <row r="117" spans="1:5" x14ac:dyDescent="0.15">
      <c r="A117" s="1258"/>
      <c r="B117" s="1258"/>
      <c r="C117" s="1258"/>
      <c r="D117" s="1258"/>
      <c r="E117" s="1258"/>
    </row>
    <row r="118" spans="1:5" x14ac:dyDescent="0.15">
      <c r="A118" s="1258"/>
      <c r="B118" s="1258"/>
      <c r="C118" s="1258"/>
      <c r="D118" s="1258"/>
      <c r="E118" s="1258"/>
    </row>
    <row r="119" spans="1:5" x14ac:dyDescent="0.15">
      <c r="A119" s="1258"/>
      <c r="B119" s="1258"/>
      <c r="C119" s="1258"/>
      <c r="D119" s="1258"/>
      <c r="E119" s="1258"/>
    </row>
    <row r="120" spans="1:5" x14ac:dyDescent="0.15">
      <c r="A120" s="1258"/>
      <c r="B120" s="1258"/>
      <c r="C120" s="1258"/>
      <c r="D120" s="1258"/>
      <c r="E120" s="1258"/>
    </row>
    <row r="121" spans="1:5" x14ac:dyDescent="0.15">
      <c r="A121" s="1258"/>
      <c r="B121" s="1258"/>
      <c r="C121" s="1258"/>
      <c r="D121" s="1258"/>
      <c r="E121" s="1258"/>
    </row>
    <row r="122" spans="1:5" x14ac:dyDescent="0.15">
      <c r="A122" s="1258"/>
      <c r="B122" s="1258"/>
      <c r="C122" s="1258"/>
      <c r="D122" s="1258"/>
      <c r="E122" s="1258"/>
    </row>
    <row r="123" spans="1:5" x14ac:dyDescent="0.15">
      <c r="A123" s="1258"/>
      <c r="B123" s="1258"/>
      <c r="C123" s="1258"/>
      <c r="D123" s="1258"/>
      <c r="E123" s="1258"/>
    </row>
    <row r="124" spans="1:5" x14ac:dyDescent="0.15">
      <c r="A124" s="1258"/>
      <c r="B124" s="1258"/>
      <c r="C124" s="1258"/>
      <c r="D124" s="1258"/>
      <c r="E124" s="1258"/>
    </row>
    <row r="125" spans="1:5" x14ac:dyDescent="0.15">
      <c r="A125" s="1258"/>
      <c r="B125" s="1258"/>
      <c r="C125" s="1258"/>
      <c r="D125" s="1258"/>
      <c r="E125" s="1258"/>
    </row>
    <row r="126" spans="1:5" x14ac:dyDescent="0.15">
      <c r="A126" s="1258"/>
      <c r="B126" s="1258"/>
      <c r="C126" s="1258"/>
      <c r="D126" s="1258"/>
      <c r="E126" s="1258"/>
    </row>
    <row r="127" spans="1:5" x14ac:dyDescent="0.15">
      <c r="A127" s="1258"/>
      <c r="B127" s="1258"/>
      <c r="C127" s="1258"/>
      <c r="D127" s="1258"/>
      <c r="E127" s="1258"/>
    </row>
    <row r="128" spans="1:5" x14ac:dyDescent="0.15">
      <c r="A128" s="1258"/>
      <c r="B128" s="1258"/>
      <c r="C128" s="1258"/>
      <c r="D128" s="1258"/>
      <c r="E128" s="1258"/>
    </row>
    <row r="129" spans="1:5" x14ac:dyDescent="0.15">
      <c r="A129" s="1258"/>
      <c r="B129" s="1258"/>
      <c r="C129" s="1258"/>
      <c r="D129" s="1258"/>
      <c r="E129" s="1258"/>
    </row>
    <row r="130" spans="1:5" x14ac:dyDescent="0.15">
      <c r="A130" s="1258"/>
      <c r="B130" s="1258"/>
      <c r="C130" s="1258"/>
      <c r="D130" s="1258"/>
      <c r="E130" s="1258"/>
    </row>
    <row r="131" spans="1:5" x14ac:dyDescent="0.15">
      <c r="A131" s="1258"/>
      <c r="B131" s="1258"/>
      <c r="C131" s="1258"/>
      <c r="D131" s="1258"/>
      <c r="E131" s="1258"/>
    </row>
    <row r="132" spans="1:5" x14ac:dyDescent="0.15">
      <c r="A132" s="1258"/>
      <c r="B132" s="1258"/>
      <c r="C132" s="1258"/>
      <c r="D132" s="1258"/>
      <c r="E132" s="1258"/>
    </row>
    <row r="133" spans="1:5" x14ac:dyDescent="0.15">
      <c r="A133" s="1258"/>
      <c r="B133" s="1258"/>
      <c r="C133" s="1258"/>
      <c r="D133" s="1258"/>
      <c r="E133" s="1258"/>
    </row>
    <row r="134" spans="1:5" x14ac:dyDescent="0.15">
      <c r="A134" s="1258"/>
      <c r="B134" s="1258"/>
      <c r="C134" s="1258"/>
      <c r="D134" s="1258"/>
      <c r="E134" s="1258"/>
    </row>
    <row r="135" spans="1:5" x14ac:dyDescent="0.15">
      <c r="A135" s="1258"/>
      <c r="B135" s="1258"/>
      <c r="C135" s="1258"/>
      <c r="D135" s="1258"/>
      <c r="E135" s="1258"/>
    </row>
    <row r="136" spans="1:5" x14ac:dyDescent="0.15">
      <c r="A136" s="1258"/>
      <c r="B136" s="1258"/>
      <c r="C136" s="1258"/>
      <c r="D136" s="1258"/>
      <c r="E136" s="1258"/>
    </row>
    <row r="137" spans="1:5" x14ac:dyDescent="0.15">
      <c r="A137" s="1258"/>
      <c r="B137" s="1258"/>
      <c r="C137" s="1258"/>
      <c r="D137" s="1258"/>
      <c r="E137" s="1258"/>
    </row>
    <row r="138" spans="1:5" x14ac:dyDescent="0.15">
      <c r="A138" s="1258"/>
      <c r="B138" s="1258"/>
      <c r="C138" s="1258"/>
      <c r="D138" s="1258"/>
      <c r="E138" s="1258"/>
    </row>
    <row r="139" spans="1:5" x14ac:dyDescent="0.15">
      <c r="A139" s="1258"/>
      <c r="B139" s="1258"/>
      <c r="C139" s="1258"/>
      <c r="D139" s="1258"/>
      <c r="E139" s="1258"/>
    </row>
    <row r="140" spans="1:5" x14ac:dyDescent="0.15">
      <c r="A140" s="1258"/>
      <c r="B140" s="1258"/>
      <c r="C140" s="1258"/>
      <c r="D140" s="1258"/>
      <c r="E140" s="1258"/>
    </row>
    <row r="141" spans="1:5" x14ac:dyDescent="0.15">
      <c r="A141" s="1258"/>
      <c r="B141" s="1258"/>
      <c r="C141" s="1258"/>
      <c r="D141" s="1258"/>
      <c r="E141" s="1258"/>
    </row>
    <row r="142" spans="1:5" x14ac:dyDescent="0.15">
      <c r="A142" s="1258"/>
      <c r="B142" s="1258"/>
      <c r="C142" s="1258"/>
      <c r="D142" s="1258"/>
      <c r="E142" s="1258"/>
    </row>
    <row r="143" spans="1:5" x14ac:dyDescent="0.15">
      <c r="A143" s="1258"/>
      <c r="B143" s="1258"/>
      <c r="C143" s="1258"/>
      <c r="D143" s="1258"/>
      <c r="E143" s="1258"/>
    </row>
    <row r="144" spans="1:5" x14ac:dyDescent="0.15">
      <c r="A144" s="1258"/>
      <c r="B144" s="1258"/>
      <c r="C144" s="1258"/>
      <c r="D144" s="1258"/>
      <c r="E144" s="1258"/>
    </row>
    <row r="145" spans="1:5" x14ac:dyDescent="0.15">
      <c r="A145" s="1258"/>
      <c r="B145" s="1258"/>
      <c r="C145" s="1258"/>
      <c r="D145" s="1258"/>
      <c r="E145" s="1258"/>
    </row>
    <row r="146" spans="1:5" x14ac:dyDescent="0.15">
      <c r="A146" s="1258"/>
      <c r="B146" s="1258"/>
      <c r="C146" s="1258"/>
      <c r="D146" s="1258"/>
      <c r="E146" s="1258"/>
    </row>
    <row r="147" spans="1:5" x14ac:dyDescent="0.15">
      <c r="A147" s="1258"/>
      <c r="B147" s="1258"/>
      <c r="C147" s="1258"/>
      <c r="D147" s="1258"/>
      <c r="E147" s="1258"/>
    </row>
    <row r="148" spans="1:5" x14ac:dyDescent="0.15">
      <c r="A148" s="1258"/>
      <c r="B148" s="1258"/>
      <c r="C148" s="1258"/>
      <c r="D148" s="1258"/>
      <c r="E148" s="1258"/>
    </row>
    <row r="149" spans="1:5" x14ac:dyDescent="0.15">
      <c r="A149" s="1258"/>
      <c r="B149" s="1258"/>
      <c r="C149" s="1258"/>
      <c r="D149" s="1258"/>
      <c r="E149" s="1258"/>
    </row>
    <row r="150" spans="1:5" x14ac:dyDescent="0.15">
      <c r="A150" s="1258"/>
      <c r="B150" s="1258"/>
      <c r="C150" s="1258"/>
      <c r="D150" s="1258"/>
      <c r="E150" s="1258"/>
    </row>
    <row r="151" spans="1:5" x14ac:dyDescent="0.15">
      <c r="A151" s="1258"/>
      <c r="B151" s="1258"/>
      <c r="C151" s="1258"/>
      <c r="D151" s="1258"/>
      <c r="E151" s="1258"/>
    </row>
    <row r="152" spans="1:5" x14ac:dyDescent="0.15">
      <c r="A152" s="1258"/>
      <c r="B152" s="1258"/>
      <c r="C152" s="1258"/>
      <c r="D152" s="1258"/>
      <c r="E152" s="1258"/>
    </row>
    <row r="153" spans="1:5" x14ac:dyDescent="0.15">
      <c r="A153" s="1258"/>
      <c r="B153" s="1258"/>
      <c r="C153" s="1258"/>
      <c r="D153" s="1258"/>
      <c r="E153" s="1258"/>
    </row>
    <row r="154" spans="1:5" x14ac:dyDescent="0.15">
      <c r="A154" s="1258"/>
      <c r="B154" s="1258"/>
      <c r="C154" s="1258"/>
      <c r="D154" s="1258"/>
      <c r="E154" s="1258"/>
    </row>
    <row r="155" spans="1:5" x14ac:dyDescent="0.15">
      <c r="A155" s="1258"/>
      <c r="B155" s="1258"/>
      <c r="C155" s="1258"/>
      <c r="D155" s="1258"/>
      <c r="E155" s="1258"/>
    </row>
    <row r="156" spans="1:5" x14ac:dyDescent="0.15">
      <c r="A156" s="1258"/>
      <c r="B156" s="1258"/>
      <c r="C156" s="1258"/>
      <c r="D156" s="1258"/>
      <c r="E156" s="1258"/>
    </row>
    <row r="157" spans="1:5" x14ac:dyDescent="0.15">
      <c r="A157" s="1258"/>
      <c r="B157" s="1258"/>
      <c r="C157" s="1258"/>
      <c r="D157" s="1258"/>
      <c r="E157" s="1258"/>
    </row>
    <row r="158" spans="1:5" x14ac:dyDescent="0.15">
      <c r="A158" s="1258"/>
      <c r="B158" s="1258"/>
      <c r="C158" s="1258"/>
      <c r="D158" s="1258"/>
      <c r="E158" s="1258"/>
    </row>
    <row r="159" spans="1:5" x14ac:dyDescent="0.15">
      <c r="A159" s="1258"/>
      <c r="B159" s="1258"/>
      <c r="C159" s="1258"/>
      <c r="D159" s="1258"/>
      <c r="E159" s="1258"/>
    </row>
    <row r="160" spans="1:5" x14ac:dyDescent="0.15">
      <c r="A160" s="1258"/>
      <c r="B160" s="1258"/>
      <c r="C160" s="1258"/>
      <c r="D160" s="1258"/>
      <c r="E160" s="1258"/>
    </row>
    <row r="161" spans="1:5" x14ac:dyDescent="0.15">
      <c r="A161" s="1258"/>
      <c r="B161" s="1258"/>
      <c r="C161" s="1258"/>
      <c r="D161" s="1258"/>
      <c r="E161" s="1258"/>
    </row>
    <row r="162" spans="1:5" x14ac:dyDescent="0.15">
      <c r="A162" s="1258"/>
      <c r="B162" s="1258"/>
      <c r="C162" s="1258"/>
      <c r="D162" s="1258"/>
      <c r="E162" s="1258"/>
    </row>
    <row r="163" spans="1:5" x14ac:dyDescent="0.15">
      <c r="A163" s="1258"/>
      <c r="B163" s="1258"/>
      <c r="C163" s="1258"/>
      <c r="D163" s="1258"/>
      <c r="E163" s="1258"/>
    </row>
    <row r="164" spans="1:5" x14ac:dyDescent="0.15">
      <c r="A164" s="1258"/>
      <c r="B164" s="1258"/>
      <c r="C164" s="1258"/>
      <c r="D164" s="1258"/>
      <c r="E164" s="1258"/>
    </row>
    <row r="165" spans="1:5" x14ac:dyDescent="0.15">
      <c r="A165" s="1258"/>
      <c r="B165" s="1258"/>
      <c r="C165" s="1258"/>
      <c r="D165" s="1258"/>
      <c r="E165" s="1258"/>
    </row>
    <row r="166" spans="1:5" x14ac:dyDescent="0.15">
      <c r="A166" s="1258"/>
      <c r="B166" s="1258"/>
      <c r="C166" s="1258"/>
      <c r="D166" s="1258"/>
      <c r="E166" s="1258"/>
    </row>
    <row r="167" spans="1:5" x14ac:dyDescent="0.15">
      <c r="A167" s="1258"/>
      <c r="B167" s="1258"/>
      <c r="C167" s="1258"/>
      <c r="D167" s="1258"/>
      <c r="E167" s="1258"/>
    </row>
    <row r="168" spans="1:5" x14ac:dyDescent="0.15">
      <c r="A168" s="1258"/>
      <c r="B168" s="1258"/>
      <c r="C168" s="1258"/>
      <c r="D168" s="1258"/>
      <c r="E168" s="1258"/>
    </row>
    <row r="169" spans="1:5" x14ac:dyDescent="0.15">
      <c r="A169" s="1258"/>
      <c r="B169" s="1258"/>
      <c r="C169" s="1258"/>
      <c r="D169" s="1258"/>
      <c r="E169" s="1258"/>
    </row>
    <row r="170" spans="1:5" x14ac:dyDescent="0.15">
      <c r="A170" s="1258"/>
      <c r="B170" s="1258"/>
      <c r="C170" s="1258"/>
      <c r="D170" s="1258"/>
      <c r="E170" s="1258"/>
    </row>
    <row r="171" spans="1:5" x14ac:dyDescent="0.15">
      <c r="A171" s="1258"/>
      <c r="B171" s="1258"/>
      <c r="C171" s="1258"/>
      <c r="D171" s="1258"/>
      <c r="E171" s="1258"/>
    </row>
    <row r="172" spans="1:5" x14ac:dyDescent="0.15">
      <c r="A172" s="1258"/>
      <c r="B172" s="1258"/>
      <c r="C172" s="1258"/>
      <c r="D172" s="1258"/>
      <c r="E172" s="1258"/>
    </row>
    <row r="173" spans="1:5" x14ac:dyDescent="0.15">
      <c r="A173" s="1258"/>
      <c r="B173" s="1258"/>
      <c r="C173" s="1258"/>
      <c r="D173" s="1258"/>
      <c r="E173" s="1258"/>
    </row>
    <row r="174" spans="1:5" x14ac:dyDescent="0.15">
      <c r="A174" s="1258"/>
      <c r="B174" s="1258"/>
      <c r="C174" s="1258"/>
      <c r="D174" s="1258"/>
      <c r="E174" s="1258"/>
    </row>
    <row r="175" spans="1:5" x14ac:dyDescent="0.15">
      <c r="A175" s="1258"/>
      <c r="B175" s="1258"/>
      <c r="C175" s="1258"/>
      <c r="D175" s="1258"/>
      <c r="E175" s="1258"/>
    </row>
    <row r="176" spans="1:5" x14ac:dyDescent="0.15">
      <c r="A176" s="1258"/>
      <c r="B176" s="1258"/>
      <c r="C176" s="1258"/>
      <c r="D176" s="1258"/>
      <c r="E176" s="1258"/>
    </row>
    <row r="177" spans="1:5" x14ac:dyDescent="0.15">
      <c r="A177" s="1258"/>
      <c r="B177" s="1258"/>
      <c r="C177" s="1258"/>
      <c r="D177" s="1258"/>
      <c r="E177" s="1258"/>
    </row>
    <row r="178" spans="1:5" x14ac:dyDescent="0.15">
      <c r="A178" s="1258"/>
      <c r="B178" s="1258"/>
      <c r="C178" s="1258"/>
      <c r="D178" s="1258"/>
      <c r="E178" s="1258"/>
    </row>
    <row r="179" spans="1:5" x14ac:dyDescent="0.15">
      <c r="A179" s="1258"/>
      <c r="B179" s="1258"/>
      <c r="C179" s="1258"/>
      <c r="D179" s="1258"/>
      <c r="E179" s="1258"/>
    </row>
    <row r="180" spans="1:5" x14ac:dyDescent="0.15">
      <c r="A180" s="1258"/>
      <c r="B180" s="1258"/>
      <c r="C180" s="1258"/>
      <c r="D180" s="1258"/>
      <c r="E180" s="1258"/>
    </row>
    <row r="181" spans="1:5" x14ac:dyDescent="0.15">
      <c r="A181" s="1258"/>
      <c r="B181" s="1258"/>
      <c r="C181" s="1258"/>
      <c r="D181" s="1258"/>
      <c r="E181" s="1258"/>
    </row>
    <row r="182" spans="1:5" x14ac:dyDescent="0.15">
      <c r="A182" s="1258"/>
      <c r="B182" s="1258"/>
      <c r="C182" s="1258"/>
      <c r="D182" s="1258"/>
      <c r="E182" s="1258"/>
    </row>
    <row r="183" spans="1:5" x14ac:dyDescent="0.15">
      <c r="A183" s="1258"/>
      <c r="B183" s="1258"/>
      <c r="C183" s="1258"/>
      <c r="D183" s="1258"/>
      <c r="E183" s="1258"/>
    </row>
    <row r="184" spans="1:5" x14ac:dyDescent="0.15">
      <c r="A184" s="1258"/>
      <c r="B184" s="1258"/>
      <c r="C184" s="1258"/>
      <c r="D184" s="1258"/>
      <c r="E184" s="1258"/>
    </row>
    <row r="185" spans="1:5" x14ac:dyDescent="0.15">
      <c r="A185" s="1258"/>
      <c r="B185" s="1258"/>
      <c r="C185" s="1258"/>
      <c r="D185" s="1258"/>
      <c r="E185" s="1258"/>
    </row>
    <row r="186" spans="1:5" x14ac:dyDescent="0.15">
      <c r="A186" s="1258"/>
      <c r="B186" s="1258"/>
      <c r="C186" s="1258"/>
      <c r="D186" s="1258"/>
      <c r="E186" s="1258"/>
    </row>
    <row r="187" spans="1:5" x14ac:dyDescent="0.15">
      <c r="A187" s="1258"/>
      <c r="B187" s="1258"/>
      <c r="C187" s="1258"/>
      <c r="D187" s="1258"/>
      <c r="E187" s="1258"/>
    </row>
    <row r="188" spans="1:5" x14ac:dyDescent="0.15">
      <c r="A188" s="1258"/>
      <c r="B188" s="1258"/>
      <c r="C188" s="1258"/>
      <c r="D188" s="1258"/>
      <c r="E188" s="1258"/>
    </row>
    <row r="189" spans="1:5" x14ac:dyDescent="0.15">
      <c r="A189" s="1258"/>
      <c r="B189" s="1258"/>
      <c r="C189" s="1258"/>
      <c r="D189" s="1258"/>
      <c r="E189" s="1258"/>
    </row>
    <row r="190" spans="1:5" x14ac:dyDescent="0.15">
      <c r="A190" s="1258"/>
      <c r="B190" s="1258"/>
      <c r="C190" s="1258"/>
      <c r="D190" s="1258"/>
      <c r="E190" s="1258"/>
    </row>
    <row r="191" spans="1:5" x14ac:dyDescent="0.15">
      <c r="A191" s="1258"/>
      <c r="B191" s="1258"/>
      <c r="C191" s="1258"/>
      <c r="D191" s="1258"/>
      <c r="E191" s="1258"/>
    </row>
    <row r="192" spans="1:5" x14ac:dyDescent="0.15">
      <c r="A192" s="1258"/>
      <c r="B192" s="1258"/>
      <c r="C192" s="1258"/>
      <c r="D192" s="1258"/>
      <c r="E192" s="1258"/>
    </row>
    <row r="193" spans="1:5" x14ac:dyDescent="0.15">
      <c r="A193" s="1258"/>
      <c r="B193" s="1258"/>
      <c r="C193" s="1258"/>
      <c r="D193" s="1258"/>
      <c r="E193" s="1258"/>
    </row>
    <row r="194" spans="1:5" x14ac:dyDescent="0.15">
      <c r="A194" s="1258"/>
      <c r="B194" s="1258"/>
      <c r="C194" s="1258"/>
      <c r="D194" s="1258"/>
      <c r="E194" s="1258"/>
    </row>
    <row r="195" spans="1:5" x14ac:dyDescent="0.15">
      <c r="A195" s="1258"/>
      <c r="B195" s="1258"/>
      <c r="C195" s="1258"/>
      <c r="D195" s="1258"/>
      <c r="E195" s="1258"/>
    </row>
    <row r="196" spans="1:5" x14ac:dyDescent="0.15">
      <c r="A196" s="1258"/>
      <c r="B196" s="1258"/>
      <c r="C196" s="1258"/>
      <c r="D196" s="1258"/>
      <c r="E196" s="1258"/>
    </row>
    <row r="197" spans="1:5" x14ac:dyDescent="0.15">
      <c r="A197" s="1258"/>
      <c r="B197" s="1258"/>
      <c r="C197" s="1258"/>
      <c r="D197" s="1258"/>
      <c r="E197" s="1258"/>
    </row>
    <row r="198" spans="1:5" x14ac:dyDescent="0.15">
      <c r="A198" s="1258"/>
      <c r="B198" s="1258"/>
      <c r="C198" s="1258"/>
      <c r="D198" s="1258"/>
      <c r="E198" s="1258"/>
    </row>
    <row r="199" spans="1:5" x14ac:dyDescent="0.15">
      <c r="A199" s="1258"/>
      <c r="B199" s="1258"/>
      <c r="C199" s="1258"/>
      <c r="D199" s="1258"/>
      <c r="E199" s="1258"/>
    </row>
    <row r="200" spans="1:5" x14ac:dyDescent="0.15">
      <c r="A200" s="1258"/>
      <c r="B200" s="1258"/>
      <c r="C200" s="1258"/>
      <c r="D200" s="1258"/>
      <c r="E200" s="1258"/>
    </row>
    <row r="201" spans="1:5" x14ac:dyDescent="0.15">
      <c r="A201" s="1258"/>
      <c r="B201" s="1258"/>
      <c r="C201" s="1258"/>
      <c r="D201" s="1258"/>
      <c r="E201" s="1258"/>
    </row>
    <row r="202" spans="1:5" x14ac:dyDescent="0.15">
      <c r="A202" s="1258"/>
      <c r="B202" s="1258"/>
      <c r="C202" s="1258"/>
      <c r="D202" s="1258"/>
      <c r="E202" s="1258"/>
    </row>
    <row r="203" spans="1:5" x14ac:dyDescent="0.15">
      <c r="A203" s="1258"/>
      <c r="B203" s="1258"/>
      <c r="C203" s="1258"/>
      <c r="D203" s="1258"/>
      <c r="E203" s="1258"/>
    </row>
    <row r="204" spans="1:5" x14ac:dyDescent="0.15">
      <c r="A204" s="1258"/>
      <c r="B204" s="1258"/>
      <c r="C204" s="1258"/>
      <c r="D204" s="1258"/>
      <c r="E204" s="1258"/>
    </row>
    <row r="205" spans="1:5" x14ac:dyDescent="0.15">
      <c r="A205" s="1258"/>
      <c r="B205" s="1258"/>
      <c r="C205" s="1258"/>
      <c r="D205" s="1258"/>
      <c r="E205" s="1258"/>
    </row>
    <row r="206" spans="1:5" x14ac:dyDescent="0.15">
      <c r="A206" s="1258"/>
      <c r="B206" s="1258"/>
      <c r="C206" s="1258"/>
      <c r="D206" s="1258"/>
      <c r="E206" s="1258"/>
    </row>
    <row r="207" spans="1:5" x14ac:dyDescent="0.15">
      <c r="A207" s="1258"/>
      <c r="B207" s="1258"/>
      <c r="C207" s="1258"/>
      <c r="D207" s="1258"/>
      <c r="E207" s="1258"/>
    </row>
    <row r="208" spans="1:5" x14ac:dyDescent="0.15">
      <c r="A208" s="1258"/>
      <c r="B208" s="1258"/>
      <c r="C208" s="1258"/>
      <c r="D208" s="1258"/>
      <c r="E208" s="1258"/>
    </row>
    <row r="209" spans="1:5" x14ac:dyDescent="0.15">
      <c r="A209" s="1258"/>
      <c r="B209" s="1258"/>
      <c r="C209" s="1258"/>
      <c r="D209" s="1258"/>
      <c r="E209" s="1258"/>
    </row>
    <row r="210" spans="1:5" x14ac:dyDescent="0.15">
      <c r="A210" s="1258"/>
      <c r="B210" s="1258"/>
      <c r="C210" s="1258"/>
      <c r="D210" s="1258"/>
      <c r="E210" s="1258"/>
    </row>
    <row r="211" spans="1:5" x14ac:dyDescent="0.15">
      <c r="A211" s="1258"/>
      <c r="B211" s="1258"/>
      <c r="C211" s="1258"/>
      <c r="D211" s="1258"/>
      <c r="E211" s="1258"/>
    </row>
    <row r="212" spans="1:5" x14ac:dyDescent="0.15">
      <c r="A212" s="1258"/>
      <c r="B212" s="1258"/>
      <c r="C212" s="1258"/>
      <c r="D212" s="1258"/>
      <c r="E212" s="1258"/>
    </row>
    <row r="213" spans="1:5" x14ac:dyDescent="0.15">
      <c r="A213" s="1258"/>
      <c r="B213" s="1258"/>
      <c r="C213" s="1258"/>
      <c r="D213" s="1258"/>
      <c r="E213" s="1258"/>
    </row>
    <row r="214" spans="1:5" x14ac:dyDescent="0.15">
      <c r="A214" s="1258"/>
      <c r="B214" s="1258"/>
      <c r="C214" s="1258"/>
      <c r="D214" s="1258"/>
      <c r="E214" s="1258"/>
    </row>
    <row r="215" spans="1:5" x14ac:dyDescent="0.15">
      <c r="A215" s="1258"/>
      <c r="B215" s="1258"/>
      <c r="C215" s="1258"/>
      <c r="D215" s="1258"/>
      <c r="E215" s="1258"/>
    </row>
    <row r="216" spans="1:5" x14ac:dyDescent="0.15">
      <c r="A216" s="1258"/>
      <c r="B216" s="1258"/>
      <c r="C216" s="1258"/>
      <c r="D216" s="1258"/>
      <c r="E216" s="1258"/>
    </row>
    <row r="217" spans="1:5" x14ac:dyDescent="0.15">
      <c r="A217" s="1258"/>
      <c r="B217" s="1258"/>
      <c r="C217" s="1258"/>
      <c r="D217" s="1258"/>
      <c r="E217" s="1258"/>
    </row>
    <row r="218" spans="1:5" x14ac:dyDescent="0.15">
      <c r="A218" s="1258"/>
      <c r="B218" s="1258"/>
      <c r="C218" s="1258"/>
      <c r="D218" s="1258"/>
      <c r="E218" s="1258"/>
    </row>
    <row r="219" spans="1:5" x14ac:dyDescent="0.15">
      <c r="A219" s="1258"/>
      <c r="B219" s="1258"/>
      <c r="C219" s="1258"/>
      <c r="D219" s="1258"/>
      <c r="E219" s="1258"/>
    </row>
    <row r="220" spans="1:5" x14ac:dyDescent="0.15">
      <c r="A220" s="1258"/>
      <c r="B220" s="1258"/>
      <c r="C220" s="1258"/>
      <c r="D220" s="1258"/>
      <c r="E220" s="1258"/>
    </row>
    <row r="221" spans="1:5" x14ac:dyDescent="0.15">
      <c r="A221" s="1258"/>
      <c r="B221" s="1258"/>
      <c r="C221" s="1258"/>
      <c r="D221" s="1258"/>
      <c r="E221" s="1258"/>
    </row>
    <row r="222" spans="1:5" x14ac:dyDescent="0.15">
      <c r="A222" s="1258"/>
      <c r="B222" s="1258"/>
      <c r="C222" s="1258"/>
      <c r="D222" s="1258"/>
      <c r="E222" s="1258"/>
    </row>
    <row r="223" spans="1:5" x14ac:dyDescent="0.15">
      <c r="A223" s="1258"/>
      <c r="B223" s="1258"/>
      <c r="C223" s="1258"/>
      <c r="D223" s="1258"/>
      <c r="E223" s="1258"/>
    </row>
    <row r="224" spans="1:5" x14ac:dyDescent="0.15">
      <c r="A224" s="1258"/>
      <c r="B224" s="1258"/>
      <c r="C224" s="1258"/>
      <c r="D224" s="1258"/>
      <c r="E224" s="1258"/>
    </row>
    <row r="225" spans="1:5" x14ac:dyDescent="0.15">
      <c r="A225" s="1258"/>
      <c r="B225" s="1258"/>
      <c r="C225" s="1258"/>
      <c r="D225" s="1258"/>
      <c r="E225" s="1258"/>
    </row>
    <row r="226" spans="1:5" x14ac:dyDescent="0.15">
      <c r="A226" s="1258"/>
      <c r="B226" s="1258"/>
      <c r="C226" s="1258"/>
      <c r="D226" s="1258"/>
      <c r="E226" s="1258"/>
    </row>
    <row r="227" spans="1:5" x14ac:dyDescent="0.15">
      <c r="A227" s="1258"/>
      <c r="B227" s="1258"/>
      <c r="C227" s="1258"/>
      <c r="D227" s="1258"/>
      <c r="E227" s="1258"/>
    </row>
    <row r="228" spans="1:5" x14ac:dyDescent="0.15">
      <c r="A228" s="1258"/>
      <c r="B228" s="1258"/>
      <c r="C228" s="1258"/>
      <c r="D228" s="1258"/>
      <c r="E228" s="1258"/>
    </row>
    <row r="229" spans="1:5" x14ac:dyDescent="0.15">
      <c r="A229" s="1258"/>
      <c r="B229" s="1258"/>
      <c r="C229" s="1258"/>
      <c r="D229" s="1258"/>
      <c r="E229" s="1258"/>
    </row>
    <row r="230" spans="1:5" x14ac:dyDescent="0.15">
      <c r="A230" s="1258"/>
      <c r="B230" s="1258"/>
      <c r="C230" s="1258"/>
      <c r="D230" s="1258"/>
      <c r="E230" s="1258"/>
    </row>
    <row r="231" spans="1:5" x14ac:dyDescent="0.15">
      <c r="A231" s="1258"/>
      <c r="B231" s="1258"/>
      <c r="C231" s="1258"/>
      <c r="D231" s="1258"/>
      <c r="E231" s="1258"/>
    </row>
    <row r="232" spans="1:5" x14ac:dyDescent="0.15">
      <c r="A232" s="1258"/>
      <c r="B232" s="1258"/>
      <c r="C232" s="1258"/>
      <c r="D232" s="1258"/>
      <c r="E232" s="1258"/>
    </row>
    <row r="233" spans="1:5" x14ac:dyDescent="0.15">
      <c r="A233" s="1258"/>
      <c r="B233" s="1258"/>
      <c r="C233" s="1258"/>
      <c r="D233" s="1258"/>
      <c r="E233" s="1258"/>
    </row>
    <row r="234" spans="1:5" x14ac:dyDescent="0.15">
      <c r="A234" s="1258"/>
      <c r="B234" s="1258"/>
      <c r="C234" s="1258"/>
      <c r="D234" s="1258"/>
      <c r="E234" s="1258"/>
    </row>
    <row r="235" spans="1:5" x14ac:dyDescent="0.15">
      <c r="A235" s="1258"/>
      <c r="B235" s="1258"/>
      <c r="C235" s="1258"/>
      <c r="D235" s="1258"/>
      <c r="E235" s="1258"/>
    </row>
    <row r="236" spans="1:5" x14ac:dyDescent="0.15">
      <c r="A236" s="1258"/>
      <c r="B236" s="1258"/>
      <c r="C236" s="1258"/>
      <c r="D236" s="1258"/>
      <c r="E236" s="1258"/>
    </row>
    <row r="237" spans="1:5" x14ac:dyDescent="0.15">
      <c r="A237" s="1258"/>
      <c r="B237" s="1258"/>
      <c r="C237" s="1258"/>
      <c r="D237" s="1258"/>
      <c r="E237" s="1258"/>
    </row>
    <row r="238" spans="1:5" x14ac:dyDescent="0.15">
      <c r="A238" s="1258"/>
      <c r="B238" s="1258"/>
      <c r="C238" s="1258"/>
      <c r="D238" s="1258"/>
      <c r="E238" s="1258"/>
    </row>
    <row r="239" spans="1:5" x14ac:dyDescent="0.15">
      <c r="A239" s="1258"/>
      <c r="B239" s="1258"/>
      <c r="C239" s="1258"/>
      <c r="D239" s="1258"/>
      <c r="E239" s="1258"/>
    </row>
    <row r="240" spans="1:5" x14ac:dyDescent="0.15">
      <c r="A240" s="1258"/>
      <c r="B240" s="1258"/>
      <c r="C240" s="1258"/>
      <c r="D240" s="1258"/>
      <c r="E240" s="1258"/>
    </row>
    <row r="241" spans="1:5" x14ac:dyDescent="0.15">
      <c r="A241" s="1258"/>
      <c r="B241" s="1258"/>
      <c r="C241" s="1258"/>
      <c r="D241" s="1258"/>
      <c r="E241" s="1258"/>
    </row>
    <row r="242" spans="1:5" x14ac:dyDescent="0.15">
      <c r="A242" s="1258"/>
      <c r="B242" s="1258"/>
      <c r="C242" s="1258"/>
      <c r="D242" s="1258"/>
      <c r="E242" s="1258"/>
    </row>
    <row r="243" spans="1:5" x14ac:dyDescent="0.15">
      <c r="A243" s="1258"/>
      <c r="B243" s="1258"/>
      <c r="C243" s="1258"/>
      <c r="D243" s="1258"/>
      <c r="E243" s="1258"/>
    </row>
    <row r="244" spans="1:5" x14ac:dyDescent="0.15">
      <c r="A244" s="1258"/>
      <c r="B244" s="1258"/>
      <c r="C244" s="1258"/>
      <c r="D244" s="1258"/>
      <c r="E244" s="1258"/>
    </row>
    <row r="245" spans="1:5" x14ac:dyDescent="0.15">
      <c r="A245" s="1258"/>
      <c r="B245" s="1258"/>
      <c r="C245" s="1258"/>
      <c r="D245" s="1258"/>
      <c r="E245" s="1258"/>
    </row>
    <row r="246" spans="1:5" x14ac:dyDescent="0.15">
      <c r="A246" s="1258"/>
      <c r="B246" s="1258"/>
      <c r="C246" s="1258"/>
      <c r="D246" s="1258"/>
      <c r="E246" s="1258"/>
    </row>
    <row r="247" spans="1:5" x14ac:dyDescent="0.15">
      <c r="A247" s="1258"/>
      <c r="B247" s="1258"/>
      <c r="C247" s="1258"/>
      <c r="D247" s="1258"/>
      <c r="E247" s="1258"/>
    </row>
    <row r="248" spans="1:5" x14ac:dyDescent="0.15">
      <c r="A248" s="1258"/>
      <c r="B248" s="1258"/>
      <c r="C248" s="1258"/>
      <c r="D248" s="1258"/>
      <c r="E248" s="1258"/>
    </row>
    <row r="249" spans="1:5" x14ac:dyDescent="0.15">
      <c r="A249" s="1258"/>
      <c r="B249" s="1258"/>
      <c r="C249" s="1258"/>
      <c r="D249" s="1258"/>
      <c r="E249" s="1258"/>
    </row>
    <row r="250" spans="1:5" x14ac:dyDescent="0.15">
      <c r="A250" s="1258"/>
      <c r="B250" s="1258"/>
      <c r="C250" s="1258"/>
      <c r="D250" s="1258"/>
      <c r="E250" s="1258"/>
    </row>
    <row r="251" spans="1:5" x14ac:dyDescent="0.15">
      <c r="A251" s="1258"/>
      <c r="B251" s="1258"/>
      <c r="C251" s="1258"/>
      <c r="D251" s="1258"/>
      <c r="E251" s="1258"/>
    </row>
    <row r="252" spans="1:5" x14ac:dyDescent="0.15">
      <c r="A252" s="1258"/>
      <c r="B252" s="1258"/>
      <c r="C252" s="1258"/>
      <c r="D252" s="1258"/>
      <c r="E252" s="1258"/>
    </row>
    <row r="253" spans="1:5" x14ac:dyDescent="0.15">
      <c r="A253" s="1258"/>
      <c r="B253" s="1258"/>
      <c r="C253" s="1258"/>
      <c r="D253" s="1258"/>
      <c r="E253" s="1258"/>
    </row>
    <row r="254" spans="1:5" x14ac:dyDescent="0.15">
      <c r="A254" s="1258"/>
      <c r="B254" s="1258"/>
      <c r="C254" s="1258"/>
      <c r="D254" s="1258"/>
      <c r="E254" s="1258"/>
    </row>
    <row r="255" spans="1:5" x14ac:dyDescent="0.15">
      <c r="A255" s="1258"/>
      <c r="B255" s="1258"/>
      <c r="C255" s="1258"/>
      <c r="D255" s="1258"/>
      <c r="E255" s="1258"/>
    </row>
    <row r="256" spans="1:5" x14ac:dyDescent="0.15">
      <c r="A256" s="1258"/>
      <c r="B256" s="1258"/>
      <c r="C256" s="1258"/>
      <c r="D256" s="1258"/>
      <c r="E256" s="1258"/>
    </row>
    <row r="257" spans="1:5" x14ac:dyDescent="0.15">
      <c r="A257" s="1258"/>
      <c r="B257" s="1258"/>
      <c r="C257" s="1258"/>
      <c r="D257" s="1258"/>
      <c r="E257" s="1258"/>
    </row>
    <row r="258" spans="1:5" x14ac:dyDescent="0.15">
      <c r="A258" s="1258"/>
      <c r="B258" s="1258"/>
      <c r="C258" s="1258"/>
      <c r="D258" s="1258"/>
      <c r="E258" s="1258"/>
    </row>
    <row r="259" spans="1:5" x14ac:dyDescent="0.15">
      <c r="A259" s="1258"/>
      <c r="B259" s="1258"/>
      <c r="C259" s="1258"/>
      <c r="D259" s="1258"/>
      <c r="E259" s="1258"/>
    </row>
    <row r="260" spans="1:5" x14ac:dyDescent="0.15">
      <c r="A260" s="1258"/>
      <c r="B260" s="1258"/>
      <c r="C260" s="1258"/>
      <c r="D260" s="1258"/>
      <c r="E260" s="1258"/>
    </row>
    <row r="261" spans="1:5" x14ac:dyDescent="0.15">
      <c r="A261" s="1258"/>
      <c r="B261" s="1258"/>
      <c r="C261" s="1258"/>
      <c r="D261" s="1258"/>
      <c r="E261" s="1258"/>
    </row>
    <row r="262" spans="1:5" x14ac:dyDescent="0.15">
      <c r="A262" s="1258"/>
      <c r="B262" s="1258"/>
      <c r="C262" s="1258"/>
      <c r="D262" s="1258"/>
      <c r="E262" s="1258"/>
    </row>
    <row r="263" spans="1:5" x14ac:dyDescent="0.15">
      <c r="A263" s="1258"/>
      <c r="B263" s="1258"/>
      <c r="C263" s="1258"/>
      <c r="D263" s="1258"/>
      <c r="E263" s="1258"/>
    </row>
    <row r="264" spans="1:5" x14ac:dyDescent="0.15">
      <c r="A264" s="1258"/>
      <c r="B264" s="1258"/>
      <c r="C264" s="1258"/>
      <c r="D264" s="1258"/>
      <c r="E264" s="1258"/>
    </row>
    <row r="265" spans="1:5" x14ac:dyDescent="0.15">
      <c r="A265" s="1258"/>
      <c r="B265" s="1258"/>
      <c r="C265" s="1258"/>
      <c r="D265" s="1258"/>
      <c r="E265" s="1258"/>
    </row>
    <row r="266" spans="1:5" x14ac:dyDescent="0.15">
      <c r="A266" s="1258"/>
      <c r="B266" s="1258"/>
      <c r="C266" s="1258"/>
      <c r="D266" s="1258"/>
      <c r="E266" s="1258"/>
    </row>
    <row r="267" spans="1:5" x14ac:dyDescent="0.15">
      <c r="A267" s="1258"/>
      <c r="B267" s="1258"/>
      <c r="C267" s="1258"/>
      <c r="D267" s="1258"/>
      <c r="E267" s="1258"/>
    </row>
    <row r="268" spans="1:5" x14ac:dyDescent="0.15">
      <c r="A268" s="1258"/>
      <c r="B268" s="1258"/>
      <c r="C268" s="1258"/>
      <c r="D268" s="1258"/>
      <c r="E268" s="1258"/>
    </row>
    <row r="269" spans="1:5" x14ac:dyDescent="0.15">
      <c r="A269" s="1258"/>
      <c r="B269" s="1258"/>
      <c r="C269" s="1258"/>
      <c r="D269" s="1258"/>
      <c r="E269" s="1258"/>
    </row>
    <row r="270" spans="1:5" x14ac:dyDescent="0.15">
      <c r="A270" s="1258"/>
      <c r="B270" s="1258"/>
      <c r="C270" s="1258"/>
      <c r="D270" s="1258"/>
      <c r="E270" s="1258"/>
    </row>
    <row r="271" spans="1:5" x14ac:dyDescent="0.15">
      <c r="A271" s="1258"/>
      <c r="B271" s="1258"/>
      <c r="C271" s="1258"/>
      <c r="D271" s="1258"/>
      <c r="E271" s="1258"/>
    </row>
    <row r="272" spans="1:5" x14ac:dyDescent="0.15">
      <c r="A272" s="1258"/>
      <c r="B272" s="1258"/>
      <c r="C272" s="1258"/>
      <c r="D272" s="1258"/>
      <c r="E272" s="1258"/>
    </row>
    <row r="273" spans="1:5" x14ac:dyDescent="0.15">
      <c r="A273" s="1258"/>
      <c r="B273" s="1258"/>
      <c r="C273" s="1258"/>
      <c r="D273" s="1258"/>
      <c r="E273" s="1258"/>
    </row>
    <row r="274" spans="1:5" x14ac:dyDescent="0.15">
      <c r="A274" s="1258"/>
      <c r="B274" s="1258"/>
      <c r="C274" s="1258"/>
      <c r="D274" s="1258"/>
      <c r="E274" s="1258"/>
    </row>
    <row r="275" spans="1:5" x14ac:dyDescent="0.15">
      <c r="A275" s="1258"/>
      <c r="B275" s="1258"/>
      <c r="C275" s="1258"/>
      <c r="D275" s="1258"/>
      <c r="E275" s="1258"/>
    </row>
    <row r="276" spans="1:5" x14ac:dyDescent="0.15">
      <c r="A276" s="1258"/>
      <c r="B276" s="1258"/>
      <c r="C276" s="1258"/>
      <c r="D276" s="1258"/>
      <c r="E276" s="1258"/>
    </row>
    <row r="277" spans="1:5" x14ac:dyDescent="0.15">
      <c r="A277" s="1258"/>
      <c r="B277" s="1258"/>
      <c r="C277" s="1258"/>
      <c r="D277" s="1258"/>
      <c r="E277" s="1258"/>
    </row>
    <row r="278" spans="1:5" x14ac:dyDescent="0.15">
      <c r="A278" s="1258"/>
      <c r="B278" s="1258"/>
      <c r="C278" s="1258"/>
      <c r="D278" s="1258"/>
      <c r="E278" s="1258"/>
    </row>
    <row r="279" spans="1:5" x14ac:dyDescent="0.15">
      <c r="A279" s="1258"/>
      <c r="B279" s="1258"/>
      <c r="C279" s="1258"/>
      <c r="D279" s="1258"/>
      <c r="E279" s="1258"/>
    </row>
    <row r="280" spans="1:5" x14ac:dyDescent="0.15">
      <c r="A280" s="1258"/>
      <c r="B280" s="1258"/>
      <c r="C280" s="1258"/>
      <c r="D280" s="1258"/>
      <c r="E280" s="1258"/>
    </row>
    <row r="281" spans="1:5" x14ac:dyDescent="0.15">
      <c r="A281" s="1258"/>
      <c r="B281" s="1258"/>
      <c r="C281" s="1258"/>
      <c r="D281" s="1258"/>
      <c r="E281" s="1258"/>
    </row>
    <row r="282" spans="1:5" x14ac:dyDescent="0.15">
      <c r="A282" s="1258"/>
      <c r="B282" s="1258"/>
      <c r="C282" s="1258"/>
      <c r="D282" s="1258"/>
      <c r="E282" s="1258"/>
    </row>
    <row r="283" spans="1:5" x14ac:dyDescent="0.15">
      <c r="A283" s="1258"/>
      <c r="B283" s="1258"/>
      <c r="C283" s="1258"/>
      <c r="D283" s="1258"/>
      <c r="E283" s="1258"/>
    </row>
    <row r="284" spans="1:5" x14ac:dyDescent="0.15">
      <c r="A284" s="1258"/>
      <c r="B284" s="1258"/>
      <c r="C284" s="1258"/>
      <c r="D284" s="1258"/>
      <c r="E284" s="1258"/>
    </row>
    <row r="285" spans="1:5" x14ac:dyDescent="0.15">
      <c r="A285" s="1258"/>
      <c r="B285" s="1258"/>
      <c r="C285" s="1258"/>
      <c r="D285" s="1258"/>
      <c r="E285" s="1258"/>
    </row>
    <row r="286" spans="1:5" x14ac:dyDescent="0.15">
      <c r="A286" s="1258"/>
      <c r="B286" s="1258"/>
      <c r="C286" s="1258"/>
      <c r="D286" s="1258"/>
      <c r="E286" s="1258"/>
    </row>
    <row r="287" spans="1:5" x14ac:dyDescent="0.15">
      <c r="A287" s="1258"/>
      <c r="B287" s="1258"/>
      <c r="C287" s="1258"/>
      <c r="D287" s="1258"/>
      <c r="E287" s="1258"/>
    </row>
    <row r="288" spans="1:5" x14ac:dyDescent="0.15">
      <c r="A288" s="1258"/>
      <c r="B288" s="1258"/>
      <c r="C288" s="1258"/>
      <c r="D288" s="1258"/>
      <c r="E288" s="1258"/>
    </row>
    <row r="289" spans="1:5" x14ac:dyDescent="0.15">
      <c r="A289" s="1258"/>
      <c r="B289" s="1258"/>
      <c r="C289" s="1258"/>
      <c r="D289" s="1258"/>
      <c r="E289" s="1258"/>
    </row>
    <row r="290" spans="1:5" x14ac:dyDescent="0.15">
      <c r="A290" s="1258"/>
      <c r="B290" s="1258"/>
      <c r="C290" s="1258"/>
      <c r="D290" s="1258"/>
      <c r="E290" s="1258"/>
    </row>
    <row r="291" spans="1:5" x14ac:dyDescent="0.15">
      <c r="A291" s="1258"/>
      <c r="B291" s="1258"/>
      <c r="C291" s="1258"/>
      <c r="D291" s="1258"/>
      <c r="E291" s="1258"/>
    </row>
    <row r="292" spans="1:5" x14ac:dyDescent="0.15">
      <c r="A292" s="1258"/>
      <c r="B292" s="1258"/>
      <c r="C292" s="1258"/>
      <c r="D292" s="1258"/>
      <c r="E292" s="1258"/>
    </row>
    <row r="293" spans="1:5" x14ac:dyDescent="0.15">
      <c r="A293" s="1258"/>
      <c r="B293" s="1258"/>
      <c r="C293" s="1258"/>
      <c r="D293" s="1258"/>
      <c r="E293" s="1258"/>
    </row>
    <row r="294" spans="1:5" x14ac:dyDescent="0.15">
      <c r="A294" s="1258"/>
      <c r="B294" s="1258"/>
      <c r="C294" s="1258"/>
      <c r="D294" s="1258"/>
      <c r="E294" s="1258"/>
    </row>
    <row r="295" spans="1:5" x14ac:dyDescent="0.15">
      <c r="A295" s="1258"/>
      <c r="B295" s="1258"/>
      <c r="C295" s="1258"/>
      <c r="D295" s="1258"/>
      <c r="E295" s="1258"/>
    </row>
    <row r="296" spans="1:5" x14ac:dyDescent="0.15">
      <c r="A296" s="1258"/>
      <c r="B296" s="1258"/>
      <c r="C296" s="1258"/>
      <c r="D296" s="1258"/>
      <c r="E296" s="1258"/>
    </row>
    <row r="297" spans="1:5" x14ac:dyDescent="0.15">
      <c r="A297" s="1258"/>
      <c r="B297" s="1258"/>
      <c r="C297" s="1258"/>
      <c r="D297" s="1258"/>
      <c r="E297" s="1258"/>
    </row>
    <row r="298" spans="1:5" x14ac:dyDescent="0.15">
      <c r="A298" s="1258"/>
      <c r="B298" s="1258"/>
      <c r="C298" s="1258"/>
      <c r="D298" s="1258"/>
      <c r="E298" s="1258"/>
    </row>
    <row r="299" spans="1:5" x14ac:dyDescent="0.15">
      <c r="A299" s="1258"/>
      <c r="B299" s="1258"/>
      <c r="C299" s="1258"/>
      <c r="D299" s="1258"/>
      <c r="E299" s="1258"/>
    </row>
    <row r="300" spans="1:5" x14ac:dyDescent="0.15">
      <c r="A300" s="1258"/>
      <c r="B300" s="1258"/>
      <c r="C300" s="1258"/>
      <c r="D300" s="1258"/>
      <c r="E300" s="1258"/>
    </row>
    <row r="301" spans="1:5" x14ac:dyDescent="0.15">
      <c r="A301" s="1258"/>
      <c r="B301" s="1258"/>
      <c r="C301" s="1258"/>
      <c r="D301" s="1258"/>
      <c r="E301" s="1258"/>
    </row>
    <row r="302" spans="1:5" x14ac:dyDescent="0.15">
      <c r="A302" s="1258"/>
      <c r="B302" s="1258"/>
      <c r="C302" s="1258"/>
      <c r="D302" s="1258"/>
      <c r="E302" s="1258"/>
    </row>
    <row r="303" spans="1:5" x14ac:dyDescent="0.15">
      <c r="A303" s="1258"/>
      <c r="B303" s="1258"/>
      <c r="C303" s="1258"/>
      <c r="D303" s="1258"/>
      <c r="E303" s="1258"/>
    </row>
    <row r="304" spans="1:5" x14ac:dyDescent="0.15">
      <c r="A304" s="1258"/>
      <c r="B304" s="1258"/>
      <c r="C304" s="1258"/>
      <c r="D304" s="1258"/>
      <c r="E304" s="1258"/>
    </row>
    <row r="305" spans="1:5" x14ac:dyDescent="0.15">
      <c r="A305" s="1258"/>
      <c r="B305" s="1258"/>
      <c r="C305" s="1258"/>
      <c r="D305" s="1258"/>
      <c r="E305" s="1258"/>
    </row>
    <row r="306" spans="1:5" x14ac:dyDescent="0.15">
      <c r="A306" s="1258"/>
      <c r="B306" s="1258"/>
      <c r="C306" s="1258"/>
      <c r="D306" s="1258"/>
      <c r="E306" s="1258"/>
    </row>
    <row r="307" spans="1:5" x14ac:dyDescent="0.15">
      <c r="A307" s="1258"/>
      <c r="B307" s="1258"/>
      <c r="C307" s="1258"/>
      <c r="D307" s="1258"/>
      <c r="E307" s="1258"/>
    </row>
    <row r="308" spans="1:5" x14ac:dyDescent="0.15">
      <c r="A308" s="1258"/>
      <c r="B308" s="1258"/>
      <c r="C308" s="1258"/>
      <c r="D308" s="1258"/>
      <c r="E308" s="1258"/>
    </row>
    <row r="309" spans="1:5" x14ac:dyDescent="0.15">
      <c r="A309" s="1258"/>
      <c r="B309" s="1258"/>
      <c r="C309" s="1258"/>
      <c r="D309" s="1258"/>
      <c r="E309" s="1258"/>
    </row>
    <row r="310" spans="1:5" x14ac:dyDescent="0.15">
      <c r="A310" s="1258"/>
      <c r="B310" s="1258"/>
      <c r="C310" s="1258"/>
      <c r="D310" s="1258"/>
      <c r="E310" s="1258"/>
    </row>
    <row r="311" spans="1:5" x14ac:dyDescent="0.15">
      <c r="A311" s="1258"/>
      <c r="B311" s="1258"/>
      <c r="C311" s="1258"/>
      <c r="D311" s="1258"/>
      <c r="E311" s="1258"/>
    </row>
    <row r="312" spans="1:5" x14ac:dyDescent="0.15">
      <c r="A312" s="1258"/>
      <c r="B312" s="1258"/>
      <c r="C312" s="1258"/>
      <c r="D312" s="1258"/>
      <c r="E312" s="1258"/>
    </row>
    <row r="313" spans="1:5" x14ac:dyDescent="0.15">
      <c r="A313" s="1258"/>
      <c r="B313" s="1258"/>
      <c r="C313" s="1258"/>
      <c r="D313" s="1258"/>
      <c r="E313" s="1258"/>
    </row>
    <row r="314" spans="1:5" x14ac:dyDescent="0.15">
      <c r="A314" s="1258"/>
      <c r="B314" s="1258"/>
      <c r="C314" s="1258"/>
      <c r="D314" s="1258"/>
      <c r="E314" s="1258"/>
    </row>
    <row r="315" spans="1:5" x14ac:dyDescent="0.15">
      <c r="A315" s="1258"/>
      <c r="B315" s="1258"/>
      <c r="C315" s="1258"/>
      <c r="D315" s="1258"/>
      <c r="E315" s="1258"/>
    </row>
    <row r="316" spans="1:5" x14ac:dyDescent="0.15">
      <c r="A316" s="1258"/>
      <c r="B316" s="1258"/>
      <c r="C316" s="1258"/>
      <c r="D316" s="1258"/>
      <c r="E316" s="1258"/>
    </row>
    <row r="317" spans="1:5" x14ac:dyDescent="0.15">
      <c r="A317" s="1258"/>
      <c r="B317" s="1258"/>
      <c r="C317" s="1258"/>
      <c r="D317" s="1258"/>
      <c r="E317" s="1258"/>
    </row>
    <row r="318" spans="1:5" x14ac:dyDescent="0.15">
      <c r="A318" s="1258"/>
      <c r="B318" s="1258"/>
      <c r="C318" s="1258"/>
      <c r="D318" s="1258"/>
      <c r="E318" s="1258"/>
    </row>
    <row r="319" spans="1:5" x14ac:dyDescent="0.15">
      <c r="A319" s="1258"/>
      <c r="B319" s="1258"/>
      <c r="C319" s="1258"/>
      <c r="D319" s="1258"/>
      <c r="E319" s="1258"/>
    </row>
    <row r="320" spans="1:5" x14ac:dyDescent="0.15">
      <c r="A320" s="1258"/>
      <c r="B320" s="1258"/>
      <c r="C320" s="1258"/>
      <c r="D320" s="1258"/>
      <c r="E320" s="1258"/>
    </row>
    <row r="321" spans="1:5" x14ac:dyDescent="0.15">
      <c r="A321" s="1258"/>
      <c r="B321" s="1258"/>
      <c r="C321" s="1258"/>
      <c r="D321" s="1258"/>
      <c r="E321" s="1258"/>
    </row>
    <row r="322" spans="1:5" x14ac:dyDescent="0.15">
      <c r="A322" s="1258"/>
      <c r="B322" s="1258"/>
      <c r="C322" s="1258"/>
      <c r="D322" s="1258"/>
      <c r="E322" s="1258"/>
    </row>
    <row r="323" spans="1:5" x14ac:dyDescent="0.15">
      <c r="A323" s="1258"/>
      <c r="B323" s="1258"/>
      <c r="C323" s="1258"/>
      <c r="D323" s="1258"/>
      <c r="E323" s="1258"/>
    </row>
    <row r="324" spans="1:5" x14ac:dyDescent="0.15">
      <c r="A324" s="1258"/>
      <c r="B324" s="1258"/>
      <c r="C324" s="1258"/>
      <c r="D324" s="1258"/>
      <c r="E324" s="1258"/>
    </row>
    <row r="325" spans="1:5" x14ac:dyDescent="0.15">
      <c r="A325" s="1258"/>
      <c r="B325" s="1258"/>
      <c r="C325" s="1258"/>
      <c r="D325" s="1258"/>
      <c r="E325" s="1258"/>
    </row>
    <row r="326" spans="1:5" x14ac:dyDescent="0.15">
      <c r="A326" s="1258"/>
      <c r="B326" s="1258"/>
      <c r="C326" s="1258"/>
      <c r="D326" s="1258"/>
      <c r="E326" s="1258"/>
    </row>
    <row r="327" spans="1:5" x14ac:dyDescent="0.15">
      <c r="A327" s="1258"/>
      <c r="B327" s="1258"/>
      <c r="C327" s="1258"/>
      <c r="D327" s="1258"/>
      <c r="E327" s="1258"/>
    </row>
    <row r="328" spans="1:5" x14ac:dyDescent="0.15">
      <c r="A328" s="1258"/>
      <c r="B328" s="1258"/>
      <c r="C328" s="1258"/>
      <c r="D328" s="1258"/>
      <c r="E328" s="1258"/>
    </row>
    <row r="329" spans="1:5" x14ac:dyDescent="0.15">
      <c r="A329" s="1258"/>
      <c r="B329" s="1258"/>
      <c r="C329" s="1258"/>
      <c r="D329" s="1258"/>
      <c r="E329" s="1258"/>
    </row>
    <row r="330" spans="1:5" x14ac:dyDescent="0.15">
      <c r="A330" s="1258"/>
      <c r="B330" s="1258"/>
      <c r="C330" s="1258"/>
      <c r="D330" s="1258"/>
      <c r="E330" s="1258"/>
    </row>
    <row r="331" spans="1:5" x14ac:dyDescent="0.15">
      <c r="A331" s="1258"/>
      <c r="B331" s="1258"/>
      <c r="C331" s="1258"/>
      <c r="D331" s="1258"/>
      <c r="E331" s="1258"/>
    </row>
    <row r="332" spans="1:5" x14ac:dyDescent="0.15">
      <c r="A332" s="1258"/>
      <c r="B332" s="1258"/>
      <c r="C332" s="1258"/>
      <c r="D332" s="1258"/>
      <c r="E332" s="1258"/>
    </row>
    <row r="333" spans="1:5" x14ac:dyDescent="0.15">
      <c r="A333" s="1258"/>
      <c r="B333" s="1258"/>
      <c r="C333" s="1258"/>
      <c r="D333" s="1258"/>
      <c r="E333" s="1258"/>
    </row>
    <row r="334" spans="1:5" x14ac:dyDescent="0.15">
      <c r="A334" s="1258"/>
      <c r="B334" s="1258"/>
      <c r="C334" s="1258"/>
      <c r="D334" s="1258"/>
      <c r="E334" s="1258"/>
    </row>
    <row r="335" spans="1:5" x14ac:dyDescent="0.15">
      <c r="A335" s="1258"/>
      <c r="B335" s="1258"/>
      <c r="C335" s="1258"/>
      <c r="D335" s="1258"/>
      <c r="E335" s="1258"/>
    </row>
    <row r="336" spans="1:5" x14ac:dyDescent="0.15">
      <c r="A336" s="1258"/>
      <c r="B336" s="1258"/>
      <c r="C336" s="1258"/>
      <c r="D336" s="1258"/>
      <c r="E336" s="1258"/>
    </row>
    <row r="337" spans="1:5" x14ac:dyDescent="0.15">
      <c r="A337" s="1258"/>
      <c r="B337" s="1258"/>
      <c r="C337" s="1258"/>
      <c r="D337" s="1258"/>
      <c r="E337" s="1258"/>
    </row>
    <row r="338" spans="1:5" x14ac:dyDescent="0.15">
      <c r="A338" s="1258"/>
      <c r="B338" s="1258"/>
      <c r="C338" s="1258"/>
      <c r="D338" s="1258"/>
      <c r="E338" s="1258"/>
    </row>
    <row r="339" spans="1:5" x14ac:dyDescent="0.15">
      <c r="A339" s="1258"/>
      <c r="B339" s="1258"/>
      <c r="C339" s="1258"/>
      <c r="D339" s="1258"/>
      <c r="E339" s="1258"/>
    </row>
    <row r="340" spans="1:5" x14ac:dyDescent="0.15">
      <c r="A340" s="1258"/>
      <c r="B340" s="1258"/>
      <c r="C340" s="1258"/>
      <c r="D340" s="1258"/>
      <c r="E340" s="1258"/>
    </row>
    <row r="341" spans="1:5" x14ac:dyDescent="0.15">
      <c r="A341" s="1258"/>
      <c r="B341" s="1258"/>
      <c r="C341" s="1258"/>
      <c r="D341" s="1258"/>
      <c r="E341" s="1258"/>
    </row>
    <row r="342" spans="1:5" x14ac:dyDescent="0.15">
      <c r="A342" s="1258"/>
      <c r="B342" s="1258"/>
      <c r="C342" s="1258"/>
      <c r="D342" s="1258"/>
      <c r="E342" s="1258"/>
    </row>
    <row r="343" spans="1:5" x14ac:dyDescent="0.15">
      <c r="A343" s="1258"/>
      <c r="B343" s="1258"/>
      <c r="C343" s="1258"/>
      <c r="D343" s="1258"/>
      <c r="E343" s="1258"/>
    </row>
    <row r="344" spans="1:5" x14ac:dyDescent="0.15">
      <c r="A344" s="1258"/>
      <c r="B344" s="1258"/>
      <c r="C344" s="1258"/>
      <c r="D344" s="1258"/>
      <c r="E344" s="1258"/>
    </row>
    <row r="345" spans="1:5" x14ac:dyDescent="0.15">
      <c r="A345" s="1258"/>
      <c r="B345" s="1258"/>
      <c r="C345" s="1258"/>
      <c r="D345" s="1258"/>
      <c r="E345" s="1258"/>
    </row>
    <row r="346" spans="1:5" x14ac:dyDescent="0.15">
      <c r="A346" s="1258"/>
      <c r="B346" s="1258"/>
      <c r="C346" s="1258"/>
      <c r="D346" s="1258"/>
      <c r="E346" s="1258"/>
    </row>
    <row r="347" spans="1:5" x14ac:dyDescent="0.15">
      <c r="A347" s="1258"/>
      <c r="B347" s="1258"/>
      <c r="C347" s="1258"/>
      <c r="D347" s="1258"/>
      <c r="E347" s="1258"/>
    </row>
    <row r="348" spans="1:5" x14ac:dyDescent="0.15">
      <c r="A348" s="1258"/>
      <c r="B348" s="1258"/>
      <c r="C348" s="1258"/>
      <c r="D348" s="1258"/>
      <c r="E348" s="1258"/>
    </row>
    <row r="349" spans="1:5" x14ac:dyDescent="0.15">
      <c r="A349" s="1258"/>
      <c r="B349" s="1258"/>
      <c r="C349" s="1258"/>
      <c r="D349" s="1258"/>
      <c r="E349" s="1258"/>
    </row>
    <row r="350" spans="1:5" x14ac:dyDescent="0.15">
      <c r="A350" s="1258"/>
      <c r="B350" s="1258"/>
      <c r="C350" s="1258"/>
      <c r="D350" s="1258"/>
      <c r="E350" s="1258"/>
    </row>
    <row r="351" spans="1:5" x14ac:dyDescent="0.15">
      <c r="A351" s="1258"/>
      <c r="B351" s="1258"/>
      <c r="C351" s="1258"/>
      <c r="D351" s="1258"/>
      <c r="E351" s="1258"/>
    </row>
    <row r="352" spans="1:5" x14ac:dyDescent="0.15">
      <c r="A352" s="1258"/>
      <c r="B352" s="1258"/>
      <c r="C352" s="1258"/>
      <c r="D352" s="1258"/>
      <c r="E352" s="1258"/>
    </row>
    <row r="353" spans="1:5" x14ac:dyDescent="0.15">
      <c r="A353" s="1258"/>
      <c r="B353" s="1258"/>
      <c r="C353" s="1258"/>
      <c r="D353" s="1258"/>
      <c r="E353" s="1258"/>
    </row>
    <row r="354" spans="1:5" x14ac:dyDescent="0.15">
      <c r="A354" s="1258"/>
      <c r="B354" s="1258"/>
      <c r="C354" s="1258"/>
      <c r="D354" s="1258"/>
      <c r="E354" s="1258"/>
    </row>
    <row r="355" spans="1:5" x14ac:dyDescent="0.15">
      <c r="A355" s="1258"/>
      <c r="B355" s="1258"/>
      <c r="C355" s="1258"/>
      <c r="D355" s="1258"/>
      <c r="E355" s="1258"/>
    </row>
    <row r="356" spans="1:5" x14ac:dyDescent="0.15">
      <c r="A356" s="1258"/>
      <c r="B356" s="1258"/>
      <c r="C356" s="1258"/>
      <c r="D356" s="1258"/>
      <c r="E356" s="1258"/>
    </row>
    <row r="357" spans="1:5" x14ac:dyDescent="0.15">
      <c r="A357" s="1258"/>
      <c r="B357" s="1258"/>
      <c r="C357" s="1258"/>
      <c r="D357" s="1258"/>
      <c r="E357" s="1258"/>
    </row>
    <row r="358" spans="1:5" x14ac:dyDescent="0.15">
      <c r="A358" s="1258"/>
      <c r="B358" s="1258"/>
      <c r="C358" s="1258"/>
      <c r="D358" s="1258"/>
      <c r="E358" s="1258"/>
    </row>
    <row r="359" spans="1:5" x14ac:dyDescent="0.15">
      <c r="A359" s="1258"/>
      <c r="B359" s="1258"/>
      <c r="C359" s="1258"/>
      <c r="D359" s="1258"/>
      <c r="E359" s="1258"/>
    </row>
    <row r="360" spans="1:5" x14ac:dyDescent="0.15">
      <c r="A360" s="1258"/>
      <c r="B360" s="1258"/>
      <c r="C360" s="1258"/>
      <c r="D360" s="1258"/>
      <c r="E360" s="1258"/>
    </row>
    <row r="361" spans="1:5" x14ac:dyDescent="0.15">
      <c r="A361" s="1258"/>
      <c r="B361" s="1258"/>
      <c r="C361" s="1258"/>
      <c r="D361" s="1258"/>
      <c r="E361" s="1258"/>
    </row>
    <row r="362" spans="1:5" x14ac:dyDescent="0.15">
      <c r="A362" s="1258"/>
      <c r="B362" s="1258"/>
      <c r="C362" s="1258"/>
      <c r="D362" s="1258"/>
      <c r="E362" s="1258"/>
    </row>
    <row r="363" spans="1:5" x14ac:dyDescent="0.15">
      <c r="A363" s="1258"/>
      <c r="B363" s="1258"/>
      <c r="C363" s="1258"/>
      <c r="D363" s="1258"/>
      <c r="E363" s="1258"/>
    </row>
    <row r="364" spans="1:5" x14ac:dyDescent="0.15">
      <c r="A364" s="1258"/>
      <c r="B364" s="1258"/>
      <c r="C364" s="1258"/>
      <c r="D364" s="1258"/>
      <c r="E364" s="1258"/>
    </row>
    <row r="365" spans="1:5" x14ac:dyDescent="0.15">
      <c r="A365" s="1258"/>
      <c r="B365" s="1258"/>
      <c r="C365" s="1258"/>
      <c r="D365" s="1258"/>
      <c r="E365" s="1258"/>
    </row>
    <row r="366" spans="1:5" x14ac:dyDescent="0.15">
      <c r="A366" s="1258"/>
      <c r="B366" s="1258"/>
      <c r="C366" s="1258"/>
      <c r="D366" s="1258"/>
      <c r="E366" s="1258"/>
    </row>
    <row r="367" spans="1:5" x14ac:dyDescent="0.15">
      <c r="A367" s="1258"/>
      <c r="B367" s="1258"/>
      <c r="C367" s="1258"/>
      <c r="D367" s="1258"/>
      <c r="E367" s="1258"/>
    </row>
    <row r="368" spans="1:5" x14ac:dyDescent="0.15">
      <c r="A368" s="1258"/>
      <c r="B368" s="1258"/>
      <c r="C368" s="1258"/>
      <c r="D368" s="1258"/>
      <c r="E368" s="1258"/>
    </row>
    <row r="369" spans="1:5" x14ac:dyDescent="0.15">
      <c r="A369" s="1258"/>
      <c r="B369" s="1258"/>
      <c r="C369" s="1258"/>
      <c r="D369" s="1258"/>
      <c r="E369" s="1258"/>
    </row>
    <row r="370" spans="1:5" x14ac:dyDescent="0.15">
      <c r="A370" s="1258"/>
      <c r="B370" s="1258"/>
      <c r="C370" s="1258"/>
      <c r="D370" s="1258"/>
      <c r="E370" s="1258"/>
    </row>
    <row r="371" spans="1:5" x14ac:dyDescent="0.15">
      <c r="A371" s="1258"/>
      <c r="B371" s="1258"/>
      <c r="C371" s="1258"/>
      <c r="D371" s="1258"/>
      <c r="E371" s="1258"/>
    </row>
    <row r="372" spans="1:5" x14ac:dyDescent="0.15">
      <c r="A372" s="1258"/>
      <c r="B372" s="1258"/>
      <c r="C372" s="1258"/>
      <c r="D372" s="1258"/>
      <c r="E372" s="1258"/>
    </row>
    <row r="373" spans="1:5" x14ac:dyDescent="0.15">
      <c r="A373" s="1258"/>
      <c r="B373" s="1258"/>
      <c r="C373" s="1258"/>
      <c r="D373" s="1258"/>
      <c r="E373" s="1258"/>
    </row>
    <row r="374" spans="1:5" x14ac:dyDescent="0.15">
      <c r="A374" s="1258"/>
      <c r="B374" s="1258"/>
      <c r="C374" s="1258"/>
      <c r="D374" s="1258"/>
      <c r="E374" s="1258"/>
    </row>
    <row r="375" spans="1:5" x14ac:dyDescent="0.15">
      <c r="A375" s="1258"/>
      <c r="B375" s="1258"/>
      <c r="C375" s="1258"/>
      <c r="D375" s="1258"/>
      <c r="E375" s="1258"/>
    </row>
    <row r="376" spans="1:5" x14ac:dyDescent="0.15">
      <c r="A376" s="1258"/>
      <c r="B376" s="1258"/>
      <c r="C376" s="1258"/>
      <c r="D376" s="1258"/>
      <c r="E376" s="1258"/>
    </row>
    <row r="377" spans="1:5" x14ac:dyDescent="0.15">
      <c r="A377" s="1258"/>
      <c r="B377" s="1258"/>
      <c r="C377" s="1258"/>
      <c r="D377" s="1258"/>
      <c r="E377" s="1258"/>
    </row>
    <row r="378" spans="1:5" x14ac:dyDescent="0.15">
      <c r="A378" s="1258"/>
      <c r="B378" s="1258"/>
      <c r="C378" s="1258"/>
      <c r="D378" s="1258"/>
      <c r="E378" s="1258"/>
    </row>
    <row r="379" spans="1:5" x14ac:dyDescent="0.15">
      <c r="A379" s="1258"/>
      <c r="B379" s="1258"/>
      <c r="C379" s="1258"/>
      <c r="D379" s="1258"/>
      <c r="E379" s="1258"/>
    </row>
    <row r="380" spans="1:5" x14ac:dyDescent="0.15">
      <c r="A380" s="1258"/>
      <c r="B380" s="1258"/>
      <c r="C380" s="1258"/>
      <c r="D380" s="1258"/>
      <c r="E380" s="1258"/>
    </row>
    <row r="381" spans="1:5" x14ac:dyDescent="0.15">
      <c r="A381" s="1258"/>
      <c r="B381" s="1258"/>
      <c r="C381" s="1258"/>
      <c r="D381" s="1258"/>
      <c r="E381" s="1258"/>
    </row>
    <row r="382" spans="1:5" x14ac:dyDescent="0.15">
      <c r="A382" s="1258"/>
      <c r="B382" s="1258"/>
      <c r="C382" s="1258"/>
      <c r="D382" s="1258"/>
      <c r="E382" s="1258"/>
    </row>
    <row r="383" spans="1:5" x14ac:dyDescent="0.15">
      <c r="A383" s="1258"/>
      <c r="B383" s="1258"/>
      <c r="C383" s="1258"/>
      <c r="D383" s="1258"/>
      <c r="E383" s="1258"/>
    </row>
    <row r="384" spans="1:5" x14ac:dyDescent="0.15">
      <c r="A384" s="1258"/>
      <c r="B384" s="1258"/>
      <c r="C384" s="1258"/>
      <c r="D384" s="1258"/>
      <c r="E384" s="1258"/>
    </row>
    <row r="385" spans="1:5" x14ac:dyDescent="0.15">
      <c r="A385" s="1258"/>
      <c r="B385" s="1258"/>
      <c r="C385" s="1258"/>
      <c r="D385" s="1258"/>
      <c r="E385" s="1258"/>
    </row>
    <row r="386" spans="1:5" x14ac:dyDescent="0.15">
      <c r="A386" s="1258"/>
      <c r="B386" s="1258"/>
      <c r="C386" s="1258"/>
      <c r="D386" s="1258"/>
      <c r="E386" s="1258"/>
    </row>
    <row r="387" spans="1:5" x14ac:dyDescent="0.15">
      <c r="A387" s="1258"/>
      <c r="B387" s="1258"/>
      <c r="C387" s="1258"/>
      <c r="D387" s="1258"/>
      <c r="E387" s="1258"/>
    </row>
    <row r="388" spans="1:5" x14ac:dyDescent="0.15">
      <c r="A388" s="1258"/>
      <c r="B388" s="1258"/>
      <c r="C388" s="1258"/>
      <c r="D388" s="1258"/>
      <c r="E388" s="1258"/>
    </row>
    <row r="389" spans="1:5" x14ac:dyDescent="0.15">
      <c r="A389" s="1258"/>
      <c r="B389" s="1258"/>
      <c r="C389" s="1258"/>
      <c r="D389" s="1258"/>
      <c r="E389" s="1258"/>
    </row>
    <row r="390" spans="1:5" x14ac:dyDescent="0.15">
      <c r="A390" s="1258"/>
      <c r="B390" s="1258"/>
      <c r="C390" s="1258"/>
      <c r="D390" s="1258"/>
      <c r="E390" s="1258"/>
    </row>
    <row r="391" spans="1:5" x14ac:dyDescent="0.15">
      <c r="A391" s="1258"/>
      <c r="B391" s="1258"/>
      <c r="C391" s="1258"/>
      <c r="D391" s="1258"/>
      <c r="E391" s="1258"/>
    </row>
    <row r="392" spans="1:5" x14ac:dyDescent="0.15">
      <c r="A392" s="1258"/>
      <c r="B392" s="1258"/>
      <c r="C392" s="1258"/>
      <c r="D392" s="1258"/>
      <c r="E392" s="1258"/>
    </row>
    <row r="393" spans="1:5" x14ac:dyDescent="0.15">
      <c r="A393" s="1258"/>
      <c r="B393" s="1258"/>
      <c r="C393" s="1258"/>
      <c r="D393" s="1258"/>
      <c r="E393" s="1258"/>
    </row>
    <row r="394" spans="1:5" x14ac:dyDescent="0.15">
      <c r="A394" s="1258"/>
      <c r="B394" s="1258"/>
      <c r="C394" s="1258"/>
      <c r="D394" s="1258"/>
      <c r="E394" s="1258"/>
    </row>
    <row r="395" spans="1:5" x14ac:dyDescent="0.15">
      <c r="A395" s="1258"/>
      <c r="B395" s="1258"/>
      <c r="C395" s="1258"/>
      <c r="D395" s="1258"/>
      <c r="E395" s="1258"/>
    </row>
    <row r="396" spans="1:5" x14ac:dyDescent="0.15">
      <c r="A396" s="1258"/>
      <c r="B396" s="1258"/>
      <c r="C396" s="1258"/>
      <c r="D396" s="1258"/>
      <c r="E396" s="1258"/>
    </row>
    <row r="397" spans="1:5" x14ac:dyDescent="0.15">
      <c r="A397" s="1258"/>
      <c r="B397" s="1258"/>
      <c r="C397" s="1258"/>
      <c r="D397" s="1258"/>
      <c r="E397" s="1258"/>
    </row>
    <row r="398" spans="1:5" x14ac:dyDescent="0.15">
      <c r="A398" s="1258"/>
      <c r="B398" s="1258"/>
      <c r="C398" s="1258"/>
      <c r="D398" s="1258"/>
      <c r="E398" s="1258"/>
    </row>
    <row r="399" spans="1:5" x14ac:dyDescent="0.15">
      <c r="A399" s="1258"/>
      <c r="B399" s="1258"/>
      <c r="C399" s="1258"/>
      <c r="D399" s="1258"/>
      <c r="E399" s="1258"/>
    </row>
    <row r="400" spans="1:5" x14ac:dyDescent="0.15">
      <c r="A400" s="1258"/>
      <c r="B400" s="1258"/>
      <c r="C400" s="1258"/>
      <c r="D400" s="1258"/>
      <c r="E400" s="1258"/>
    </row>
    <row r="401" spans="1:5" x14ac:dyDescent="0.15">
      <c r="A401" s="1258"/>
      <c r="B401" s="1258"/>
      <c r="C401" s="1258"/>
      <c r="D401" s="1258"/>
      <c r="E401" s="1258"/>
    </row>
    <row r="402" spans="1:5" x14ac:dyDescent="0.15">
      <c r="A402" s="1258"/>
      <c r="B402" s="1258"/>
      <c r="C402" s="1258"/>
      <c r="D402" s="1258"/>
      <c r="E402" s="1258"/>
    </row>
    <row r="403" spans="1:5" x14ac:dyDescent="0.15">
      <c r="A403" s="1258"/>
      <c r="B403" s="1258"/>
      <c r="C403" s="1258"/>
      <c r="D403" s="1258"/>
      <c r="E403" s="1258"/>
    </row>
    <row r="404" spans="1:5" x14ac:dyDescent="0.15">
      <c r="A404" s="1258"/>
      <c r="B404" s="1258"/>
      <c r="C404" s="1258"/>
      <c r="D404" s="1258"/>
      <c r="E404" s="1258"/>
    </row>
    <row r="405" spans="1:5" x14ac:dyDescent="0.15">
      <c r="A405" s="1258"/>
      <c r="B405" s="1258"/>
      <c r="C405" s="1258"/>
      <c r="D405" s="1258"/>
      <c r="E405" s="1258"/>
    </row>
    <row r="406" spans="1:5" x14ac:dyDescent="0.15">
      <c r="A406" s="1258"/>
      <c r="B406" s="1258"/>
      <c r="C406" s="1258"/>
      <c r="D406" s="1258"/>
      <c r="E406" s="1258"/>
    </row>
    <row r="407" spans="1:5" x14ac:dyDescent="0.15">
      <c r="A407" s="1258"/>
      <c r="B407" s="1258"/>
      <c r="C407" s="1258"/>
      <c r="D407" s="1258"/>
      <c r="E407" s="1258"/>
    </row>
    <row r="408" spans="1:5" x14ac:dyDescent="0.15">
      <c r="A408" s="1258"/>
      <c r="B408" s="1258"/>
      <c r="C408" s="1258"/>
      <c r="D408" s="1258"/>
      <c r="E408" s="1258"/>
    </row>
    <row r="409" spans="1:5" x14ac:dyDescent="0.15">
      <c r="A409" s="1258"/>
      <c r="B409" s="1258"/>
      <c r="C409" s="1258"/>
      <c r="D409" s="1258"/>
      <c r="E409" s="1258"/>
    </row>
    <row r="410" spans="1:5" x14ac:dyDescent="0.15">
      <c r="A410" s="1258"/>
      <c r="B410" s="1258"/>
      <c r="C410" s="1258"/>
      <c r="D410" s="1258"/>
      <c r="E410" s="1258"/>
    </row>
    <row r="411" spans="1:5" x14ac:dyDescent="0.15">
      <c r="A411" s="1258"/>
      <c r="B411" s="1258"/>
      <c r="C411" s="1258"/>
      <c r="D411" s="1258"/>
      <c r="E411" s="1258"/>
    </row>
    <row r="412" spans="1:5" x14ac:dyDescent="0.15">
      <c r="A412" s="1258"/>
      <c r="B412" s="1258"/>
      <c r="C412" s="1258"/>
      <c r="D412" s="1258"/>
      <c r="E412" s="1258"/>
    </row>
    <row r="413" spans="1:5" x14ac:dyDescent="0.15">
      <c r="A413" s="1258"/>
      <c r="B413" s="1258"/>
      <c r="C413" s="1258"/>
      <c r="D413" s="1258"/>
      <c r="E413" s="1258"/>
    </row>
    <row r="414" spans="1:5" x14ac:dyDescent="0.15">
      <c r="A414" s="1258"/>
      <c r="B414" s="1258"/>
      <c r="C414" s="1258"/>
      <c r="D414" s="1258"/>
      <c r="E414" s="1258"/>
    </row>
    <row r="415" spans="1:5" x14ac:dyDescent="0.15">
      <c r="A415" s="1258"/>
      <c r="B415" s="1258"/>
      <c r="C415" s="1258"/>
      <c r="D415" s="1258"/>
      <c r="E415" s="1258"/>
    </row>
    <row r="416" spans="1:5" x14ac:dyDescent="0.15">
      <c r="A416" s="1258"/>
      <c r="B416" s="1258"/>
      <c r="C416" s="1258"/>
      <c r="D416" s="1258"/>
      <c r="E416" s="1258"/>
    </row>
    <row r="417" spans="1:5" x14ac:dyDescent="0.15">
      <c r="A417" s="1258"/>
      <c r="B417" s="1258"/>
      <c r="C417" s="1258"/>
      <c r="D417" s="1258"/>
      <c r="E417" s="1258"/>
    </row>
    <row r="418" spans="1:5" x14ac:dyDescent="0.15">
      <c r="A418" s="1258"/>
      <c r="B418" s="1258"/>
      <c r="C418" s="1258"/>
      <c r="D418" s="1258"/>
      <c r="E418" s="1258"/>
    </row>
    <row r="419" spans="1:5" x14ac:dyDescent="0.15">
      <c r="A419" s="1258"/>
      <c r="B419" s="1258"/>
      <c r="C419" s="1258"/>
      <c r="D419" s="1258"/>
      <c r="E419" s="1258"/>
    </row>
    <row r="420" spans="1:5" x14ac:dyDescent="0.15">
      <c r="A420" s="1258"/>
      <c r="B420" s="1258"/>
      <c r="C420" s="1258"/>
      <c r="D420" s="1258"/>
      <c r="E420" s="1258"/>
    </row>
    <row r="421" spans="1:5" x14ac:dyDescent="0.15">
      <c r="A421" s="1258"/>
      <c r="B421" s="1258"/>
      <c r="C421" s="1258"/>
      <c r="D421" s="1258"/>
      <c r="E421" s="1258"/>
    </row>
    <row r="422" spans="1:5" x14ac:dyDescent="0.15">
      <c r="A422" s="1258"/>
      <c r="B422" s="1258"/>
      <c r="C422" s="1258"/>
      <c r="D422" s="1258"/>
      <c r="E422" s="1258"/>
    </row>
    <row r="423" spans="1:5" x14ac:dyDescent="0.15">
      <c r="A423" s="1258"/>
      <c r="B423" s="1258"/>
      <c r="C423" s="1258"/>
      <c r="D423" s="1258"/>
      <c r="E423" s="1258"/>
    </row>
    <row r="424" spans="1:5" x14ac:dyDescent="0.15">
      <c r="A424" s="1258"/>
      <c r="B424" s="1258"/>
      <c r="C424" s="1258"/>
      <c r="D424" s="1258"/>
      <c r="E424" s="1258"/>
    </row>
    <row r="425" spans="1:5" x14ac:dyDescent="0.15">
      <c r="A425" s="1258"/>
      <c r="B425" s="1258"/>
      <c r="C425" s="1258"/>
      <c r="D425" s="1258"/>
      <c r="E425" s="1258"/>
    </row>
    <row r="426" spans="1:5" x14ac:dyDescent="0.15">
      <c r="A426" s="1258"/>
      <c r="B426" s="1258"/>
      <c r="C426" s="1258"/>
      <c r="D426" s="1258"/>
      <c r="E426" s="1258"/>
    </row>
    <row r="427" spans="1:5" x14ac:dyDescent="0.15">
      <c r="A427" s="1258"/>
      <c r="B427" s="1258"/>
      <c r="C427" s="1258"/>
      <c r="D427" s="1258"/>
      <c r="E427" s="1258"/>
    </row>
    <row r="428" spans="1:5" x14ac:dyDescent="0.15">
      <c r="A428" s="1258"/>
      <c r="B428" s="1258"/>
      <c r="C428" s="1258"/>
      <c r="D428" s="1258"/>
      <c r="E428" s="1258"/>
    </row>
    <row r="429" spans="1:5" x14ac:dyDescent="0.15">
      <c r="A429" s="1258"/>
      <c r="B429" s="1258"/>
      <c r="C429" s="1258"/>
      <c r="D429" s="1258"/>
      <c r="E429" s="1258"/>
    </row>
    <row r="430" spans="1:5" x14ac:dyDescent="0.15">
      <c r="A430" s="1258"/>
      <c r="B430" s="1258"/>
      <c r="C430" s="1258"/>
      <c r="D430" s="1258"/>
      <c r="E430" s="1258"/>
    </row>
    <row r="431" spans="1:5" x14ac:dyDescent="0.15">
      <c r="A431" s="1258"/>
      <c r="B431" s="1258"/>
      <c r="C431" s="1258"/>
      <c r="D431" s="1258"/>
      <c r="E431" s="1258"/>
    </row>
    <row r="432" spans="1:5" x14ac:dyDescent="0.15">
      <c r="A432" s="1258"/>
      <c r="B432" s="1258"/>
      <c r="C432" s="1258"/>
      <c r="D432" s="1258"/>
      <c r="E432" s="1258"/>
    </row>
    <row r="433" spans="1:5" x14ac:dyDescent="0.15">
      <c r="A433" s="1258"/>
      <c r="B433" s="1258"/>
      <c r="C433" s="1258"/>
      <c r="D433" s="1258"/>
      <c r="E433" s="1258"/>
    </row>
    <row r="434" spans="1:5" x14ac:dyDescent="0.15">
      <c r="A434" s="1258"/>
      <c r="B434" s="1258"/>
      <c r="C434" s="1258"/>
      <c r="D434" s="1258"/>
      <c r="E434" s="1258"/>
    </row>
    <row r="435" spans="1:5" x14ac:dyDescent="0.15">
      <c r="A435" s="1258"/>
      <c r="B435" s="1258"/>
      <c r="C435" s="1258"/>
      <c r="D435" s="1258"/>
      <c r="E435" s="1258"/>
    </row>
    <row r="436" spans="1:5" x14ac:dyDescent="0.15">
      <c r="A436" s="1258"/>
      <c r="B436" s="1258"/>
      <c r="C436" s="1258"/>
      <c r="D436" s="1258"/>
      <c r="E436" s="1258"/>
    </row>
    <row r="437" spans="1:5" x14ac:dyDescent="0.15">
      <c r="A437" s="1258"/>
      <c r="B437" s="1258"/>
      <c r="C437" s="1258"/>
      <c r="D437" s="1258"/>
      <c r="E437" s="1258"/>
    </row>
    <row r="438" spans="1:5" x14ac:dyDescent="0.15">
      <c r="A438" s="1258"/>
      <c r="B438" s="1258"/>
      <c r="C438" s="1258"/>
      <c r="D438" s="1258"/>
      <c r="E438" s="1258"/>
    </row>
    <row r="439" spans="1:5" x14ac:dyDescent="0.15">
      <c r="A439" s="1258"/>
      <c r="B439" s="1258"/>
      <c r="C439" s="1258"/>
      <c r="D439" s="1258"/>
      <c r="E439" s="1258"/>
    </row>
    <row r="440" spans="1:5" x14ac:dyDescent="0.15">
      <c r="A440" s="1258"/>
      <c r="B440" s="1258"/>
      <c r="C440" s="1258"/>
      <c r="D440" s="1258"/>
      <c r="E440" s="1258"/>
    </row>
    <row r="441" spans="1:5" x14ac:dyDescent="0.15">
      <c r="A441" s="1258"/>
      <c r="B441" s="1258"/>
      <c r="C441" s="1258"/>
      <c r="D441" s="1258"/>
      <c r="E441" s="1258"/>
    </row>
    <row r="442" spans="1:5" x14ac:dyDescent="0.15">
      <c r="A442" s="1258"/>
      <c r="B442" s="1258"/>
      <c r="C442" s="1258"/>
      <c r="D442" s="1258"/>
      <c r="E442" s="1258"/>
    </row>
    <row r="443" spans="1:5" x14ac:dyDescent="0.15">
      <c r="A443" s="1258"/>
      <c r="B443" s="1258"/>
      <c r="C443" s="1258"/>
      <c r="D443" s="1258"/>
      <c r="E443" s="1258"/>
    </row>
    <row r="444" spans="1:5" x14ac:dyDescent="0.15">
      <c r="A444" s="1258"/>
      <c r="B444" s="1258"/>
      <c r="C444" s="1258"/>
      <c r="D444" s="1258"/>
      <c r="E444" s="1258"/>
    </row>
    <row r="445" spans="1:5" x14ac:dyDescent="0.15">
      <c r="A445" s="1258"/>
      <c r="B445" s="1258"/>
      <c r="C445" s="1258"/>
      <c r="D445" s="1258"/>
      <c r="E445" s="1258"/>
    </row>
    <row r="446" spans="1:5" x14ac:dyDescent="0.15">
      <c r="A446" s="1258"/>
      <c r="B446" s="1258"/>
      <c r="C446" s="1258"/>
      <c r="D446" s="1258"/>
      <c r="E446" s="1258"/>
    </row>
    <row r="447" spans="1:5" x14ac:dyDescent="0.15">
      <c r="A447" s="1258"/>
      <c r="B447" s="1258"/>
      <c r="C447" s="1258"/>
      <c r="D447" s="1258"/>
      <c r="E447" s="1258"/>
    </row>
    <row r="448" spans="1:5" x14ac:dyDescent="0.15">
      <c r="A448" s="1258"/>
      <c r="B448" s="1258"/>
      <c r="C448" s="1258"/>
      <c r="D448" s="1258"/>
      <c r="E448" s="1258"/>
    </row>
    <row r="449" spans="1:5" x14ac:dyDescent="0.15">
      <c r="A449" s="1258"/>
      <c r="B449" s="1258"/>
      <c r="C449" s="1258"/>
      <c r="D449" s="1258"/>
      <c r="E449" s="1258"/>
    </row>
    <row r="450" spans="1:5" x14ac:dyDescent="0.15">
      <c r="A450" s="1258"/>
      <c r="B450" s="1258"/>
      <c r="C450" s="1258"/>
      <c r="D450" s="1258"/>
      <c r="E450" s="1258"/>
    </row>
    <row r="451" spans="1:5" x14ac:dyDescent="0.15">
      <c r="A451" s="1258"/>
      <c r="B451" s="1258"/>
      <c r="C451" s="1258"/>
      <c r="D451" s="1258"/>
      <c r="E451" s="1258"/>
    </row>
    <row r="452" spans="1:5" x14ac:dyDescent="0.15">
      <c r="A452" s="1258"/>
      <c r="B452" s="1258"/>
      <c r="C452" s="1258"/>
      <c r="D452" s="1258"/>
      <c r="E452" s="1258"/>
    </row>
    <row r="453" spans="1:5" x14ac:dyDescent="0.15">
      <c r="A453" s="1258"/>
      <c r="B453" s="1258"/>
      <c r="C453" s="1258"/>
      <c r="D453" s="1258"/>
      <c r="E453" s="1258"/>
    </row>
    <row r="454" spans="1:5" x14ac:dyDescent="0.15">
      <c r="A454" s="1258"/>
      <c r="B454" s="1258"/>
      <c r="C454" s="1258"/>
      <c r="D454" s="1258"/>
      <c r="E454" s="1258"/>
    </row>
    <row r="455" spans="1:5" x14ac:dyDescent="0.15">
      <c r="A455" s="1258"/>
      <c r="B455" s="1258"/>
      <c r="C455" s="1258"/>
      <c r="D455" s="1258"/>
      <c r="E455" s="1258"/>
    </row>
    <row r="456" spans="1:5" x14ac:dyDescent="0.15">
      <c r="A456" s="1258"/>
      <c r="B456" s="1258"/>
      <c r="C456" s="1258"/>
      <c r="D456" s="1258"/>
      <c r="E456" s="1258"/>
    </row>
    <row r="457" spans="1:5" x14ac:dyDescent="0.15">
      <c r="A457" s="1258"/>
      <c r="B457" s="1258"/>
      <c r="C457" s="1258"/>
      <c r="D457" s="1258"/>
      <c r="E457" s="1258"/>
    </row>
    <row r="458" spans="1:5" x14ac:dyDescent="0.15">
      <c r="A458" s="1258"/>
      <c r="B458" s="1258"/>
      <c r="C458" s="1258"/>
      <c r="D458" s="1258"/>
      <c r="E458" s="1258"/>
    </row>
    <row r="459" spans="1:5" x14ac:dyDescent="0.15">
      <c r="A459" s="1258"/>
      <c r="B459" s="1258"/>
      <c r="C459" s="1258"/>
      <c r="D459" s="1258"/>
      <c r="E459" s="1258"/>
    </row>
    <row r="460" spans="1:5" x14ac:dyDescent="0.15">
      <c r="A460" s="1258"/>
      <c r="B460" s="1258"/>
      <c r="C460" s="1258"/>
      <c r="D460" s="1258"/>
      <c r="E460" s="1258"/>
    </row>
    <row r="461" spans="1:5" x14ac:dyDescent="0.15">
      <c r="A461" s="1258"/>
      <c r="B461" s="1258"/>
      <c r="C461" s="1258"/>
      <c r="D461" s="1258"/>
      <c r="E461" s="1258"/>
    </row>
    <row r="462" spans="1:5" x14ac:dyDescent="0.15">
      <c r="A462" s="1258"/>
      <c r="B462" s="1258"/>
      <c r="C462" s="1258"/>
      <c r="D462" s="1258"/>
      <c r="E462" s="1258"/>
    </row>
    <row r="463" spans="1:5" x14ac:dyDescent="0.15">
      <c r="A463" s="1258"/>
      <c r="B463" s="1258"/>
      <c r="C463" s="1258"/>
      <c r="D463" s="1258"/>
      <c r="E463" s="1258"/>
    </row>
    <row r="464" spans="1:5" x14ac:dyDescent="0.15">
      <c r="A464" s="1258"/>
      <c r="B464" s="1258"/>
      <c r="C464" s="1258"/>
      <c r="D464" s="1258"/>
      <c r="E464" s="1258"/>
    </row>
    <row r="465" spans="1:5" x14ac:dyDescent="0.15">
      <c r="A465" s="1258"/>
      <c r="B465" s="1258"/>
      <c r="C465" s="1258"/>
      <c r="D465" s="1258"/>
      <c r="E465" s="1258"/>
    </row>
    <row r="466" spans="1:5" x14ac:dyDescent="0.15">
      <c r="A466" s="1258"/>
      <c r="B466" s="1258"/>
      <c r="C466" s="1258"/>
      <c r="D466" s="1258"/>
      <c r="E466" s="1258"/>
    </row>
    <row r="467" spans="1:5" x14ac:dyDescent="0.15">
      <c r="A467" s="1258"/>
      <c r="B467" s="1258"/>
      <c r="C467" s="1258"/>
      <c r="D467" s="1258"/>
      <c r="E467" s="1258"/>
    </row>
    <row r="468" spans="1:5" x14ac:dyDescent="0.15">
      <c r="A468" s="1258"/>
      <c r="B468" s="1258"/>
      <c r="C468" s="1258"/>
      <c r="D468" s="1258"/>
      <c r="E468" s="1258"/>
    </row>
    <row r="469" spans="1:5" x14ac:dyDescent="0.15">
      <c r="A469" s="1258"/>
      <c r="B469" s="1258"/>
      <c r="C469" s="1258"/>
      <c r="D469" s="1258"/>
      <c r="E469" s="1258"/>
    </row>
    <row r="470" spans="1:5" x14ac:dyDescent="0.15">
      <c r="A470" s="1258"/>
      <c r="B470" s="1258"/>
      <c r="C470" s="1258"/>
      <c r="D470" s="1258"/>
      <c r="E470" s="1258"/>
    </row>
    <row r="471" spans="1:5" x14ac:dyDescent="0.15">
      <c r="A471" s="1258"/>
      <c r="B471" s="1258"/>
      <c r="C471" s="1258"/>
      <c r="D471" s="1258"/>
      <c r="E471" s="1258"/>
    </row>
    <row r="472" spans="1:5" x14ac:dyDescent="0.15">
      <c r="A472" s="1258"/>
      <c r="B472" s="1258"/>
      <c r="C472" s="1258"/>
      <c r="D472" s="1258"/>
      <c r="E472" s="1258"/>
    </row>
    <row r="473" spans="1:5" x14ac:dyDescent="0.15">
      <c r="A473" s="1258"/>
      <c r="B473" s="1258"/>
      <c r="C473" s="1258"/>
      <c r="D473" s="1258"/>
      <c r="E473" s="1258"/>
    </row>
    <row r="474" spans="1:5" x14ac:dyDescent="0.15">
      <c r="A474" s="1258"/>
      <c r="B474" s="1258"/>
      <c r="C474" s="1258"/>
      <c r="D474" s="1258"/>
      <c r="E474" s="1258"/>
    </row>
    <row r="475" spans="1:5" x14ac:dyDescent="0.15">
      <c r="A475" s="1258"/>
      <c r="B475" s="1258"/>
      <c r="C475" s="1258"/>
      <c r="D475" s="1258"/>
      <c r="E475" s="1258"/>
    </row>
    <row r="476" spans="1:5" x14ac:dyDescent="0.15">
      <c r="A476" s="1258"/>
      <c r="B476" s="1258"/>
      <c r="C476" s="1258"/>
      <c r="D476" s="1258"/>
      <c r="E476" s="1258"/>
    </row>
    <row r="477" spans="1:5" x14ac:dyDescent="0.15">
      <c r="A477" s="1258"/>
      <c r="B477" s="1258"/>
      <c r="C477" s="1258"/>
      <c r="D477" s="1258"/>
      <c r="E477" s="1258"/>
    </row>
    <row r="478" spans="1:5" x14ac:dyDescent="0.15">
      <c r="A478" s="1258"/>
      <c r="B478" s="1258"/>
      <c r="C478" s="1258"/>
      <c r="D478" s="1258"/>
      <c r="E478" s="1258"/>
    </row>
    <row r="479" spans="1:5" x14ac:dyDescent="0.15">
      <c r="A479" s="1258"/>
      <c r="B479" s="1258"/>
      <c r="C479" s="1258"/>
      <c r="D479" s="1258"/>
      <c r="E479" s="1258"/>
    </row>
    <row r="480" spans="1:5" x14ac:dyDescent="0.15">
      <c r="A480" s="1258"/>
      <c r="B480" s="1258"/>
      <c r="C480" s="1258"/>
      <c r="D480" s="1258"/>
      <c r="E480" s="1258"/>
    </row>
    <row r="481" spans="1:5" x14ac:dyDescent="0.15">
      <c r="A481" s="1258"/>
      <c r="B481" s="1258"/>
      <c r="C481" s="1258"/>
      <c r="D481" s="1258"/>
      <c r="E481" s="1258"/>
    </row>
    <row r="482" spans="1:5" x14ac:dyDescent="0.15">
      <c r="A482" s="1258"/>
      <c r="B482" s="1258"/>
      <c r="C482" s="1258"/>
      <c r="D482" s="1258"/>
      <c r="E482" s="1258"/>
    </row>
    <row r="483" spans="1:5" x14ac:dyDescent="0.15">
      <c r="A483" s="1258"/>
      <c r="B483" s="1258"/>
      <c r="C483" s="1258"/>
      <c r="D483" s="1258"/>
      <c r="E483" s="1258"/>
    </row>
    <row r="484" spans="1:5" x14ac:dyDescent="0.15">
      <c r="A484" s="1258"/>
      <c r="B484" s="1258"/>
      <c r="C484" s="1258"/>
      <c r="D484" s="1258"/>
      <c r="E484" s="1258"/>
    </row>
    <row r="485" spans="1:5" x14ac:dyDescent="0.15">
      <c r="A485" s="1258"/>
      <c r="B485" s="1258"/>
      <c r="C485" s="1258"/>
      <c r="D485" s="1258"/>
      <c r="E485" s="1258"/>
    </row>
    <row r="486" spans="1:5" x14ac:dyDescent="0.15">
      <c r="A486" s="1258"/>
      <c r="B486" s="1258"/>
      <c r="C486" s="1258"/>
      <c r="D486" s="1258"/>
      <c r="E486" s="1258"/>
    </row>
    <row r="487" spans="1:5" x14ac:dyDescent="0.15">
      <c r="A487" s="1258"/>
      <c r="B487" s="1258"/>
      <c r="C487" s="1258"/>
      <c r="D487" s="1258"/>
      <c r="E487" s="1258"/>
    </row>
    <row r="488" spans="1:5" x14ac:dyDescent="0.15">
      <c r="A488" s="1258"/>
      <c r="B488" s="1258"/>
      <c r="C488" s="1258"/>
      <c r="D488" s="1258"/>
      <c r="E488" s="1258"/>
    </row>
    <row r="489" spans="1:5" x14ac:dyDescent="0.15">
      <c r="A489" s="1258"/>
      <c r="B489" s="1258"/>
      <c r="C489" s="1258"/>
      <c r="D489" s="1258"/>
      <c r="E489" s="1258"/>
    </row>
    <row r="490" spans="1:5" x14ac:dyDescent="0.15">
      <c r="A490" s="1258"/>
      <c r="B490" s="1258"/>
      <c r="C490" s="1258"/>
      <c r="D490" s="1258"/>
      <c r="E490" s="1258"/>
    </row>
    <row r="491" spans="1:5" x14ac:dyDescent="0.15">
      <c r="A491" s="1258"/>
      <c r="B491" s="1258"/>
      <c r="C491" s="1258"/>
      <c r="D491" s="1258"/>
      <c r="E491" s="1258"/>
    </row>
    <row r="492" spans="1:5" x14ac:dyDescent="0.15">
      <c r="A492" s="1258"/>
      <c r="B492" s="1258"/>
      <c r="C492" s="1258"/>
      <c r="D492" s="1258"/>
      <c r="E492" s="1258"/>
    </row>
    <row r="493" spans="1:5" x14ac:dyDescent="0.15">
      <c r="A493" s="1258"/>
      <c r="B493" s="1258"/>
      <c r="C493" s="1258"/>
      <c r="D493" s="1258"/>
      <c r="E493" s="1258"/>
    </row>
    <row r="494" spans="1:5" x14ac:dyDescent="0.15">
      <c r="A494" s="1258"/>
      <c r="B494" s="1258"/>
      <c r="C494" s="1258"/>
      <c r="D494" s="1258"/>
      <c r="E494" s="1258"/>
    </row>
    <row r="495" spans="1:5" x14ac:dyDescent="0.15">
      <c r="A495" s="1258"/>
      <c r="B495" s="1258"/>
      <c r="C495" s="1258"/>
      <c r="D495" s="1258"/>
      <c r="E495" s="1258"/>
    </row>
    <row r="496" spans="1:5" x14ac:dyDescent="0.15">
      <c r="A496" s="1258"/>
      <c r="B496" s="1258"/>
      <c r="C496" s="1258"/>
      <c r="D496" s="1258"/>
      <c r="E496" s="1258"/>
    </row>
    <row r="497" spans="1:5" x14ac:dyDescent="0.15">
      <c r="A497" s="1258"/>
      <c r="B497" s="1258"/>
      <c r="C497" s="1258"/>
      <c r="D497" s="1258"/>
      <c r="E497" s="1258"/>
    </row>
    <row r="498" spans="1:5" x14ac:dyDescent="0.15">
      <c r="A498" s="1258"/>
      <c r="B498" s="1258"/>
      <c r="C498" s="1258"/>
      <c r="D498" s="1258"/>
      <c r="E498" s="1258"/>
    </row>
    <row r="499" spans="1:5" x14ac:dyDescent="0.15">
      <c r="A499" s="1258"/>
      <c r="B499" s="1258"/>
      <c r="C499" s="1258"/>
      <c r="D499" s="1258"/>
      <c r="E499" s="1258"/>
    </row>
    <row r="500" spans="1:5" x14ac:dyDescent="0.15">
      <c r="A500" s="1258"/>
      <c r="B500" s="1258"/>
      <c r="C500" s="1258"/>
      <c r="D500" s="1258"/>
      <c r="E500" s="1258"/>
    </row>
    <row r="501" spans="1:5" x14ac:dyDescent="0.15">
      <c r="A501" s="1258"/>
      <c r="B501" s="1258"/>
      <c r="C501" s="1258"/>
      <c r="D501" s="1258"/>
      <c r="E501" s="1258"/>
    </row>
    <row r="502" spans="1:5" x14ac:dyDescent="0.15">
      <c r="A502" s="1258"/>
      <c r="B502" s="1258"/>
      <c r="C502" s="1258"/>
      <c r="D502" s="1258"/>
      <c r="E502" s="1258"/>
    </row>
    <row r="503" spans="1:5" x14ac:dyDescent="0.15">
      <c r="A503" s="1258"/>
      <c r="B503" s="1258"/>
      <c r="C503" s="1258"/>
      <c r="D503" s="1258"/>
      <c r="E503" s="1258"/>
    </row>
    <row r="504" spans="1:5" x14ac:dyDescent="0.15">
      <c r="A504" s="1258"/>
      <c r="B504" s="1258"/>
      <c r="C504" s="1258"/>
      <c r="D504" s="1258"/>
      <c r="E504" s="1258"/>
    </row>
    <row r="505" spans="1:5" x14ac:dyDescent="0.15">
      <c r="A505" s="1258"/>
      <c r="B505" s="1258"/>
      <c r="C505" s="1258"/>
      <c r="D505" s="1258"/>
      <c r="E505" s="1258"/>
    </row>
    <row r="506" spans="1:5" x14ac:dyDescent="0.15">
      <c r="A506" s="1258"/>
      <c r="B506" s="1258"/>
      <c r="C506" s="1258"/>
      <c r="D506" s="1258"/>
      <c r="E506" s="1258"/>
    </row>
    <row r="507" spans="1:5" x14ac:dyDescent="0.15">
      <c r="A507" s="1258"/>
      <c r="B507" s="1258"/>
      <c r="C507" s="1258"/>
      <c r="D507" s="1258"/>
      <c r="E507" s="1258"/>
    </row>
    <row r="508" spans="1:5" x14ac:dyDescent="0.15">
      <c r="A508" s="1258"/>
      <c r="B508" s="1258"/>
      <c r="C508" s="1258"/>
      <c r="D508" s="1258"/>
      <c r="E508" s="1258"/>
    </row>
    <row r="509" spans="1:5" x14ac:dyDescent="0.15">
      <c r="A509" s="1258"/>
      <c r="B509" s="1258"/>
      <c r="C509" s="1258"/>
      <c r="D509" s="1258"/>
      <c r="E509" s="1258"/>
    </row>
    <row r="510" spans="1:5" x14ac:dyDescent="0.15">
      <c r="A510" s="1258"/>
      <c r="B510" s="1258"/>
      <c r="C510" s="1258"/>
      <c r="D510" s="1258"/>
      <c r="E510" s="1258"/>
    </row>
    <row r="511" spans="1:5" x14ac:dyDescent="0.15">
      <c r="A511" s="1258"/>
      <c r="B511" s="1258"/>
      <c r="C511" s="1258"/>
      <c r="D511" s="1258"/>
      <c r="E511" s="1258"/>
    </row>
    <row r="512" spans="1:5" x14ac:dyDescent="0.15">
      <c r="A512" s="1258"/>
      <c r="B512" s="1258"/>
      <c r="C512" s="1258"/>
      <c r="D512" s="1258"/>
      <c r="E512" s="1258"/>
    </row>
    <row r="513" spans="1:5" x14ac:dyDescent="0.15">
      <c r="A513" s="1258"/>
      <c r="B513" s="1258"/>
      <c r="C513" s="1258"/>
      <c r="D513" s="1258"/>
      <c r="E513" s="1258"/>
    </row>
    <row r="514" spans="1:5" x14ac:dyDescent="0.15">
      <c r="A514" s="1258"/>
      <c r="B514" s="1258"/>
      <c r="C514" s="1258"/>
      <c r="D514" s="1258"/>
      <c r="E514" s="1258"/>
    </row>
    <row r="515" spans="1:5" x14ac:dyDescent="0.15">
      <c r="A515" s="1258"/>
      <c r="B515" s="1258"/>
      <c r="C515" s="1258"/>
      <c r="D515" s="1258"/>
      <c r="E515" s="1258"/>
    </row>
    <row r="516" spans="1:5" x14ac:dyDescent="0.15">
      <c r="A516" s="1258"/>
      <c r="B516" s="1258"/>
      <c r="C516" s="1258"/>
      <c r="D516" s="1258"/>
      <c r="E516" s="1258"/>
    </row>
    <row r="517" spans="1:5" x14ac:dyDescent="0.15">
      <c r="A517" s="1258"/>
      <c r="B517" s="1258"/>
      <c r="C517" s="1258"/>
      <c r="D517" s="1258"/>
      <c r="E517" s="1258"/>
    </row>
    <row r="518" spans="1:5" x14ac:dyDescent="0.15">
      <c r="A518" s="1258"/>
      <c r="B518" s="1258"/>
      <c r="C518" s="1258"/>
      <c r="D518" s="1258"/>
      <c r="E518" s="1258"/>
    </row>
    <row r="519" spans="1:5" x14ac:dyDescent="0.15">
      <c r="A519" s="1258"/>
      <c r="B519" s="1258"/>
      <c r="C519" s="1258"/>
      <c r="D519" s="1258"/>
      <c r="E519" s="1258"/>
    </row>
    <row r="520" spans="1:5" x14ac:dyDescent="0.15">
      <c r="A520" s="1258"/>
      <c r="B520" s="1258"/>
      <c r="C520" s="1258"/>
      <c r="D520" s="1258"/>
      <c r="E520" s="1258"/>
    </row>
    <row r="521" spans="1:5" x14ac:dyDescent="0.15">
      <c r="A521" s="1258"/>
      <c r="B521" s="1258"/>
      <c r="C521" s="1258"/>
      <c r="D521" s="1258"/>
      <c r="E521" s="1258"/>
    </row>
    <row r="522" spans="1:5" x14ac:dyDescent="0.15">
      <c r="A522" s="1258"/>
      <c r="B522" s="1258"/>
      <c r="C522" s="1258"/>
      <c r="D522" s="1258"/>
      <c r="E522" s="1258"/>
    </row>
    <row r="523" spans="1:5" x14ac:dyDescent="0.15">
      <c r="A523" s="1258"/>
      <c r="B523" s="1258"/>
      <c r="C523" s="1258"/>
      <c r="D523" s="1258"/>
      <c r="E523" s="1258"/>
    </row>
    <row r="524" spans="1:5" x14ac:dyDescent="0.15">
      <c r="A524" s="1258"/>
      <c r="B524" s="1258"/>
      <c r="C524" s="1258"/>
      <c r="D524" s="1258"/>
      <c r="E524" s="1258"/>
    </row>
    <row r="525" spans="1:5" x14ac:dyDescent="0.15">
      <c r="A525" s="1258"/>
      <c r="B525" s="1258"/>
      <c r="C525" s="1258"/>
      <c r="D525" s="1258"/>
      <c r="E525" s="1258"/>
    </row>
    <row r="526" spans="1:5" x14ac:dyDescent="0.15">
      <c r="A526" s="1258"/>
      <c r="B526" s="1258"/>
      <c r="C526" s="1258"/>
      <c r="D526" s="1258"/>
      <c r="E526" s="1258"/>
    </row>
    <row r="527" spans="1:5" x14ac:dyDescent="0.15">
      <c r="A527" s="1258"/>
      <c r="B527" s="1258"/>
      <c r="C527" s="1258"/>
      <c r="D527" s="1258"/>
      <c r="E527" s="1258"/>
    </row>
    <row r="528" spans="1:5" x14ac:dyDescent="0.15">
      <c r="A528" s="1258"/>
      <c r="B528" s="1258"/>
      <c r="C528" s="1258"/>
      <c r="D528" s="1258"/>
      <c r="E528" s="1258"/>
    </row>
    <row r="529" spans="1:5" x14ac:dyDescent="0.15">
      <c r="A529" s="1258"/>
      <c r="B529" s="1258"/>
      <c r="C529" s="1258"/>
      <c r="D529" s="1258"/>
      <c r="E529" s="1258"/>
    </row>
    <row r="530" spans="1:5" x14ac:dyDescent="0.15">
      <c r="A530" s="1258"/>
      <c r="B530" s="1258"/>
      <c r="C530" s="1258"/>
      <c r="D530" s="1258"/>
      <c r="E530" s="1258"/>
    </row>
    <row r="531" spans="1:5" x14ac:dyDescent="0.15">
      <c r="A531" s="1258"/>
      <c r="B531" s="1258"/>
      <c r="C531" s="1258"/>
      <c r="D531" s="1258"/>
      <c r="E531" s="1258"/>
    </row>
    <row r="532" spans="1:5" x14ac:dyDescent="0.15">
      <c r="A532" s="1258"/>
      <c r="B532" s="1258"/>
      <c r="C532" s="1258"/>
      <c r="D532" s="1258"/>
      <c r="E532" s="1258"/>
    </row>
    <row r="533" spans="1:5" x14ac:dyDescent="0.15">
      <c r="A533" s="1258"/>
      <c r="B533" s="1258"/>
      <c r="C533" s="1258"/>
      <c r="D533" s="1258"/>
      <c r="E533" s="1258"/>
    </row>
    <row r="534" spans="1:5" x14ac:dyDescent="0.15">
      <c r="A534" s="1258"/>
      <c r="B534" s="1258"/>
      <c r="C534" s="1258"/>
      <c r="D534" s="1258"/>
      <c r="E534" s="1258"/>
    </row>
    <row r="535" spans="1:5" x14ac:dyDescent="0.15">
      <c r="A535" s="1258"/>
      <c r="B535" s="1258"/>
      <c r="C535" s="1258"/>
      <c r="D535" s="1258"/>
      <c r="E535" s="1258"/>
    </row>
    <row r="536" spans="1:5" x14ac:dyDescent="0.15">
      <c r="A536" s="1258"/>
      <c r="B536" s="1258"/>
      <c r="C536" s="1258"/>
      <c r="D536" s="1258"/>
      <c r="E536" s="1258"/>
    </row>
    <row r="537" spans="1:5" x14ac:dyDescent="0.15">
      <c r="A537" s="1258"/>
      <c r="B537" s="1258"/>
      <c r="C537" s="1258"/>
      <c r="D537" s="1258"/>
      <c r="E537" s="1258"/>
    </row>
    <row r="538" spans="1:5" x14ac:dyDescent="0.15">
      <c r="A538" s="1258"/>
      <c r="B538" s="1258"/>
      <c r="C538" s="1258"/>
      <c r="D538" s="1258"/>
      <c r="E538" s="1258"/>
    </row>
    <row r="539" spans="1:5" x14ac:dyDescent="0.15">
      <c r="A539" s="1258"/>
      <c r="B539" s="1258"/>
      <c r="C539" s="1258"/>
      <c r="D539" s="1258"/>
      <c r="E539" s="1258"/>
    </row>
    <row r="540" spans="1:5" x14ac:dyDescent="0.15">
      <c r="A540" s="1258"/>
      <c r="B540" s="1258"/>
      <c r="C540" s="1258"/>
      <c r="D540" s="1258"/>
      <c r="E540" s="1258"/>
    </row>
    <row r="541" spans="1:5" x14ac:dyDescent="0.15">
      <c r="A541" s="1258"/>
      <c r="B541" s="1258"/>
      <c r="C541" s="1258"/>
      <c r="D541" s="1258"/>
      <c r="E541" s="1258"/>
    </row>
    <row r="542" spans="1:5" x14ac:dyDescent="0.15">
      <c r="A542" s="1258"/>
      <c r="B542" s="1258"/>
      <c r="C542" s="1258"/>
      <c r="D542" s="1258"/>
      <c r="E542" s="1258"/>
    </row>
    <row r="543" spans="1:5" x14ac:dyDescent="0.15">
      <c r="A543" s="1258"/>
      <c r="B543" s="1258"/>
      <c r="C543" s="1258"/>
      <c r="D543" s="1258"/>
      <c r="E543" s="1258"/>
    </row>
    <row r="544" spans="1:5" x14ac:dyDescent="0.15">
      <c r="A544" s="1258"/>
      <c r="B544" s="1258"/>
      <c r="C544" s="1258"/>
      <c r="D544" s="1258"/>
      <c r="E544" s="1258"/>
    </row>
    <row r="545" spans="1:5" x14ac:dyDescent="0.15">
      <c r="A545" s="1258"/>
      <c r="B545" s="1258"/>
      <c r="C545" s="1258"/>
      <c r="D545" s="1258"/>
      <c r="E545" s="1258"/>
    </row>
    <row r="546" spans="1:5" x14ac:dyDescent="0.15">
      <c r="A546" s="1258"/>
      <c r="B546" s="1258"/>
      <c r="C546" s="1258"/>
      <c r="D546" s="1258"/>
      <c r="E546" s="1258"/>
    </row>
    <row r="547" spans="1:5" x14ac:dyDescent="0.15">
      <c r="A547" s="1258"/>
      <c r="B547" s="1258"/>
      <c r="C547" s="1258"/>
      <c r="D547" s="1258"/>
      <c r="E547" s="1258"/>
    </row>
    <row r="548" spans="1:5" x14ac:dyDescent="0.15">
      <c r="A548" s="1258"/>
      <c r="B548" s="1258"/>
      <c r="C548" s="1258"/>
      <c r="D548" s="1258"/>
      <c r="E548" s="1258"/>
    </row>
    <row r="549" spans="1:5" x14ac:dyDescent="0.15">
      <c r="A549" s="1258"/>
      <c r="B549" s="1258"/>
      <c r="C549" s="1258"/>
      <c r="D549" s="1258"/>
      <c r="E549" s="1258"/>
    </row>
    <row r="550" spans="1:5" x14ac:dyDescent="0.15">
      <c r="A550" s="1258"/>
      <c r="B550" s="1258"/>
      <c r="C550" s="1258"/>
      <c r="D550" s="1258"/>
      <c r="E550" s="1258"/>
    </row>
    <row r="551" spans="1:5" x14ac:dyDescent="0.15">
      <c r="A551" s="1258"/>
      <c r="B551" s="1258"/>
      <c r="C551" s="1258"/>
      <c r="D551" s="1258"/>
      <c r="E551" s="1258"/>
    </row>
    <row r="552" spans="1:5" x14ac:dyDescent="0.15">
      <c r="A552" s="1258"/>
      <c r="B552" s="1258"/>
      <c r="C552" s="1258"/>
      <c r="D552" s="1258"/>
      <c r="E552" s="1258"/>
    </row>
    <row r="553" spans="1:5" x14ac:dyDescent="0.15">
      <c r="A553" s="1258"/>
      <c r="B553" s="1258"/>
      <c r="C553" s="1258"/>
      <c r="D553" s="1258"/>
      <c r="E553" s="1258"/>
    </row>
    <row r="554" spans="1:5" x14ac:dyDescent="0.15">
      <c r="A554" s="1258"/>
      <c r="B554" s="1258"/>
      <c r="C554" s="1258"/>
      <c r="D554" s="1258"/>
      <c r="E554" s="1258"/>
    </row>
    <row r="555" spans="1:5" x14ac:dyDescent="0.15">
      <c r="A555" s="1258"/>
      <c r="B555" s="1258"/>
      <c r="C555" s="1258"/>
      <c r="D555" s="1258"/>
      <c r="E555" s="1258"/>
    </row>
    <row r="556" spans="1:5" x14ac:dyDescent="0.15">
      <c r="A556" s="1258"/>
      <c r="B556" s="1258"/>
      <c r="C556" s="1258"/>
      <c r="D556" s="1258"/>
      <c r="E556" s="1258"/>
    </row>
    <row r="557" spans="1:5" x14ac:dyDescent="0.15">
      <c r="A557" s="1258"/>
      <c r="B557" s="1258"/>
      <c r="C557" s="1258"/>
      <c r="D557" s="1258"/>
      <c r="E557" s="1258"/>
    </row>
    <row r="558" spans="1:5" x14ac:dyDescent="0.15">
      <c r="A558" s="1258"/>
      <c r="B558" s="1258"/>
      <c r="C558" s="1258"/>
      <c r="D558" s="1258"/>
      <c r="E558" s="1258"/>
    </row>
    <row r="559" spans="1:5" x14ac:dyDescent="0.15">
      <c r="A559" s="1258"/>
      <c r="B559" s="1258"/>
      <c r="C559" s="1258"/>
      <c r="D559" s="1258"/>
      <c r="E559" s="1258"/>
    </row>
    <row r="560" spans="1:5" x14ac:dyDescent="0.15">
      <c r="A560" s="1258"/>
      <c r="B560" s="1258"/>
      <c r="C560" s="1258"/>
      <c r="D560" s="1258"/>
      <c r="E560" s="1258"/>
    </row>
    <row r="561" spans="1:5" x14ac:dyDescent="0.15">
      <c r="A561" s="1258"/>
      <c r="B561" s="1258"/>
      <c r="C561" s="1258"/>
      <c r="D561" s="1258"/>
      <c r="E561" s="1258"/>
    </row>
    <row r="562" spans="1:5" x14ac:dyDescent="0.15">
      <c r="A562" s="1258"/>
      <c r="B562" s="1258"/>
      <c r="C562" s="1258"/>
      <c r="D562" s="1258"/>
      <c r="E562" s="1258"/>
    </row>
    <row r="563" spans="1:5" x14ac:dyDescent="0.15">
      <c r="A563" s="1258"/>
      <c r="B563" s="1258"/>
      <c r="C563" s="1258"/>
      <c r="D563" s="1258"/>
      <c r="E563" s="1258"/>
    </row>
    <row r="564" spans="1:5" x14ac:dyDescent="0.15">
      <c r="A564" s="1258"/>
      <c r="B564" s="1258"/>
      <c r="C564" s="1258"/>
      <c r="D564" s="1258"/>
      <c r="E564" s="1258"/>
    </row>
    <row r="565" spans="1:5" x14ac:dyDescent="0.15">
      <c r="A565" s="1258"/>
      <c r="B565" s="1258"/>
      <c r="C565" s="1258"/>
      <c r="D565" s="1258"/>
      <c r="E565" s="1258"/>
    </row>
    <row r="566" spans="1:5" x14ac:dyDescent="0.15">
      <c r="A566" s="1258"/>
      <c r="B566" s="1258"/>
      <c r="C566" s="1258"/>
      <c r="D566" s="1258"/>
      <c r="E566" s="1258"/>
    </row>
    <row r="567" spans="1:5" x14ac:dyDescent="0.15">
      <c r="A567" s="1258"/>
      <c r="B567" s="1258"/>
      <c r="C567" s="1258"/>
      <c r="D567" s="1258"/>
      <c r="E567" s="1258"/>
    </row>
    <row r="568" spans="1:5" x14ac:dyDescent="0.15">
      <c r="A568" s="1258"/>
      <c r="B568" s="1258"/>
      <c r="C568" s="1258"/>
      <c r="D568" s="1258"/>
      <c r="E568" s="1258"/>
    </row>
    <row r="569" spans="1:5" x14ac:dyDescent="0.15">
      <c r="A569" s="1258"/>
      <c r="B569" s="1258"/>
      <c r="C569" s="1258"/>
      <c r="D569" s="1258"/>
      <c r="E569" s="1258"/>
    </row>
    <row r="570" spans="1:5" x14ac:dyDescent="0.15">
      <c r="A570" s="1258"/>
      <c r="B570" s="1258"/>
      <c r="C570" s="1258"/>
      <c r="D570" s="1258"/>
      <c r="E570" s="1258"/>
    </row>
    <row r="571" spans="1:5" x14ac:dyDescent="0.15">
      <c r="A571" s="1258"/>
      <c r="B571" s="1258"/>
      <c r="C571" s="1258"/>
      <c r="D571" s="1258"/>
      <c r="E571" s="1258"/>
    </row>
    <row r="572" spans="1:5" x14ac:dyDescent="0.15">
      <c r="A572" s="1258"/>
      <c r="B572" s="1258"/>
      <c r="C572" s="1258"/>
      <c r="D572" s="1258"/>
      <c r="E572" s="1258"/>
    </row>
    <row r="573" spans="1:5" x14ac:dyDescent="0.15">
      <c r="A573" s="1258"/>
      <c r="B573" s="1258"/>
      <c r="C573" s="1258"/>
      <c r="D573" s="1258"/>
      <c r="E573" s="1258"/>
    </row>
  </sheetData>
  <mergeCells count="4">
    <mergeCell ref="A2:D2"/>
    <mergeCell ref="A3:E3"/>
    <mergeCell ref="B5:E5"/>
    <mergeCell ref="B6:E6"/>
  </mergeCells>
  <printOptions gridLinesSet="0"/>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55"/>
  <sheetViews>
    <sheetView showGridLines="0" workbookViewId="0"/>
  </sheetViews>
  <sheetFormatPr defaultRowHeight="11.25" x14ac:dyDescent="0.2"/>
  <cols>
    <col min="1" max="1" width="25.42578125" style="1457" customWidth="1"/>
    <col min="2" max="2" width="11.5703125" style="1457" customWidth="1"/>
    <col min="3" max="3" width="14.5703125" style="1457" customWidth="1"/>
    <col min="4" max="4" width="8.7109375" style="1457" customWidth="1"/>
    <col min="5" max="5" width="11.28515625" style="1457" customWidth="1"/>
    <col min="6" max="6" width="14.28515625" style="1457" customWidth="1"/>
    <col min="7" max="7" width="8.7109375" style="1457" customWidth="1"/>
    <col min="8" max="245" width="9.140625" style="1457"/>
    <col min="246" max="246" width="25" style="1457" customWidth="1"/>
    <col min="247" max="247" width="12.5703125" style="1457" customWidth="1"/>
    <col min="248" max="248" width="12.7109375" style="1457" customWidth="1"/>
    <col min="249" max="249" width="8.7109375" style="1457" customWidth="1"/>
    <col min="250" max="250" width="12.5703125" style="1457" customWidth="1"/>
    <col min="251" max="251" width="11.85546875" style="1457" customWidth="1"/>
    <col min="252" max="252" width="9.5703125" style="1457" customWidth="1"/>
    <col min="253" max="253" width="12.7109375" style="1457" customWidth="1"/>
    <col min="254" max="501" width="9.140625" style="1457"/>
    <col min="502" max="502" width="25" style="1457" customWidth="1"/>
    <col min="503" max="503" width="12.5703125" style="1457" customWidth="1"/>
    <col min="504" max="504" width="12.7109375" style="1457" customWidth="1"/>
    <col min="505" max="505" width="8.7109375" style="1457" customWidth="1"/>
    <col min="506" max="506" width="12.5703125" style="1457" customWidth="1"/>
    <col min="507" max="507" width="11.85546875" style="1457" customWidth="1"/>
    <col min="508" max="508" width="9.5703125" style="1457" customWidth="1"/>
    <col min="509" max="509" width="12.7109375" style="1457" customWidth="1"/>
    <col min="510" max="757" width="9.140625" style="1457"/>
    <col min="758" max="758" width="25" style="1457" customWidth="1"/>
    <col min="759" max="759" width="12.5703125" style="1457" customWidth="1"/>
    <col min="760" max="760" width="12.7109375" style="1457" customWidth="1"/>
    <col min="761" max="761" width="8.7109375" style="1457" customWidth="1"/>
    <col min="762" max="762" width="12.5703125" style="1457" customWidth="1"/>
    <col min="763" max="763" width="11.85546875" style="1457" customWidth="1"/>
    <col min="764" max="764" width="9.5703125" style="1457" customWidth="1"/>
    <col min="765" max="765" width="12.7109375" style="1457" customWidth="1"/>
    <col min="766" max="1013" width="9.140625" style="1457"/>
    <col min="1014" max="1014" width="25" style="1457" customWidth="1"/>
    <col min="1015" max="1015" width="12.5703125" style="1457" customWidth="1"/>
    <col min="1016" max="1016" width="12.7109375" style="1457" customWidth="1"/>
    <col min="1017" max="1017" width="8.7109375" style="1457" customWidth="1"/>
    <col min="1018" max="1018" width="12.5703125" style="1457" customWidth="1"/>
    <col min="1019" max="1019" width="11.85546875" style="1457" customWidth="1"/>
    <col min="1020" max="1020" width="9.5703125" style="1457" customWidth="1"/>
    <col min="1021" max="1021" width="12.7109375" style="1457" customWidth="1"/>
    <col min="1022" max="1269" width="9.140625" style="1457"/>
    <col min="1270" max="1270" width="25" style="1457" customWidth="1"/>
    <col min="1271" max="1271" width="12.5703125" style="1457" customWidth="1"/>
    <col min="1272" max="1272" width="12.7109375" style="1457" customWidth="1"/>
    <col min="1273" max="1273" width="8.7109375" style="1457" customWidth="1"/>
    <col min="1274" max="1274" width="12.5703125" style="1457" customWidth="1"/>
    <col min="1275" max="1275" width="11.85546875" style="1457" customWidth="1"/>
    <col min="1276" max="1276" width="9.5703125" style="1457" customWidth="1"/>
    <col min="1277" max="1277" width="12.7109375" style="1457" customWidth="1"/>
    <col min="1278" max="1525" width="9.140625" style="1457"/>
    <col min="1526" max="1526" width="25" style="1457" customWidth="1"/>
    <col min="1527" max="1527" width="12.5703125" style="1457" customWidth="1"/>
    <col min="1528" max="1528" width="12.7109375" style="1457" customWidth="1"/>
    <col min="1529" max="1529" width="8.7109375" style="1457" customWidth="1"/>
    <col min="1530" max="1530" width="12.5703125" style="1457" customWidth="1"/>
    <col min="1531" max="1531" width="11.85546875" style="1457" customWidth="1"/>
    <col min="1532" max="1532" width="9.5703125" style="1457" customWidth="1"/>
    <col min="1533" max="1533" width="12.7109375" style="1457" customWidth="1"/>
    <col min="1534" max="1781" width="9.140625" style="1457"/>
    <col min="1782" max="1782" width="25" style="1457" customWidth="1"/>
    <col min="1783" max="1783" width="12.5703125" style="1457" customWidth="1"/>
    <col min="1784" max="1784" width="12.7109375" style="1457" customWidth="1"/>
    <col min="1785" max="1785" width="8.7109375" style="1457" customWidth="1"/>
    <col min="1786" max="1786" width="12.5703125" style="1457" customWidth="1"/>
    <col min="1787" max="1787" width="11.85546875" style="1457" customWidth="1"/>
    <col min="1788" max="1788" width="9.5703125" style="1457" customWidth="1"/>
    <col min="1789" max="1789" width="12.7109375" style="1457" customWidth="1"/>
    <col min="1790" max="2037" width="9.140625" style="1457"/>
    <col min="2038" max="2038" width="25" style="1457" customWidth="1"/>
    <col min="2039" max="2039" width="12.5703125" style="1457" customWidth="1"/>
    <col min="2040" max="2040" width="12.7109375" style="1457" customWidth="1"/>
    <col min="2041" max="2041" width="8.7109375" style="1457" customWidth="1"/>
    <col min="2042" max="2042" width="12.5703125" style="1457" customWidth="1"/>
    <col min="2043" max="2043" width="11.85546875" style="1457" customWidth="1"/>
    <col min="2044" max="2044" width="9.5703125" style="1457" customWidth="1"/>
    <col min="2045" max="2045" width="12.7109375" style="1457" customWidth="1"/>
    <col min="2046" max="2293" width="9.140625" style="1457"/>
    <col min="2294" max="2294" width="25" style="1457" customWidth="1"/>
    <col min="2295" max="2295" width="12.5703125" style="1457" customWidth="1"/>
    <col min="2296" max="2296" width="12.7109375" style="1457" customWidth="1"/>
    <col min="2297" max="2297" width="8.7109375" style="1457" customWidth="1"/>
    <col min="2298" max="2298" width="12.5703125" style="1457" customWidth="1"/>
    <col min="2299" max="2299" width="11.85546875" style="1457" customWidth="1"/>
    <col min="2300" max="2300" width="9.5703125" style="1457" customWidth="1"/>
    <col min="2301" max="2301" width="12.7109375" style="1457" customWidth="1"/>
    <col min="2302" max="2549" width="9.140625" style="1457"/>
    <col min="2550" max="2550" width="25" style="1457" customWidth="1"/>
    <col min="2551" max="2551" width="12.5703125" style="1457" customWidth="1"/>
    <col min="2552" max="2552" width="12.7109375" style="1457" customWidth="1"/>
    <col min="2553" max="2553" width="8.7109375" style="1457" customWidth="1"/>
    <col min="2554" max="2554" width="12.5703125" style="1457" customWidth="1"/>
    <col min="2555" max="2555" width="11.85546875" style="1457" customWidth="1"/>
    <col min="2556" max="2556" width="9.5703125" style="1457" customWidth="1"/>
    <col min="2557" max="2557" width="12.7109375" style="1457" customWidth="1"/>
    <col min="2558" max="2805" width="9.140625" style="1457"/>
    <col min="2806" max="2806" width="25" style="1457" customWidth="1"/>
    <col min="2807" max="2807" width="12.5703125" style="1457" customWidth="1"/>
    <col min="2808" max="2808" width="12.7109375" style="1457" customWidth="1"/>
    <col min="2809" max="2809" width="8.7109375" style="1457" customWidth="1"/>
    <col min="2810" max="2810" width="12.5703125" style="1457" customWidth="1"/>
    <col min="2811" max="2811" width="11.85546875" style="1457" customWidth="1"/>
    <col min="2812" max="2812" width="9.5703125" style="1457" customWidth="1"/>
    <col min="2813" max="2813" width="12.7109375" style="1457" customWidth="1"/>
    <col min="2814" max="3061" width="9.140625" style="1457"/>
    <col min="3062" max="3062" width="25" style="1457" customWidth="1"/>
    <col min="3063" max="3063" width="12.5703125" style="1457" customWidth="1"/>
    <col min="3064" max="3064" width="12.7109375" style="1457" customWidth="1"/>
    <col min="3065" max="3065" width="8.7109375" style="1457" customWidth="1"/>
    <col min="3066" max="3066" width="12.5703125" style="1457" customWidth="1"/>
    <col min="3067" max="3067" width="11.85546875" style="1457" customWidth="1"/>
    <col min="3068" max="3068" width="9.5703125" style="1457" customWidth="1"/>
    <col min="3069" max="3069" width="12.7109375" style="1457" customWidth="1"/>
    <col min="3070" max="3317" width="9.140625" style="1457"/>
    <col min="3318" max="3318" width="25" style="1457" customWidth="1"/>
    <col min="3319" max="3319" width="12.5703125" style="1457" customWidth="1"/>
    <col min="3320" max="3320" width="12.7109375" style="1457" customWidth="1"/>
    <col min="3321" max="3321" width="8.7109375" style="1457" customWidth="1"/>
    <col min="3322" max="3322" width="12.5703125" style="1457" customWidth="1"/>
    <col min="3323" max="3323" width="11.85546875" style="1457" customWidth="1"/>
    <col min="3324" max="3324" width="9.5703125" style="1457" customWidth="1"/>
    <col min="3325" max="3325" width="12.7109375" style="1457" customWidth="1"/>
    <col min="3326" max="3573" width="9.140625" style="1457"/>
    <col min="3574" max="3574" width="25" style="1457" customWidth="1"/>
    <col min="3575" max="3575" width="12.5703125" style="1457" customWidth="1"/>
    <col min="3576" max="3576" width="12.7109375" style="1457" customWidth="1"/>
    <col min="3577" max="3577" width="8.7109375" style="1457" customWidth="1"/>
    <col min="3578" max="3578" width="12.5703125" style="1457" customWidth="1"/>
    <col min="3579" max="3579" width="11.85546875" style="1457" customWidth="1"/>
    <col min="3580" max="3580" width="9.5703125" style="1457" customWidth="1"/>
    <col min="3581" max="3581" width="12.7109375" style="1457" customWidth="1"/>
    <col min="3582" max="3829" width="9.140625" style="1457"/>
    <col min="3830" max="3830" width="25" style="1457" customWidth="1"/>
    <col min="3831" max="3831" width="12.5703125" style="1457" customWidth="1"/>
    <col min="3832" max="3832" width="12.7109375" style="1457" customWidth="1"/>
    <col min="3833" max="3833" width="8.7109375" style="1457" customWidth="1"/>
    <col min="3834" max="3834" width="12.5703125" style="1457" customWidth="1"/>
    <col min="3835" max="3835" width="11.85546875" style="1457" customWidth="1"/>
    <col min="3836" max="3836" width="9.5703125" style="1457" customWidth="1"/>
    <col min="3837" max="3837" width="12.7109375" style="1457" customWidth="1"/>
    <col min="3838" max="4085" width="9.140625" style="1457"/>
    <col min="4086" max="4086" width="25" style="1457" customWidth="1"/>
    <col min="4087" max="4087" width="12.5703125" style="1457" customWidth="1"/>
    <col min="4088" max="4088" width="12.7109375" style="1457" customWidth="1"/>
    <col min="4089" max="4089" width="8.7109375" style="1457" customWidth="1"/>
    <col min="4090" max="4090" width="12.5703125" style="1457" customWidth="1"/>
    <col min="4091" max="4091" width="11.85546875" style="1457" customWidth="1"/>
    <col min="4092" max="4092" width="9.5703125" style="1457" customWidth="1"/>
    <col min="4093" max="4093" width="12.7109375" style="1457" customWidth="1"/>
    <col min="4094" max="4341" width="9.140625" style="1457"/>
    <col min="4342" max="4342" width="25" style="1457" customWidth="1"/>
    <col min="4343" max="4343" width="12.5703125" style="1457" customWidth="1"/>
    <col min="4344" max="4344" width="12.7109375" style="1457" customWidth="1"/>
    <col min="4345" max="4345" width="8.7109375" style="1457" customWidth="1"/>
    <col min="4346" max="4346" width="12.5703125" style="1457" customWidth="1"/>
    <col min="4347" max="4347" width="11.85546875" style="1457" customWidth="1"/>
    <col min="4348" max="4348" width="9.5703125" style="1457" customWidth="1"/>
    <col min="4349" max="4349" width="12.7109375" style="1457" customWidth="1"/>
    <col min="4350" max="4597" width="9.140625" style="1457"/>
    <col min="4598" max="4598" width="25" style="1457" customWidth="1"/>
    <col min="4599" max="4599" width="12.5703125" style="1457" customWidth="1"/>
    <col min="4600" max="4600" width="12.7109375" style="1457" customWidth="1"/>
    <col min="4601" max="4601" width="8.7109375" style="1457" customWidth="1"/>
    <col min="4602" max="4602" width="12.5703125" style="1457" customWidth="1"/>
    <col min="4603" max="4603" width="11.85546875" style="1457" customWidth="1"/>
    <col min="4604" max="4604" width="9.5703125" style="1457" customWidth="1"/>
    <col min="4605" max="4605" width="12.7109375" style="1457" customWidth="1"/>
    <col min="4606" max="4853" width="9.140625" style="1457"/>
    <col min="4854" max="4854" width="25" style="1457" customWidth="1"/>
    <col min="4855" max="4855" width="12.5703125" style="1457" customWidth="1"/>
    <col min="4856" max="4856" width="12.7109375" style="1457" customWidth="1"/>
    <col min="4857" max="4857" width="8.7109375" style="1457" customWidth="1"/>
    <col min="4858" max="4858" width="12.5703125" style="1457" customWidth="1"/>
    <col min="4859" max="4859" width="11.85546875" style="1457" customWidth="1"/>
    <col min="4860" max="4860" width="9.5703125" style="1457" customWidth="1"/>
    <col min="4861" max="4861" width="12.7109375" style="1457" customWidth="1"/>
    <col min="4862" max="5109" width="9.140625" style="1457"/>
    <col min="5110" max="5110" width="25" style="1457" customWidth="1"/>
    <col min="5111" max="5111" width="12.5703125" style="1457" customWidth="1"/>
    <col min="5112" max="5112" width="12.7109375" style="1457" customWidth="1"/>
    <col min="5113" max="5113" width="8.7109375" style="1457" customWidth="1"/>
    <col min="5114" max="5114" width="12.5703125" style="1457" customWidth="1"/>
    <col min="5115" max="5115" width="11.85546875" style="1457" customWidth="1"/>
    <col min="5116" max="5116" width="9.5703125" style="1457" customWidth="1"/>
    <col min="5117" max="5117" width="12.7109375" style="1457" customWidth="1"/>
    <col min="5118" max="5365" width="9.140625" style="1457"/>
    <col min="5366" max="5366" width="25" style="1457" customWidth="1"/>
    <col min="5367" max="5367" width="12.5703125" style="1457" customWidth="1"/>
    <col min="5368" max="5368" width="12.7109375" style="1457" customWidth="1"/>
    <col min="5369" max="5369" width="8.7109375" style="1457" customWidth="1"/>
    <col min="5370" max="5370" width="12.5703125" style="1457" customWidth="1"/>
    <col min="5371" max="5371" width="11.85546875" style="1457" customWidth="1"/>
    <col min="5372" max="5372" width="9.5703125" style="1457" customWidth="1"/>
    <col min="5373" max="5373" width="12.7109375" style="1457" customWidth="1"/>
    <col min="5374" max="5621" width="9.140625" style="1457"/>
    <col min="5622" max="5622" width="25" style="1457" customWidth="1"/>
    <col min="5623" max="5623" width="12.5703125" style="1457" customWidth="1"/>
    <col min="5624" max="5624" width="12.7109375" style="1457" customWidth="1"/>
    <col min="5625" max="5625" width="8.7109375" style="1457" customWidth="1"/>
    <col min="5626" max="5626" width="12.5703125" style="1457" customWidth="1"/>
    <col min="5627" max="5627" width="11.85546875" style="1457" customWidth="1"/>
    <col min="5628" max="5628" width="9.5703125" style="1457" customWidth="1"/>
    <col min="5629" max="5629" width="12.7109375" style="1457" customWidth="1"/>
    <col min="5630" max="5877" width="9.140625" style="1457"/>
    <col min="5878" max="5878" width="25" style="1457" customWidth="1"/>
    <col min="5879" max="5879" width="12.5703125" style="1457" customWidth="1"/>
    <col min="5880" max="5880" width="12.7109375" style="1457" customWidth="1"/>
    <col min="5881" max="5881" width="8.7109375" style="1457" customWidth="1"/>
    <col min="5882" max="5882" width="12.5703125" style="1457" customWidth="1"/>
    <col min="5883" max="5883" width="11.85546875" style="1457" customWidth="1"/>
    <col min="5884" max="5884" width="9.5703125" style="1457" customWidth="1"/>
    <col min="5885" max="5885" width="12.7109375" style="1457" customWidth="1"/>
    <col min="5886" max="6133" width="9.140625" style="1457"/>
    <col min="6134" max="6134" width="25" style="1457" customWidth="1"/>
    <col min="6135" max="6135" width="12.5703125" style="1457" customWidth="1"/>
    <col min="6136" max="6136" width="12.7109375" style="1457" customWidth="1"/>
    <col min="6137" max="6137" width="8.7109375" style="1457" customWidth="1"/>
    <col min="6138" max="6138" width="12.5703125" style="1457" customWidth="1"/>
    <col min="6139" max="6139" width="11.85546875" style="1457" customWidth="1"/>
    <col min="6140" max="6140" width="9.5703125" style="1457" customWidth="1"/>
    <col min="6141" max="6141" width="12.7109375" style="1457" customWidth="1"/>
    <col min="6142" max="6389" width="9.140625" style="1457"/>
    <col min="6390" max="6390" width="25" style="1457" customWidth="1"/>
    <col min="6391" max="6391" width="12.5703125" style="1457" customWidth="1"/>
    <col min="6392" max="6392" width="12.7109375" style="1457" customWidth="1"/>
    <col min="6393" max="6393" width="8.7109375" style="1457" customWidth="1"/>
    <col min="6394" max="6394" width="12.5703125" style="1457" customWidth="1"/>
    <col min="6395" max="6395" width="11.85546875" style="1457" customWidth="1"/>
    <col min="6396" max="6396" width="9.5703125" style="1457" customWidth="1"/>
    <col min="6397" max="6397" width="12.7109375" style="1457" customWidth="1"/>
    <col min="6398" max="6645" width="9.140625" style="1457"/>
    <col min="6646" max="6646" width="25" style="1457" customWidth="1"/>
    <col min="6647" max="6647" width="12.5703125" style="1457" customWidth="1"/>
    <col min="6648" max="6648" width="12.7109375" style="1457" customWidth="1"/>
    <col min="6649" max="6649" width="8.7109375" style="1457" customWidth="1"/>
    <col min="6650" max="6650" width="12.5703125" style="1457" customWidth="1"/>
    <col min="6651" max="6651" width="11.85546875" style="1457" customWidth="1"/>
    <col min="6652" max="6652" width="9.5703125" style="1457" customWidth="1"/>
    <col min="6653" max="6653" width="12.7109375" style="1457" customWidth="1"/>
    <col min="6654" max="6901" width="9.140625" style="1457"/>
    <col min="6902" max="6902" width="25" style="1457" customWidth="1"/>
    <col min="6903" max="6903" width="12.5703125" style="1457" customWidth="1"/>
    <col min="6904" max="6904" width="12.7109375" style="1457" customWidth="1"/>
    <col min="6905" max="6905" width="8.7109375" style="1457" customWidth="1"/>
    <col min="6906" max="6906" width="12.5703125" style="1457" customWidth="1"/>
    <col min="6907" max="6907" width="11.85546875" style="1457" customWidth="1"/>
    <col min="6908" max="6908" width="9.5703125" style="1457" customWidth="1"/>
    <col min="6909" max="6909" width="12.7109375" style="1457" customWidth="1"/>
    <col min="6910" max="7157" width="9.140625" style="1457"/>
    <col min="7158" max="7158" width="25" style="1457" customWidth="1"/>
    <col min="7159" max="7159" width="12.5703125" style="1457" customWidth="1"/>
    <col min="7160" max="7160" width="12.7109375" style="1457" customWidth="1"/>
    <col min="7161" max="7161" width="8.7109375" style="1457" customWidth="1"/>
    <col min="7162" max="7162" width="12.5703125" style="1457" customWidth="1"/>
    <col min="7163" max="7163" width="11.85546875" style="1457" customWidth="1"/>
    <col min="7164" max="7164" width="9.5703125" style="1457" customWidth="1"/>
    <col min="7165" max="7165" width="12.7109375" style="1457" customWidth="1"/>
    <col min="7166" max="7413" width="9.140625" style="1457"/>
    <col min="7414" max="7414" width="25" style="1457" customWidth="1"/>
    <col min="7415" max="7415" width="12.5703125" style="1457" customWidth="1"/>
    <col min="7416" max="7416" width="12.7109375" style="1457" customWidth="1"/>
    <col min="7417" max="7417" width="8.7109375" style="1457" customWidth="1"/>
    <col min="7418" max="7418" width="12.5703125" style="1457" customWidth="1"/>
    <col min="7419" max="7419" width="11.85546875" style="1457" customWidth="1"/>
    <col min="7420" max="7420" width="9.5703125" style="1457" customWidth="1"/>
    <col min="7421" max="7421" width="12.7109375" style="1457" customWidth="1"/>
    <col min="7422" max="7669" width="9.140625" style="1457"/>
    <col min="7670" max="7670" width="25" style="1457" customWidth="1"/>
    <col min="7671" max="7671" width="12.5703125" style="1457" customWidth="1"/>
    <col min="7672" max="7672" width="12.7109375" style="1457" customWidth="1"/>
    <col min="7673" max="7673" width="8.7109375" style="1457" customWidth="1"/>
    <col min="7674" max="7674" width="12.5703125" style="1457" customWidth="1"/>
    <col min="7675" max="7675" width="11.85546875" style="1457" customWidth="1"/>
    <col min="7676" max="7676" width="9.5703125" style="1457" customWidth="1"/>
    <col min="7677" max="7677" width="12.7109375" style="1457" customWidth="1"/>
    <col min="7678" max="7925" width="9.140625" style="1457"/>
    <col min="7926" max="7926" width="25" style="1457" customWidth="1"/>
    <col min="7927" max="7927" width="12.5703125" style="1457" customWidth="1"/>
    <col min="7928" max="7928" width="12.7109375" style="1457" customWidth="1"/>
    <col min="7929" max="7929" width="8.7109375" style="1457" customWidth="1"/>
    <col min="7930" max="7930" width="12.5703125" style="1457" customWidth="1"/>
    <col min="7931" max="7931" width="11.85546875" style="1457" customWidth="1"/>
    <col min="7932" max="7932" width="9.5703125" style="1457" customWidth="1"/>
    <col min="7933" max="7933" width="12.7109375" style="1457" customWidth="1"/>
    <col min="7934" max="8181" width="9.140625" style="1457"/>
    <col min="8182" max="8182" width="25" style="1457" customWidth="1"/>
    <col min="8183" max="8183" width="12.5703125" style="1457" customWidth="1"/>
    <col min="8184" max="8184" width="12.7109375" style="1457" customWidth="1"/>
    <col min="8185" max="8185" width="8.7109375" style="1457" customWidth="1"/>
    <col min="8186" max="8186" width="12.5703125" style="1457" customWidth="1"/>
    <col min="8187" max="8187" width="11.85546875" style="1457" customWidth="1"/>
    <col min="8188" max="8188" width="9.5703125" style="1457" customWidth="1"/>
    <col min="8189" max="8189" width="12.7109375" style="1457" customWidth="1"/>
    <col min="8190" max="8437" width="9.140625" style="1457"/>
    <col min="8438" max="8438" width="25" style="1457" customWidth="1"/>
    <col min="8439" max="8439" width="12.5703125" style="1457" customWidth="1"/>
    <col min="8440" max="8440" width="12.7109375" style="1457" customWidth="1"/>
    <col min="8441" max="8441" width="8.7109375" style="1457" customWidth="1"/>
    <col min="8442" max="8442" width="12.5703125" style="1457" customWidth="1"/>
    <col min="8443" max="8443" width="11.85546875" style="1457" customWidth="1"/>
    <col min="8444" max="8444" width="9.5703125" style="1457" customWidth="1"/>
    <col min="8445" max="8445" width="12.7109375" style="1457" customWidth="1"/>
    <col min="8446" max="8693" width="9.140625" style="1457"/>
    <col min="8694" max="8694" width="25" style="1457" customWidth="1"/>
    <col min="8695" max="8695" width="12.5703125" style="1457" customWidth="1"/>
    <col min="8696" max="8696" width="12.7109375" style="1457" customWidth="1"/>
    <col min="8697" max="8697" width="8.7109375" style="1457" customWidth="1"/>
    <col min="8698" max="8698" width="12.5703125" style="1457" customWidth="1"/>
    <col min="8699" max="8699" width="11.85546875" style="1457" customWidth="1"/>
    <col min="8700" max="8700" width="9.5703125" style="1457" customWidth="1"/>
    <col min="8701" max="8701" width="12.7109375" style="1457" customWidth="1"/>
    <col min="8702" max="8949" width="9.140625" style="1457"/>
    <col min="8950" max="8950" width="25" style="1457" customWidth="1"/>
    <col min="8951" max="8951" width="12.5703125" style="1457" customWidth="1"/>
    <col min="8952" max="8952" width="12.7109375" style="1457" customWidth="1"/>
    <col min="8953" max="8953" width="8.7109375" style="1457" customWidth="1"/>
    <col min="8954" max="8954" width="12.5703125" style="1457" customWidth="1"/>
    <col min="8955" max="8955" width="11.85546875" style="1457" customWidth="1"/>
    <col min="8956" max="8956" width="9.5703125" style="1457" customWidth="1"/>
    <col min="8957" max="8957" width="12.7109375" style="1457" customWidth="1"/>
    <col min="8958" max="9205" width="9.140625" style="1457"/>
    <col min="9206" max="9206" width="25" style="1457" customWidth="1"/>
    <col min="9207" max="9207" width="12.5703125" style="1457" customWidth="1"/>
    <col min="9208" max="9208" width="12.7109375" style="1457" customWidth="1"/>
    <col min="9209" max="9209" width="8.7109375" style="1457" customWidth="1"/>
    <col min="9210" max="9210" width="12.5703125" style="1457" customWidth="1"/>
    <col min="9211" max="9211" width="11.85546875" style="1457" customWidth="1"/>
    <col min="9212" max="9212" width="9.5703125" style="1457" customWidth="1"/>
    <col min="9213" max="9213" width="12.7109375" style="1457" customWidth="1"/>
    <col min="9214" max="9461" width="9.140625" style="1457"/>
    <col min="9462" max="9462" width="25" style="1457" customWidth="1"/>
    <col min="9463" max="9463" width="12.5703125" style="1457" customWidth="1"/>
    <col min="9464" max="9464" width="12.7109375" style="1457" customWidth="1"/>
    <col min="9465" max="9465" width="8.7109375" style="1457" customWidth="1"/>
    <col min="9466" max="9466" width="12.5703125" style="1457" customWidth="1"/>
    <col min="9467" max="9467" width="11.85546875" style="1457" customWidth="1"/>
    <col min="9468" max="9468" width="9.5703125" style="1457" customWidth="1"/>
    <col min="9469" max="9469" width="12.7109375" style="1457" customWidth="1"/>
    <col min="9470" max="9717" width="9.140625" style="1457"/>
    <col min="9718" max="9718" width="25" style="1457" customWidth="1"/>
    <col min="9719" max="9719" width="12.5703125" style="1457" customWidth="1"/>
    <col min="9720" max="9720" width="12.7109375" style="1457" customWidth="1"/>
    <col min="9721" max="9721" width="8.7109375" style="1457" customWidth="1"/>
    <col min="9722" max="9722" width="12.5703125" style="1457" customWidth="1"/>
    <col min="9723" max="9723" width="11.85546875" style="1457" customWidth="1"/>
    <col min="9724" max="9724" width="9.5703125" style="1457" customWidth="1"/>
    <col min="9725" max="9725" width="12.7109375" style="1457" customWidth="1"/>
    <col min="9726" max="9973" width="9.140625" style="1457"/>
    <col min="9974" max="9974" width="25" style="1457" customWidth="1"/>
    <col min="9975" max="9975" width="12.5703125" style="1457" customWidth="1"/>
    <col min="9976" max="9976" width="12.7109375" style="1457" customWidth="1"/>
    <col min="9977" max="9977" width="8.7109375" style="1457" customWidth="1"/>
    <col min="9978" max="9978" width="12.5703125" style="1457" customWidth="1"/>
    <col min="9979" max="9979" width="11.85546875" style="1457" customWidth="1"/>
    <col min="9980" max="9980" width="9.5703125" style="1457" customWidth="1"/>
    <col min="9981" max="9981" width="12.7109375" style="1457" customWidth="1"/>
    <col min="9982" max="10229" width="9.140625" style="1457"/>
    <col min="10230" max="10230" width="25" style="1457" customWidth="1"/>
    <col min="10231" max="10231" width="12.5703125" style="1457" customWidth="1"/>
    <col min="10232" max="10232" width="12.7109375" style="1457" customWidth="1"/>
    <col min="10233" max="10233" width="8.7109375" style="1457" customWidth="1"/>
    <col min="10234" max="10234" width="12.5703125" style="1457" customWidth="1"/>
    <col min="10235" max="10235" width="11.85546875" style="1457" customWidth="1"/>
    <col min="10236" max="10236" width="9.5703125" style="1457" customWidth="1"/>
    <col min="10237" max="10237" width="12.7109375" style="1457" customWidth="1"/>
    <col min="10238" max="10485" width="9.140625" style="1457"/>
    <col min="10486" max="10486" width="25" style="1457" customWidth="1"/>
    <col min="10487" max="10487" width="12.5703125" style="1457" customWidth="1"/>
    <col min="10488" max="10488" width="12.7109375" style="1457" customWidth="1"/>
    <col min="10489" max="10489" width="8.7109375" style="1457" customWidth="1"/>
    <col min="10490" max="10490" width="12.5703125" style="1457" customWidth="1"/>
    <col min="10491" max="10491" width="11.85546875" style="1457" customWidth="1"/>
    <col min="10492" max="10492" width="9.5703125" style="1457" customWidth="1"/>
    <col min="10493" max="10493" width="12.7109375" style="1457" customWidth="1"/>
    <col min="10494" max="10741" width="9.140625" style="1457"/>
    <col min="10742" max="10742" width="25" style="1457" customWidth="1"/>
    <col min="10743" max="10743" width="12.5703125" style="1457" customWidth="1"/>
    <col min="10744" max="10744" width="12.7109375" style="1457" customWidth="1"/>
    <col min="10745" max="10745" width="8.7109375" style="1457" customWidth="1"/>
    <col min="10746" max="10746" width="12.5703125" style="1457" customWidth="1"/>
    <col min="10747" max="10747" width="11.85546875" style="1457" customWidth="1"/>
    <col min="10748" max="10748" width="9.5703125" style="1457" customWidth="1"/>
    <col min="10749" max="10749" width="12.7109375" style="1457" customWidth="1"/>
    <col min="10750" max="10997" width="9.140625" style="1457"/>
    <col min="10998" max="10998" width="25" style="1457" customWidth="1"/>
    <col min="10999" max="10999" width="12.5703125" style="1457" customWidth="1"/>
    <col min="11000" max="11000" width="12.7109375" style="1457" customWidth="1"/>
    <col min="11001" max="11001" width="8.7109375" style="1457" customWidth="1"/>
    <col min="11002" max="11002" width="12.5703125" style="1457" customWidth="1"/>
    <col min="11003" max="11003" width="11.85546875" style="1457" customWidth="1"/>
    <col min="11004" max="11004" width="9.5703125" style="1457" customWidth="1"/>
    <col min="11005" max="11005" width="12.7109375" style="1457" customWidth="1"/>
    <col min="11006" max="11253" width="9.140625" style="1457"/>
    <col min="11254" max="11254" width="25" style="1457" customWidth="1"/>
    <col min="11255" max="11255" width="12.5703125" style="1457" customWidth="1"/>
    <col min="11256" max="11256" width="12.7109375" style="1457" customWidth="1"/>
    <col min="11257" max="11257" width="8.7109375" style="1457" customWidth="1"/>
    <col min="11258" max="11258" width="12.5703125" style="1457" customWidth="1"/>
    <col min="11259" max="11259" width="11.85546875" style="1457" customWidth="1"/>
    <col min="11260" max="11260" width="9.5703125" style="1457" customWidth="1"/>
    <col min="11261" max="11261" width="12.7109375" style="1457" customWidth="1"/>
    <col min="11262" max="11509" width="9.140625" style="1457"/>
    <col min="11510" max="11510" width="25" style="1457" customWidth="1"/>
    <col min="11511" max="11511" width="12.5703125" style="1457" customWidth="1"/>
    <col min="11512" max="11512" width="12.7109375" style="1457" customWidth="1"/>
    <col min="11513" max="11513" width="8.7109375" style="1457" customWidth="1"/>
    <col min="11514" max="11514" width="12.5703125" style="1457" customWidth="1"/>
    <col min="11515" max="11515" width="11.85546875" style="1457" customWidth="1"/>
    <col min="11516" max="11516" width="9.5703125" style="1457" customWidth="1"/>
    <col min="11517" max="11517" width="12.7109375" style="1457" customWidth="1"/>
    <col min="11518" max="11765" width="9.140625" style="1457"/>
    <col min="11766" max="11766" width="25" style="1457" customWidth="1"/>
    <col min="11767" max="11767" width="12.5703125" style="1457" customWidth="1"/>
    <col min="11768" max="11768" width="12.7109375" style="1457" customWidth="1"/>
    <col min="11769" max="11769" width="8.7109375" style="1457" customWidth="1"/>
    <col min="11770" max="11770" width="12.5703125" style="1457" customWidth="1"/>
    <col min="11771" max="11771" width="11.85546875" style="1457" customWidth="1"/>
    <col min="11772" max="11772" width="9.5703125" style="1457" customWidth="1"/>
    <col min="11773" max="11773" width="12.7109375" style="1457" customWidth="1"/>
    <col min="11774" max="12021" width="9.140625" style="1457"/>
    <col min="12022" max="12022" width="25" style="1457" customWidth="1"/>
    <col min="12023" max="12023" width="12.5703125" style="1457" customWidth="1"/>
    <col min="12024" max="12024" width="12.7109375" style="1457" customWidth="1"/>
    <col min="12025" max="12025" width="8.7109375" style="1457" customWidth="1"/>
    <col min="12026" max="12026" width="12.5703125" style="1457" customWidth="1"/>
    <col min="12027" max="12027" width="11.85546875" style="1457" customWidth="1"/>
    <col min="12028" max="12028" width="9.5703125" style="1457" customWidth="1"/>
    <col min="12029" max="12029" width="12.7109375" style="1457" customWidth="1"/>
    <col min="12030" max="12277" width="9.140625" style="1457"/>
    <col min="12278" max="12278" width="25" style="1457" customWidth="1"/>
    <col min="12279" max="12279" width="12.5703125" style="1457" customWidth="1"/>
    <col min="12280" max="12280" width="12.7109375" style="1457" customWidth="1"/>
    <col min="12281" max="12281" width="8.7109375" style="1457" customWidth="1"/>
    <col min="12282" max="12282" width="12.5703125" style="1457" customWidth="1"/>
    <col min="12283" max="12283" width="11.85546875" style="1457" customWidth="1"/>
    <col min="12284" max="12284" width="9.5703125" style="1457" customWidth="1"/>
    <col min="12285" max="12285" width="12.7109375" style="1457" customWidth="1"/>
    <col min="12286" max="12533" width="9.140625" style="1457"/>
    <col min="12534" max="12534" width="25" style="1457" customWidth="1"/>
    <col min="12535" max="12535" width="12.5703125" style="1457" customWidth="1"/>
    <col min="12536" max="12536" width="12.7109375" style="1457" customWidth="1"/>
    <col min="12537" max="12537" width="8.7109375" style="1457" customWidth="1"/>
    <col min="12538" max="12538" width="12.5703125" style="1457" customWidth="1"/>
    <col min="12539" max="12539" width="11.85546875" style="1457" customWidth="1"/>
    <col min="12540" max="12540" width="9.5703125" style="1457" customWidth="1"/>
    <col min="12541" max="12541" width="12.7109375" style="1457" customWidth="1"/>
    <col min="12542" max="12789" width="9.140625" style="1457"/>
    <col min="12790" max="12790" width="25" style="1457" customWidth="1"/>
    <col min="12791" max="12791" width="12.5703125" style="1457" customWidth="1"/>
    <col min="12792" max="12792" width="12.7109375" style="1457" customWidth="1"/>
    <col min="12793" max="12793" width="8.7109375" style="1457" customWidth="1"/>
    <col min="12794" max="12794" width="12.5703125" style="1457" customWidth="1"/>
    <col min="12795" max="12795" width="11.85546875" style="1457" customWidth="1"/>
    <col min="12796" max="12796" width="9.5703125" style="1457" customWidth="1"/>
    <col min="12797" max="12797" width="12.7109375" style="1457" customWidth="1"/>
    <col min="12798" max="13045" width="9.140625" style="1457"/>
    <col min="13046" max="13046" width="25" style="1457" customWidth="1"/>
    <col min="13047" max="13047" width="12.5703125" style="1457" customWidth="1"/>
    <col min="13048" max="13048" width="12.7109375" style="1457" customWidth="1"/>
    <col min="13049" max="13049" width="8.7109375" style="1457" customWidth="1"/>
    <col min="13050" max="13050" width="12.5703125" style="1457" customWidth="1"/>
    <col min="13051" max="13051" width="11.85546875" style="1457" customWidth="1"/>
    <col min="13052" max="13052" width="9.5703125" style="1457" customWidth="1"/>
    <col min="13053" max="13053" width="12.7109375" style="1457" customWidth="1"/>
    <col min="13054" max="13301" width="9.140625" style="1457"/>
    <col min="13302" max="13302" width="25" style="1457" customWidth="1"/>
    <col min="13303" max="13303" width="12.5703125" style="1457" customWidth="1"/>
    <col min="13304" max="13304" width="12.7109375" style="1457" customWidth="1"/>
    <col min="13305" max="13305" width="8.7109375" style="1457" customWidth="1"/>
    <col min="13306" max="13306" width="12.5703125" style="1457" customWidth="1"/>
    <col min="13307" max="13307" width="11.85546875" style="1457" customWidth="1"/>
    <col min="13308" max="13308" width="9.5703125" style="1457" customWidth="1"/>
    <col min="13309" max="13309" width="12.7109375" style="1457" customWidth="1"/>
    <col min="13310" max="13557" width="9.140625" style="1457"/>
    <col min="13558" max="13558" width="25" style="1457" customWidth="1"/>
    <col min="13559" max="13559" width="12.5703125" style="1457" customWidth="1"/>
    <col min="13560" max="13560" width="12.7109375" style="1457" customWidth="1"/>
    <col min="13561" max="13561" width="8.7109375" style="1457" customWidth="1"/>
    <col min="13562" max="13562" width="12.5703125" style="1457" customWidth="1"/>
    <col min="13563" max="13563" width="11.85546875" style="1457" customWidth="1"/>
    <col min="13564" max="13564" width="9.5703125" style="1457" customWidth="1"/>
    <col min="13565" max="13565" width="12.7109375" style="1457" customWidth="1"/>
    <col min="13566" max="13813" width="9.140625" style="1457"/>
    <col min="13814" max="13814" width="25" style="1457" customWidth="1"/>
    <col min="13815" max="13815" width="12.5703125" style="1457" customWidth="1"/>
    <col min="13816" max="13816" width="12.7109375" style="1457" customWidth="1"/>
    <col min="13817" max="13817" width="8.7109375" style="1457" customWidth="1"/>
    <col min="13818" max="13818" width="12.5703125" style="1457" customWidth="1"/>
    <col min="13819" max="13819" width="11.85546875" style="1457" customWidth="1"/>
    <col min="13820" max="13820" width="9.5703125" style="1457" customWidth="1"/>
    <col min="13821" max="13821" width="12.7109375" style="1457" customWidth="1"/>
    <col min="13822" max="14069" width="9.140625" style="1457"/>
    <col min="14070" max="14070" width="25" style="1457" customWidth="1"/>
    <col min="14071" max="14071" width="12.5703125" style="1457" customWidth="1"/>
    <col min="14072" max="14072" width="12.7109375" style="1457" customWidth="1"/>
    <col min="14073" max="14073" width="8.7109375" style="1457" customWidth="1"/>
    <col min="14074" max="14074" width="12.5703125" style="1457" customWidth="1"/>
    <col min="14075" max="14075" width="11.85546875" style="1457" customWidth="1"/>
    <col min="14076" max="14076" width="9.5703125" style="1457" customWidth="1"/>
    <col min="14077" max="14077" width="12.7109375" style="1457" customWidth="1"/>
    <col min="14078" max="14325" width="9.140625" style="1457"/>
    <col min="14326" max="14326" width="25" style="1457" customWidth="1"/>
    <col min="14327" max="14327" width="12.5703125" style="1457" customWidth="1"/>
    <col min="14328" max="14328" width="12.7109375" style="1457" customWidth="1"/>
    <col min="14329" max="14329" width="8.7109375" style="1457" customWidth="1"/>
    <col min="14330" max="14330" width="12.5703125" style="1457" customWidth="1"/>
    <col min="14331" max="14331" width="11.85546875" style="1457" customWidth="1"/>
    <col min="14332" max="14332" width="9.5703125" style="1457" customWidth="1"/>
    <col min="14333" max="14333" width="12.7109375" style="1457" customWidth="1"/>
    <col min="14334" max="14581" width="9.140625" style="1457"/>
    <col min="14582" max="14582" width="25" style="1457" customWidth="1"/>
    <col min="14583" max="14583" width="12.5703125" style="1457" customWidth="1"/>
    <col min="14584" max="14584" width="12.7109375" style="1457" customWidth="1"/>
    <col min="14585" max="14585" width="8.7109375" style="1457" customWidth="1"/>
    <col min="14586" max="14586" width="12.5703125" style="1457" customWidth="1"/>
    <col min="14587" max="14587" width="11.85546875" style="1457" customWidth="1"/>
    <col min="14588" max="14588" width="9.5703125" style="1457" customWidth="1"/>
    <col min="14589" max="14589" width="12.7109375" style="1457" customWidth="1"/>
    <col min="14590" max="14837" width="9.140625" style="1457"/>
    <col min="14838" max="14838" width="25" style="1457" customWidth="1"/>
    <col min="14839" max="14839" width="12.5703125" style="1457" customWidth="1"/>
    <col min="14840" max="14840" width="12.7109375" style="1457" customWidth="1"/>
    <col min="14841" max="14841" width="8.7109375" style="1457" customWidth="1"/>
    <col min="14842" max="14842" width="12.5703125" style="1457" customWidth="1"/>
    <col min="14843" max="14843" width="11.85546875" style="1457" customWidth="1"/>
    <col min="14844" max="14844" width="9.5703125" style="1457" customWidth="1"/>
    <col min="14845" max="14845" width="12.7109375" style="1457" customWidth="1"/>
    <col min="14846" max="15093" width="9.140625" style="1457"/>
    <col min="15094" max="15094" width="25" style="1457" customWidth="1"/>
    <col min="15095" max="15095" width="12.5703125" style="1457" customWidth="1"/>
    <col min="15096" max="15096" width="12.7109375" style="1457" customWidth="1"/>
    <col min="15097" max="15097" width="8.7109375" style="1457" customWidth="1"/>
    <col min="15098" max="15098" width="12.5703125" style="1457" customWidth="1"/>
    <col min="15099" max="15099" width="11.85546875" style="1457" customWidth="1"/>
    <col min="15100" max="15100" width="9.5703125" style="1457" customWidth="1"/>
    <col min="15101" max="15101" width="12.7109375" style="1457" customWidth="1"/>
    <col min="15102" max="15349" width="9.140625" style="1457"/>
    <col min="15350" max="15350" width="25" style="1457" customWidth="1"/>
    <col min="15351" max="15351" width="12.5703125" style="1457" customWidth="1"/>
    <col min="15352" max="15352" width="12.7109375" style="1457" customWidth="1"/>
    <col min="15353" max="15353" width="8.7109375" style="1457" customWidth="1"/>
    <col min="15354" max="15354" width="12.5703125" style="1457" customWidth="1"/>
    <col min="15355" max="15355" width="11.85546875" style="1457" customWidth="1"/>
    <col min="15356" max="15356" width="9.5703125" style="1457" customWidth="1"/>
    <col min="15357" max="15357" width="12.7109375" style="1457" customWidth="1"/>
    <col min="15358" max="15605" width="9.140625" style="1457"/>
    <col min="15606" max="15606" width="25" style="1457" customWidth="1"/>
    <col min="15607" max="15607" width="12.5703125" style="1457" customWidth="1"/>
    <col min="15608" max="15608" width="12.7109375" style="1457" customWidth="1"/>
    <col min="15609" max="15609" width="8.7109375" style="1457" customWidth="1"/>
    <col min="15610" max="15610" width="12.5703125" style="1457" customWidth="1"/>
    <col min="15611" max="15611" width="11.85546875" style="1457" customWidth="1"/>
    <col min="15612" max="15612" width="9.5703125" style="1457" customWidth="1"/>
    <col min="15613" max="15613" width="12.7109375" style="1457" customWidth="1"/>
    <col min="15614" max="15861" width="9.140625" style="1457"/>
    <col min="15862" max="15862" width="25" style="1457" customWidth="1"/>
    <col min="15863" max="15863" width="12.5703125" style="1457" customWidth="1"/>
    <col min="15864" max="15864" width="12.7109375" style="1457" customWidth="1"/>
    <col min="15865" max="15865" width="8.7109375" style="1457" customWidth="1"/>
    <col min="15866" max="15866" width="12.5703125" style="1457" customWidth="1"/>
    <col min="15867" max="15867" width="11.85546875" style="1457" customWidth="1"/>
    <col min="15868" max="15868" width="9.5703125" style="1457" customWidth="1"/>
    <col min="15869" max="15869" width="12.7109375" style="1457" customWidth="1"/>
    <col min="15870" max="16117" width="9.140625" style="1457"/>
    <col min="16118" max="16118" width="25" style="1457" customWidth="1"/>
    <col min="16119" max="16119" width="12.5703125" style="1457" customWidth="1"/>
    <col min="16120" max="16120" width="12.7109375" style="1457" customWidth="1"/>
    <col min="16121" max="16121" width="8.7109375" style="1457" customWidth="1"/>
    <col min="16122" max="16122" width="12.5703125" style="1457" customWidth="1"/>
    <col min="16123" max="16123" width="11.85546875" style="1457" customWidth="1"/>
    <col min="16124" max="16124" width="9.5703125" style="1457" customWidth="1"/>
    <col min="16125" max="16125" width="12.7109375" style="1457" customWidth="1"/>
    <col min="16126" max="16384" width="9.140625" style="1457"/>
  </cols>
  <sheetData>
    <row r="2" spans="1:15" ht="19.5" customHeight="1" x14ac:dyDescent="0.2">
      <c r="A2" s="2162" t="s">
        <v>1328</v>
      </c>
      <c r="B2" s="2162"/>
      <c r="C2" s="2162"/>
      <c r="D2" s="2162"/>
      <c r="E2" s="2162"/>
      <c r="F2" s="2162"/>
      <c r="G2" s="2162"/>
    </row>
    <row r="3" spans="1:15" s="1458" customFormat="1" ht="25.5" customHeight="1" x14ac:dyDescent="0.2">
      <c r="A3" s="2165" t="s">
        <v>1329</v>
      </c>
      <c r="B3" s="2165"/>
      <c r="C3" s="2165"/>
      <c r="D3" s="2165"/>
      <c r="E3" s="2165"/>
      <c r="F3" s="2165"/>
      <c r="G3" s="2165"/>
      <c r="H3" s="1574"/>
      <c r="I3" s="1574"/>
      <c r="J3" s="1574"/>
      <c r="K3" s="1574"/>
    </row>
    <row r="4" spans="1:15" ht="12.95" customHeight="1" x14ac:dyDescent="0.25">
      <c r="A4" s="805">
        <v>2018</v>
      </c>
      <c r="B4" s="1459"/>
      <c r="C4" s="1459"/>
      <c r="D4" s="1459"/>
      <c r="E4" s="1459"/>
      <c r="F4" s="2166" t="s">
        <v>1330</v>
      </c>
      <c r="G4" s="2166"/>
    </row>
    <row r="5" spans="1:15" s="5" customFormat="1" ht="14.1" customHeight="1" x14ac:dyDescent="0.25">
      <c r="A5" s="1842" t="s">
        <v>1331</v>
      </c>
      <c r="B5" s="1978" t="s">
        <v>1332</v>
      </c>
      <c r="C5" s="1978"/>
      <c r="D5" s="1978"/>
      <c r="E5" s="2167" t="s">
        <v>1333</v>
      </c>
      <c r="F5" s="2167"/>
      <c r="G5" s="2167"/>
    </row>
    <row r="6" spans="1:15" s="5" customFormat="1" ht="23.25" customHeight="1" x14ac:dyDescent="0.25">
      <c r="A6" s="1844"/>
      <c r="B6" s="1978"/>
      <c r="C6" s="1978"/>
      <c r="D6" s="1978"/>
      <c r="E6" s="1978" t="s">
        <v>1334</v>
      </c>
      <c r="F6" s="1978"/>
      <c r="G6" s="1978"/>
    </row>
    <row r="7" spans="1:15" s="5" customFormat="1" ht="14.1" customHeight="1" x14ac:dyDescent="0.25">
      <c r="A7" s="1844"/>
      <c r="B7" s="1839"/>
      <c r="C7" s="1972" t="s">
        <v>1335</v>
      </c>
      <c r="D7" s="1839"/>
      <c r="E7" s="1839"/>
      <c r="F7" s="1972" t="s">
        <v>1335</v>
      </c>
      <c r="G7" s="1839"/>
    </row>
    <row r="8" spans="1:15" s="5" customFormat="1" ht="14.1" customHeight="1" x14ac:dyDescent="0.25">
      <c r="A8" s="1844"/>
      <c r="B8" s="1846" t="s">
        <v>31</v>
      </c>
      <c r="C8" s="1973"/>
      <c r="D8" s="1846" t="s">
        <v>25</v>
      </c>
      <c r="E8" s="1846" t="s">
        <v>31</v>
      </c>
      <c r="F8" s="1973"/>
      <c r="G8" s="1846" t="s">
        <v>25</v>
      </c>
    </row>
    <row r="9" spans="1:15" s="5" customFormat="1" ht="14.1" customHeight="1" x14ac:dyDescent="0.25">
      <c r="A9" s="1843" t="s">
        <v>536</v>
      </c>
      <c r="B9" s="1845"/>
      <c r="C9" s="1973"/>
      <c r="D9" s="1845"/>
      <c r="E9" s="1845"/>
      <c r="F9" s="1973"/>
      <c r="G9" s="1845"/>
    </row>
    <row r="10" spans="1:15" s="5" customFormat="1" ht="12.95" customHeight="1" x14ac:dyDescent="0.25">
      <c r="A10" s="808"/>
      <c r="B10" s="808"/>
      <c r="C10" s="808"/>
      <c r="D10" s="808"/>
      <c r="E10" s="808"/>
      <c r="F10" s="808"/>
      <c r="G10" s="808"/>
    </row>
    <row r="11" spans="1:15" s="20" customFormat="1" ht="12.95" customHeight="1" x14ac:dyDescent="0.25">
      <c r="A11" s="810" t="s">
        <v>252</v>
      </c>
      <c r="B11" s="1460">
        <f>+B13+B21+B23</f>
        <v>8310002.6400000006</v>
      </c>
      <c r="C11" s="1460">
        <f>+C13+C21+C23</f>
        <v>469778.11799999996</v>
      </c>
      <c r="D11" s="1461">
        <f>(+C11/B11)*100</f>
        <v>5.6531644856372747</v>
      </c>
      <c r="E11" s="1460">
        <f>+E13+E21+E23</f>
        <v>2437273.3350000004</v>
      </c>
      <c r="F11" s="1460">
        <f>+F13+F21+F23</f>
        <v>159237.00500000003</v>
      </c>
      <c r="G11" s="1461">
        <f>(+F11/E11)*100</f>
        <v>6.5334077517407385</v>
      </c>
      <c r="I11" s="810"/>
      <c r="J11" s="1460"/>
      <c r="K11" s="1460"/>
      <c r="L11" s="1462"/>
      <c r="M11" s="1460"/>
      <c r="N11" s="1460"/>
      <c r="O11" s="1461"/>
    </row>
    <row r="12" spans="1:15" s="20" customFormat="1" ht="12.95" customHeight="1" x14ac:dyDescent="0.25">
      <c r="A12" s="810"/>
      <c r="B12" s="1460"/>
      <c r="C12" s="1460"/>
      <c r="D12" s="1461"/>
      <c r="E12" s="1460"/>
      <c r="F12" s="1460"/>
      <c r="G12" s="1461"/>
      <c r="I12" s="810"/>
      <c r="J12" s="1460"/>
      <c r="K12" s="1460"/>
      <c r="L12" s="1462"/>
      <c r="M12" s="1460"/>
      <c r="N12" s="1460"/>
      <c r="O12" s="1461"/>
    </row>
    <row r="13" spans="1:15" s="20" customFormat="1" ht="12.95" customHeight="1" x14ac:dyDescent="0.25">
      <c r="A13" s="810" t="s">
        <v>664</v>
      </c>
      <c r="B13" s="1460">
        <f>SUM(B15:B19)</f>
        <v>7908951.222000001</v>
      </c>
      <c r="C13" s="1460">
        <f>SUM(C15:C19)</f>
        <v>446419.88899999997</v>
      </c>
      <c r="D13" s="1461">
        <f>(+C13/B13)*100</f>
        <v>5.6444890917801125</v>
      </c>
      <c r="E13" s="1460">
        <f>SUM(E15:E19)</f>
        <v>2324900.0930000003</v>
      </c>
      <c r="F13" s="1460">
        <f>SUM(F15:F19)</f>
        <v>154913.15600000002</v>
      </c>
      <c r="G13" s="1461">
        <f>(+F13/E13)*100</f>
        <v>6.6632177643428738</v>
      </c>
      <c r="I13" s="810"/>
      <c r="J13" s="1460"/>
      <c r="K13" s="1460"/>
      <c r="L13" s="1462"/>
      <c r="M13" s="1460"/>
      <c r="N13" s="1463"/>
      <c r="O13" s="1461"/>
    </row>
    <row r="14" spans="1:15" s="5" customFormat="1" ht="12.95" customHeight="1" x14ac:dyDescent="0.25">
      <c r="A14" s="808"/>
      <c r="B14" s="1460"/>
      <c r="C14" s="1460"/>
      <c r="D14" s="1461"/>
      <c r="E14" s="1464"/>
      <c r="F14" s="1464"/>
      <c r="G14" s="1461"/>
      <c r="I14" s="808"/>
      <c r="J14" s="1460"/>
      <c r="K14" s="1460"/>
      <c r="L14" s="1462"/>
      <c r="M14" s="1464"/>
      <c r="N14" s="1463"/>
      <c r="O14" s="1461"/>
    </row>
    <row r="15" spans="1:15" s="5" customFormat="1" ht="12.95" customHeight="1" x14ac:dyDescent="0.25">
      <c r="A15" s="808" t="s">
        <v>717</v>
      </c>
      <c r="B15" s="1464">
        <v>2533763.1240000003</v>
      </c>
      <c r="C15" s="1464">
        <v>132111.37499999994</v>
      </c>
      <c r="D15" s="1465">
        <v>5.2140381138485594</v>
      </c>
      <c r="E15" s="1464">
        <v>711378.36700000009</v>
      </c>
      <c r="F15" s="1464">
        <v>41999.027999999991</v>
      </c>
      <c r="G15" s="1465">
        <v>5.9038944601473924</v>
      </c>
      <c r="I15" s="808"/>
      <c r="J15" s="1464"/>
      <c r="K15" s="1464"/>
      <c r="L15" s="1462"/>
      <c r="M15" s="1464"/>
      <c r="N15" s="1463"/>
      <c r="O15" s="1465"/>
    </row>
    <row r="16" spans="1:15" s="5" customFormat="1" ht="12.95" customHeight="1" x14ac:dyDescent="0.25">
      <c r="A16" s="808" t="s">
        <v>726</v>
      </c>
      <c r="B16" s="1464">
        <v>1857002.8650000009</v>
      </c>
      <c r="C16" s="1464">
        <v>114305.401</v>
      </c>
      <c r="D16" s="1465">
        <v>6.1553702018655709</v>
      </c>
      <c r="E16" s="1464">
        <v>481628.44199999998</v>
      </c>
      <c r="F16" s="1464">
        <v>31140.662000000004</v>
      </c>
      <c r="G16" s="1465">
        <v>6.4657024553379685</v>
      </c>
      <c r="I16" s="808"/>
      <c r="J16" s="1464"/>
      <c r="K16" s="1464"/>
      <c r="L16" s="1462"/>
      <c r="M16" s="1464"/>
      <c r="N16" s="1463"/>
      <c r="O16" s="1465"/>
    </row>
    <row r="17" spans="1:15" s="5" customFormat="1" ht="12.95" customHeight="1" x14ac:dyDescent="0.25">
      <c r="A17" s="808" t="s">
        <v>879</v>
      </c>
      <c r="B17" s="1464">
        <v>2187656.7579999999</v>
      </c>
      <c r="C17" s="1464">
        <v>109710.016</v>
      </c>
      <c r="D17" s="1465">
        <v>5.0149556414096299</v>
      </c>
      <c r="E17" s="1464">
        <v>689757.40499999991</v>
      </c>
      <c r="F17" s="1464">
        <v>51229.851000000002</v>
      </c>
      <c r="G17" s="1465">
        <v>7.4272274032346211</v>
      </c>
      <c r="I17" s="808"/>
      <c r="J17" s="1464"/>
      <c r="K17" s="1464"/>
      <c r="L17" s="1462"/>
      <c r="M17" s="1464"/>
      <c r="N17" s="1463"/>
      <c r="O17" s="1465"/>
    </row>
    <row r="18" spans="1:15" s="5" customFormat="1" ht="12.95" customHeight="1" x14ac:dyDescent="0.25">
      <c r="A18" s="808" t="s">
        <v>736</v>
      </c>
      <c r="B18" s="1464">
        <v>783917.99300000002</v>
      </c>
      <c r="C18" s="1464">
        <v>59114.195999999982</v>
      </c>
      <c r="D18" s="1465">
        <v>7.5408648006373769</v>
      </c>
      <c r="E18" s="1464">
        <v>281017.83900000015</v>
      </c>
      <c r="F18" s="1464">
        <v>20137.295000000006</v>
      </c>
      <c r="G18" s="1465">
        <v>7.165842236798353</v>
      </c>
      <c r="I18" s="808"/>
      <c r="J18" s="1464"/>
      <c r="K18" s="1464"/>
      <c r="L18" s="1462"/>
      <c r="M18" s="1464"/>
      <c r="N18" s="1463"/>
      <c r="O18" s="1465"/>
    </row>
    <row r="19" spans="1:15" s="5" customFormat="1" ht="12.95" customHeight="1" x14ac:dyDescent="0.25">
      <c r="A19" s="808" t="s">
        <v>742</v>
      </c>
      <c r="B19" s="1464">
        <v>546610.48199999984</v>
      </c>
      <c r="C19" s="1464">
        <v>31178.901000000002</v>
      </c>
      <c r="D19" s="1465">
        <v>5.7040437435299696</v>
      </c>
      <c r="E19" s="1464">
        <v>161118.04</v>
      </c>
      <c r="F19" s="1464">
        <v>10406.32</v>
      </c>
      <c r="G19" s="1465">
        <v>6.4588173987220792</v>
      </c>
      <c r="I19" s="808"/>
      <c r="J19" s="1464"/>
      <c r="K19" s="1464"/>
      <c r="L19" s="1462"/>
      <c r="M19" s="1464"/>
      <c r="N19" s="1463"/>
      <c r="O19" s="1465"/>
    </row>
    <row r="20" spans="1:15" s="5" customFormat="1" ht="12.95" customHeight="1" x14ac:dyDescent="0.25">
      <c r="A20" s="808"/>
      <c r="B20" s="1464"/>
      <c r="C20" s="1464"/>
      <c r="D20" s="1465"/>
      <c r="E20" s="1464"/>
      <c r="F20" s="1464"/>
      <c r="G20" s="1461"/>
      <c r="I20" s="808"/>
      <c r="J20" s="1464"/>
      <c r="K20" s="1464"/>
      <c r="L20" s="1462"/>
      <c r="M20" s="1464"/>
      <c r="N20" s="1463"/>
      <c r="O20" s="1461"/>
    </row>
    <row r="21" spans="1:15" s="20" customFormat="1" ht="12.95" customHeight="1" x14ac:dyDescent="0.25">
      <c r="A21" s="810" t="s">
        <v>878</v>
      </c>
      <c r="B21" s="1460">
        <v>193543.04000000001</v>
      </c>
      <c r="C21" s="1460">
        <v>14987.246999999998</v>
      </c>
      <c r="D21" s="1461">
        <v>7.743624880543365</v>
      </c>
      <c r="E21" s="1460">
        <v>53397.612000000008</v>
      </c>
      <c r="F21" s="1460">
        <v>1545.9609999999996</v>
      </c>
      <c r="G21" s="1461">
        <v>2.8951875226180515</v>
      </c>
      <c r="I21" s="810"/>
      <c r="J21" s="1460"/>
      <c r="K21" s="1460"/>
      <c r="L21" s="1462"/>
      <c r="M21" s="1460"/>
      <c r="N21" s="1463"/>
      <c r="O21" s="1461"/>
    </row>
    <row r="22" spans="1:15" s="20" customFormat="1" ht="12.95" customHeight="1" x14ac:dyDescent="0.25">
      <c r="A22" s="810"/>
      <c r="E22" s="1460"/>
      <c r="F22" s="1460"/>
      <c r="G22" s="1461"/>
      <c r="I22" s="810"/>
      <c r="J22" s="1460"/>
      <c r="K22" s="1460"/>
      <c r="L22" s="1462"/>
      <c r="M22" s="1460"/>
      <c r="N22" s="1463"/>
      <c r="O22" s="1461"/>
    </row>
    <row r="23" spans="1:15" s="20" customFormat="1" ht="12.95" customHeight="1" x14ac:dyDescent="0.25">
      <c r="A23" s="810" t="s">
        <v>692</v>
      </c>
      <c r="B23" s="1460">
        <v>207508.378</v>
      </c>
      <c r="C23" s="1460">
        <v>8370.982</v>
      </c>
      <c r="D23" s="1461">
        <v>4.0340453145462876</v>
      </c>
      <c r="E23" s="1460">
        <v>58975.63</v>
      </c>
      <c r="F23" s="1460">
        <v>2777.8879999999999</v>
      </c>
      <c r="G23" s="1461">
        <v>4.7102303103841363</v>
      </c>
      <c r="I23" s="810"/>
      <c r="J23" s="1460"/>
      <c r="K23" s="1460"/>
      <c r="L23" s="1462"/>
      <c r="M23" s="1460"/>
      <c r="N23" s="1463"/>
      <c r="O23" s="1461"/>
    </row>
    <row r="24" spans="1:15" ht="6.95" customHeight="1" thickBot="1" x14ac:dyDescent="0.25">
      <c r="A24" s="1466"/>
      <c r="B24" s="1467"/>
      <c r="C24" s="1467"/>
      <c r="D24" s="1468"/>
      <c r="E24" s="1469"/>
      <c r="F24" s="1469"/>
      <c r="G24" s="1469"/>
    </row>
    <row r="25" spans="1:15" ht="7.5" customHeight="1" thickTop="1" x14ac:dyDescent="0.2"/>
    <row r="26" spans="1:15" ht="12" customHeight="1" x14ac:dyDescent="0.2">
      <c r="A26" s="1470"/>
    </row>
    <row r="27" spans="1:15" x14ac:dyDescent="0.2">
      <c r="A27" s="2162" t="s">
        <v>1328</v>
      </c>
      <c r="B27" s="2162"/>
      <c r="C27" s="2162"/>
      <c r="D27" s="2162"/>
      <c r="E27" s="2162"/>
      <c r="F27" s="2162"/>
      <c r="G27" s="2162"/>
    </row>
    <row r="28" spans="1:15" ht="25.5" customHeight="1" x14ac:dyDescent="0.2">
      <c r="A28" s="2165" t="s">
        <v>1336</v>
      </c>
      <c r="B28" s="2165"/>
      <c r="C28" s="2165"/>
      <c r="D28" s="2165"/>
      <c r="E28" s="2165"/>
      <c r="F28" s="2165"/>
      <c r="G28" s="2165"/>
    </row>
    <row r="29" spans="1:15" ht="12.75" x14ac:dyDescent="0.25">
      <c r="A29" s="805">
        <v>2018</v>
      </c>
      <c r="B29" s="1471"/>
      <c r="C29" s="1471"/>
      <c r="D29" s="1472"/>
      <c r="E29" s="1473"/>
      <c r="F29" s="2166" t="s">
        <v>1330</v>
      </c>
      <c r="G29" s="2166"/>
    </row>
    <row r="30" spans="1:15" ht="12.75" x14ac:dyDescent="0.25">
      <c r="A30" s="1842" t="s">
        <v>1331</v>
      </c>
      <c r="B30" s="1847" t="s">
        <v>1333</v>
      </c>
      <c r="C30" s="1848"/>
      <c r="D30" s="1848"/>
      <c r="E30" s="1978" t="s">
        <v>1337</v>
      </c>
      <c r="F30" s="1978"/>
      <c r="G30" s="1978"/>
    </row>
    <row r="31" spans="1:15" ht="12.75" x14ac:dyDescent="0.25">
      <c r="A31" s="1844"/>
      <c r="B31" s="1847" t="s">
        <v>1338</v>
      </c>
      <c r="C31" s="1848"/>
      <c r="D31" s="1848"/>
      <c r="E31" s="1978"/>
      <c r="F31" s="1978"/>
      <c r="G31" s="1978"/>
    </row>
    <row r="32" spans="1:15" ht="12.75" x14ac:dyDescent="0.25">
      <c r="A32" s="1844"/>
      <c r="B32" s="1839"/>
      <c r="C32" s="1972" t="s">
        <v>1335</v>
      </c>
      <c r="D32" s="1839"/>
      <c r="E32" s="1839"/>
      <c r="F32" s="1972" t="s">
        <v>1335</v>
      </c>
      <c r="G32" s="1839"/>
    </row>
    <row r="33" spans="1:13" ht="12.75" x14ac:dyDescent="0.25">
      <c r="A33" s="1844"/>
      <c r="B33" s="1846" t="s">
        <v>31</v>
      </c>
      <c r="C33" s="1973"/>
      <c r="D33" s="1846" t="s">
        <v>25</v>
      </c>
      <c r="E33" s="1846" t="s">
        <v>31</v>
      </c>
      <c r="F33" s="1973"/>
      <c r="G33" s="1846" t="s">
        <v>25</v>
      </c>
    </row>
    <row r="34" spans="1:13" ht="12.75" x14ac:dyDescent="0.25">
      <c r="A34" s="1843" t="s">
        <v>536</v>
      </c>
      <c r="B34" s="1845"/>
      <c r="C34" s="1973"/>
      <c r="D34" s="1845"/>
      <c r="E34" s="1845"/>
      <c r="F34" s="1973"/>
      <c r="G34" s="1845"/>
    </row>
    <row r="35" spans="1:13" ht="12.75" x14ac:dyDescent="0.25">
      <c r="A35" s="810"/>
      <c r="B35" s="1474"/>
      <c r="C35" s="1460"/>
      <c r="D35" s="1475"/>
      <c r="E35" s="1474"/>
      <c r="F35" s="1460"/>
      <c r="G35" s="1475"/>
      <c r="K35" s="1476"/>
    </row>
    <row r="36" spans="1:13" ht="12.75" x14ac:dyDescent="0.25">
      <c r="A36" s="810" t="s">
        <v>252</v>
      </c>
      <c r="B36" s="1460">
        <f>+B38+B46+B48</f>
        <v>3310542.0989999999</v>
      </c>
      <c r="C36" s="1460">
        <f>+C38+C46+C48</f>
        <v>255357.54</v>
      </c>
      <c r="D36" s="1461">
        <f>(+C36/B36)*100</f>
        <v>7.7134660234991328</v>
      </c>
      <c r="E36" s="1460">
        <f>+E38+E46+E48</f>
        <v>2562187.2059999998</v>
      </c>
      <c r="F36" s="1460">
        <f>+F38+F46+F48</f>
        <v>55183.573000000011</v>
      </c>
      <c r="G36" s="1461">
        <f>(+F36/E36)*100</f>
        <v>2.1537681895676446</v>
      </c>
      <c r="K36" s="1477"/>
      <c r="L36" s="1478"/>
      <c r="M36" s="1479"/>
    </row>
    <row r="37" spans="1:13" ht="12.75" x14ac:dyDescent="0.25">
      <c r="A37" s="810"/>
      <c r="B37" s="1460"/>
      <c r="C37" s="1460"/>
      <c r="D37" s="1461"/>
      <c r="E37" s="1460"/>
      <c r="F37" s="1460"/>
      <c r="G37" s="1461"/>
    </row>
    <row r="38" spans="1:13" ht="12.75" x14ac:dyDescent="0.25">
      <c r="A38" s="810" t="s">
        <v>664</v>
      </c>
      <c r="B38" s="1460">
        <f>SUM(B40:B44)</f>
        <v>3170630.5159999998</v>
      </c>
      <c r="C38" s="1460">
        <f>SUM(C40:C44)</f>
        <v>241357.64</v>
      </c>
      <c r="D38" s="1461">
        <f>(+C38/B38)*100</f>
        <v>7.6122915862328764</v>
      </c>
      <c r="E38" s="1460">
        <f>SUM(E40:E44)</f>
        <v>2413420.6129999994</v>
      </c>
      <c r="F38" s="1460">
        <f>SUM(F40:F44)</f>
        <v>50149.093000000008</v>
      </c>
      <c r="G38" s="1461">
        <f>(+F38/E38)*100</f>
        <v>2.0779259417057121</v>
      </c>
    </row>
    <row r="39" spans="1:13" ht="12.75" x14ac:dyDescent="0.25">
      <c r="A39" s="808"/>
      <c r="B39" s="1460"/>
      <c r="C39" s="1460"/>
      <c r="D39" s="1461"/>
      <c r="E39" s="1464"/>
      <c r="F39" s="1464"/>
      <c r="G39" s="1461"/>
      <c r="L39" s="1478"/>
      <c r="M39" s="1479"/>
    </row>
    <row r="40" spans="1:13" ht="12.75" x14ac:dyDescent="0.25">
      <c r="A40" s="808" t="s">
        <v>717</v>
      </c>
      <c r="B40" s="1464">
        <v>971869.4099999998</v>
      </c>
      <c r="C40" s="1464">
        <v>77964.798999999985</v>
      </c>
      <c r="D40" s="1465">
        <v>8.0221476463591959</v>
      </c>
      <c r="E40" s="1464">
        <v>850515.34699999983</v>
      </c>
      <c r="F40" s="1464">
        <v>12147.548000000003</v>
      </c>
      <c r="G40" s="1465">
        <v>1.4282573551256572</v>
      </c>
    </row>
    <row r="41" spans="1:13" ht="12.75" x14ac:dyDescent="0.25">
      <c r="A41" s="808" t="s">
        <v>726</v>
      </c>
      <c r="B41" s="1464">
        <v>736555.92599999986</v>
      </c>
      <c r="C41" s="1464">
        <v>68318.407000000007</v>
      </c>
      <c r="D41" s="1465">
        <v>9.2753862386275898</v>
      </c>
      <c r="E41" s="1464">
        <v>638818.49699999997</v>
      </c>
      <c r="F41" s="1464">
        <v>14846.332000000004</v>
      </c>
      <c r="G41" s="1465">
        <v>2.3240297627136499</v>
      </c>
    </row>
    <row r="42" spans="1:13" ht="12.75" x14ac:dyDescent="0.25">
      <c r="A42" s="808" t="s">
        <v>879</v>
      </c>
      <c r="B42" s="1464">
        <v>903618.30900000001</v>
      </c>
      <c r="C42" s="1464">
        <v>49374.822999999997</v>
      </c>
      <c r="D42" s="1465">
        <v>5.4641237907896354</v>
      </c>
      <c r="E42" s="1464">
        <v>594281.04399999999</v>
      </c>
      <c r="F42" s="1464">
        <v>9105.3420000000006</v>
      </c>
      <c r="G42" s="1465">
        <v>1.5321609349531937</v>
      </c>
    </row>
    <row r="43" spans="1:13" ht="12.75" x14ac:dyDescent="0.25">
      <c r="A43" s="808" t="s">
        <v>736</v>
      </c>
      <c r="B43" s="1464">
        <v>300991.46500000014</v>
      </c>
      <c r="C43" s="1464">
        <v>29804.280000000002</v>
      </c>
      <c r="D43" s="1465">
        <v>9.9020349297944339</v>
      </c>
      <c r="E43" s="1464">
        <v>201908.68900000001</v>
      </c>
      <c r="F43" s="1464">
        <v>9172.6209999999974</v>
      </c>
      <c r="G43" s="1465">
        <v>4.5429550582639848</v>
      </c>
    </row>
    <row r="44" spans="1:13" ht="12.75" x14ac:dyDescent="0.25">
      <c r="A44" s="808" t="s">
        <v>742</v>
      </c>
      <c r="B44" s="1464">
        <v>257595.40599999996</v>
      </c>
      <c r="C44" s="1464">
        <v>15895.331000000002</v>
      </c>
      <c r="D44" s="1465">
        <v>6.1706577950384736</v>
      </c>
      <c r="E44" s="1464">
        <v>127897.03599999999</v>
      </c>
      <c r="F44" s="1464">
        <v>4877.25</v>
      </c>
      <c r="G44" s="1465">
        <v>3.813419100658439</v>
      </c>
    </row>
    <row r="45" spans="1:13" ht="12.75" x14ac:dyDescent="0.25">
      <c r="A45" s="808"/>
      <c r="B45" s="1464"/>
      <c r="C45" s="1464"/>
      <c r="D45" s="1465"/>
      <c r="E45" s="1464"/>
      <c r="F45" s="1464"/>
      <c r="G45" s="1465"/>
    </row>
    <row r="46" spans="1:13" ht="12.75" x14ac:dyDescent="0.25">
      <c r="A46" s="810" t="s">
        <v>878</v>
      </c>
      <c r="B46" s="1460">
        <v>65549.892999999996</v>
      </c>
      <c r="C46" s="1460">
        <v>8614.1749999999993</v>
      </c>
      <c r="D46" s="1461">
        <v>13.141402076735655</v>
      </c>
      <c r="E46" s="1460">
        <v>74595.535000000033</v>
      </c>
      <c r="F46" s="1460">
        <v>4827.1110000000008</v>
      </c>
      <c r="G46" s="1461">
        <v>6.4710454854972204</v>
      </c>
    </row>
    <row r="47" spans="1:13" ht="12.75" x14ac:dyDescent="0.25">
      <c r="A47" s="810"/>
      <c r="B47" s="1460"/>
      <c r="C47" s="1460"/>
      <c r="D47" s="1461"/>
      <c r="E47" s="1460"/>
      <c r="F47" s="1460"/>
      <c r="G47" s="1461"/>
    </row>
    <row r="48" spans="1:13" ht="12.75" x14ac:dyDescent="0.25">
      <c r="A48" s="810" t="s">
        <v>692</v>
      </c>
      <c r="B48" s="1460">
        <v>74361.69</v>
      </c>
      <c r="C48" s="1460">
        <v>5385.7250000000004</v>
      </c>
      <c r="D48" s="1461">
        <v>7.2426070467198898</v>
      </c>
      <c r="E48" s="1460">
        <v>74171.058000000005</v>
      </c>
      <c r="F48" s="1460">
        <v>207.36900000000003</v>
      </c>
      <c r="G48" s="1461">
        <v>0.27958209791209937</v>
      </c>
    </row>
    <row r="49" spans="1:7" ht="12" thickBot="1" x14ac:dyDescent="0.25">
      <c r="A49" s="1466"/>
      <c r="B49" s="1466"/>
      <c r="C49" s="1466"/>
      <c r="D49" s="1466"/>
      <c r="E49" s="1466"/>
      <c r="F49" s="1466"/>
      <c r="G49" s="1466"/>
    </row>
    <row r="50" spans="1:7" ht="12" thickTop="1" x14ac:dyDescent="0.2">
      <c r="A50" s="1459"/>
      <c r="B50" s="1459"/>
      <c r="C50" s="1459"/>
      <c r="D50" s="1459"/>
      <c r="E50" s="1459"/>
      <c r="F50" s="1459"/>
      <c r="G50" s="1459"/>
    </row>
    <row r="51" spans="1:7" x14ac:dyDescent="0.2">
      <c r="A51" s="1459" t="s">
        <v>1339</v>
      </c>
      <c r="B51" s="1459"/>
      <c r="C51" s="1459"/>
      <c r="D51" s="1459"/>
      <c r="E51" s="1459"/>
      <c r="F51" s="1459"/>
      <c r="G51" s="993"/>
    </row>
    <row r="52" spans="1:7" x14ac:dyDescent="0.2">
      <c r="A52" s="1470" t="s">
        <v>1340</v>
      </c>
      <c r="B52" s="1470"/>
      <c r="C52" s="1470"/>
      <c r="D52" s="1470"/>
      <c r="E52" s="1470"/>
      <c r="F52" s="993"/>
    </row>
    <row r="53" spans="1:7" x14ac:dyDescent="0.2">
      <c r="A53" s="993"/>
      <c r="B53" s="993"/>
      <c r="C53" s="993"/>
      <c r="D53" s="993"/>
      <c r="E53" s="993"/>
      <c r="F53" s="993"/>
      <c r="G53" s="993"/>
    </row>
    <row r="54" spans="1:7" ht="12.75" x14ac:dyDescent="0.2">
      <c r="A54" s="1255" t="s">
        <v>527</v>
      </c>
      <c r="B54" s="1480"/>
      <c r="C54" s="1450"/>
      <c r="D54" s="1450"/>
      <c r="E54" s="1450"/>
      <c r="F54" s="1224"/>
      <c r="G54" s="1224"/>
    </row>
    <row r="55" spans="1:7" x14ac:dyDescent="0.2">
      <c r="A55" s="1481" t="s">
        <v>1341</v>
      </c>
      <c r="B55" s="1480"/>
      <c r="C55" s="1450"/>
      <c r="D55" s="1450"/>
      <c r="E55" s="1450"/>
      <c r="F55" s="1224"/>
      <c r="G55" s="1224"/>
    </row>
  </sheetData>
  <mergeCells count="14">
    <mergeCell ref="C32:C34"/>
    <mergeCell ref="F32:F34"/>
    <mergeCell ref="C7:C9"/>
    <mergeCell ref="F7:F9"/>
    <mergeCell ref="A27:G27"/>
    <mergeCell ref="A28:G28"/>
    <mergeCell ref="F29:G29"/>
    <mergeCell ref="E30:G31"/>
    <mergeCell ref="A2:G2"/>
    <mergeCell ref="A3:G3"/>
    <mergeCell ref="F4:G4"/>
    <mergeCell ref="B5:D6"/>
    <mergeCell ref="E5:G5"/>
    <mergeCell ref="E6:G6"/>
  </mergeCells>
  <hyperlinks>
    <hyperlink ref="A55" r:id="rId1"/>
  </hyperlinks>
  <pageMargins left="0.78740157480314965" right="0.78740157480314965" top="1.1811023622047243" bottom="0.78740157480314965" header="0" footer="0"/>
  <pageSetup paperSize="9" scale="92" orientation="portrait" verticalDpi="300"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workbookViewId="0"/>
  </sheetViews>
  <sheetFormatPr defaultRowHeight="12.75" x14ac:dyDescent="0.2"/>
  <cols>
    <col min="1" max="1" width="10.5703125" style="597" customWidth="1"/>
    <col min="2" max="3" width="7.85546875" style="597" customWidth="1"/>
    <col min="4" max="8" width="7.42578125" style="597" customWidth="1"/>
    <col min="9" max="9" width="7.7109375" style="597" customWidth="1"/>
    <col min="10" max="10" width="8" style="597" customWidth="1"/>
    <col min="11" max="16384" width="9.140625" style="597"/>
  </cols>
  <sheetData>
    <row r="1" spans="1:20" x14ac:dyDescent="0.2">
      <c r="A1" s="596"/>
      <c r="B1" s="596"/>
      <c r="C1" s="596"/>
      <c r="D1" s="596"/>
      <c r="E1" s="596"/>
      <c r="F1" s="596"/>
      <c r="G1" s="596"/>
      <c r="H1" s="596"/>
      <c r="I1" s="596"/>
      <c r="J1" s="596"/>
      <c r="K1" s="596"/>
      <c r="L1" s="596"/>
      <c r="M1" s="596"/>
      <c r="N1" s="596"/>
      <c r="O1" s="596"/>
      <c r="P1" s="596"/>
      <c r="Q1" s="596"/>
      <c r="R1" s="596"/>
      <c r="S1" s="596"/>
      <c r="T1" s="596"/>
    </row>
    <row r="2" spans="1:20" ht="13.5" x14ac:dyDescent="0.25">
      <c r="A2" s="568" t="s">
        <v>363</v>
      </c>
      <c r="B2" s="635"/>
      <c r="C2" s="635"/>
      <c r="D2" s="635"/>
      <c r="E2" s="635"/>
      <c r="F2" s="635"/>
      <c r="G2" s="635"/>
      <c r="H2" s="635"/>
      <c r="I2" s="635"/>
      <c r="J2" s="635"/>
      <c r="K2" s="596"/>
      <c r="L2" s="596"/>
      <c r="M2" s="596"/>
      <c r="N2" s="596"/>
      <c r="O2" s="596"/>
      <c r="P2" s="596"/>
      <c r="Q2" s="596"/>
      <c r="R2" s="596"/>
      <c r="S2" s="596"/>
      <c r="T2" s="596"/>
    </row>
    <row r="3" spans="1:20" ht="23.25" customHeight="1" x14ac:dyDescent="0.25">
      <c r="A3" s="1937" t="s">
        <v>359</v>
      </c>
      <c r="B3" s="1937"/>
      <c r="C3" s="1937"/>
      <c r="D3" s="1937"/>
      <c r="E3" s="1937"/>
      <c r="F3" s="1937"/>
      <c r="G3" s="1937"/>
      <c r="H3" s="1937"/>
      <c r="I3" s="1937"/>
      <c r="J3" s="1937"/>
      <c r="K3" s="1583"/>
      <c r="L3" s="596"/>
      <c r="M3" s="596"/>
      <c r="N3" s="596"/>
      <c r="O3" s="596"/>
      <c r="P3" s="596"/>
      <c r="Q3" s="596"/>
      <c r="R3" s="596"/>
      <c r="S3" s="596"/>
      <c r="T3" s="596"/>
    </row>
    <row r="4" spans="1:20" ht="13.5" x14ac:dyDescent="0.25">
      <c r="A4" s="636">
        <v>2017</v>
      </c>
      <c r="B4" s="573"/>
      <c r="C4" s="149"/>
      <c r="D4" s="149"/>
      <c r="E4" s="149"/>
      <c r="F4" s="637"/>
      <c r="G4" s="149"/>
      <c r="H4" s="149"/>
      <c r="I4" s="149"/>
      <c r="J4" s="149"/>
      <c r="K4" s="596"/>
      <c r="L4" s="596"/>
      <c r="M4" s="596"/>
      <c r="N4" s="596"/>
      <c r="O4" s="596"/>
      <c r="P4" s="596"/>
      <c r="Q4" s="596"/>
      <c r="R4" s="596"/>
      <c r="S4" s="596"/>
      <c r="T4" s="596"/>
    </row>
    <row r="5" spans="1:20" ht="12.75" customHeight="1" x14ac:dyDescent="0.2">
      <c r="A5" s="1923" t="s">
        <v>311</v>
      </c>
      <c r="B5" s="1923" t="s">
        <v>312</v>
      </c>
      <c r="C5" s="1923" t="s">
        <v>313</v>
      </c>
      <c r="D5" s="1924" t="s">
        <v>314</v>
      </c>
      <c r="E5" s="1924"/>
      <c r="F5" s="1924"/>
      <c r="G5" s="1923" t="s">
        <v>315</v>
      </c>
      <c r="H5" s="1925"/>
      <c r="I5" s="1925"/>
      <c r="J5" s="1923" t="s">
        <v>316</v>
      </c>
      <c r="K5" s="596"/>
      <c r="L5" s="596"/>
      <c r="M5" s="596"/>
      <c r="N5" s="596"/>
      <c r="O5" s="596"/>
      <c r="P5" s="596"/>
      <c r="Q5" s="596"/>
      <c r="R5" s="596"/>
      <c r="S5" s="596"/>
      <c r="T5" s="596"/>
    </row>
    <row r="6" spans="1:20" x14ac:dyDescent="0.2">
      <c r="A6" s="1923"/>
      <c r="B6" s="1923"/>
      <c r="C6" s="1923"/>
      <c r="D6" s="1923" t="s">
        <v>317</v>
      </c>
      <c r="E6" s="1923" t="s">
        <v>318</v>
      </c>
      <c r="F6" s="1923" t="s">
        <v>319</v>
      </c>
      <c r="G6" s="1923" t="s">
        <v>31</v>
      </c>
      <c r="H6" s="1923" t="s">
        <v>320</v>
      </c>
      <c r="I6" s="1923" t="s">
        <v>321</v>
      </c>
      <c r="J6" s="1925"/>
      <c r="K6" s="596"/>
      <c r="L6" s="596"/>
      <c r="M6" s="596"/>
      <c r="N6" s="596"/>
      <c r="O6" s="596"/>
      <c r="P6" s="596"/>
      <c r="Q6" s="596"/>
      <c r="R6" s="596"/>
      <c r="S6" s="596"/>
      <c r="T6" s="596"/>
    </row>
    <row r="7" spans="1:20" x14ac:dyDescent="0.2">
      <c r="A7" s="1923"/>
      <c r="B7" s="1923"/>
      <c r="C7" s="1923"/>
      <c r="D7" s="1923"/>
      <c r="E7" s="1923"/>
      <c r="F7" s="1923"/>
      <c r="G7" s="1923"/>
      <c r="H7" s="1923"/>
      <c r="I7" s="1923"/>
      <c r="J7" s="1925"/>
      <c r="K7" s="596"/>
      <c r="L7" s="596"/>
      <c r="M7" s="596"/>
      <c r="N7" s="596"/>
      <c r="O7" s="596"/>
      <c r="P7" s="596"/>
      <c r="Q7" s="596"/>
      <c r="R7" s="596"/>
      <c r="S7" s="596"/>
      <c r="T7" s="596"/>
    </row>
    <row r="8" spans="1:20" x14ac:dyDescent="0.2">
      <c r="A8" s="1923"/>
      <c r="B8" s="1923"/>
      <c r="C8" s="1923"/>
      <c r="D8" s="1923"/>
      <c r="E8" s="1923"/>
      <c r="F8" s="1923"/>
      <c r="G8" s="1923"/>
      <c r="H8" s="1923"/>
      <c r="I8" s="1923"/>
      <c r="J8" s="1925"/>
      <c r="K8" s="596"/>
      <c r="L8" s="596"/>
      <c r="M8" s="596"/>
      <c r="N8" s="596"/>
      <c r="O8" s="596"/>
      <c r="P8" s="596"/>
      <c r="Q8" s="596"/>
      <c r="R8" s="596"/>
      <c r="S8" s="596"/>
      <c r="T8" s="596"/>
    </row>
    <row r="9" spans="1:20" x14ac:dyDescent="0.2">
      <c r="A9" s="1923"/>
      <c r="B9" s="1923"/>
      <c r="C9" s="1923"/>
      <c r="D9" s="1923"/>
      <c r="E9" s="1923"/>
      <c r="F9" s="1923"/>
      <c r="G9" s="1923"/>
      <c r="H9" s="1923"/>
      <c r="I9" s="1923"/>
      <c r="J9" s="1925"/>
      <c r="K9" s="596"/>
      <c r="L9" s="596"/>
      <c r="M9" s="596"/>
      <c r="N9" s="596"/>
      <c r="O9" s="596"/>
      <c r="P9" s="596"/>
      <c r="Q9" s="596"/>
      <c r="R9" s="596"/>
      <c r="S9" s="596"/>
      <c r="T9" s="596"/>
    </row>
    <row r="10" spans="1:20" x14ac:dyDescent="0.2">
      <c r="A10" s="1923"/>
      <c r="B10" s="1923"/>
      <c r="C10" s="1923"/>
      <c r="D10" s="1923"/>
      <c r="E10" s="1923"/>
      <c r="F10" s="1923"/>
      <c r="G10" s="1923"/>
      <c r="H10" s="1923"/>
      <c r="I10" s="1923"/>
      <c r="J10" s="1925"/>
      <c r="K10" s="596"/>
      <c r="L10" s="596"/>
      <c r="M10" s="596"/>
      <c r="N10" s="596"/>
      <c r="O10" s="596"/>
      <c r="P10" s="596"/>
      <c r="Q10" s="596"/>
      <c r="R10" s="596"/>
      <c r="S10" s="596"/>
      <c r="T10" s="596"/>
    </row>
    <row r="11" spans="1:20" x14ac:dyDescent="0.2">
      <c r="A11" s="1923"/>
      <c r="B11" s="1924" t="s">
        <v>5</v>
      </c>
      <c r="C11" s="1924"/>
      <c r="D11" s="1924" t="s">
        <v>322</v>
      </c>
      <c r="E11" s="1924"/>
      <c r="F11" s="1924"/>
      <c r="G11" s="1924"/>
      <c r="H11" s="1924"/>
      <c r="I11" s="1924"/>
      <c r="J11" s="1924"/>
      <c r="K11" s="596"/>
      <c r="L11" s="596"/>
      <c r="M11" s="596"/>
      <c r="N11" s="596"/>
      <c r="O11" s="596"/>
      <c r="P11" s="596"/>
      <c r="Q11" s="596"/>
      <c r="R11" s="596"/>
      <c r="S11" s="596"/>
      <c r="T11" s="596"/>
    </row>
    <row r="12" spans="1:20" ht="7.5" customHeight="1" x14ac:dyDescent="0.25">
      <c r="A12" s="593"/>
      <c r="B12" s="648"/>
      <c r="C12" s="648"/>
      <c r="D12" s="648"/>
      <c r="E12" s="648"/>
      <c r="F12" s="648"/>
      <c r="G12" s="648"/>
      <c r="H12" s="648"/>
      <c r="I12" s="648"/>
      <c r="J12" s="648"/>
      <c r="K12" s="596"/>
      <c r="L12" s="596"/>
      <c r="M12" s="596"/>
      <c r="N12" s="596"/>
      <c r="O12" s="596"/>
      <c r="P12" s="596"/>
      <c r="Q12" s="596"/>
      <c r="R12" s="596"/>
      <c r="S12" s="596"/>
      <c r="T12" s="596"/>
    </row>
    <row r="13" spans="1:20" ht="13.5" x14ac:dyDescent="0.25">
      <c r="A13" s="1939" t="s">
        <v>360</v>
      </c>
      <c r="B13" s="1939"/>
      <c r="C13" s="1939"/>
      <c r="D13" s="1939"/>
      <c r="E13" s="1939"/>
      <c r="F13" s="1939"/>
      <c r="G13" s="1939"/>
      <c r="H13" s="1939"/>
      <c r="I13" s="1939"/>
      <c r="J13" s="1939"/>
      <c r="K13" s="596"/>
      <c r="L13" s="596"/>
      <c r="M13" s="596"/>
      <c r="N13" s="596"/>
      <c r="O13" s="596"/>
      <c r="P13" s="596"/>
      <c r="Q13" s="596"/>
      <c r="R13" s="596"/>
      <c r="S13" s="596"/>
      <c r="T13" s="596"/>
    </row>
    <row r="14" spans="1:20" ht="7.5" customHeight="1" x14ac:dyDescent="0.25">
      <c r="A14" s="575" t="s">
        <v>357</v>
      </c>
      <c r="B14" s="649"/>
      <c r="C14" s="649"/>
      <c r="D14" s="648"/>
      <c r="E14" s="649"/>
      <c r="F14" s="649"/>
      <c r="G14" s="648"/>
      <c r="H14" s="649"/>
      <c r="I14" s="649"/>
      <c r="J14" s="649"/>
      <c r="K14" s="596"/>
      <c r="L14" s="596"/>
      <c r="M14" s="596"/>
      <c r="N14" s="596"/>
      <c r="O14" s="596"/>
      <c r="P14" s="596"/>
      <c r="Q14" s="596"/>
      <c r="R14" s="596"/>
      <c r="S14" s="596"/>
      <c r="T14" s="596"/>
    </row>
    <row r="15" spans="1:20" ht="13.5" x14ac:dyDescent="0.25">
      <c r="A15" s="650" t="s">
        <v>252</v>
      </c>
      <c r="B15" s="627">
        <v>694</v>
      </c>
      <c r="C15" s="627">
        <v>2071</v>
      </c>
      <c r="D15" s="627">
        <v>24298.305</v>
      </c>
      <c r="E15" s="627">
        <v>56100.56</v>
      </c>
      <c r="F15" s="627">
        <v>17312.422999999999</v>
      </c>
      <c r="G15" s="627">
        <v>104400.826</v>
      </c>
      <c r="H15" s="627">
        <v>94003.572</v>
      </c>
      <c r="I15" s="627">
        <v>10397.254000000001</v>
      </c>
      <c r="J15" s="627">
        <v>2432.7040000000002</v>
      </c>
      <c r="K15" s="596"/>
      <c r="L15" s="596"/>
      <c r="M15" s="596"/>
      <c r="N15" s="596"/>
      <c r="O15" s="596"/>
      <c r="P15" s="596"/>
      <c r="Q15" s="596"/>
      <c r="R15" s="596"/>
      <c r="S15" s="596"/>
      <c r="T15" s="596"/>
    </row>
    <row r="16" spans="1:20" ht="13.5" x14ac:dyDescent="0.25">
      <c r="A16" s="651" t="s">
        <v>253</v>
      </c>
      <c r="B16" s="627">
        <v>693</v>
      </c>
      <c r="C16" s="621" t="s">
        <v>345</v>
      </c>
      <c r="D16" s="621" t="s">
        <v>345</v>
      </c>
      <c r="E16" s="621" t="s">
        <v>345</v>
      </c>
      <c r="F16" s="621" t="s">
        <v>345</v>
      </c>
      <c r="G16" s="621" t="s">
        <v>345</v>
      </c>
      <c r="H16" s="621" t="s">
        <v>345</v>
      </c>
      <c r="I16" s="621" t="s">
        <v>345</v>
      </c>
      <c r="J16" s="621" t="s">
        <v>345</v>
      </c>
      <c r="K16" s="596"/>
      <c r="L16" s="596"/>
      <c r="M16" s="596"/>
      <c r="N16" s="596"/>
      <c r="O16" s="596"/>
      <c r="P16" s="596"/>
      <c r="Q16" s="596"/>
      <c r="R16" s="596"/>
      <c r="S16" s="596"/>
      <c r="T16" s="596"/>
    </row>
    <row r="17" spans="1:20" ht="13.5" x14ac:dyDescent="0.25">
      <c r="A17" s="652" t="s">
        <v>335</v>
      </c>
      <c r="B17" s="628">
        <v>526</v>
      </c>
      <c r="C17" s="628">
        <v>1678</v>
      </c>
      <c r="D17" s="628">
        <v>20101.373</v>
      </c>
      <c r="E17" s="628">
        <v>48534.366999999998</v>
      </c>
      <c r="F17" s="628">
        <v>14601.433999999999</v>
      </c>
      <c r="G17" s="628">
        <v>89516.587</v>
      </c>
      <c r="H17" s="628">
        <v>82721.948000000004</v>
      </c>
      <c r="I17" s="628">
        <v>6794.6390000000001</v>
      </c>
      <c r="J17" s="628">
        <v>2111.9009999999998</v>
      </c>
      <c r="K17" s="596"/>
      <c r="L17" s="596"/>
      <c r="M17" s="596"/>
      <c r="N17" s="596"/>
      <c r="O17" s="596"/>
      <c r="P17" s="596"/>
      <c r="Q17" s="596"/>
      <c r="R17" s="596"/>
      <c r="S17" s="596"/>
      <c r="T17" s="596"/>
    </row>
    <row r="18" spans="1:20" ht="13.5" x14ac:dyDescent="0.25">
      <c r="A18" s="652" t="s">
        <v>336</v>
      </c>
      <c r="B18" s="628">
        <v>36</v>
      </c>
      <c r="C18" s="628">
        <v>51</v>
      </c>
      <c r="D18" s="628">
        <v>273.66500000000002</v>
      </c>
      <c r="E18" s="628">
        <v>3573.0740000000001</v>
      </c>
      <c r="F18" s="628">
        <v>336.67399999999998</v>
      </c>
      <c r="G18" s="628">
        <v>4494.6260000000002</v>
      </c>
      <c r="H18" s="628">
        <v>4404.4089999999997</v>
      </c>
      <c r="I18" s="628">
        <v>90.216999999999999</v>
      </c>
      <c r="J18" s="628">
        <v>219.81399999999999</v>
      </c>
      <c r="K18" s="596"/>
      <c r="L18" s="596"/>
      <c r="M18" s="596"/>
      <c r="N18" s="596"/>
      <c r="O18" s="596"/>
      <c r="P18" s="596"/>
      <c r="Q18" s="596"/>
      <c r="R18" s="596"/>
      <c r="S18" s="596"/>
      <c r="T18" s="596"/>
    </row>
    <row r="19" spans="1:20" ht="13.5" x14ac:dyDescent="0.25">
      <c r="A19" s="592" t="s">
        <v>337</v>
      </c>
      <c r="B19" s="628">
        <v>106</v>
      </c>
      <c r="C19" s="628">
        <v>299</v>
      </c>
      <c r="D19" s="628">
        <v>3677.1689999999999</v>
      </c>
      <c r="E19" s="628">
        <v>3526.4870000000001</v>
      </c>
      <c r="F19" s="628">
        <v>2106.3159999999998</v>
      </c>
      <c r="G19" s="628">
        <v>9321.9009999999998</v>
      </c>
      <c r="H19" s="628">
        <v>5820.7039999999997</v>
      </c>
      <c r="I19" s="628">
        <v>3501.1970000000001</v>
      </c>
      <c r="J19" s="628">
        <v>44.807000000000002</v>
      </c>
      <c r="K19" s="596"/>
      <c r="L19" s="596"/>
      <c r="M19" s="596"/>
      <c r="N19" s="596"/>
      <c r="O19" s="596"/>
      <c r="P19" s="596"/>
      <c r="Q19" s="596"/>
      <c r="R19" s="596"/>
      <c r="S19" s="596"/>
      <c r="T19" s="596"/>
    </row>
    <row r="20" spans="1:20" ht="13.5" x14ac:dyDescent="0.25">
      <c r="A20" s="652" t="s">
        <v>338</v>
      </c>
      <c r="B20" s="628">
        <v>10</v>
      </c>
      <c r="C20" s="606" t="s">
        <v>345</v>
      </c>
      <c r="D20" s="606" t="s">
        <v>345</v>
      </c>
      <c r="E20" s="606" t="s">
        <v>345</v>
      </c>
      <c r="F20" s="606" t="s">
        <v>345</v>
      </c>
      <c r="G20" s="606" t="s">
        <v>345</v>
      </c>
      <c r="H20" s="606" t="s">
        <v>345</v>
      </c>
      <c r="I20" s="606" t="s">
        <v>345</v>
      </c>
      <c r="J20" s="606" t="s">
        <v>345</v>
      </c>
      <c r="K20" s="596"/>
      <c r="L20" s="596"/>
      <c r="M20" s="596"/>
      <c r="N20" s="596"/>
      <c r="O20" s="596"/>
      <c r="P20" s="596"/>
      <c r="Q20" s="596"/>
      <c r="R20" s="596"/>
      <c r="S20" s="596"/>
      <c r="T20" s="596"/>
    </row>
    <row r="21" spans="1:20" ht="13.5" x14ac:dyDescent="0.25">
      <c r="A21" s="652" t="s">
        <v>339</v>
      </c>
      <c r="B21" s="628">
        <v>15</v>
      </c>
      <c r="C21" s="628">
        <v>29</v>
      </c>
      <c r="D21" s="628">
        <v>179.761</v>
      </c>
      <c r="E21" s="628">
        <v>122.33499999999999</v>
      </c>
      <c r="F21" s="628">
        <v>147.51599999999999</v>
      </c>
      <c r="G21" s="628">
        <v>496.42399999999998</v>
      </c>
      <c r="H21" s="628">
        <v>496.26600000000002</v>
      </c>
      <c r="I21" s="606" t="s">
        <v>364</v>
      </c>
      <c r="J21" s="628">
        <v>23.081</v>
      </c>
      <c r="K21" s="596"/>
      <c r="L21" s="596"/>
      <c r="M21" s="596"/>
      <c r="N21" s="596"/>
      <c r="O21" s="596"/>
      <c r="P21" s="596"/>
      <c r="Q21" s="596"/>
      <c r="R21" s="596"/>
      <c r="S21" s="596"/>
      <c r="T21" s="596"/>
    </row>
    <row r="22" spans="1:20" ht="13.5" x14ac:dyDescent="0.25">
      <c r="A22" s="650" t="s">
        <v>354</v>
      </c>
      <c r="B22" s="627">
        <v>1</v>
      </c>
      <c r="C22" s="621" t="s">
        <v>345</v>
      </c>
      <c r="D22" s="621" t="s">
        <v>345</v>
      </c>
      <c r="E22" s="621" t="s">
        <v>345</v>
      </c>
      <c r="F22" s="621" t="s">
        <v>345</v>
      </c>
      <c r="G22" s="621" t="s">
        <v>345</v>
      </c>
      <c r="H22" s="621" t="s">
        <v>345</v>
      </c>
      <c r="I22" s="621" t="s">
        <v>345</v>
      </c>
      <c r="J22" s="653" t="s">
        <v>345</v>
      </c>
      <c r="K22" s="596"/>
      <c r="L22" s="596"/>
      <c r="M22" s="596"/>
      <c r="N22" s="596"/>
      <c r="O22" s="596"/>
      <c r="P22" s="596"/>
      <c r="Q22" s="596"/>
      <c r="R22" s="596"/>
      <c r="S22" s="596"/>
      <c r="T22" s="596"/>
    </row>
    <row r="23" spans="1:20" ht="13.5" x14ac:dyDescent="0.25">
      <c r="A23" s="650" t="s">
        <v>355</v>
      </c>
      <c r="B23" s="627">
        <v>0</v>
      </c>
      <c r="C23" s="627">
        <v>0</v>
      </c>
      <c r="D23" s="627">
        <v>0</v>
      </c>
      <c r="E23" s="627">
        <v>0</v>
      </c>
      <c r="F23" s="627">
        <v>0</v>
      </c>
      <c r="G23" s="627">
        <v>0</v>
      </c>
      <c r="H23" s="627">
        <v>0</v>
      </c>
      <c r="I23" s="627">
        <v>0</v>
      </c>
      <c r="J23" s="627">
        <v>0</v>
      </c>
      <c r="K23" s="596"/>
      <c r="L23" s="596"/>
      <c r="M23" s="596"/>
      <c r="N23" s="596"/>
      <c r="O23" s="596"/>
      <c r="P23" s="596"/>
      <c r="Q23" s="596"/>
      <c r="R23" s="596"/>
      <c r="S23" s="596"/>
      <c r="T23" s="596"/>
    </row>
    <row r="24" spans="1:20" ht="7.5" customHeight="1" x14ac:dyDescent="0.25">
      <c r="A24" s="654"/>
      <c r="B24" s="655"/>
      <c r="C24" s="655"/>
      <c r="D24" s="655"/>
      <c r="E24" s="655"/>
      <c r="F24" s="655"/>
      <c r="G24" s="655"/>
      <c r="H24" s="655"/>
      <c r="I24" s="655"/>
      <c r="J24" s="655"/>
      <c r="K24" s="596"/>
      <c r="L24" s="596"/>
      <c r="M24" s="596"/>
      <c r="N24" s="596"/>
      <c r="O24" s="596"/>
      <c r="P24" s="596"/>
      <c r="Q24" s="596"/>
      <c r="R24" s="596"/>
      <c r="S24" s="596"/>
      <c r="T24" s="596"/>
    </row>
    <row r="25" spans="1:20" ht="13.5" x14ac:dyDescent="0.25">
      <c r="A25" s="1938" t="s">
        <v>361</v>
      </c>
      <c r="B25" s="1938"/>
      <c r="C25" s="1938"/>
      <c r="D25" s="1938"/>
      <c r="E25" s="1938"/>
      <c r="F25" s="1938"/>
      <c r="G25" s="1938"/>
      <c r="H25" s="1938"/>
      <c r="I25" s="1938"/>
      <c r="J25" s="1938"/>
      <c r="K25" s="596"/>
      <c r="L25" s="596"/>
      <c r="M25" s="596"/>
      <c r="N25" s="596"/>
      <c r="O25" s="596"/>
      <c r="P25" s="596"/>
      <c r="Q25" s="596"/>
      <c r="R25" s="596"/>
      <c r="S25" s="596"/>
      <c r="T25" s="596"/>
    </row>
    <row r="26" spans="1:20" ht="7.5" customHeight="1" x14ac:dyDescent="0.25">
      <c r="A26" s="651" t="s">
        <v>357</v>
      </c>
      <c r="B26" s="656"/>
      <c r="C26" s="656"/>
      <c r="D26" s="655"/>
      <c r="E26" s="656"/>
      <c r="F26" s="656"/>
      <c r="G26" s="655"/>
      <c r="H26" s="656"/>
      <c r="I26" s="656"/>
      <c r="J26" s="656"/>
      <c r="K26" s="596"/>
      <c r="L26" s="596"/>
      <c r="M26" s="596"/>
      <c r="N26" s="596"/>
      <c r="O26" s="596"/>
      <c r="P26" s="596"/>
      <c r="Q26" s="596"/>
      <c r="R26" s="596"/>
      <c r="S26" s="596"/>
      <c r="T26" s="596"/>
    </row>
    <row r="27" spans="1:20" ht="13.5" x14ac:dyDescent="0.25">
      <c r="A27" s="650" t="s">
        <v>252</v>
      </c>
      <c r="B27" s="627">
        <v>49</v>
      </c>
      <c r="C27" s="627">
        <v>204</v>
      </c>
      <c r="D27" s="627">
        <v>2342.6469999999999</v>
      </c>
      <c r="E27" s="627">
        <v>1908.251</v>
      </c>
      <c r="F27" s="627">
        <v>1109.808</v>
      </c>
      <c r="G27" s="627">
        <v>5931.8069999999998</v>
      </c>
      <c r="H27" s="627">
        <v>5607.8810000000003</v>
      </c>
      <c r="I27" s="627">
        <v>323.92599999999999</v>
      </c>
      <c r="J27" s="627">
        <v>167.04400000000001</v>
      </c>
      <c r="K27" s="596"/>
      <c r="L27" s="596"/>
      <c r="M27" s="596"/>
      <c r="N27" s="596"/>
      <c r="O27" s="596"/>
      <c r="P27" s="596"/>
      <c r="Q27" s="596"/>
      <c r="R27" s="596"/>
      <c r="S27" s="596"/>
      <c r="T27" s="596"/>
    </row>
    <row r="28" spans="1:20" ht="13.5" x14ac:dyDescent="0.25">
      <c r="A28" s="707" t="s">
        <v>253</v>
      </c>
      <c r="B28" s="627">
        <v>49</v>
      </c>
      <c r="C28" s="627">
        <v>204</v>
      </c>
      <c r="D28" s="627">
        <v>2342.6469999999999</v>
      </c>
      <c r="E28" s="627">
        <v>1908.251</v>
      </c>
      <c r="F28" s="627">
        <v>1109.808</v>
      </c>
      <c r="G28" s="627">
        <v>5931.8069999999998</v>
      </c>
      <c r="H28" s="627">
        <v>5607.8810000000003</v>
      </c>
      <c r="I28" s="627">
        <v>323.92599999999999</v>
      </c>
      <c r="J28" s="627">
        <v>167.04400000000001</v>
      </c>
      <c r="K28" s="596"/>
      <c r="L28" s="596"/>
      <c r="M28" s="596"/>
      <c r="N28" s="596"/>
      <c r="O28" s="596"/>
      <c r="P28" s="596"/>
      <c r="Q28" s="596"/>
      <c r="R28" s="596"/>
      <c r="S28" s="596"/>
      <c r="T28" s="596"/>
    </row>
    <row r="29" spans="1:20" ht="13.5" x14ac:dyDescent="0.25">
      <c r="A29" s="652" t="s">
        <v>335</v>
      </c>
      <c r="B29" s="628">
        <v>29</v>
      </c>
      <c r="C29" s="628">
        <v>179</v>
      </c>
      <c r="D29" s="628">
        <v>2203.4110000000001</v>
      </c>
      <c r="E29" s="628">
        <v>1666.9</v>
      </c>
      <c r="F29" s="628">
        <v>956.17399999999998</v>
      </c>
      <c r="G29" s="628">
        <v>5265.1130000000003</v>
      </c>
      <c r="H29" s="628">
        <v>5152.098</v>
      </c>
      <c r="I29" s="628">
        <v>113.015</v>
      </c>
      <c r="J29" s="628">
        <v>63.970999999999997</v>
      </c>
      <c r="K29" s="596"/>
      <c r="L29" s="596"/>
      <c r="M29" s="596"/>
      <c r="N29" s="596"/>
      <c r="O29" s="596"/>
      <c r="P29" s="596"/>
      <c r="Q29" s="596"/>
      <c r="R29" s="596"/>
      <c r="S29" s="596"/>
      <c r="T29" s="596"/>
    </row>
    <row r="30" spans="1:20" ht="13.5" x14ac:dyDescent="0.25">
      <c r="A30" s="652" t="s">
        <v>336</v>
      </c>
      <c r="B30" s="628">
        <v>7</v>
      </c>
      <c r="C30" s="628">
        <v>8</v>
      </c>
      <c r="D30" s="628">
        <v>65.444999999999993</v>
      </c>
      <c r="E30" s="628">
        <v>54.639000000000003</v>
      </c>
      <c r="F30" s="628">
        <v>33.200000000000003</v>
      </c>
      <c r="G30" s="628">
        <v>194.017</v>
      </c>
      <c r="H30" s="628">
        <v>99.998000000000005</v>
      </c>
      <c r="I30" s="628">
        <v>94.019000000000005</v>
      </c>
      <c r="J30" s="628">
        <v>34.488</v>
      </c>
      <c r="K30" s="596"/>
      <c r="L30" s="596"/>
      <c r="M30" s="596"/>
      <c r="N30" s="596"/>
      <c r="O30" s="596"/>
      <c r="P30" s="596"/>
      <c r="Q30" s="596"/>
      <c r="R30" s="596"/>
      <c r="S30" s="596"/>
      <c r="T30" s="596"/>
    </row>
    <row r="31" spans="1:20" ht="13.5" x14ac:dyDescent="0.25">
      <c r="A31" s="592" t="s">
        <v>337</v>
      </c>
      <c r="B31" s="628">
        <v>12</v>
      </c>
      <c r="C31" s="606" t="s">
        <v>345</v>
      </c>
      <c r="D31" s="606" t="s">
        <v>345</v>
      </c>
      <c r="E31" s="606" t="s">
        <v>345</v>
      </c>
      <c r="F31" s="606" t="s">
        <v>345</v>
      </c>
      <c r="G31" s="606" t="s">
        <v>345</v>
      </c>
      <c r="H31" s="606" t="s">
        <v>345</v>
      </c>
      <c r="I31" s="606" t="s">
        <v>345</v>
      </c>
      <c r="J31" s="606" t="s">
        <v>345</v>
      </c>
      <c r="K31" s="596"/>
      <c r="L31" s="596"/>
      <c r="M31" s="596"/>
      <c r="N31" s="596"/>
      <c r="O31" s="596"/>
      <c r="P31" s="596"/>
      <c r="Q31" s="596"/>
      <c r="R31" s="596"/>
      <c r="S31" s="596"/>
      <c r="T31" s="596"/>
    </row>
    <row r="32" spans="1:20" ht="13.5" x14ac:dyDescent="0.25">
      <c r="A32" s="652" t="s">
        <v>338</v>
      </c>
      <c r="B32" s="628">
        <v>0</v>
      </c>
      <c r="C32" s="628">
        <v>0</v>
      </c>
      <c r="D32" s="628">
        <v>0</v>
      </c>
      <c r="E32" s="628">
        <v>0</v>
      </c>
      <c r="F32" s="628">
        <v>0</v>
      </c>
      <c r="G32" s="628">
        <v>0</v>
      </c>
      <c r="H32" s="628">
        <v>0</v>
      </c>
      <c r="I32" s="628">
        <v>0</v>
      </c>
      <c r="J32" s="628">
        <v>0</v>
      </c>
      <c r="K32" s="596"/>
      <c r="L32" s="596"/>
      <c r="M32" s="596"/>
      <c r="N32" s="596"/>
      <c r="O32" s="596"/>
      <c r="P32" s="596"/>
      <c r="Q32" s="596"/>
      <c r="R32" s="596"/>
      <c r="S32" s="596"/>
      <c r="T32" s="596"/>
    </row>
    <row r="33" spans="1:20" ht="13.5" x14ac:dyDescent="0.25">
      <c r="A33" s="652" t="s">
        <v>339</v>
      </c>
      <c r="B33" s="628">
        <v>1</v>
      </c>
      <c r="C33" s="606" t="s">
        <v>345</v>
      </c>
      <c r="D33" s="606" t="s">
        <v>345</v>
      </c>
      <c r="E33" s="606" t="s">
        <v>345</v>
      </c>
      <c r="F33" s="606" t="s">
        <v>345</v>
      </c>
      <c r="G33" s="606" t="s">
        <v>345</v>
      </c>
      <c r="H33" s="606" t="s">
        <v>345</v>
      </c>
      <c r="I33" s="606" t="s">
        <v>345</v>
      </c>
      <c r="J33" s="606" t="s">
        <v>345</v>
      </c>
      <c r="K33" s="596"/>
      <c r="L33" s="596"/>
      <c r="M33" s="596"/>
      <c r="N33" s="596"/>
      <c r="O33" s="596"/>
      <c r="P33" s="596"/>
      <c r="Q33" s="596"/>
      <c r="R33" s="596"/>
      <c r="S33" s="596"/>
      <c r="T33" s="596"/>
    </row>
    <row r="34" spans="1:20" ht="13.5" x14ac:dyDescent="0.25">
      <c r="A34" s="650" t="s">
        <v>354</v>
      </c>
      <c r="B34" s="627">
        <v>0</v>
      </c>
      <c r="C34" s="627">
        <v>0</v>
      </c>
      <c r="D34" s="627">
        <v>0</v>
      </c>
      <c r="E34" s="627">
        <v>0</v>
      </c>
      <c r="F34" s="627">
        <v>0</v>
      </c>
      <c r="G34" s="627">
        <v>0</v>
      </c>
      <c r="H34" s="627">
        <v>0</v>
      </c>
      <c r="I34" s="627">
        <v>0</v>
      </c>
      <c r="J34" s="627">
        <v>0</v>
      </c>
      <c r="K34" s="596"/>
      <c r="L34" s="596"/>
      <c r="M34" s="596"/>
      <c r="N34" s="596"/>
      <c r="O34" s="596"/>
      <c r="P34" s="596"/>
      <c r="Q34" s="596"/>
      <c r="R34" s="596"/>
      <c r="S34" s="596"/>
      <c r="T34" s="596"/>
    </row>
    <row r="35" spans="1:20" ht="13.5" x14ac:dyDescent="0.25">
      <c r="A35" s="650" t="s">
        <v>355</v>
      </c>
      <c r="B35" s="627">
        <v>0</v>
      </c>
      <c r="C35" s="627">
        <v>0</v>
      </c>
      <c r="D35" s="627">
        <v>0</v>
      </c>
      <c r="E35" s="627">
        <v>0</v>
      </c>
      <c r="F35" s="627">
        <v>0</v>
      </c>
      <c r="G35" s="627">
        <v>0</v>
      </c>
      <c r="H35" s="627">
        <v>0</v>
      </c>
      <c r="I35" s="627">
        <v>0</v>
      </c>
      <c r="J35" s="627">
        <v>0</v>
      </c>
      <c r="K35" s="596"/>
      <c r="L35" s="596"/>
      <c r="M35" s="596"/>
      <c r="N35" s="596"/>
      <c r="O35" s="596"/>
      <c r="P35" s="596"/>
      <c r="Q35" s="596"/>
      <c r="R35" s="596"/>
      <c r="S35" s="596"/>
      <c r="T35" s="596"/>
    </row>
    <row r="36" spans="1:20" ht="7.5" customHeight="1" x14ac:dyDescent="0.25">
      <c r="A36" s="650"/>
      <c r="B36" s="655"/>
      <c r="C36" s="655"/>
      <c r="D36" s="655"/>
      <c r="E36" s="655"/>
      <c r="F36" s="655"/>
      <c r="G36" s="655"/>
      <c r="H36" s="655"/>
      <c r="I36" s="655"/>
      <c r="J36" s="655"/>
      <c r="K36" s="596"/>
      <c r="L36" s="596"/>
      <c r="M36" s="596"/>
      <c r="N36" s="596"/>
      <c r="O36" s="596"/>
      <c r="P36" s="596"/>
      <c r="Q36" s="596"/>
      <c r="R36" s="596"/>
      <c r="S36" s="596"/>
      <c r="T36" s="596"/>
    </row>
    <row r="37" spans="1:20" ht="13.5" x14ac:dyDescent="0.25">
      <c r="A37" s="1938" t="s">
        <v>362</v>
      </c>
      <c r="B37" s="1938"/>
      <c r="C37" s="1938"/>
      <c r="D37" s="1938"/>
      <c r="E37" s="1938"/>
      <c r="F37" s="1938"/>
      <c r="G37" s="1938"/>
      <c r="H37" s="1938"/>
      <c r="I37" s="1938"/>
      <c r="J37" s="1938"/>
      <c r="K37" s="596"/>
      <c r="L37" s="596"/>
      <c r="M37" s="596"/>
      <c r="N37" s="596"/>
      <c r="O37" s="596"/>
      <c r="P37" s="596"/>
      <c r="Q37" s="596"/>
      <c r="R37" s="596"/>
      <c r="S37" s="596"/>
      <c r="T37" s="596"/>
    </row>
    <row r="38" spans="1:20" ht="7.5" customHeight="1" x14ac:dyDescent="0.25">
      <c r="A38" s="651" t="s">
        <v>357</v>
      </c>
      <c r="B38" s="656"/>
      <c r="C38" s="656"/>
      <c r="D38" s="655"/>
      <c r="E38" s="656"/>
      <c r="F38" s="656"/>
      <c r="G38" s="655"/>
      <c r="H38" s="656"/>
      <c r="I38" s="656"/>
      <c r="J38" s="656"/>
      <c r="K38" s="596"/>
      <c r="L38" s="596"/>
      <c r="M38" s="596"/>
      <c r="N38" s="596"/>
      <c r="O38" s="596"/>
      <c r="P38" s="596"/>
      <c r="Q38" s="596"/>
      <c r="R38" s="596"/>
      <c r="S38" s="596"/>
      <c r="T38" s="596"/>
    </row>
    <row r="39" spans="1:20" ht="13.5" x14ac:dyDescent="0.25">
      <c r="A39" s="650" t="s">
        <v>252</v>
      </c>
      <c r="B39" s="627">
        <v>49</v>
      </c>
      <c r="C39" s="627">
        <v>204</v>
      </c>
      <c r="D39" s="627">
        <v>2342.6469999999999</v>
      </c>
      <c r="E39" s="627">
        <v>1908.251</v>
      </c>
      <c r="F39" s="627">
        <v>1109.808</v>
      </c>
      <c r="G39" s="627">
        <v>5931.8069999999998</v>
      </c>
      <c r="H39" s="627">
        <v>5607.8810000000003</v>
      </c>
      <c r="I39" s="627">
        <v>323.92599999999999</v>
      </c>
      <c r="J39" s="627">
        <v>167.04400000000001</v>
      </c>
      <c r="K39" s="596"/>
      <c r="L39" s="596"/>
      <c r="M39" s="596"/>
      <c r="N39" s="596"/>
      <c r="O39" s="596"/>
      <c r="P39" s="596"/>
      <c r="Q39" s="596"/>
      <c r="R39" s="596"/>
      <c r="S39" s="596"/>
      <c r="T39" s="596"/>
    </row>
    <row r="40" spans="1:20" ht="13.5" x14ac:dyDescent="0.25">
      <c r="A40" s="651" t="s">
        <v>253</v>
      </c>
      <c r="B40" s="627">
        <v>49</v>
      </c>
      <c r="C40" s="627">
        <v>204</v>
      </c>
      <c r="D40" s="627">
        <v>2342.6469999999999</v>
      </c>
      <c r="E40" s="627">
        <v>1908.251</v>
      </c>
      <c r="F40" s="627">
        <v>1109.808</v>
      </c>
      <c r="G40" s="627">
        <v>5931.8069999999998</v>
      </c>
      <c r="H40" s="627">
        <v>5607.8810000000003</v>
      </c>
      <c r="I40" s="627">
        <v>323.92599999999999</v>
      </c>
      <c r="J40" s="627">
        <v>167.04400000000001</v>
      </c>
      <c r="K40" s="596"/>
      <c r="L40" s="596"/>
      <c r="M40" s="596"/>
      <c r="N40" s="596"/>
      <c r="O40" s="596"/>
      <c r="P40" s="596"/>
      <c r="Q40" s="596"/>
      <c r="R40" s="596"/>
      <c r="S40" s="596"/>
      <c r="T40" s="596"/>
    </row>
    <row r="41" spans="1:20" ht="13.5" x14ac:dyDescent="0.25">
      <c r="A41" s="652" t="s">
        <v>335</v>
      </c>
      <c r="B41" s="628">
        <v>29</v>
      </c>
      <c r="C41" s="628">
        <v>179</v>
      </c>
      <c r="D41" s="628">
        <v>2203.4110000000001</v>
      </c>
      <c r="E41" s="628">
        <v>1666.9</v>
      </c>
      <c r="F41" s="628">
        <v>956.17399999999998</v>
      </c>
      <c r="G41" s="628">
        <v>5265.1130000000003</v>
      </c>
      <c r="H41" s="628">
        <v>5152.098</v>
      </c>
      <c r="I41" s="628">
        <v>113.015</v>
      </c>
      <c r="J41" s="628">
        <v>63.970999999999997</v>
      </c>
      <c r="K41" s="596"/>
      <c r="L41" s="596"/>
      <c r="M41" s="596"/>
      <c r="N41" s="596"/>
      <c r="O41" s="596"/>
      <c r="P41" s="596"/>
      <c r="Q41" s="596"/>
      <c r="R41" s="596"/>
      <c r="S41" s="596"/>
      <c r="T41" s="596"/>
    </row>
    <row r="42" spans="1:20" ht="13.5" x14ac:dyDescent="0.25">
      <c r="A42" s="652" t="s">
        <v>336</v>
      </c>
      <c r="B42" s="628">
        <v>7</v>
      </c>
      <c r="C42" s="628">
        <v>8</v>
      </c>
      <c r="D42" s="628">
        <v>65.444999999999993</v>
      </c>
      <c r="E42" s="628">
        <v>54.639000000000003</v>
      </c>
      <c r="F42" s="628">
        <v>33.200000000000003</v>
      </c>
      <c r="G42" s="628">
        <v>194.017</v>
      </c>
      <c r="H42" s="628">
        <v>99.998000000000005</v>
      </c>
      <c r="I42" s="628">
        <v>94.019000000000005</v>
      </c>
      <c r="J42" s="628">
        <v>34.488</v>
      </c>
      <c r="K42" s="596"/>
      <c r="L42" s="596"/>
      <c r="M42" s="596"/>
      <c r="N42" s="596"/>
      <c r="O42" s="596"/>
      <c r="P42" s="596"/>
      <c r="Q42" s="596"/>
      <c r="R42" s="596"/>
      <c r="S42" s="596"/>
      <c r="T42" s="596"/>
    </row>
    <row r="43" spans="1:20" ht="13.5" x14ac:dyDescent="0.25">
      <c r="A43" s="592" t="s">
        <v>337</v>
      </c>
      <c r="B43" s="628">
        <v>12</v>
      </c>
      <c r="C43" s="606" t="s">
        <v>345</v>
      </c>
      <c r="D43" s="606" t="s">
        <v>345</v>
      </c>
      <c r="E43" s="606" t="s">
        <v>345</v>
      </c>
      <c r="F43" s="606" t="s">
        <v>345</v>
      </c>
      <c r="G43" s="606" t="s">
        <v>345</v>
      </c>
      <c r="H43" s="606" t="s">
        <v>345</v>
      </c>
      <c r="I43" s="606" t="s">
        <v>345</v>
      </c>
      <c r="J43" s="606" t="s">
        <v>345</v>
      </c>
      <c r="K43" s="596"/>
      <c r="L43" s="596"/>
      <c r="M43" s="596"/>
      <c r="N43" s="596"/>
      <c r="O43" s="596"/>
      <c r="P43" s="596"/>
      <c r="Q43" s="596"/>
      <c r="R43" s="596"/>
      <c r="S43" s="596"/>
      <c r="T43" s="596"/>
    </row>
    <row r="44" spans="1:20" ht="13.5" x14ac:dyDescent="0.25">
      <c r="A44" s="652" t="s">
        <v>338</v>
      </c>
      <c r="B44" s="628">
        <v>0</v>
      </c>
      <c r="C44" s="606">
        <v>0</v>
      </c>
      <c r="D44" s="606">
        <v>0</v>
      </c>
      <c r="E44" s="606">
        <v>0</v>
      </c>
      <c r="F44" s="606">
        <v>0</v>
      </c>
      <c r="G44" s="606">
        <v>0</v>
      </c>
      <c r="H44" s="606">
        <v>0</v>
      </c>
      <c r="I44" s="606">
        <v>0</v>
      </c>
      <c r="J44" s="606">
        <v>0</v>
      </c>
      <c r="K44" s="596"/>
      <c r="L44" s="596"/>
      <c r="M44" s="596"/>
      <c r="N44" s="596"/>
      <c r="O44" s="596"/>
      <c r="P44" s="596"/>
      <c r="Q44" s="596"/>
      <c r="R44" s="596"/>
      <c r="S44" s="596"/>
      <c r="T44" s="596"/>
    </row>
    <row r="45" spans="1:20" ht="13.5" x14ac:dyDescent="0.25">
      <c r="A45" s="652" t="s">
        <v>339</v>
      </c>
      <c r="B45" s="628">
        <v>1</v>
      </c>
      <c r="C45" s="606" t="s">
        <v>345</v>
      </c>
      <c r="D45" s="606" t="s">
        <v>345</v>
      </c>
      <c r="E45" s="606" t="s">
        <v>345</v>
      </c>
      <c r="F45" s="606" t="s">
        <v>345</v>
      </c>
      <c r="G45" s="606" t="s">
        <v>345</v>
      </c>
      <c r="H45" s="606" t="s">
        <v>345</v>
      </c>
      <c r="I45" s="606" t="s">
        <v>345</v>
      </c>
      <c r="J45" s="606" t="s">
        <v>345</v>
      </c>
      <c r="K45" s="596"/>
      <c r="L45" s="596"/>
      <c r="M45" s="596"/>
      <c r="N45" s="596"/>
      <c r="O45" s="596"/>
      <c r="P45" s="596"/>
      <c r="Q45" s="596"/>
      <c r="R45" s="596"/>
      <c r="S45" s="596"/>
      <c r="T45" s="596"/>
    </row>
    <row r="46" spans="1:20" ht="13.5" x14ac:dyDescent="0.25">
      <c r="A46" s="650" t="s">
        <v>354</v>
      </c>
      <c r="B46" s="627">
        <v>0</v>
      </c>
      <c r="C46" s="621">
        <v>0</v>
      </c>
      <c r="D46" s="621">
        <v>0</v>
      </c>
      <c r="E46" s="621">
        <v>0</v>
      </c>
      <c r="F46" s="621">
        <v>0</v>
      </c>
      <c r="G46" s="621">
        <v>0</v>
      </c>
      <c r="H46" s="621">
        <v>0</v>
      </c>
      <c r="I46" s="621">
        <v>0</v>
      </c>
      <c r="J46" s="621">
        <v>0</v>
      </c>
      <c r="K46" s="596"/>
      <c r="L46" s="596"/>
      <c r="M46" s="596"/>
      <c r="N46" s="596"/>
      <c r="O46" s="596"/>
      <c r="P46" s="596"/>
      <c r="Q46" s="596"/>
      <c r="R46" s="596"/>
      <c r="S46" s="596"/>
      <c r="T46" s="596"/>
    </row>
    <row r="47" spans="1:20" ht="13.5" x14ac:dyDescent="0.25">
      <c r="A47" s="650" t="s">
        <v>355</v>
      </c>
      <c r="B47" s="627">
        <v>0</v>
      </c>
      <c r="C47" s="621">
        <v>0</v>
      </c>
      <c r="D47" s="621">
        <v>0</v>
      </c>
      <c r="E47" s="621">
        <v>0</v>
      </c>
      <c r="F47" s="621">
        <v>0</v>
      </c>
      <c r="G47" s="621">
        <v>0</v>
      </c>
      <c r="H47" s="621">
        <v>0</v>
      </c>
      <c r="I47" s="621">
        <v>0</v>
      </c>
      <c r="J47" s="621">
        <v>0</v>
      </c>
      <c r="K47" s="596"/>
      <c r="L47" s="596"/>
      <c r="M47" s="596"/>
      <c r="N47" s="596"/>
      <c r="O47" s="596"/>
      <c r="P47" s="596"/>
      <c r="Q47" s="596"/>
      <c r="R47" s="596"/>
      <c r="S47" s="596"/>
      <c r="T47" s="596"/>
    </row>
    <row r="48" spans="1:20" ht="6" customHeight="1" thickBot="1" x14ac:dyDescent="0.3">
      <c r="A48" s="657"/>
      <c r="B48" s="658"/>
      <c r="C48" s="658"/>
      <c r="D48" s="658"/>
      <c r="E48" s="658"/>
      <c r="F48" s="658"/>
      <c r="G48" s="658"/>
      <c r="H48" s="658"/>
      <c r="I48" s="658"/>
      <c r="J48" s="658"/>
      <c r="K48" s="596"/>
      <c r="L48" s="596"/>
      <c r="M48" s="596"/>
      <c r="N48" s="596"/>
      <c r="O48" s="596"/>
      <c r="P48" s="596"/>
      <c r="Q48" s="596"/>
      <c r="R48" s="596"/>
      <c r="S48" s="596"/>
      <c r="T48" s="596"/>
    </row>
    <row r="49" spans="1:20" ht="14.25" thickTop="1" x14ac:dyDescent="0.25">
      <c r="A49" s="1939" t="s">
        <v>329</v>
      </c>
      <c r="B49" s="1939"/>
      <c r="C49" s="1939"/>
      <c r="D49" s="1939"/>
      <c r="E49" s="1939"/>
      <c r="F49" s="1939"/>
      <c r="G49" s="1939"/>
      <c r="H49" s="1939"/>
      <c r="I49" s="1939"/>
      <c r="J49" s="1939"/>
      <c r="K49" s="596"/>
      <c r="L49" s="596"/>
      <c r="M49" s="596"/>
      <c r="N49" s="596"/>
      <c r="O49" s="596"/>
      <c r="P49" s="596"/>
      <c r="Q49" s="596"/>
      <c r="R49" s="596"/>
      <c r="S49" s="596"/>
      <c r="T49" s="596"/>
    </row>
    <row r="50" spans="1:20" x14ac:dyDescent="0.2">
      <c r="A50" s="596"/>
      <c r="B50" s="596"/>
      <c r="C50" s="596"/>
      <c r="D50" s="596"/>
      <c r="E50" s="596"/>
      <c r="F50" s="596"/>
      <c r="G50" s="596"/>
      <c r="H50" s="596"/>
      <c r="I50" s="596"/>
      <c r="J50" s="596"/>
      <c r="K50" s="596"/>
      <c r="L50" s="596"/>
      <c r="M50" s="596"/>
      <c r="N50" s="596"/>
      <c r="O50" s="596"/>
      <c r="P50" s="596"/>
      <c r="Q50" s="596"/>
      <c r="R50" s="596"/>
      <c r="S50" s="596"/>
      <c r="T50" s="596"/>
    </row>
    <row r="51" spans="1:20" x14ac:dyDescent="0.2">
      <c r="A51" s="596"/>
      <c r="B51" s="596"/>
      <c r="C51" s="596"/>
      <c r="D51" s="596"/>
      <c r="E51" s="596"/>
      <c r="F51" s="596"/>
      <c r="G51" s="596"/>
      <c r="H51" s="596"/>
      <c r="I51" s="596"/>
      <c r="J51" s="596"/>
      <c r="K51" s="596"/>
      <c r="L51" s="596"/>
      <c r="M51" s="596"/>
      <c r="N51" s="596"/>
      <c r="O51" s="596"/>
      <c r="P51" s="596"/>
      <c r="Q51" s="596"/>
      <c r="R51" s="596"/>
      <c r="S51" s="596"/>
      <c r="T51" s="596"/>
    </row>
    <row r="52" spans="1:20" x14ac:dyDescent="0.2">
      <c r="A52" s="596"/>
      <c r="B52" s="596"/>
      <c r="C52" s="596"/>
      <c r="D52" s="596"/>
      <c r="E52" s="596"/>
      <c r="F52" s="596"/>
      <c r="G52" s="596"/>
      <c r="H52" s="596"/>
      <c r="I52" s="596"/>
      <c r="J52" s="596"/>
      <c r="K52" s="596"/>
      <c r="L52" s="596"/>
      <c r="M52" s="596"/>
      <c r="N52" s="596"/>
      <c r="O52" s="596"/>
      <c r="P52" s="596"/>
      <c r="Q52" s="596"/>
      <c r="R52" s="596"/>
      <c r="S52" s="596"/>
      <c r="T52" s="596"/>
    </row>
    <row r="53" spans="1:20" x14ac:dyDescent="0.2">
      <c r="A53" s="596"/>
      <c r="B53" s="596"/>
      <c r="C53" s="596"/>
      <c r="D53" s="596"/>
      <c r="E53" s="596"/>
      <c r="F53" s="596"/>
      <c r="G53" s="596"/>
      <c r="H53" s="596"/>
      <c r="I53" s="596"/>
      <c r="J53" s="596"/>
      <c r="K53" s="596"/>
      <c r="L53" s="596"/>
      <c r="M53" s="596"/>
      <c r="N53" s="596"/>
      <c r="O53" s="596"/>
      <c r="P53" s="596"/>
      <c r="Q53" s="596"/>
      <c r="R53" s="596"/>
      <c r="S53" s="596"/>
      <c r="T53" s="596"/>
    </row>
    <row r="54" spans="1:20" x14ac:dyDescent="0.2">
      <c r="A54" s="596"/>
      <c r="B54" s="596"/>
      <c r="C54" s="596"/>
      <c r="D54" s="596"/>
      <c r="E54" s="596"/>
      <c r="F54" s="596"/>
      <c r="G54" s="596"/>
      <c r="H54" s="596"/>
      <c r="I54" s="596"/>
      <c r="J54" s="596"/>
      <c r="K54" s="596"/>
      <c r="L54" s="596"/>
      <c r="M54" s="596"/>
      <c r="N54" s="596"/>
      <c r="O54" s="596"/>
      <c r="P54" s="596"/>
      <c r="Q54" s="596"/>
      <c r="R54" s="596"/>
      <c r="S54" s="596"/>
      <c r="T54" s="596"/>
    </row>
    <row r="55" spans="1:20" x14ac:dyDescent="0.2">
      <c r="A55" s="596"/>
      <c r="B55" s="596"/>
      <c r="C55" s="596"/>
      <c r="D55" s="596"/>
      <c r="E55" s="596"/>
      <c r="F55" s="596"/>
      <c r="G55" s="596"/>
      <c r="H55" s="596"/>
      <c r="I55" s="596"/>
      <c r="J55" s="596"/>
      <c r="K55" s="596"/>
      <c r="L55" s="596"/>
      <c r="M55" s="596"/>
      <c r="N55" s="596"/>
      <c r="O55" s="596"/>
      <c r="P55" s="596"/>
      <c r="Q55" s="596"/>
      <c r="R55" s="596"/>
      <c r="S55" s="596"/>
      <c r="T55" s="596"/>
    </row>
    <row r="56" spans="1:20" x14ac:dyDescent="0.2">
      <c r="A56" s="596"/>
      <c r="B56" s="596"/>
      <c r="C56" s="596"/>
      <c r="D56" s="596"/>
      <c r="E56" s="596"/>
      <c r="F56" s="596"/>
      <c r="G56" s="596"/>
      <c r="H56" s="596"/>
      <c r="I56" s="596"/>
      <c r="J56" s="596"/>
      <c r="K56" s="596"/>
      <c r="L56" s="596"/>
      <c r="M56" s="596"/>
      <c r="N56" s="596"/>
      <c r="O56" s="596"/>
      <c r="P56" s="596"/>
      <c r="Q56" s="596"/>
      <c r="R56" s="596"/>
      <c r="S56" s="596"/>
      <c r="T56" s="596"/>
    </row>
    <row r="57" spans="1:20" x14ac:dyDescent="0.2">
      <c r="A57" s="596"/>
      <c r="B57" s="596"/>
      <c r="C57" s="596"/>
      <c r="D57" s="596"/>
      <c r="E57" s="596"/>
      <c r="F57" s="596"/>
      <c r="G57" s="596"/>
      <c r="H57" s="596"/>
      <c r="I57" s="596"/>
      <c r="J57" s="596"/>
      <c r="K57" s="596"/>
      <c r="L57" s="596"/>
      <c r="M57" s="596"/>
      <c r="N57" s="596"/>
      <c r="O57" s="596"/>
      <c r="P57" s="596"/>
      <c r="Q57" s="596"/>
      <c r="R57" s="596"/>
      <c r="S57" s="596"/>
      <c r="T57" s="596"/>
    </row>
    <row r="58" spans="1:20" x14ac:dyDescent="0.2">
      <c r="A58" s="596"/>
      <c r="B58" s="596"/>
      <c r="C58" s="596"/>
      <c r="D58" s="596"/>
      <c r="E58" s="596"/>
      <c r="F58" s="596"/>
      <c r="G58" s="596"/>
      <c r="H58" s="596"/>
      <c r="I58" s="596"/>
      <c r="J58" s="596"/>
      <c r="K58" s="596"/>
      <c r="L58" s="596"/>
      <c r="M58" s="596"/>
      <c r="N58" s="596"/>
      <c r="O58" s="596"/>
      <c r="P58" s="596"/>
      <c r="Q58" s="596"/>
      <c r="R58" s="596"/>
      <c r="S58" s="596"/>
      <c r="T58" s="596"/>
    </row>
  </sheetData>
  <mergeCells count="19">
    <mergeCell ref="A25:J25"/>
    <mergeCell ref="A37:J37"/>
    <mergeCell ref="A49:J49"/>
    <mergeCell ref="G6:G10"/>
    <mergeCell ref="H6:H10"/>
    <mergeCell ref="I6:I10"/>
    <mergeCell ref="B11:C11"/>
    <mergeCell ref="D11:J11"/>
    <mergeCell ref="A13:J13"/>
    <mergeCell ref="A3:J3"/>
    <mergeCell ref="A5:A11"/>
    <mergeCell ref="B5:B10"/>
    <mergeCell ref="C5:C10"/>
    <mergeCell ref="D5:F5"/>
    <mergeCell ref="G5:I5"/>
    <mergeCell ref="J5:J10"/>
    <mergeCell ref="D6:D10"/>
    <mergeCell ref="E6:E10"/>
    <mergeCell ref="F6:F10"/>
  </mergeCells>
  <conditionalFormatting sqref="D29:J35 D39:J47 D17:I20 J17:J21 J23 D22:I23 D21:H21">
    <cfRule type="cellIs" dxfId="60" priority="1" stopIfTrue="1" operator="between">
      <formula>0.1</formula>
      <formula>0.459</formula>
    </cfRule>
  </conditionalFormatting>
  <pageMargins left="0.78740157480314965" right="0.78740157480314965" top="1.1811023622047243" bottom="0.78740157480314965" header="0" footer="0"/>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47"/>
  <sheetViews>
    <sheetView showGridLines="0" zoomScaleNormal="100" workbookViewId="0"/>
  </sheetViews>
  <sheetFormatPr defaultRowHeight="11.25" x14ac:dyDescent="0.2"/>
  <cols>
    <col min="1" max="1" width="21.28515625" style="1457" customWidth="1"/>
    <col min="2" max="2" width="10.42578125" style="1457" customWidth="1"/>
    <col min="3" max="3" width="10.140625" style="1457" customWidth="1"/>
    <col min="4" max="4" width="10.7109375" style="1457" customWidth="1"/>
    <col min="5" max="5" width="14.7109375" style="1457" customWidth="1"/>
    <col min="6" max="6" width="12.5703125" style="1457" customWidth="1"/>
    <col min="7" max="7" width="9.5703125" style="1457" customWidth="1"/>
    <col min="8" max="8" width="2.85546875" style="1457" customWidth="1"/>
    <col min="9" max="9" width="7.140625" style="1457" customWidth="1"/>
    <col min="10" max="10" width="0" style="1457" hidden="1" customWidth="1"/>
    <col min="11" max="250" width="9.140625" style="1457"/>
    <col min="251" max="251" width="21.7109375" style="1457" customWidth="1"/>
    <col min="252" max="252" width="10.85546875" style="1457" customWidth="1"/>
    <col min="253" max="253" width="10.140625" style="1457" customWidth="1"/>
    <col min="254" max="254" width="10.7109375" style="1457" customWidth="1"/>
    <col min="255" max="255" width="14.7109375" style="1457" customWidth="1"/>
    <col min="256" max="256" width="12.5703125" style="1457" customWidth="1"/>
    <col min="257" max="257" width="8.7109375" style="1457" customWidth="1"/>
    <col min="258" max="506" width="9.140625" style="1457"/>
    <col min="507" max="507" width="21.7109375" style="1457" customWidth="1"/>
    <col min="508" max="508" width="10.85546875" style="1457" customWidth="1"/>
    <col min="509" max="509" width="10.140625" style="1457" customWidth="1"/>
    <col min="510" max="510" width="10.7109375" style="1457" customWidth="1"/>
    <col min="511" max="511" width="14.7109375" style="1457" customWidth="1"/>
    <col min="512" max="512" width="12.5703125" style="1457" customWidth="1"/>
    <col min="513" max="513" width="8.7109375" style="1457" customWidth="1"/>
    <col min="514" max="762" width="9.140625" style="1457"/>
    <col min="763" max="763" width="21.7109375" style="1457" customWidth="1"/>
    <col min="764" max="764" width="10.85546875" style="1457" customWidth="1"/>
    <col min="765" max="765" width="10.140625" style="1457" customWidth="1"/>
    <col min="766" max="766" width="10.7109375" style="1457" customWidth="1"/>
    <col min="767" max="767" width="14.7109375" style="1457" customWidth="1"/>
    <col min="768" max="768" width="12.5703125" style="1457" customWidth="1"/>
    <col min="769" max="769" width="8.7109375" style="1457" customWidth="1"/>
    <col min="770" max="1018" width="9.140625" style="1457"/>
    <col min="1019" max="1019" width="21.7109375" style="1457" customWidth="1"/>
    <col min="1020" max="1020" width="10.85546875" style="1457" customWidth="1"/>
    <col min="1021" max="1021" width="10.140625" style="1457" customWidth="1"/>
    <col min="1022" max="1022" width="10.7109375" style="1457" customWidth="1"/>
    <col min="1023" max="1023" width="14.7109375" style="1457" customWidth="1"/>
    <col min="1024" max="1024" width="12.5703125" style="1457" customWidth="1"/>
    <col min="1025" max="1025" width="8.7109375" style="1457" customWidth="1"/>
    <col min="1026" max="1274" width="9.140625" style="1457"/>
    <col min="1275" max="1275" width="21.7109375" style="1457" customWidth="1"/>
    <col min="1276" max="1276" width="10.85546875" style="1457" customWidth="1"/>
    <col min="1277" max="1277" width="10.140625" style="1457" customWidth="1"/>
    <col min="1278" max="1278" width="10.7109375" style="1457" customWidth="1"/>
    <col min="1279" max="1279" width="14.7109375" style="1457" customWidth="1"/>
    <col min="1280" max="1280" width="12.5703125" style="1457" customWidth="1"/>
    <col min="1281" max="1281" width="8.7109375" style="1457" customWidth="1"/>
    <col min="1282" max="1530" width="9.140625" style="1457"/>
    <col min="1531" max="1531" width="21.7109375" style="1457" customWidth="1"/>
    <col min="1532" max="1532" width="10.85546875" style="1457" customWidth="1"/>
    <col min="1533" max="1533" width="10.140625" style="1457" customWidth="1"/>
    <col min="1534" max="1534" width="10.7109375" style="1457" customWidth="1"/>
    <col min="1535" max="1535" width="14.7109375" style="1457" customWidth="1"/>
    <col min="1536" max="1536" width="12.5703125" style="1457" customWidth="1"/>
    <col min="1537" max="1537" width="8.7109375" style="1457" customWidth="1"/>
    <col min="1538" max="1786" width="9.140625" style="1457"/>
    <col min="1787" max="1787" width="21.7109375" style="1457" customWidth="1"/>
    <col min="1788" max="1788" width="10.85546875" style="1457" customWidth="1"/>
    <col min="1789" max="1789" width="10.140625" style="1457" customWidth="1"/>
    <col min="1790" max="1790" width="10.7109375" style="1457" customWidth="1"/>
    <col min="1791" max="1791" width="14.7109375" style="1457" customWidth="1"/>
    <col min="1792" max="1792" width="12.5703125" style="1457" customWidth="1"/>
    <col min="1793" max="1793" width="8.7109375" style="1457" customWidth="1"/>
    <col min="1794" max="2042" width="9.140625" style="1457"/>
    <col min="2043" max="2043" width="21.7109375" style="1457" customWidth="1"/>
    <col min="2044" max="2044" width="10.85546875" style="1457" customWidth="1"/>
    <col min="2045" max="2045" width="10.140625" style="1457" customWidth="1"/>
    <col min="2046" max="2046" width="10.7109375" style="1457" customWidth="1"/>
    <col min="2047" max="2047" width="14.7109375" style="1457" customWidth="1"/>
    <col min="2048" max="2048" width="12.5703125" style="1457" customWidth="1"/>
    <col min="2049" max="2049" width="8.7109375" style="1457" customWidth="1"/>
    <col min="2050" max="2298" width="9.140625" style="1457"/>
    <col min="2299" max="2299" width="21.7109375" style="1457" customWidth="1"/>
    <col min="2300" max="2300" width="10.85546875" style="1457" customWidth="1"/>
    <col min="2301" max="2301" width="10.140625" style="1457" customWidth="1"/>
    <col min="2302" max="2302" width="10.7109375" style="1457" customWidth="1"/>
    <col min="2303" max="2303" width="14.7109375" style="1457" customWidth="1"/>
    <col min="2304" max="2304" width="12.5703125" style="1457" customWidth="1"/>
    <col min="2305" max="2305" width="8.7109375" style="1457" customWidth="1"/>
    <col min="2306" max="2554" width="9.140625" style="1457"/>
    <col min="2555" max="2555" width="21.7109375" style="1457" customWidth="1"/>
    <col min="2556" max="2556" width="10.85546875" style="1457" customWidth="1"/>
    <col min="2557" max="2557" width="10.140625" style="1457" customWidth="1"/>
    <col min="2558" max="2558" width="10.7109375" style="1457" customWidth="1"/>
    <col min="2559" max="2559" width="14.7109375" style="1457" customWidth="1"/>
    <col min="2560" max="2560" width="12.5703125" style="1457" customWidth="1"/>
    <col min="2561" max="2561" width="8.7109375" style="1457" customWidth="1"/>
    <col min="2562" max="2810" width="9.140625" style="1457"/>
    <col min="2811" max="2811" width="21.7109375" style="1457" customWidth="1"/>
    <col min="2812" max="2812" width="10.85546875" style="1457" customWidth="1"/>
    <col min="2813" max="2813" width="10.140625" style="1457" customWidth="1"/>
    <col min="2814" max="2814" width="10.7109375" style="1457" customWidth="1"/>
    <col min="2815" max="2815" width="14.7109375" style="1457" customWidth="1"/>
    <col min="2816" max="2816" width="12.5703125" style="1457" customWidth="1"/>
    <col min="2817" max="2817" width="8.7109375" style="1457" customWidth="1"/>
    <col min="2818" max="3066" width="9.140625" style="1457"/>
    <col min="3067" max="3067" width="21.7109375" style="1457" customWidth="1"/>
    <col min="3068" max="3068" width="10.85546875" style="1457" customWidth="1"/>
    <col min="3069" max="3069" width="10.140625" style="1457" customWidth="1"/>
    <col min="3070" max="3070" width="10.7109375" style="1457" customWidth="1"/>
    <col min="3071" max="3071" width="14.7109375" style="1457" customWidth="1"/>
    <col min="3072" max="3072" width="12.5703125" style="1457" customWidth="1"/>
    <col min="3073" max="3073" width="8.7109375" style="1457" customWidth="1"/>
    <col min="3074" max="3322" width="9.140625" style="1457"/>
    <col min="3323" max="3323" width="21.7109375" style="1457" customWidth="1"/>
    <col min="3324" max="3324" width="10.85546875" style="1457" customWidth="1"/>
    <col min="3325" max="3325" width="10.140625" style="1457" customWidth="1"/>
    <col min="3326" max="3326" width="10.7109375" style="1457" customWidth="1"/>
    <col min="3327" max="3327" width="14.7109375" style="1457" customWidth="1"/>
    <col min="3328" max="3328" width="12.5703125" style="1457" customWidth="1"/>
    <col min="3329" max="3329" width="8.7109375" style="1457" customWidth="1"/>
    <col min="3330" max="3578" width="9.140625" style="1457"/>
    <col min="3579" max="3579" width="21.7109375" style="1457" customWidth="1"/>
    <col min="3580" max="3580" width="10.85546875" style="1457" customWidth="1"/>
    <col min="3581" max="3581" width="10.140625" style="1457" customWidth="1"/>
    <col min="3582" max="3582" width="10.7109375" style="1457" customWidth="1"/>
    <col min="3583" max="3583" width="14.7109375" style="1457" customWidth="1"/>
    <col min="3584" max="3584" width="12.5703125" style="1457" customWidth="1"/>
    <col min="3585" max="3585" width="8.7109375" style="1457" customWidth="1"/>
    <col min="3586" max="3834" width="9.140625" style="1457"/>
    <col min="3835" max="3835" width="21.7109375" style="1457" customWidth="1"/>
    <col min="3836" max="3836" width="10.85546875" style="1457" customWidth="1"/>
    <col min="3837" max="3837" width="10.140625" style="1457" customWidth="1"/>
    <col min="3838" max="3838" width="10.7109375" style="1457" customWidth="1"/>
    <col min="3839" max="3839" width="14.7109375" style="1457" customWidth="1"/>
    <col min="3840" max="3840" width="12.5703125" style="1457" customWidth="1"/>
    <col min="3841" max="3841" width="8.7109375" style="1457" customWidth="1"/>
    <col min="3842" max="4090" width="9.140625" style="1457"/>
    <col min="4091" max="4091" width="21.7109375" style="1457" customWidth="1"/>
    <col min="4092" max="4092" width="10.85546875" style="1457" customWidth="1"/>
    <col min="4093" max="4093" width="10.140625" style="1457" customWidth="1"/>
    <col min="4094" max="4094" width="10.7109375" style="1457" customWidth="1"/>
    <col min="4095" max="4095" width="14.7109375" style="1457" customWidth="1"/>
    <col min="4096" max="4096" width="12.5703125" style="1457" customWidth="1"/>
    <col min="4097" max="4097" width="8.7109375" style="1457" customWidth="1"/>
    <col min="4098" max="4346" width="9.140625" style="1457"/>
    <col min="4347" max="4347" width="21.7109375" style="1457" customWidth="1"/>
    <col min="4348" max="4348" width="10.85546875" style="1457" customWidth="1"/>
    <col min="4349" max="4349" width="10.140625" style="1457" customWidth="1"/>
    <col min="4350" max="4350" width="10.7109375" style="1457" customWidth="1"/>
    <col min="4351" max="4351" width="14.7109375" style="1457" customWidth="1"/>
    <col min="4352" max="4352" width="12.5703125" style="1457" customWidth="1"/>
    <col min="4353" max="4353" width="8.7109375" style="1457" customWidth="1"/>
    <col min="4354" max="4602" width="9.140625" style="1457"/>
    <col min="4603" max="4603" width="21.7109375" style="1457" customWidth="1"/>
    <col min="4604" max="4604" width="10.85546875" style="1457" customWidth="1"/>
    <col min="4605" max="4605" width="10.140625" style="1457" customWidth="1"/>
    <col min="4606" max="4606" width="10.7109375" style="1457" customWidth="1"/>
    <col min="4607" max="4607" width="14.7109375" style="1457" customWidth="1"/>
    <col min="4608" max="4608" width="12.5703125" style="1457" customWidth="1"/>
    <col min="4609" max="4609" width="8.7109375" style="1457" customWidth="1"/>
    <col min="4610" max="4858" width="9.140625" style="1457"/>
    <col min="4859" max="4859" width="21.7109375" style="1457" customWidth="1"/>
    <col min="4860" max="4860" width="10.85546875" style="1457" customWidth="1"/>
    <col min="4861" max="4861" width="10.140625" style="1457" customWidth="1"/>
    <col min="4862" max="4862" width="10.7109375" style="1457" customWidth="1"/>
    <col min="4863" max="4863" width="14.7109375" style="1457" customWidth="1"/>
    <col min="4864" max="4864" width="12.5703125" style="1457" customWidth="1"/>
    <col min="4865" max="4865" width="8.7109375" style="1457" customWidth="1"/>
    <col min="4866" max="5114" width="9.140625" style="1457"/>
    <col min="5115" max="5115" width="21.7109375" style="1457" customWidth="1"/>
    <col min="5116" max="5116" width="10.85546875" style="1457" customWidth="1"/>
    <col min="5117" max="5117" width="10.140625" style="1457" customWidth="1"/>
    <col min="5118" max="5118" width="10.7109375" style="1457" customWidth="1"/>
    <col min="5119" max="5119" width="14.7109375" style="1457" customWidth="1"/>
    <col min="5120" max="5120" width="12.5703125" style="1457" customWidth="1"/>
    <col min="5121" max="5121" width="8.7109375" style="1457" customWidth="1"/>
    <col min="5122" max="5370" width="9.140625" style="1457"/>
    <col min="5371" max="5371" width="21.7109375" style="1457" customWidth="1"/>
    <col min="5372" max="5372" width="10.85546875" style="1457" customWidth="1"/>
    <col min="5373" max="5373" width="10.140625" style="1457" customWidth="1"/>
    <col min="5374" max="5374" width="10.7109375" style="1457" customWidth="1"/>
    <col min="5375" max="5375" width="14.7109375" style="1457" customWidth="1"/>
    <col min="5376" max="5376" width="12.5703125" style="1457" customWidth="1"/>
    <col min="5377" max="5377" width="8.7109375" style="1457" customWidth="1"/>
    <col min="5378" max="5626" width="9.140625" style="1457"/>
    <col min="5627" max="5627" width="21.7109375" style="1457" customWidth="1"/>
    <col min="5628" max="5628" width="10.85546875" style="1457" customWidth="1"/>
    <col min="5629" max="5629" width="10.140625" style="1457" customWidth="1"/>
    <col min="5630" max="5630" width="10.7109375" style="1457" customWidth="1"/>
    <col min="5631" max="5631" width="14.7109375" style="1457" customWidth="1"/>
    <col min="5632" max="5632" width="12.5703125" style="1457" customWidth="1"/>
    <col min="5633" max="5633" width="8.7109375" style="1457" customWidth="1"/>
    <col min="5634" max="5882" width="9.140625" style="1457"/>
    <col min="5883" max="5883" width="21.7109375" style="1457" customWidth="1"/>
    <col min="5884" max="5884" width="10.85546875" style="1457" customWidth="1"/>
    <col min="5885" max="5885" width="10.140625" style="1457" customWidth="1"/>
    <col min="5886" max="5886" width="10.7109375" style="1457" customWidth="1"/>
    <col min="5887" max="5887" width="14.7109375" style="1457" customWidth="1"/>
    <col min="5888" max="5888" width="12.5703125" style="1457" customWidth="1"/>
    <col min="5889" max="5889" width="8.7109375" style="1457" customWidth="1"/>
    <col min="5890" max="6138" width="9.140625" style="1457"/>
    <col min="6139" max="6139" width="21.7109375" style="1457" customWidth="1"/>
    <col min="6140" max="6140" width="10.85546875" style="1457" customWidth="1"/>
    <col min="6141" max="6141" width="10.140625" style="1457" customWidth="1"/>
    <col min="6142" max="6142" width="10.7109375" style="1457" customWidth="1"/>
    <col min="6143" max="6143" width="14.7109375" style="1457" customWidth="1"/>
    <col min="6144" max="6144" width="12.5703125" style="1457" customWidth="1"/>
    <col min="6145" max="6145" width="8.7109375" style="1457" customWidth="1"/>
    <col min="6146" max="6394" width="9.140625" style="1457"/>
    <col min="6395" max="6395" width="21.7109375" style="1457" customWidth="1"/>
    <col min="6396" max="6396" width="10.85546875" style="1457" customWidth="1"/>
    <col min="6397" max="6397" width="10.140625" style="1457" customWidth="1"/>
    <col min="6398" max="6398" width="10.7109375" style="1457" customWidth="1"/>
    <col min="6399" max="6399" width="14.7109375" style="1457" customWidth="1"/>
    <col min="6400" max="6400" width="12.5703125" style="1457" customWidth="1"/>
    <col min="6401" max="6401" width="8.7109375" style="1457" customWidth="1"/>
    <col min="6402" max="6650" width="9.140625" style="1457"/>
    <col min="6651" max="6651" width="21.7109375" style="1457" customWidth="1"/>
    <col min="6652" max="6652" width="10.85546875" style="1457" customWidth="1"/>
    <col min="6653" max="6653" width="10.140625" style="1457" customWidth="1"/>
    <col min="6654" max="6654" width="10.7109375" style="1457" customWidth="1"/>
    <col min="6655" max="6655" width="14.7109375" style="1457" customWidth="1"/>
    <col min="6656" max="6656" width="12.5703125" style="1457" customWidth="1"/>
    <col min="6657" max="6657" width="8.7109375" style="1457" customWidth="1"/>
    <col min="6658" max="6906" width="9.140625" style="1457"/>
    <col min="6907" max="6907" width="21.7109375" style="1457" customWidth="1"/>
    <col min="6908" max="6908" width="10.85546875" style="1457" customWidth="1"/>
    <col min="6909" max="6909" width="10.140625" style="1457" customWidth="1"/>
    <col min="6910" max="6910" width="10.7109375" style="1457" customWidth="1"/>
    <col min="6911" max="6911" width="14.7109375" style="1457" customWidth="1"/>
    <col min="6912" max="6912" width="12.5703125" style="1457" customWidth="1"/>
    <col min="6913" max="6913" width="8.7109375" style="1457" customWidth="1"/>
    <col min="6914" max="7162" width="9.140625" style="1457"/>
    <col min="7163" max="7163" width="21.7109375" style="1457" customWidth="1"/>
    <col min="7164" max="7164" width="10.85546875" style="1457" customWidth="1"/>
    <col min="7165" max="7165" width="10.140625" style="1457" customWidth="1"/>
    <col min="7166" max="7166" width="10.7109375" style="1457" customWidth="1"/>
    <col min="7167" max="7167" width="14.7109375" style="1457" customWidth="1"/>
    <col min="7168" max="7168" width="12.5703125" style="1457" customWidth="1"/>
    <col min="7169" max="7169" width="8.7109375" style="1457" customWidth="1"/>
    <col min="7170" max="7418" width="9.140625" style="1457"/>
    <col min="7419" max="7419" width="21.7109375" style="1457" customWidth="1"/>
    <col min="7420" max="7420" width="10.85546875" style="1457" customWidth="1"/>
    <col min="7421" max="7421" width="10.140625" style="1457" customWidth="1"/>
    <col min="7422" max="7422" width="10.7109375" style="1457" customWidth="1"/>
    <col min="7423" max="7423" width="14.7109375" style="1457" customWidth="1"/>
    <col min="7424" max="7424" width="12.5703125" style="1457" customWidth="1"/>
    <col min="7425" max="7425" width="8.7109375" style="1457" customWidth="1"/>
    <col min="7426" max="7674" width="9.140625" style="1457"/>
    <col min="7675" max="7675" width="21.7109375" style="1457" customWidth="1"/>
    <col min="7676" max="7676" width="10.85546875" style="1457" customWidth="1"/>
    <col min="7677" max="7677" width="10.140625" style="1457" customWidth="1"/>
    <col min="7678" max="7678" width="10.7109375" style="1457" customWidth="1"/>
    <col min="7679" max="7679" width="14.7109375" style="1457" customWidth="1"/>
    <col min="7680" max="7680" width="12.5703125" style="1457" customWidth="1"/>
    <col min="7681" max="7681" width="8.7109375" style="1457" customWidth="1"/>
    <col min="7682" max="7930" width="9.140625" style="1457"/>
    <col min="7931" max="7931" width="21.7109375" style="1457" customWidth="1"/>
    <col min="7932" max="7932" width="10.85546875" style="1457" customWidth="1"/>
    <col min="7933" max="7933" width="10.140625" style="1457" customWidth="1"/>
    <col min="7934" max="7934" width="10.7109375" style="1457" customWidth="1"/>
    <col min="7935" max="7935" width="14.7109375" style="1457" customWidth="1"/>
    <col min="7936" max="7936" width="12.5703125" style="1457" customWidth="1"/>
    <col min="7937" max="7937" width="8.7109375" style="1457" customWidth="1"/>
    <col min="7938" max="8186" width="9.140625" style="1457"/>
    <col min="8187" max="8187" width="21.7109375" style="1457" customWidth="1"/>
    <col min="8188" max="8188" width="10.85546875" style="1457" customWidth="1"/>
    <col min="8189" max="8189" width="10.140625" style="1457" customWidth="1"/>
    <col min="8190" max="8190" width="10.7109375" style="1457" customWidth="1"/>
    <col min="8191" max="8191" width="14.7109375" style="1457" customWidth="1"/>
    <col min="8192" max="8192" width="12.5703125" style="1457" customWidth="1"/>
    <col min="8193" max="8193" width="8.7109375" style="1457" customWidth="1"/>
    <col min="8194" max="8442" width="9.140625" style="1457"/>
    <col min="8443" max="8443" width="21.7109375" style="1457" customWidth="1"/>
    <col min="8444" max="8444" width="10.85546875" style="1457" customWidth="1"/>
    <col min="8445" max="8445" width="10.140625" style="1457" customWidth="1"/>
    <col min="8446" max="8446" width="10.7109375" style="1457" customWidth="1"/>
    <col min="8447" max="8447" width="14.7109375" style="1457" customWidth="1"/>
    <col min="8448" max="8448" width="12.5703125" style="1457" customWidth="1"/>
    <col min="8449" max="8449" width="8.7109375" style="1457" customWidth="1"/>
    <col min="8450" max="8698" width="9.140625" style="1457"/>
    <col min="8699" max="8699" width="21.7109375" style="1457" customWidth="1"/>
    <col min="8700" max="8700" width="10.85546875" style="1457" customWidth="1"/>
    <col min="8701" max="8701" width="10.140625" style="1457" customWidth="1"/>
    <col min="8702" max="8702" width="10.7109375" style="1457" customWidth="1"/>
    <col min="8703" max="8703" width="14.7109375" style="1457" customWidth="1"/>
    <col min="8704" max="8704" width="12.5703125" style="1457" customWidth="1"/>
    <col min="8705" max="8705" width="8.7109375" style="1457" customWidth="1"/>
    <col min="8706" max="8954" width="9.140625" style="1457"/>
    <col min="8955" max="8955" width="21.7109375" style="1457" customWidth="1"/>
    <col min="8956" max="8956" width="10.85546875" style="1457" customWidth="1"/>
    <col min="8957" max="8957" width="10.140625" style="1457" customWidth="1"/>
    <col min="8958" max="8958" width="10.7109375" style="1457" customWidth="1"/>
    <col min="8959" max="8959" width="14.7109375" style="1457" customWidth="1"/>
    <col min="8960" max="8960" width="12.5703125" style="1457" customWidth="1"/>
    <col min="8961" max="8961" width="8.7109375" style="1457" customWidth="1"/>
    <col min="8962" max="9210" width="9.140625" style="1457"/>
    <col min="9211" max="9211" width="21.7109375" style="1457" customWidth="1"/>
    <col min="9212" max="9212" width="10.85546875" style="1457" customWidth="1"/>
    <col min="9213" max="9213" width="10.140625" style="1457" customWidth="1"/>
    <col min="9214" max="9214" width="10.7109375" style="1457" customWidth="1"/>
    <col min="9215" max="9215" width="14.7109375" style="1457" customWidth="1"/>
    <col min="9216" max="9216" width="12.5703125" style="1457" customWidth="1"/>
    <col min="9217" max="9217" width="8.7109375" style="1457" customWidth="1"/>
    <col min="9218" max="9466" width="9.140625" style="1457"/>
    <col min="9467" max="9467" width="21.7109375" style="1457" customWidth="1"/>
    <col min="9468" max="9468" width="10.85546875" style="1457" customWidth="1"/>
    <col min="9469" max="9469" width="10.140625" style="1457" customWidth="1"/>
    <col min="9470" max="9470" width="10.7109375" style="1457" customWidth="1"/>
    <col min="9471" max="9471" width="14.7109375" style="1457" customWidth="1"/>
    <col min="9472" max="9472" width="12.5703125" style="1457" customWidth="1"/>
    <col min="9473" max="9473" width="8.7109375" style="1457" customWidth="1"/>
    <col min="9474" max="9722" width="9.140625" style="1457"/>
    <col min="9723" max="9723" width="21.7109375" style="1457" customWidth="1"/>
    <col min="9724" max="9724" width="10.85546875" style="1457" customWidth="1"/>
    <col min="9725" max="9725" width="10.140625" style="1457" customWidth="1"/>
    <col min="9726" max="9726" width="10.7109375" style="1457" customWidth="1"/>
    <col min="9727" max="9727" width="14.7109375" style="1457" customWidth="1"/>
    <col min="9728" max="9728" width="12.5703125" style="1457" customWidth="1"/>
    <col min="9729" max="9729" width="8.7109375" style="1457" customWidth="1"/>
    <col min="9730" max="9978" width="9.140625" style="1457"/>
    <col min="9979" max="9979" width="21.7109375" style="1457" customWidth="1"/>
    <col min="9980" max="9980" width="10.85546875" style="1457" customWidth="1"/>
    <col min="9981" max="9981" width="10.140625" style="1457" customWidth="1"/>
    <col min="9982" max="9982" width="10.7109375" style="1457" customWidth="1"/>
    <col min="9983" max="9983" width="14.7109375" style="1457" customWidth="1"/>
    <col min="9984" max="9984" width="12.5703125" style="1457" customWidth="1"/>
    <col min="9985" max="9985" width="8.7109375" style="1457" customWidth="1"/>
    <col min="9986" max="10234" width="9.140625" style="1457"/>
    <col min="10235" max="10235" width="21.7109375" style="1457" customWidth="1"/>
    <col min="10236" max="10236" width="10.85546875" style="1457" customWidth="1"/>
    <col min="10237" max="10237" width="10.140625" style="1457" customWidth="1"/>
    <col min="10238" max="10238" width="10.7109375" style="1457" customWidth="1"/>
    <col min="10239" max="10239" width="14.7109375" style="1457" customWidth="1"/>
    <col min="10240" max="10240" width="12.5703125" style="1457" customWidth="1"/>
    <col min="10241" max="10241" width="8.7109375" style="1457" customWidth="1"/>
    <col min="10242" max="10490" width="9.140625" style="1457"/>
    <col min="10491" max="10491" width="21.7109375" style="1457" customWidth="1"/>
    <col min="10492" max="10492" width="10.85546875" style="1457" customWidth="1"/>
    <col min="10493" max="10493" width="10.140625" style="1457" customWidth="1"/>
    <col min="10494" max="10494" width="10.7109375" style="1457" customWidth="1"/>
    <col min="10495" max="10495" width="14.7109375" style="1457" customWidth="1"/>
    <col min="10496" max="10496" width="12.5703125" style="1457" customWidth="1"/>
    <col min="10497" max="10497" width="8.7109375" style="1457" customWidth="1"/>
    <col min="10498" max="10746" width="9.140625" style="1457"/>
    <col min="10747" max="10747" width="21.7109375" style="1457" customWidth="1"/>
    <col min="10748" max="10748" width="10.85546875" style="1457" customWidth="1"/>
    <col min="10749" max="10749" width="10.140625" style="1457" customWidth="1"/>
    <col min="10750" max="10750" width="10.7109375" style="1457" customWidth="1"/>
    <col min="10751" max="10751" width="14.7109375" style="1457" customWidth="1"/>
    <col min="10752" max="10752" width="12.5703125" style="1457" customWidth="1"/>
    <col min="10753" max="10753" width="8.7109375" style="1457" customWidth="1"/>
    <col min="10754" max="11002" width="9.140625" style="1457"/>
    <col min="11003" max="11003" width="21.7109375" style="1457" customWidth="1"/>
    <col min="11004" max="11004" width="10.85546875" style="1457" customWidth="1"/>
    <col min="11005" max="11005" width="10.140625" style="1457" customWidth="1"/>
    <col min="11006" max="11006" width="10.7109375" style="1457" customWidth="1"/>
    <col min="11007" max="11007" width="14.7109375" style="1457" customWidth="1"/>
    <col min="11008" max="11008" width="12.5703125" style="1457" customWidth="1"/>
    <col min="11009" max="11009" width="8.7109375" style="1457" customWidth="1"/>
    <col min="11010" max="11258" width="9.140625" style="1457"/>
    <col min="11259" max="11259" width="21.7109375" style="1457" customWidth="1"/>
    <col min="11260" max="11260" width="10.85546875" style="1457" customWidth="1"/>
    <col min="11261" max="11261" width="10.140625" style="1457" customWidth="1"/>
    <col min="11262" max="11262" width="10.7109375" style="1457" customWidth="1"/>
    <col min="11263" max="11263" width="14.7109375" style="1457" customWidth="1"/>
    <col min="11264" max="11264" width="12.5703125" style="1457" customWidth="1"/>
    <col min="11265" max="11265" width="8.7109375" style="1457" customWidth="1"/>
    <col min="11266" max="11514" width="9.140625" style="1457"/>
    <col min="11515" max="11515" width="21.7109375" style="1457" customWidth="1"/>
    <col min="11516" max="11516" width="10.85546875" style="1457" customWidth="1"/>
    <col min="11517" max="11517" width="10.140625" style="1457" customWidth="1"/>
    <col min="11518" max="11518" width="10.7109375" style="1457" customWidth="1"/>
    <col min="11519" max="11519" width="14.7109375" style="1457" customWidth="1"/>
    <col min="11520" max="11520" width="12.5703125" style="1457" customWidth="1"/>
    <col min="11521" max="11521" width="8.7109375" style="1457" customWidth="1"/>
    <col min="11522" max="11770" width="9.140625" style="1457"/>
    <col min="11771" max="11771" width="21.7109375" style="1457" customWidth="1"/>
    <col min="11772" max="11772" width="10.85546875" style="1457" customWidth="1"/>
    <col min="11773" max="11773" width="10.140625" style="1457" customWidth="1"/>
    <col min="11774" max="11774" width="10.7109375" style="1457" customWidth="1"/>
    <col min="11775" max="11775" width="14.7109375" style="1457" customWidth="1"/>
    <col min="11776" max="11776" width="12.5703125" style="1457" customWidth="1"/>
    <col min="11777" max="11777" width="8.7109375" style="1457" customWidth="1"/>
    <col min="11778" max="12026" width="9.140625" style="1457"/>
    <col min="12027" max="12027" width="21.7109375" style="1457" customWidth="1"/>
    <col min="12028" max="12028" width="10.85546875" style="1457" customWidth="1"/>
    <col min="12029" max="12029" width="10.140625" style="1457" customWidth="1"/>
    <col min="12030" max="12030" width="10.7109375" style="1457" customWidth="1"/>
    <col min="12031" max="12031" width="14.7109375" style="1457" customWidth="1"/>
    <col min="12032" max="12032" width="12.5703125" style="1457" customWidth="1"/>
    <col min="12033" max="12033" width="8.7109375" style="1457" customWidth="1"/>
    <col min="12034" max="12282" width="9.140625" style="1457"/>
    <col min="12283" max="12283" width="21.7109375" style="1457" customWidth="1"/>
    <col min="12284" max="12284" width="10.85546875" style="1457" customWidth="1"/>
    <col min="12285" max="12285" width="10.140625" style="1457" customWidth="1"/>
    <col min="12286" max="12286" width="10.7109375" style="1457" customWidth="1"/>
    <col min="12287" max="12287" width="14.7109375" style="1457" customWidth="1"/>
    <col min="12288" max="12288" width="12.5703125" style="1457" customWidth="1"/>
    <col min="12289" max="12289" width="8.7109375" style="1457" customWidth="1"/>
    <col min="12290" max="12538" width="9.140625" style="1457"/>
    <col min="12539" max="12539" width="21.7109375" style="1457" customWidth="1"/>
    <col min="12540" max="12540" width="10.85546875" style="1457" customWidth="1"/>
    <col min="12541" max="12541" width="10.140625" style="1457" customWidth="1"/>
    <col min="12542" max="12542" width="10.7109375" style="1457" customWidth="1"/>
    <col min="12543" max="12543" width="14.7109375" style="1457" customWidth="1"/>
    <col min="12544" max="12544" width="12.5703125" style="1457" customWidth="1"/>
    <col min="12545" max="12545" width="8.7109375" style="1457" customWidth="1"/>
    <col min="12546" max="12794" width="9.140625" style="1457"/>
    <col min="12795" max="12795" width="21.7109375" style="1457" customWidth="1"/>
    <col min="12796" max="12796" width="10.85546875" style="1457" customWidth="1"/>
    <col min="12797" max="12797" width="10.140625" style="1457" customWidth="1"/>
    <col min="12798" max="12798" width="10.7109375" style="1457" customWidth="1"/>
    <col min="12799" max="12799" width="14.7109375" style="1457" customWidth="1"/>
    <col min="12800" max="12800" width="12.5703125" style="1457" customWidth="1"/>
    <col min="12801" max="12801" width="8.7109375" style="1457" customWidth="1"/>
    <col min="12802" max="13050" width="9.140625" style="1457"/>
    <col min="13051" max="13051" width="21.7109375" style="1457" customWidth="1"/>
    <col min="13052" max="13052" width="10.85546875" style="1457" customWidth="1"/>
    <col min="13053" max="13053" width="10.140625" style="1457" customWidth="1"/>
    <col min="13054" max="13054" width="10.7109375" style="1457" customWidth="1"/>
    <col min="13055" max="13055" width="14.7109375" style="1457" customWidth="1"/>
    <col min="13056" max="13056" width="12.5703125" style="1457" customWidth="1"/>
    <col min="13057" max="13057" width="8.7109375" style="1457" customWidth="1"/>
    <col min="13058" max="13306" width="9.140625" style="1457"/>
    <col min="13307" max="13307" width="21.7109375" style="1457" customWidth="1"/>
    <col min="13308" max="13308" width="10.85546875" style="1457" customWidth="1"/>
    <col min="13309" max="13309" width="10.140625" style="1457" customWidth="1"/>
    <col min="13310" max="13310" width="10.7109375" style="1457" customWidth="1"/>
    <col min="13311" max="13311" width="14.7109375" style="1457" customWidth="1"/>
    <col min="13312" max="13312" width="12.5703125" style="1457" customWidth="1"/>
    <col min="13313" max="13313" width="8.7109375" style="1457" customWidth="1"/>
    <col min="13314" max="13562" width="9.140625" style="1457"/>
    <col min="13563" max="13563" width="21.7109375" style="1457" customWidth="1"/>
    <col min="13564" max="13564" width="10.85546875" style="1457" customWidth="1"/>
    <col min="13565" max="13565" width="10.140625" style="1457" customWidth="1"/>
    <col min="13566" max="13566" width="10.7109375" style="1457" customWidth="1"/>
    <col min="13567" max="13567" width="14.7109375" style="1457" customWidth="1"/>
    <col min="13568" max="13568" width="12.5703125" style="1457" customWidth="1"/>
    <col min="13569" max="13569" width="8.7109375" style="1457" customWidth="1"/>
    <col min="13570" max="13818" width="9.140625" style="1457"/>
    <col min="13819" max="13819" width="21.7109375" style="1457" customWidth="1"/>
    <col min="13820" max="13820" width="10.85546875" style="1457" customWidth="1"/>
    <col min="13821" max="13821" width="10.140625" style="1457" customWidth="1"/>
    <col min="13822" max="13822" width="10.7109375" style="1457" customWidth="1"/>
    <col min="13823" max="13823" width="14.7109375" style="1457" customWidth="1"/>
    <col min="13824" max="13824" width="12.5703125" style="1457" customWidth="1"/>
    <col min="13825" max="13825" width="8.7109375" style="1457" customWidth="1"/>
    <col min="13826" max="14074" width="9.140625" style="1457"/>
    <col min="14075" max="14075" width="21.7109375" style="1457" customWidth="1"/>
    <col min="14076" max="14076" width="10.85546875" style="1457" customWidth="1"/>
    <col min="14077" max="14077" width="10.140625" style="1457" customWidth="1"/>
    <col min="14078" max="14078" width="10.7109375" style="1457" customWidth="1"/>
    <col min="14079" max="14079" width="14.7109375" style="1457" customWidth="1"/>
    <col min="14080" max="14080" width="12.5703125" style="1457" customWidth="1"/>
    <col min="14081" max="14081" width="8.7109375" style="1457" customWidth="1"/>
    <col min="14082" max="14330" width="9.140625" style="1457"/>
    <col min="14331" max="14331" width="21.7109375" style="1457" customWidth="1"/>
    <col min="14332" max="14332" width="10.85546875" style="1457" customWidth="1"/>
    <col min="14333" max="14333" width="10.140625" style="1457" customWidth="1"/>
    <col min="14334" max="14334" width="10.7109375" style="1457" customWidth="1"/>
    <col min="14335" max="14335" width="14.7109375" style="1457" customWidth="1"/>
    <col min="14336" max="14336" width="12.5703125" style="1457" customWidth="1"/>
    <col min="14337" max="14337" width="8.7109375" style="1457" customWidth="1"/>
    <col min="14338" max="14586" width="9.140625" style="1457"/>
    <col min="14587" max="14587" width="21.7109375" style="1457" customWidth="1"/>
    <col min="14588" max="14588" width="10.85546875" style="1457" customWidth="1"/>
    <col min="14589" max="14589" width="10.140625" style="1457" customWidth="1"/>
    <col min="14590" max="14590" width="10.7109375" style="1457" customWidth="1"/>
    <col min="14591" max="14591" width="14.7109375" style="1457" customWidth="1"/>
    <col min="14592" max="14592" width="12.5703125" style="1457" customWidth="1"/>
    <col min="14593" max="14593" width="8.7109375" style="1457" customWidth="1"/>
    <col min="14594" max="14842" width="9.140625" style="1457"/>
    <col min="14843" max="14843" width="21.7109375" style="1457" customWidth="1"/>
    <col min="14844" max="14844" width="10.85546875" style="1457" customWidth="1"/>
    <col min="14845" max="14845" width="10.140625" style="1457" customWidth="1"/>
    <col min="14846" max="14846" width="10.7109375" style="1457" customWidth="1"/>
    <col min="14847" max="14847" width="14.7109375" style="1457" customWidth="1"/>
    <col min="14848" max="14848" width="12.5703125" style="1457" customWidth="1"/>
    <col min="14849" max="14849" width="8.7109375" style="1457" customWidth="1"/>
    <col min="14850" max="15098" width="9.140625" style="1457"/>
    <col min="15099" max="15099" width="21.7109375" style="1457" customWidth="1"/>
    <col min="15100" max="15100" width="10.85546875" style="1457" customWidth="1"/>
    <col min="15101" max="15101" width="10.140625" style="1457" customWidth="1"/>
    <col min="15102" max="15102" width="10.7109375" style="1457" customWidth="1"/>
    <col min="15103" max="15103" width="14.7109375" style="1457" customWidth="1"/>
    <col min="15104" max="15104" width="12.5703125" style="1457" customWidth="1"/>
    <col min="15105" max="15105" width="8.7109375" style="1457" customWidth="1"/>
    <col min="15106" max="15354" width="9.140625" style="1457"/>
    <col min="15355" max="15355" width="21.7109375" style="1457" customWidth="1"/>
    <col min="15356" max="15356" width="10.85546875" style="1457" customWidth="1"/>
    <col min="15357" max="15357" width="10.140625" style="1457" customWidth="1"/>
    <col min="15358" max="15358" width="10.7109375" style="1457" customWidth="1"/>
    <col min="15359" max="15359" width="14.7109375" style="1457" customWidth="1"/>
    <col min="15360" max="15360" width="12.5703125" style="1457" customWidth="1"/>
    <col min="15361" max="15361" width="8.7109375" style="1457" customWidth="1"/>
    <col min="15362" max="15610" width="9.140625" style="1457"/>
    <col min="15611" max="15611" width="21.7109375" style="1457" customWidth="1"/>
    <col min="15612" max="15612" width="10.85546875" style="1457" customWidth="1"/>
    <col min="15613" max="15613" width="10.140625" style="1457" customWidth="1"/>
    <col min="15614" max="15614" width="10.7109375" style="1457" customWidth="1"/>
    <col min="15615" max="15615" width="14.7109375" style="1457" customWidth="1"/>
    <col min="15616" max="15616" width="12.5703125" style="1457" customWidth="1"/>
    <col min="15617" max="15617" width="8.7109375" style="1457" customWidth="1"/>
    <col min="15618" max="15866" width="9.140625" style="1457"/>
    <col min="15867" max="15867" width="21.7109375" style="1457" customWidth="1"/>
    <col min="15868" max="15868" width="10.85546875" style="1457" customWidth="1"/>
    <col min="15869" max="15869" width="10.140625" style="1457" customWidth="1"/>
    <col min="15870" max="15870" width="10.7109375" style="1457" customWidth="1"/>
    <col min="15871" max="15871" width="14.7109375" style="1457" customWidth="1"/>
    <col min="15872" max="15872" width="12.5703125" style="1457" customWidth="1"/>
    <col min="15873" max="15873" width="8.7109375" style="1457" customWidth="1"/>
    <col min="15874" max="16122" width="9.140625" style="1457"/>
    <col min="16123" max="16123" width="21.7109375" style="1457" customWidth="1"/>
    <col min="16124" max="16124" width="10.85546875" style="1457" customWidth="1"/>
    <col min="16125" max="16125" width="10.140625" style="1457" customWidth="1"/>
    <col min="16126" max="16126" width="10.7109375" style="1457" customWidth="1"/>
    <col min="16127" max="16127" width="14.7109375" style="1457" customWidth="1"/>
    <col min="16128" max="16128" width="12.5703125" style="1457" customWidth="1"/>
    <col min="16129" max="16129" width="8.7109375" style="1457" customWidth="1"/>
    <col min="16130" max="16384" width="9.140625" style="1457"/>
  </cols>
  <sheetData>
    <row r="2" spans="1:12" ht="19.5" customHeight="1" x14ac:dyDescent="0.2">
      <c r="A2" s="2162" t="s">
        <v>1342</v>
      </c>
      <c r="B2" s="2162"/>
      <c r="C2" s="2162"/>
      <c r="D2" s="2162"/>
      <c r="E2" s="2162"/>
      <c r="F2" s="2162"/>
      <c r="G2" s="2162"/>
    </row>
    <row r="3" spans="1:12" ht="25.5" customHeight="1" x14ac:dyDescent="0.2">
      <c r="A3" s="2165" t="s">
        <v>1343</v>
      </c>
      <c r="B3" s="2165"/>
      <c r="C3" s="2165"/>
      <c r="D3" s="2165"/>
      <c r="E3" s="2165"/>
      <c r="F3" s="2165"/>
      <c r="G3" s="2165"/>
      <c r="H3" s="1573"/>
      <c r="I3" s="1573"/>
      <c r="J3" s="1573"/>
      <c r="K3" s="1573"/>
    </row>
    <row r="4" spans="1:12" s="5" customFormat="1" ht="12.95" customHeight="1" x14ac:dyDescent="0.25">
      <c r="A4" s="1296">
        <v>2018</v>
      </c>
      <c r="B4" s="1482"/>
      <c r="C4" s="1482"/>
      <c r="D4" s="1482"/>
      <c r="E4" s="1482"/>
      <c r="F4" s="1482"/>
      <c r="G4" s="1483" t="s">
        <v>1303</v>
      </c>
    </row>
    <row r="5" spans="1:12" s="5" customFormat="1" ht="11.1" customHeight="1" x14ac:dyDescent="0.25">
      <c r="A5" s="1849" t="s">
        <v>1344</v>
      </c>
      <c r="B5" s="1972" t="s">
        <v>31</v>
      </c>
      <c r="C5" s="1972" t="s">
        <v>1345</v>
      </c>
      <c r="D5" s="1973"/>
      <c r="E5" s="1973"/>
      <c r="F5" s="1973"/>
      <c r="G5" s="1972" t="s">
        <v>1346</v>
      </c>
    </row>
    <row r="6" spans="1:12" s="5" customFormat="1" ht="11.1" customHeight="1" x14ac:dyDescent="0.25">
      <c r="A6" s="1851"/>
      <c r="B6" s="1973"/>
      <c r="C6" s="1973"/>
      <c r="D6" s="1973"/>
      <c r="E6" s="1973"/>
      <c r="F6" s="1973"/>
      <c r="G6" s="2168"/>
    </row>
    <row r="7" spans="1:12" s="5" customFormat="1" ht="10.5" customHeight="1" x14ac:dyDescent="0.25">
      <c r="A7" s="1851"/>
      <c r="B7" s="1973"/>
      <c r="C7" s="1972" t="s">
        <v>31</v>
      </c>
      <c r="D7" s="1972" t="s">
        <v>1334</v>
      </c>
      <c r="E7" s="1972" t="s">
        <v>1347</v>
      </c>
      <c r="F7" s="1972" t="s">
        <v>1348</v>
      </c>
      <c r="G7" s="2168"/>
    </row>
    <row r="8" spans="1:12" s="5" customFormat="1" ht="16.5" customHeight="1" x14ac:dyDescent="0.25">
      <c r="A8" s="1850" t="s">
        <v>1349</v>
      </c>
      <c r="B8" s="1973"/>
      <c r="C8" s="1973"/>
      <c r="D8" s="1972"/>
      <c r="E8" s="1972"/>
      <c r="F8" s="1972"/>
      <c r="G8" s="2168"/>
    </row>
    <row r="9" spans="1:12" s="20" customFormat="1" ht="21.75" customHeight="1" x14ac:dyDescent="0.25">
      <c r="B9" s="1484"/>
      <c r="C9" s="1484"/>
      <c r="D9" s="1484"/>
      <c r="E9" s="1484"/>
      <c r="F9" s="1484"/>
      <c r="G9" s="1484"/>
    </row>
    <row r="10" spans="1:12" s="20" customFormat="1" ht="23.25" customHeight="1" x14ac:dyDescent="0.25">
      <c r="A10" s="601" t="s">
        <v>4</v>
      </c>
      <c r="B10" s="1485">
        <f>+B12+B14+B16+B18+B20+B22+B24+B26+B28+B30</f>
        <v>469778.1179999999</v>
      </c>
      <c r="C10" s="1485">
        <f>+C12+C14+C16+C18+C20+C22+C24+C26+C28+C30</f>
        <v>414594.54499999998</v>
      </c>
      <c r="D10" s="1485">
        <f t="shared" ref="D10:G10" si="0">+D12+D14+D16+D18+D20+D22+D24+D26+D28+D30</f>
        <v>159237.00500000003</v>
      </c>
      <c r="E10" s="1485">
        <f t="shared" si="0"/>
        <v>173719.70799999996</v>
      </c>
      <c r="F10" s="1485">
        <f t="shared" si="0"/>
        <v>81637.831999999937</v>
      </c>
      <c r="G10" s="1485">
        <f t="shared" si="0"/>
        <v>55183.573000000004</v>
      </c>
      <c r="H10" s="1486"/>
      <c r="I10" s="1484"/>
    </row>
    <row r="11" spans="1:12" s="20" customFormat="1" ht="9.9499999999999993" customHeight="1" x14ac:dyDescent="0.25">
      <c r="A11" s="620"/>
      <c r="B11" s="1485"/>
      <c r="C11" s="1487"/>
      <c r="D11" s="1487"/>
      <c r="E11" s="1487"/>
      <c r="F11" s="1487"/>
      <c r="G11" s="1487"/>
    </row>
    <row r="12" spans="1:12" s="1490" customFormat="1" ht="30" customHeight="1" x14ac:dyDescent="0.25">
      <c r="A12" s="1270" t="s">
        <v>1350</v>
      </c>
      <c r="B12" s="1485">
        <v>94973.681000000026</v>
      </c>
      <c r="C12" s="1488">
        <v>71740.479000000021</v>
      </c>
      <c r="D12" s="1488">
        <v>44973.999000000018</v>
      </c>
      <c r="E12" s="1488">
        <v>23366.901000000009</v>
      </c>
      <c r="F12" s="1488">
        <v>3399.5790000000006</v>
      </c>
      <c r="G12" s="1488">
        <v>23233.202000000001</v>
      </c>
      <c r="H12" s="1489"/>
      <c r="K12" s="1485"/>
      <c r="L12" s="1491"/>
    </row>
    <row r="13" spans="1:12" s="20" customFormat="1" ht="9.9499999999999993" customHeight="1" x14ac:dyDescent="0.25">
      <c r="A13" s="862"/>
      <c r="B13" s="1485"/>
      <c r="C13" s="1488"/>
      <c r="D13" s="1488"/>
      <c r="E13" s="1488"/>
      <c r="F13" s="1488"/>
      <c r="G13" s="1488"/>
      <c r="H13" s="1486"/>
      <c r="K13" s="1490"/>
    </row>
    <row r="14" spans="1:12" s="1490" customFormat="1" ht="30" customHeight="1" x14ac:dyDescent="0.25">
      <c r="A14" s="1492" t="s">
        <v>1351</v>
      </c>
      <c r="B14" s="1485">
        <v>72365.001000000004</v>
      </c>
      <c r="C14" s="1488">
        <v>68266.722999999998</v>
      </c>
      <c r="D14" s="1488">
        <v>57264.59</v>
      </c>
      <c r="E14" s="1488">
        <v>9881.4879999999921</v>
      </c>
      <c r="F14" s="1488">
        <v>1120.6450000000002</v>
      </c>
      <c r="G14" s="1488">
        <v>4098.2779999999993</v>
      </c>
      <c r="K14" s="1493"/>
      <c r="L14" s="1491"/>
    </row>
    <row r="15" spans="1:12" s="20" customFormat="1" ht="9.9499999999999993" customHeight="1" x14ac:dyDescent="0.25">
      <c r="A15" s="617"/>
      <c r="B15" s="1485"/>
      <c r="C15" s="1488"/>
      <c r="D15" s="1488"/>
      <c r="E15" s="1488"/>
      <c r="F15" s="1488"/>
      <c r="G15" s="1488"/>
      <c r="K15" s="1493"/>
    </row>
    <row r="16" spans="1:12" s="1490" customFormat="1" ht="30" customHeight="1" x14ac:dyDescent="0.25">
      <c r="A16" s="1270" t="s">
        <v>1352</v>
      </c>
      <c r="B16" s="1485">
        <v>7818.9540000000025</v>
      </c>
      <c r="C16" s="1488">
        <v>7674.1760000000049</v>
      </c>
      <c r="D16" s="1488">
        <v>1737.0770000000011</v>
      </c>
      <c r="E16" s="1488">
        <v>5635.5959999999923</v>
      </c>
      <c r="F16" s="1488">
        <v>301.50299999999999</v>
      </c>
      <c r="G16" s="1488">
        <v>144.77799999999996</v>
      </c>
      <c r="K16" s="1493"/>
      <c r="L16" s="1491"/>
    </row>
    <row r="17" spans="1:12" s="20" customFormat="1" ht="9.9499999999999993" customHeight="1" x14ac:dyDescent="0.25">
      <c r="A17" s="616"/>
      <c r="B17" s="1485"/>
      <c r="C17" s="1488"/>
      <c r="D17" s="1488"/>
      <c r="E17" s="1488"/>
      <c r="F17" s="1488"/>
      <c r="G17" s="1488"/>
      <c r="K17" s="1493"/>
    </row>
    <row r="18" spans="1:12" s="1490" customFormat="1" ht="30" customHeight="1" x14ac:dyDescent="0.25">
      <c r="A18" s="1494" t="s">
        <v>1353</v>
      </c>
      <c r="B18" s="1485">
        <v>12128.52899999999</v>
      </c>
      <c r="C18" s="1488">
        <v>11148.944</v>
      </c>
      <c r="D18" s="1488">
        <v>3274.3620000000014</v>
      </c>
      <c r="E18" s="1488">
        <v>6346.6029999999982</v>
      </c>
      <c r="F18" s="1488">
        <v>1527.9790000000021</v>
      </c>
      <c r="G18" s="1488">
        <v>979.5849999999989</v>
      </c>
      <c r="K18" s="1493"/>
      <c r="L18" s="1491"/>
    </row>
    <row r="19" spans="1:12" s="5" customFormat="1" ht="9.9499999999999993" customHeight="1" x14ac:dyDescent="0.25">
      <c r="A19" s="617"/>
      <c r="B19" s="1485"/>
      <c r="C19" s="1488"/>
      <c r="D19" s="1488"/>
      <c r="E19" s="1488"/>
      <c r="F19" s="1488"/>
      <c r="G19" s="1488"/>
      <c r="K19" s="1493"/>
    </row>
    <row r="20" spans="1:12" s="126" customFormat="1" ht="30" customHeight="1" x14ac:dyDescent="0.25">
      <c r="A20" s="1494" t="s">
        <v>1354</v>
      </c>
      <c r="B20" s="1485">
        <v>122135.16100000004</v>
      </c>
      <c r="C20" s="1488">
        <v>111640.05299999997</v>
      </c>
      <c r="D20" s="1488">
        <v>15849.218000000004</v>
      </c>
      <c r="E20" s="1488">
        <v>75410.637999999948</v>
      </c>
      <c r="F20" s="1488">
        <v>20380.196999999978</v>
      </c>
      <c r="G20" s="1488">
        <v>10495.108000000002</v>
      </c>
      <c r="H20" s="1495"/>
      <c r="K20" s="1493"/>
      <c r="L20" s="1496"/>
    </row>
    <row r="21" spans="1:12" s="5" customFormat="1" ht="9.9499999999999993" customHeight="1" x14ac:dyDescent="0.25">
      <c r="A21" s="616"/>
      <c r="B21" s="1485"/>
      <c r="C21" s="1488"/>
      <c r="D21" s="1488"/>
      <c r="E21" s="1488"/>
      <c r="F21" s="1488"/>
      <c r="G21" s="1488"/>
      <c r="K21" s="1493"/>
    </row>
    <row r="22" spans="1:12" s="126" customFormat="1" ht="30" customHeight="1" x14ac:dyDescent="0.25">
      <c r="A22" s="1494" t="s">
        <v>1355</v>
      </c>
      <c r="B22" s="1485">
        <v>9951.5350000000017</v>
      </c>
      <c r="C22" s="1488">
        <v>9112.3980000000083</v>
      </c>
      <c r="D22" s="1488">
        <v>2262.7350000000001</v>
      </c>
      <c r="E22" s="1488">
        <v>5936.3760000000048</v>
      </c>
      <c r="F22" s="1488">
        <v>913.28699999999981</v>
      </c>
      <c r="G22" s="1488">
        <v>839.13700000000028</v>
      </c>
      <c r="K22" s="1493"/>
      <c r="L22" s="1496"/>
    </row>
    <row r="23" spans="1:12" s="20" customFormat="1" ht="9.9499999999999993" customHeight="1" x14ac:dyDescent="0.25">
      <c r="A23" s="1279"/>
      <c r="B23" s="1485"/>
      <c r="C23" s="1488"/>
      <c r="D23" s="1488"/>
      <c r="E23" s="1488"/>
      <c r="F23" s="1488"/>
      <c r="G23" s="1488"/>
      <c r="K23" s="1493"/>
    </row>
    <row r="24" spans="1:12" s="126" customFormat="1" ht="30" customHeight="1" x14ac:dyDescent="0.25">
      <c r="A24" s="1494" t="s">
        <v>1356</v>
      </c>
      <c r="B24" s="1485">
        <v>5699.4920000000011</v>
      </c>
      <c r="C24" s="1488">
        <v>3919.627</v>
      </c>
      <c r="D24" s="1488">
        <v>1520.4799999999989</v>
      </c>
      <c r="E24" s="1488">
        <v>1856.1630000000005</v>
      </c>
      <c r="F24" s="1488">
        <v>542.98399999999936</v>
      </c>
      <c r="G24" s="1488">
        <v>1779.8650000000002</v>
      </c>
      <c r="K24" s="1493"/>
      <c r="L24" s="1496"/>
    </row>
    <row r="25" spans="1:12" s="5" customFormat="1" ht="9.9499999999999993" customHeight="1" x14ac:dyDescent="0.25">
      <c r="A25" s="616"/>
      <c r="B25" s="1485"/>
      <c r="C25" s="1488"/>
      <c r="D25" s="1488"/>
      <c r="E25" s="1488"/>
      <c r="F25" s="1488"/>
      <c r="G25" s="1488"/>
      <c r="K25" s="1493"/>
    </row>
    <row r="26" spans="1:12" s="126" customFormat="1" ht="30" customHeight="1" x14ac:dyDescent="0.25">
      <c r="A26" s="1270" t="s">
        <v>1357</v>
      </c>
      <c r="B26" s="1485">
        <v>9267.4749999999967</v>
      </c>
      <c r="C26" s="1488">
        <v>9101.610999999999</v>
      </c>
      <c r="D26" s="1488">
        <v>1400.727000000001</v>
      </c>
      <c r="E26" s="1488">
        <v>7632.5550000000039</v>
      </c>
      <c r="F26" s="1488">
        <v>68.328999999999965</v>
      </c>
      <c r="G26" s="1488">
        <v>165.86399999999995</v>
      </c>
      <c r="K26" s="1493"/>
      <c r="L26" s="1496"/>
    </row>
    <row r="27" spans="1:12" s="5" customFormat="1" ht="9.9499999999999993" customHeight="1" x14ac:dyDescent="0.25">
      <c r="A27" s="616"/>
      <c r="B27" s="1485"/>
      <c r="C27" s="1488"/>
      <c r="D27" s="1488"/>
      <c r="E27" s="1488"/>
      <c r="F27" s="1488"/>
      <c r="G27" s="1497"/>
      <c r="K27" s="1493"/>
    </row>
    <row r="28" spans="1:12" s="126" customFormat="1" ht="30" customHeight="1" x14ac:dyDescent="0.25">
      <c r="A28" s="1492" t="s">
        <v>1358</v>
      </c>
      <c r="B28" s="1485">
        <v>3041.684999999999</v>
      </c>
      <c r="C28" s="1495">
        <v>2938.9689999999987</v>
      </c>
      <c r="D28" s="1495">
        <v>790.88399999999933</v>
      </c>
      <c r="E28" s="1495">
        <v>1467.4130000000002</v>
      </c>
      <c r="F28" s="1495">
        <v>680.6719999999998</v>
      </c>
      <c r="G28" s="1495">
        <v>102.71599999999991</v>
      </c>
      <c r="K28" s="1493"/>
      <c r="L28" s="1496"/>
    </row>
    <row r="29" spans="1:12" s="5" customFormat="1" ht="9.9499999999999993" customHeight="1" x14ac:dyDescent="0.25">
      <c r="A29" s="622"/>
      <c r="B29" s="1485"/>
      <c r="C29" s="1488"/>
      <c r="D29" s="1497"/>
      <c r="E29" s="1497"/>
      <c r="F29" s="1488"/>
      <c r="G29" s="1488"/>
      <c r="K29" s="1493"/>
    </row>
    <row r="30" spans="1:12" s="126" customFormat="1" ht="30" customHeight="1" x14ac:dyDescent="0.25">
      <c r="A30" s="1498" t="s">
        <v>1359</v>
      </c>
      <c r="B30" s="1485">
        <v>132396.60499999989</v>
      </c>
      <c r="C30" s="1488">
        <v>119051.56500000006</v>
      </c>
      <c r="D30" s="1488">
        <v>30162.933000000005</v>
      </c>
      <c r="E30" s="1488">
        <v>36185.975000000006</v>
      </c>
      <c r="F30" s="1488">
        <v>52702.656999999956</v>
      </c>
      <c r="G30" s="1488">
        <v>13345.04</v>
      </c>
      <c r="K30" s="1493"/>
      <c r="L30" s="1496"/>
    </row>
    <row r="31" spans="1:12" s="20" customFormat="1" ht="6.75" customHeight="1" thickBot="1" x14ac:dyDescent="0.3">
      <c r="A31" s="1116"/>
      <c r="B31" s="1499"/>
      <c r="C31" s="1499"/>
      <c r="D31" s="1500"/>
      <c r="E31" s="1500"/>
      <c r="F31" s="1500"/>
      <c r="G31" s="1499"/>
    </row>
    <row r="32" spans="1:12" s="20" customFormat="1" ht="3.75" customHeight="1" thickTop="1" x14ac:dyDescent="0.25">
      <c r="A32" s="1115"/>
      <c r="B32" s="1501"/>
      <c r="C32" s="1501"/>
      <c r="D32" s="1502"/>
      <c r="E32" s="1502"/>
      <c r="F32" s="1502"/>
      <c r="G32" s="1501"/>
    </row>
    <row r="33" spans="1:7" s="5" customFormat="1" ht="12.95" customHeight="1" x14ac:dyDescent="0.25">
      <c r="A33" s="1503" t="s">
        <v>1360</v>
      </c>
      <c r="B33" s="1503"/>
      <c r="C33" s="1503"/>
      <c r="D33" s="1503"/>
      <c r="E33" s="1503"/>
      <c r="F33" s="808"/>
    </row>
    <row r="34" spans="1:7" s="1458" customFormat="1" ht="7.5" customHeight="1" x14ac:dyDescent="0.2">
      <c r="A34" s="1504"/>
      <c r="B34" s="1505"/>
      <c r="C34" s="1505"/>
      <c r="D34" s="1505"/>
      <c r="E34" s="1505"/>
      <c r="F34" s="1505"/>
      <c r="G34" s="1505"/>
    </row>
    <row r="35" spans="1:7" s="1458" customFormat="1" ht="15" customHeight="1" x14ac:dyDescent="0.25">
      <c r="A35" s="1506" t="s">
        <v>527</v>
      </c>
      <c r="B35" s="1480"/>
      <c r="C35" s="1505"/>
      <c r="D35" s="1507"/>
      <c r="E35" s="1507"/>
      <c r="F35" s="1505"/>
      <c r="G35" s="1507"/>
    </row>
    <row r="36" spans="1:7" s="1511" customFormat="1" ht="12" customHeight="1" x14ac:dyDescent="0.25">
      <c r="A36" s="1508" t="s">
        <v>1341</v>
      </c>
      <c r="B36" s="1480"/>
      <c r="C36" s="1509"/>
      <c r="D36" s="1510"/>
      <c r="E36" s="1510"/>
      <c r="F36" s="1509"/>
      <c r="G36" s="1510"/>
    </row>
    <row r="37" spans="1:7" s="1511" customFormat="1" ht="12" customHeight="1" x14ac:dyDescent="0.25">
      <c r="A37" s="1508" t="s">
        <v>1361</v>
      </c>
      <c r="B37" s="1480"/>
      <c r="C37" s="1509"/>
      <c r="D37" s="1510"/>
      <c r="E37" s="1510"/>
      <c r="F37" s="1509"/>
      <c r="G37" s="1510"/>
    </row>
    <row r="38" spans="1:7" s="1511" customFormat="1" ht="12" customHeight="1" x14ac:dyDescent="0.25">
      <c r="A38" s="1508" t="s">
        <v>1362</v>
      </c>
      <c r="B38" s="1480"/>
      <c r="C38" s="1509"/>
      <c r="D38" s="1510"/>
      <c r="E38" s="1510"/>
      <c r="F38" s="1509"/>
      <c r="G38" s="1510"/>
    </row>
    <row r="39" spans="1:7" s="1511" customFormat="1" ht="12" customHeight="1" x14ac:dyDescent="0.25">
      <c r="A39" s="1508" t="s">
        <v>1363</v>
      </c>
      <c r="B39" s="1480"/>
      <c r="C39" s="1509"/>
      <c r="D39" s="1510"/>
      <c r="E39" s="1510"/>
      <c r="F39" s="1509"/>
      <c r="G39" s="1510"/>
    </row>
    <row r="40" spans="1:7" s="1511" customFormat="1" ht="12" customHeight="1" x14ac:dyDescent="0.25">
      <c r="A40" s="1508" t="s">
        <v>1364</v>
      </c>
      <c r="B40" s="1480"/>
      <c r="C40" s="1509"/>
      <c r="D40" s="1510"/>
      <c r="E40" s="1510"/>
      <c r="F40" s="1509"/>
      <c r="G40" s="1510"/>
    </row>
    <row r="41" spans="1:7" s="1511" customFormat="1" ht="12" customHeight="1" x14ac:dyDescent="0.25">
      <c r="A41" s="1508" t="s">
        <v>1365</v>
      </c>
      <c r="B41" s="1480"/>
      <c r="C41" s="1509"/>
      <c r="D41" s="1510"/>
      <c r="E41" s="1510"/>
      <c r="F41" s="1509"/>
      <c r="G41" s="1510"/>
    </row>
    <row r="42" spans="1:7" s="1511" customFormat="1" ht="12" customHeight="1" x14ac:dyDescent="0.25">
      <c r="A42" s="1508" t="s">
        <v>1366</v>
      </c>
      <c r="B42" s="1480"/>
      <c r="C42" s="1509"/>
      <c r="D42" s="1510"/>
      <c r="E42" s="1510"/>
      <c r="F42" s="1509"/>
      <c r="G42" s="1510"/>
    </row>
    <row r="43" spans="1:7" s="1511" customFormat="1" ht="12" customHeight="1" x14ac:dyDescent="0.25">
      <c r="A43" s="1508" t="s">
        <v>1367</v>
      </c>
      <c r="B43" s="1480"/>
      <c r="C43" s="1509"/>
      <c r="D43" s="1510"/>
      <c r="E43" s="1510"/>
      <c r="F43" s="1509"/>
      <c r="G43" s="1510"/>
    </row>
    <row r="44" spans="1:7" s="1511" customFormat="1" ht="12" customHeight="1" x14ac:dyDescent="0.25">
      <c r="A44" s="1508" t="s">
        <v>1368</v>
      </c>
      <c r="B44" s="1480"/>
      <c r="C44" s="1509"/>
      <c r="D44" s="1510"/>
      <c r="E44" s="1510"/>
      <c r="F44" s="1509"/>
      <c r="G44" s="1510"/>
    </row>
    <row r="45" spans="1:7" s="1511" customFormat="1" ht="12" customHeight="1" x14ac:dyDescent="0.25">
      <c r="A45" s="1508" t="s">
        <v>1369</v>
      </c>
      <c r="B45" s="1480"/>
      <c r="C45" s="1509"/>
      <c r="D45" s="1510"/>
      <c r="E45" s="1510"/>
      <c r="F45" s="1509"/>
      <c r="G45" s="1510"/>
    </row>
    <row r="46" spans="1:7" s="1511" customFormat="1" ht="12" customHeight="1" x14ac:dyDescent="0.25">
      <c r="A46" s="1508" t="s">
        <v>1370</v>
      </c>
      <c r="B46" s="1480"/>
      <c r="C46" s="1509"/>
      <c r="D46" s="1510"/>
      <c r="E46" s="1510"/>
      <c r="F46" s="1509"/>
      <c r="G46" s="1510"/>
    </row>
    <row r="47" spans="1:7" s="1458" customFormat="1" ht="15" customHeight="1" x14ac:dyDescent="0.2">
      <c r="A47" s="1512"/>
      <c r="B47" s="1480"/>
      <c r="C47" s="1505"/>
      <c r="D47" s="1507"/>
      <c r="E47" s="1507"/>
      <c r="F47" s="1505"/>
      <c r="G47" s="1507"/>
    </row>
  </sheetData>
  <mergeCells count="9">
    <mergeCell ref="A2:G2"/>
    <mergeCell ref="A3:G3"/>
    <mergeCell ref="B5:B8"/>
    <mergeCell ref="C5:F6"/>
    <mergeCell ref="G5:G8"/>
    <mergeCell ref="C7:C8"/>
    <mergeCell ref="D7:D8"/>
    <mergeCell ref="E7:E8"/>
    <mergeCell ref="F7:F8"/>
  </mergeCells>
  <hyperlinks>
    <hyperlink ref="A36" r:id="rId1"/>
    <hyperlink ref="A37" r:id="rId2"/>
    <hyperlink ref="A38" r:id="rId3"/>
    <hyperlink ref="A39:A40" r:id="rId4" display="http://www.ine.pt/xurl/ind/0008058"/>
    <hyperlink ref="A39" r:id="rId5"/>
    <hyperlink ref="A40" r:id="rId6"/>
    <hyperlink ref="A41" r:id="rId7"/>
    <hyperlink ref="A42" r:id="rId8"/>
    <hyperlink ref="A43" r:id="rId9"/>
    <hyperlink ref="A44" r:id="rId10"/>
    <hyperlink ref="A45" r:id="rId11"/>
    <hyperlink ref="A46" r:id="rId12"/>
  </hyperlinks>
  <pageMargins left="0.78740157480314965" right="0.78740157480314965" top="1.1811023622047243" bottom="0.78740157480314965" header="0" footer="0"/>
  <pageSetup paperSize="9" scale="97" orientation="portrait" horizontalDpi="300" verticalDpi="300" r:id="rId13"/>
  <headerFooter alignWithMargins="0"/>
  <drawing r:id="rId14"/>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988"/>
  <sheetViews>
    <sheetView showGridLines="0" workbookViewId="0"/>
  </sheetViews>
  <sheetFormatPr defaultRowHeight="11.25" x14ac:dyDescent="0.2"/>
  <cols>
    <col min="1" max="1" width="32.42578125" style="1457" customWidth="1"/>
    <col min="2" max="2" width="9.42578125" style="1458" customWidth="1"/>
    <col min="3" max="4" width="9.42578125" style="1457" customWidth="1"/>
    <col min="5" max="5" width="9.5703125" style="1457" customWidth="1"/>
    <col min="6" max="6" width="8.42578125" style="1457" customWidth="1"/>
    <col min="7" max="7" width="8.28515625" style="1457" customWidth="1"/>
    <col min="8" max="256" width="9.140625" style="1457"/>
    <col min="257" max="257" width="38.85546875" style="1457" customWidth="1"/>
    <col min="258" max="260" width="9.42578125" style="1457" customWidth="1"/>
    <col min="261" max="261" width="9.5703125" style="1457" customWidth="1"/>
    <col min="262" max="262" width="8.42578125" style="1457" customWidth="1"/>
    <col min="263" max="263" width="8.28515625" style="1457" customWidth="1"/>
    <col min="264" max="512" width="9.140625" style="1457"/>
    <col min="513" max="513" width="38.85546875" style="1457" customWidth="1"/>
    <col min="514" max="516" width="9.42578125" style="1457" customWidth="1"/>
    <col min="517" max="517" width="9.5703125" style="1457" customWidth="1"/>
    <col min="518" max="518" width="8.42578125" style="1457" customWidth="1"/>
    <col min="519" max="519" width="8.28515625" style="1457" customWidth="1"/>
    <col min="520" max="768" width="9.140625" style="1457"/>
    <col min="769" max="769" width="38.85546875" style="1457" customWidth="1"/>
    <col min="770" max="772" width="9.42578125" style="1457" customWidth="1"/>
    <col min="773" max="773" width="9.5703125" style="1457" customWidth="1"/>
    <col min="774" max="774" width="8.42578125" style="1457" customWidth="1"/>
    <col min="775" max="775" width="8.28515625" style="1457" customWidth="1"/>
    <col min="776" max="1024" width="9.140625" style="1457"/>
    <col min="1025" max="1025" width="38.85546875" style="1457" customWidth="1"/>
    <col min="1026" max="1028" width="9.42578125" style="1457" customWidth="1"/>
    <col min="1029" max="1029" width="9.5703125" style="1457" customWidth="1"/>
    <col min="1030" max="1030" width="8.42578125" style="1457" customWidth="1"/>
    <col min="1031" max="1031" width="8.28515625" style="1457" customWidth="1"/>
    <col min="1032" max="1280" width="9.140625" style="1457"/>
    <col min="1281" max="1281" width="38.85546875" style="1457" customWidth="1"/>
    <col min="1282" max="1284" width="9.42578125" style="1457" customWidth="1"/>
    <col min="1285" max="1285" width="9.5703125" style="1457" customWidth="1"/>
    <col min="1286" max="1286" width="8.42578125" style="1457" customWidth="1"/>
    <col min="1287" max="1287" width="8.28515625" style="1457" customWidth="1"/>
    <col min="1288" max="1536" width="9.140625" style="1457"/>
    <col min="1537" max="1537" width="38.85546875" style="1457" customWidth="1"/>
    <col min="1538" max="1540" width="9.42578125" style="1457" customWidth="1"/>
    <col min="1541" max="1541" width="9.5703125" style="1457" customWidth="1"/>
    <col min="1542" max="1542" width="8.42578125" style="1457" customWidth="1"/>
    <col min="1543" max="1543" width="8.28515625" style="1457" customWidth="1"/>
    <col min="1544" max="1792" width="9.140625" style="1457"/>
    <col min="1793" max="1793" width="38.85546875" style="1457" customWidth="1"/>
    <col min="1794" max="1796" width="9.42578125" style="1457" customWidth="1"/>
    <col min="1797" max="1797" width="9.5703125" style="1457" customWidth="1"/>
    <col min="1798" max="1798" width="8.42578125" style="1457" customWidth="1"/>
    <col min="1799" max="1799" width="8.28515625" style="1457" customWidth="1"/>
    <col min="1800" max="2048" width="9.140625" style="1457"/>
    <col min="2049" max="2049" width="38.85546875" style="1457" customWidth="1"/>
    <col min="2050" max="2052" width="9.42578125" style="1457" customWidth="1"/>
    <col min="2053" max="2053" width="9.5703125" style="1457" customWidth="1"/>
    <col min="2054" max="2054" width="8.42578125" style="1457" customWidth="1"/>
    <col min="2055" max="2055" width="8.28515625" style="1457" customWidth="1"/>
    <col min="2056" max="2304" width="9.140625" style="1457"/>
    <col min="2305" max="2305" width="38.85546875" style="1457" customWidth="1"/>
    <col min="2306" max="2308" width="9.42578125" style="1457" customWidth="1"/>
    <col min="2309" max="2309" width="9.5703125" style="1457" customWidth="1"/>
    <col min="2310" max="2310" width="8.42578125" style="1457" customWidth="1"/>
    <col min="2311" max="2311" width="8.28515625" style="1457" customWidth="1"/>
    <col min="2312" max="2560" width="9.140625" style="1457"/>
    <col min="2561" max="2561" width="38.85546875" style="1457" customWidth="1"/>
    <col min="2562" max="2564" width="9.42578125" style="1457" customWidth="1"/>
    <col min="2565" max="2565" width="9.5703125" style="1457" customWidth="1"/>
    <col min="2566" max="2566" width="8.42578125" style="1457" customWidth="1"/>
    <col min="2567" max="2567" width="8.28515625" style="1457" customWidth="1"/>
    <col min="2568" max="2816" width="9.140625" style="1457"/>
    <col min="2817" max="2817" width="38.85546875" style="1457" customWidth="1"/>
    <col min="2818" max="2820" width="9.42578125" style="1457" customWidth="1"/>
    <col min="2821" max="2821" width="9.5703125" style="1457" customWidth="1"/>
    <col min="2822" max="2822" width="8.42578125" style="1457" customWidth="1"/>
    <col min="2823" max="2823" width="8.28515625" style="1457" customWidth="1"/>
    <col min="2824" max="3072" width="9.140625" style="1457"/>
    <col min="3073" max="3073" width="38.85546875" style="1457" customWidth="1"/>
    <col min="3074" max="3076" width="9.42578125" style="1457" customWidth="1"/>
    <col min="3077" max="3077" width="9.5703125" style="1457" customWidth="1"/>
    <col min="3078" max="3078" width="8.42578125" style="1457" customWidth="1"/>
    <col min="3079" max="3079" width="8.28515625" style="1457" customWidth="1"/>
    <col min="3080" max="3328" width="9.140625" style="1457"/>
    <col min="3329" max="3329" width="38.85546875" style="1457" customWidth="1"/>
    <col min="3330" max="3332" width="9.42578125" style="1457" customWidth="1"/>
    <col min="3333" max="3333" width="9.5703125" style="1457" customWidth="1"/>
    <col min="3334" max="3334" width="8.42578125" style="1457" customWidth="1"/>
    <col min="3335" max="3335" width="8.28515625" style="1457" customWidth="1"/>
    <col min="3336" max="3584" width="9.140625" style="1457"/>
    <col min="3585" max="3585" width="38.85546875" style="1457" customWidth="1"/>
    <col min="3586" max="3588" width="9.42578125" style="1457" customWidth="1"/>
    <col min="3589" max="3589" width="9.5703125" style="1457" customWidth="1"/>
    <col min="3590" max="3590" width="8.42578125" style="1457" customWidth="1"/>
    <col min="3591" max="3591" width="8.28515625" style="1457" customWidth="1"/>
    <col min="3592" max="3840" width="9.140625" style="1457"/>
    <col min="3841" max="3841" width="38.85546875" style="1457" customWidth="1"/>
    <col min="3842" max="3844" width="9.42578125" style="1457" customWidth="1"/>
    <col min="3845" max="3845" width="9.5703125" style="1457" customWidth="1"/>
    <col min="3846" max="3846" width="8.42578125" style="1457" customWidth="1"/>
    <col min="3847" max="3847" width="8.28515625" style="1457" customWidth="1"/>
    <col min="3848" max="4096" width="9.140625" style="1457"/>
    <col min="4097" max="4097" width="38.85546875" style="1457" customWidth="1"/>
    <col min="4098" max="4100" width="9.42578125" style="1457" customWidth="1"/>
    <col min="4101" max="4101" width="9.5703125" style="1457" customWidth="1"/>
    <col min="4102" max="4102" width="8.42578125" style="1457" customWidth="1"/>
    <col min="4103" max="4103" width="8.28515625" style="1457" customWidth="1"/>
    <col min="4104" max="4352" width="9.140625" style="1457"/>
    <col min="4353" max="4353" width="38.85546875" style="1457" customWidth="1"/>
    <col min="4354" max="4356" width="9.42578125" style="1457" customWidth="1"/>
    <col min="4357" max="4357" width="9.5703125" style="1457" customWidth="1"/>
    <col min="4358" max="4358" width="8.42578125" style="1457" customWidth="1"/>
    <col min="4359" max="4359" width="8.28515625" style="1457" customWidth="1"/>
    <col min="4360" max="4608" width="9.140625" style="1457"/>
    <col min="4609" max="4609" width="38.85546875" style="1457" customWidth="1"/>
    <col min="4610" max="4612" width="9.42578125" style="1457" customWidth="1"/>
    <col min="4613" max="4613" width="9.5703125" style="1457" customWidth="1"/>
    <col min="4614" max="4614" width="8.42578125" style="1457" customWidth="1"/>
    <col min="4615" max="4615" width="8.28515625" style="1457" customWidth="1"/>
    <col min="4616" max="4864" width="9.140625" style="1457"/>
    <col min="4865" max="4865" width="38.85546875" style="1457" customWidth="1"/>
    <col min="4866" max="4868" width="9.42578125" style="1457" customWidth="1"/>
    <col min="4869" max="4869" width="9.5703125" style="1457" customWidth="1"/>
    <col min="4870" max="4870" width="8.42578125" style="1457" customWidth="1"/>
    <col min="4871" max="4871" width="8.28515625" style="1457" customWidth="1"/>
    <col min="4872" max="5120" width="9.140625" style="1457"/>
    <col min="5121" max="5121" width="38.85546875" style="1457" customWidth="1"/>
    <col min="5122" max="5124" width="9.42578125" style="1457" customWidth="1"/>
    <col min="5125" max="5125" width="9.5703125" style="1457" customWidth="1"/>
    <col min="5126" max="5126" width="8.42578125" style="1457" customWidth="1"/>
    <col min="5127" max="5127" width="8.28515625" style="1457" customWidth="1"/>
    <col min="5128" max="5376" width="9.140625" style="1457"/>
    <col min="5377" max="5377" width="38.85546875" style="1457" customWidth="1"/>
    <col min="5378" max="5380" width="9.42578125" style="1457" customWidth="1"/>
    <col min="5381" max="5381" width="9.5703125" style="1457" customWidth="1"/>
    <col min="5382" max="5382" width="8.42578125" style="1457" customWidth="1"/>
    <col min="5383" max="5383" width="8.28515625" style="1457" customWidth="1"/>
    <col min="5384" max="5632" width="9.140625" style="1457"/>
    <col min="5633" max="5633" width="38.85546875" style="1457" customWidth="1"/>
    <col min="5634" max="5636" width="9.42578125" style="1457" customWidth="1"/>
    <col min="5637" max="5637" width="9.5703125" style="1457" customWidth="1"/>
    <col min="5638" max="5638" width="8.42578125" style="1457" customWidth="1"/>
    <col min="5639" max="5639" width="8.28515625" style="1457" customWidth="1"/>
    <col min="5640" max="5888" width="9.140625" style="1457"/>
    <col min="5889" max="5889" width="38.85546875" style="1457" customWidth="1"/>
    <col min="5890" max="5892" width="9.42578125" style="1457" customWidth="1"/>
    <col min="5893" max="5893" width="9.5703125" style="1457" customWidth="1"/>
    <col min="5894" max="5894" width="8.42578125" style="1457" customWidth="1"/>
    <col min="5895" max="5895" width="8.28515625" style="1457" customWidth="1"/>
    <col min="5896" max="6144" width="9.140625" style="1457"/>
    <col min="6145" max="6145" width="38.85546875" style="1457" customWidth="1"/>
    <col min="6146" max="6148" width="9.42578125" style="1457" customWidth="1"/>
    <col min="6149" max="6149" width="9.5703125" style="1457" customWidth="1"/>
    <col min="6150" max="6150" width="8.42578125" style="1457" customWidth="1"/>
    <col min="6151" max="6151" width="8.28515625" style="1457" customWidth="1"/>
    <col min="6152" max="6400" width="9.140625" style="1457"/>
    <col min="6401" max="6401" width="38.85546875" style="1457" customWidth="1"/>
    <col min="6402" max="6404" width="9.42578125" style="1457" customWidth="1"/>
    <col min="6405" max="6405" width="9.5703125" style="1457" customWidth="1"/>
    <col min="6406" max="6406" width="8.42578125" style="1457" customWidth="1"/>
    <col min="6407" max="6407" width="8.28515625" style="1457" customWidth="1"/>
    <col min="6408" max="6656" width="9.140625" style="1457"/>
    <col min="6657" max="6657" width="38.85546875" style="1457" customWidth="1"/>
    <col min="6658" max="6660" width="9.42578125" style="1457" customWidth="1"/>
    <col min="6661" max="6661" width="9.5703125" style="1457" customWidth="1"/>
    <col min="6662" max="6662" width="8.42578125" style="1457" customWidth="1"/>
    <col min="6663" max="6663" width="8.28515625" style="1457" customWidth="1"/>
    <col min="6664" max="6912" width="9.140625" style="1457"/>
    <col min="6913" max="6913" width="38.85546875" style="1457" customWidth="1"/>
    <col min="6914" max="6916" width="9.42578125" style="1457" customWidth="1"/>
    <col min="6917" max="6917" width="9.5703125" style="1457" customWidth="1"/>
    <col min="6918" max="6918" width="8.42578125" style="1457" customWidth="1"/>
    <col min="6919" max="6919" width="8.28515625" style="1457" customWidth="1"/>
    <col min="6920" max="7168" width="9.140625" style="1457"/>
    <col min="7169" max="7169" width="38.85546875" style="1457" customWidth="1"/>
    <col min="7170" max="7172" width="9.42578125" style="1457" customWidth="1"/>
    <col min="7173" max="7173" width="9.5703125" style="1457" customWidth="1"/>
    <col min="7174" max="7174" width="8.42578125" style="1457" customWidth="1"/>
    <col min="7175" max="7175" width="8.28515625" style="1457" customWidth="1"/>
    <col min="7176" max="7424" width="9.140625" style="1457"/>
    <col min="7425" max="7425" width="38.85546875" style="1457" customWidth="1"/>
    <col min="7426" max="7428" width="9.42578125" style="1457" customWidth="1"/>
    <col min="7429" max="7429" width="9.5703125" style="1457" customWidth="1"/>
    <col min="7430" max="7430" width="8.42578125" style="1457" customWidth="1"/>
    <col min="7431" max="7431" width="8.28515625" style="1457" customWidth="1"/>
    <col min="7432" max="7680" width="9.140625" style="1457"/>
    <col min="7681" max="7681" width="38.85546875" style="1457" customWidth="1"/>
    <col min="7682" max="7684" width="9.42578125" style="1457" customWidth="1"/>
    <col min="7685" max="7685" width="9.5703125" style="1457" customWidth="1"/>
    <col min="7686" max="7686" width="8.42578125" style="1457" customWidth="1"/>
    <col min="7687" max="7687" width="8.28515625" style="1457" customWidth="1"/>
    <col min="7688" max="7936" width="9.140625" style="1457"/>
    <col min="7937" max="7937" width="38.85546875" style="1457" customWidth="1"/>
    <col min="7938" max="7940" width="9.42578125" style="1457" customWidth="1"/>
    <col min="7941" max="7941" width="9.5703125" style="1457" customWidth="1"/>
    <col min="7942" max="7942" width="8.42578125" style="1457" customWidth="1"/>
    <col min="7943" max="7943" width="8.28515625" style="1457" customWidth="1"/>
    <col min="7944" max="8192" width="9.140625" style="1457"/>
    <col min="8193" max="8193" width="38.85546875" style="1457" customWidth="1"/>
    <col min="8194" max="8196" width="9.42578125" style="1457" customWidth="1"/>
    <col min="8197" max="8197" width="9.5703125" style="1457" customWidth="1"/>
    <col min="8198" max="8198" width="8.42578125" style="1457" customWidth="1"/>
    <col min="8199" max="8199" width="8.28515625" style="1457" customWidth="1"/>
    <col min="8200" max="8448" width="9.140625" style="1457"/>
    <col min="8449" max="8449" width="38.85546875" style="1457" customWidth="1"/>
    <col min="8450" max="8452" width="9.42578125" style="1457" customWidth="1"/>
    <col min="8453" max="8453" width="9.5703125" style="1457" customWidth="1"/>
    <col min="8454" max="8454" width="8.42578125" style="1457" customWidth="1"/>
    <col min="8455" max="8455" width="8.28515625" style="1457" customWidth="1"/>
    <col min="8456" max="8704" width="9.140625" style="1457"/>
    <col min="8705" max="8705" width="38.85546875" style="1457" customWidth="1"/>
    <col min="8706" max="8708" width="9.42578125" style="1457" customWidth="1"/>
    <col min="8709" max="8709" width="9.5703125" style="1457" customWidth="1"/>
    <col min="8710" max="8710" width="8.42578125" style="1457" customWidth="1"/>
    <col min="8711" max="8711" width="8.28515625" style="1457" customWidth="1"/>
    <col min="8712" max="8960" width="9.140625" style="1457"/>
    <col min="8961" max="8961" width="38.85546875" style="1457" customWidth="1"/>
    <col min="8962" max="8964" width="9.42578125" style="1457" customWidth="1"/>
    <col min="8965" max="8965" width="9.5703125" style="1457" customWidth="1"/>
    <col min="8966" max="8966" width="8.42578125" style="1457" customWidth="1"/>
    <col min="8967" max="8967" width="8.28515625" style="1457" customWidth="1"/>
    <col min="8968" max="9216" width="9.140625" style="1457"/>
    <col min="9217" max="9217" width="38.85546875" style="1457" customWidth="1"/>
    <col min="9218" max="9220" width="9.42578125" style="1457" customWidth="1"/>
    <col min="9221" max="9221" width="9.5703125" style="1457" customWidth="1"/>
    <col min="9222" max="9222" width="8.42578125" style="1457" customWidth="1"/>
    <col min="9223" max="9223" width="8.28515625" style="1457" customWidth="1"/>
    <col min="9224" max="9472" width="9.140625" style="1457"/>
    <col min="9473" max="9473" width="38.85546875" style="1457" customWidth="1"/>
    <col min="9474" max="9476" width="9.42578125" style="1457" customWidth="1"/>
    <col min="9477" max="9477" width="9.5703125" style="1457" customWidth="1"/>
    <col min="9478" max="9478" width="8.42578125" style="1457" customWidth="1"/>
    <col min="9479" max="9479" width="8.28515625" style="1457" customWidth="1"/>
    <col min="9480" max="9728" width="9.140625" style="1457"/>
    <col min="9729" max="9729" width="38.85546875" style="1457" customWidth="1"/>
    <col min="9730" max="9732" width="9.42578125" style="1457" customWidth="1"/>
    <col min="9733" max="9733" width="9.5703125" style="1457" customWidth="1"/>
    <col min="9734" max="9734" width="8.42578125" style="1457" customWidth="1"/>
    <col min="9735" max="9735" width="8.28515625" style="1457" customWidth="1"/>
    <col min="9736" max="9984" width="9.140625" style="1457"/>
    <col min="9985" max="9985" width="38.85546875" style="1457" customWidth="1"/>
    <col min="9986" max="9988" width="9.42578125" style="1457" customWidth="1"/>
    <col min="9989" max="9989" width="9.5703125" style="1457" customWidth="1"/>
    <col min="9990" max="9990" width="8.42578125" style="1457" customWidth="1"/>
    <col min="9991" max="9991" width="8.28515625" style="1457" customWidth="1"/>
    <col min="9992" max="10240" width="9.140625" style="1457"/>
    <col min="10241" max="10241" width="38.85546875" style="1457" customWidth="1"/>
    <col min="10242" max="10244" width="9.42578125" style="1457" customWidth="1"/>
    <col min="10245" max="10245" width="9.5703125" style="1457" customWidth="1"/>
    <col min="10246" max="10246" width="8.42578125" style="1457" customWidth="1"/>
    <col min="10247" max="10247" width="8.28515625" style="1457" customWidth="1"/>
    <col min="10248" max="10496" width="9.140625" style="1457"/>
    <col min="10497" max="10497" width="38.85546875" style="1457" customWidth="1"/>
    <col min="10498" max="10500" width="9.42578125" style="1457" customWidth="1"/>
    <col min="10501" max="10501" width="9.5703125" style="1457" customWidth="1"/>
    <col min="10502" max="10502" width="8.42578125" style="1457" customWidth="1"/>
    <col min="10503" max="10503" width="8.28515625" style="1457" customWidth="1"/>
    <col min="10504" max="10752" width="9.140625" style="1457"/>
    <col min="10753" max="10753" width="38.85546875" style="1457" customWidth="1"/>
    <col min="10754" max="10756" width="9.42578125" style="1457" customWidth="1"/>
    <col min="10757" max="10757" width="9.5703125" style="1457" customWidth="1"/>
    <col min="10758" max="10758" width="8.42578125" style="1457" customWidth="1"/>
    <col min="10759" max="10759" width="8.28515625" style="1457" customWidth="1"/>
    <col min="10760" max="11008" width="9.140625" style="1457"/>
    <col min="11009" max="11009" width="38.85546875" style="1457" customWidth="1"/>
    <col min="11010" max="11012" width="9.42578125" style="1457" customWidth="1"/>
    <col min="11013" max="11013" width="9.5703125" style="1457" customWidth="1"/>
    <col min="11014" max="11014" width="8.42578125" style="1457" customWidth="1"/>
    <col min="11015" max="11015" width="8.28515625" style="1457" customWidth="1"/>
    <col min="11016" max="11264" width="9.140625" style="1457"/>
    <col min="11265" max="11265" width="38.85546875" style="1457" customWidth="1"/>
    <col min="11266" max="11268" width="9.42578125" style="1457" customWidth="1"/>
    <col min="11269" max="11269" width="9.5703125" style="1457" customWidth="1"/>
    <col min="11270" max="11270" width="8.42578125" style="1457" customWidth="1"/>
    <col min="11271" max="11271" width="8.28515625" style="1457" customWidth="1"/>
    <col min="11272" max="11520" width="9.140625" style="1457"/>
    <col min="11521" max="11521" width="38.85546875" style="1457" customWidth="1"/>
    <col min="11522" max="11524" width="9.42578125" style="1457" customWidth="1"/>
    <col min="11525" max="11525" width="9.5703125" style="1457" customWidth="1"/>
    <col min="11526" max="11526" width="8.42578125" style="1457" customWidth="1"/>
    <col min="11527" max="11527" width="8.28515625" style="1457" customWidth="1"/>
    <col min="11528" max="11776" width="9.140625" style="1457"/>
    <col min="11777" max="11777" width="38.85546875" style="1457" customWidth="1"/>
    <col min="11778" max="11780" width="9.42578125" style="1457" customWidth="1"/>
    <col min="11781" max="11781" width="9.5703125" style="1457" customWidth="1"/>
    <col min="11782" max="11782" width="8.42578125" style="1457" customWidth="1"/>
    <col min="11783" max="11783" width="8.28515625" style="1457" customWidth="1"/>
    <col min="11784" max="12032" width="9.140625" style="1457"/>
    <col min="12033" max="12033" width="38.85546875" style="1457" customWidth="1"/>
    <col min="12034" max="12036" width="9.42578125" style="1457" customWidth="1"/>
    <col min="12037" max="12037" width="9.5703125" style="1457" customWidth="1"/>
    <col min="12038" max="12038" width="8.42578125" style="1457" customWidth="1"/>
    <col min="12039" max="12039" width="8.28515625" style="1457" customWidth="1"/>
    <col min="12040" max="12288" width="9.140625" style="1457"/>
    <col min="12289" max="12289" width="38.85546875" style="1457" customWidth="1"/>
    <col min="12290" max="12292" width="9.42578125" style="1457" customWidth="1"/>
    <col min="12293" max="12293" width="9.5703125" style="1457" customWidth="1"/>
    <col min="12294" max="12294" width="8.42578125" style="1457" customWidth="1"/>
    <col min="12295" max="12295" width="8.28515625" style="1457" customWidth="1"/>
    <col min="12296" max="12544" width="9.140625" style="1457"/>
    <col min="12545" max="12545" width="38.85546875" style="1457" customWidth="1"/>
    <col min="12546" max="12548" width="9.42578125" style="1457" customWidth="1"/>
    <col min="12549" max="12549" width="9.5703125" style="1457" customWidth="1"/>
    <col min="12550" max="12550" width="8.42578125" style="1457" customWidth="1"/>
    <col min="12551" max="12551" width="8.28515625" style="1457" customWidth="1"/>
    <col min="12552" max="12800" width="9.140625" style="1457"/>
    <col min="12801" max="12801" width="38.85546875" style="1457" customWidth="1"/>
    <col min="12802" max="12804" width="9.42578125" style="1457" customWidth="1"/>
    <col min="12805" max="12805" width="9.5703125" style="1457" customWidth="1"/>
    <col min="12806" max="12806" width="8.42578125" style="1457" customWidth="1"/>
    <col min="12807" max="12807" width="8.28515625" style="1457" customWidth="1"/>
    <col min="12808" max="13056" width="9.140625" style="1457"/>
    <col min="13057" max="13057" width="38.85546875" style="1457" customWidth="1"/>
    <col min="13058" max="13060" width="9.42578125" style="1457" customWidth="1"/>
    <col min="13061" max="13061" width="9.5703125" style="1457" customWidth="1"/>
    <col min="13062" max="13062" width="8.42578125" style="1457" customWidth="1"/>
    <col min="13063" max="13063" width="8.28515625" style="1457" customWidth="1"/>
    <col min="13064" max="13312" width="9.140625" style="1457"/>
    <col min="13313" max="13313" width="38.85546875" style="1457" customWidth="1"/>
    <col min="13314" max="13316" width="9.42578125" style="1457" customWidth="1"/>
    <col min="13317" max="13317" width="9.5703125" style="1457" customWidth="1"/>
    <col min="13318" max="13318" width="8.42578125" style="1457" customWidth="1"/>
    <col min="13319" max="13319" width="8.28515625" style="1457" customWidth="1"/>
    <col min="13320" max="13568" width="9.140625" style="1457"/>
    <col min="13569" max="13569" width="38.85546875" style="1457" customWidth="1"/>
    <col min="13570" max="13572" width="9.42578125" style="1457" customWidth="1"/>
    <col min="13573" max="13573" width="9.5703125" style="1457" customWidth="1"/>
    <col min="13574" max="13574" width="8.42578125" style="1457" customWidth="1"/>
    <col min="13575" max="13575" width="8.28515625" style="1457" customWidth="1"/>
    <col min="13576" max="13824" width="9.140625" style="1457"/>
    <col min="13825" max="13825" width="38.85546875" style="1457" customWidth="1"/>
    <col min="13826" max="13828" width="9.42578125" style="1457" customWidth="1"/>
    <col min="13829" max="13829" width="9.5703125" style="1457" customWidth="1"/>
    <col min="13830" max="13830" width="8.42578125" style="1457" customWidth="1"/>
    <col min="13831" max="13831" width="8.28515625" style="1457" customWidth="1"/>
    <col min="13832" max="14080" width="9.140625" style="1457"/>
    <col min="14081" max="14081" width="38.85546875" style="1457" customWidth="1"/>
    <col min="14082" max="14084" width="9.42578125" style="1457" customWidth="1"/>
    <col min="14085" max="14085" width="9.5703125" style="1457" customWidth="1"/>
    <col min="14086" max="14086" width="8.42578125" style="1457" customWidth="1"/>
    <col min="14087" max="14087" width="8.28515625" style="1457" customWidth="1"/>
    <col min="14088" max="14336" width="9.140625" style="1457"/>
    <col min="14337" max="14337" width="38.85546875" style="1457" customWidth="1"/>
    <col min="14338" max="14340" width="9.42578125" style="1457" customWidth="1"/>
    <col min="14341" max="14341" width="9.5703125" style="1457" customWidth="1"/>
    <col min="14342" max="14342" width="8.42578125" style="1457" customWidth="1"/>
    <col min="14343" max="14343" width="8.28515625" style="1457" customWidth="1"/>
    <col min="14344" max="14592" width="9.140625" style="1457"/>
    <col min="14593" max="14593" width="38.85546875" style="1457" customWidth="1"/>
    <col min="14594" max="14596" width="9.42578125" style="1457" customWidth="1"/>
    <col min="14597" max="14597" width="9.5703125" style="1457" customWidth="1"/>
    <col min="14598" max="14598" width="8.42578125" style="1457" customWidth="1"/>
    <col min="14599" max="14599" width="8.28515625" style="1457" customWidth="1"/>
    <col min="14600" max="14848" width="9.140625" style="1457"/>
    <col min="14849" max="14849" width="38.85546875" style="1457" customWidth="1"/>
    <col min="14850" max="14852" width="9.42578125" style="1457" customWidth="1"/>
    <col min="14853" max="14853" width="9.5703125" style="1457" customWidth="1"/>
    <col min="14854" max="14854" width="8.42578125" style="1457" customWidth="1"/>
    <col min="14855" max="14855" width="8.28515625" style="1457" customWidth="1"/>
    <col min="14856" max="15104" width="9.140625" style="1457"/>
    <col min="15105" max="15105" width="38.85546875" style="1457" customWidth="1"/>
    <col min="15106" max="15108" width="9.42578125" style="1457" customWidth="1"/>
    <col min="15109" max="15109" width="9.5703125" style="1457" customWidth="1"/>
    <col min="15110" max="15110" width="8.42578125" style="1457" customWidth="1"/>
    <col min="15111" max="15111" width="8.28515625" style="1457" customWidth="1"/>
    <col min="15112" max="15360" width="9.140625" style="1457"/>
    <col min="15361" max="15361" width="38.85546875" style="1457" customWidth="1"/>
    <col min="15362" max="15364" width="9.42578125" style="1457" customWidth="1"/>
    <col min="15365" max="15365" width="9.5703125" style="1457" customWidth="1"/>
    <col min="15366" max="15366" width="8.42578125" style="1457" customWidth="1"/>
    <col min="15367" max="15367" width="8.28515625" style="1457" customWidth="1"/>
    <col min="15368" max="15616" width="9.140625" style="1457"/>
    <col min="15617" max="15617" width="38.85546875" style="1457" customWidth="1"/>
    <col min="15618" max="15620" width="9.42578125" style="1457" customWidth="1"/>
    <col min="15621" max="15621" width="9.5703125" style="1457" customWidth="1"/>
    <col min="15622" max="15622" width="8.42578125" style="1457" customWidth="1"/>
    <col min="15623" max="15623" width="8.28515625" style="1457" customWidth="1"/>
    <col min="15624" max="15872" width="9.140625" style="1457"/>
    <col min="15873" max="15873" width="38.85546875" style="1457" customWidth="1"/>
    <col min="15874" max="15876" width="9.42578125" style="1457" customWidth="1"/>
    <col min="15877" max="15877" width="9.5703125" style="1457" customWidth="1"/>
    <col min="15878" max="15878" width="8.42578125" style="1457" customWidth="1"/>
    <col min="15879" max="15879" width="8.28515625" style="1457" customWidth="1"/>
    <col min="15880" max="16128" width="9.140625" style="1457"/>
    <col min="16129" max="16129" width="38.85546875" style="1457" customWidth="1"/>
    <col min="16130" max="16132" width="9.42578125" style="1457" customWidth="1"/>
    <col min="16133" max="16133" width="9.5703125" style="1457" customWidth="1"/>
    <col min="16134" max="16134" width="8.42578125" style="1457" customWidth="1"/>
    <col min="16135" max="16135" width="8.28515625" style="1457" customWidth="1"/>
    <col min="16136" max="16384" width="9.140625" style="1457"/>
  </cols>
  <sheetData>
    <row r="2" spans="1:13" ht="19.5" customHeight="1" x14ac:dyDescent="0.2">
      <c r="A2" s="2162" t="s">
        <v>1371</v>
      </c>
      <c r="B2" s="2162"/>
      <c r="C2" s="2162"/>
      <c r="D2" s="2162"/>
      <c r="E2" s="2162"/>
    </row>
    <row r="3" spans="1:13" ht="19.5" customHeight="1" x14ac:dyDescent="0.2">
      <c r="A3" s="2165" t="s">
        <v>1372</v>
      </c>
      <c r="B3" s="2165"/>
      <c r="C3" s="2165"/>
      <c r="D3" s="2165"/>
      <c r="E3" s="2165"/>
      <c r="F3" s="2169"/>
      <c r="G3" s="2169"/>
      <c r="H3" s="1573"/>
      <c r="I3" s="1573"/>
      <c r="J3" s="1573"/>
      <c r="K3" s="1573"/>
    </row>
    <row r="4" spans="1:13" s="5" customFormat="1" ht="12.95" customHeight="1" x14ac:dyDescent="0.25">
      <c r="A4" s="1296">
        <v>2018</v>
      </c>
      <c r="B4" s="1513"/>
      <c r="C4" s="1482"/>
      <c r="D4" s="1482"/>
      <c r="G4" s="1483" t="s">
        <v>1303</v>
      </c>
    </row>
    <row r="5" spans="1:13" s="5" customFormat="1" ht="11.1" customHeight="1" x14ac:dyDescent="0.25">
      <c r="A5" s="1849" t="s">
        <v>1344</v>
      </c>
      <c r="B5" s="1972" t="s">
        <v>31</v>
      </c>
      <c r="C5" s="1972" t="s">
        <v>1345</v>
      </c>
      <c r="D5" s="1973"/>
      <c r="E5" s="1973"/>
      <c r="F5" s="1973"/>
      <c r="G5" s="1972" t="s">
        <v>1346</v>
      </c>
    </row>
    <row r="6" spans="1:13" s="5" customFormat="1" ht="11.1" customHeight="1" x14ac:dyDescent="0.25">
      <c r="A6" s="1851"/>
      <c r="B6" s="1973"/>
      <c r="C6" s="1973"/>
      <c r="D6" s="1973"/>
      <c r="E6" s="1973"/>
      <c r="F6" s="1973"/>
      <c r="G6" s="2168"/>
    </row>
    <row r="7" spans="1:13" s="5" customFormat="1" ht="11.1" customHeight="1" x14ac:dyDescent="0.25">
      <c r="A7" s="1851"/>
      <c r="B7" s="1973"/>
      <c r="C7" s="1972" t="s">
        <v>31</v>
      </c>
      <c r="D7" s="1972" t="s">
        <v>1334</v>
      </c>
      <c r="E7" s="1972" t="s">
        <v>1347</v>
      </c>
      <c r="F7" s="1972" t="s">
        <v>1348</v>
      </c>
      <c r="G7" s="2168"/>
    </row>
    <row r="8" spans="1:13" s="5" customFormat="1" ht="27" customHeight="1" x14ac:dyDescent="0.25">
      <c r="A8" s="1850" t="s">
        <v>1373</v>
      </c>
      <c r="B8" s="1973"/>
      <c r="C8" s="1973"/>
      <c r="D8" s="1972"/>
      <c r="E8" s="1972"/>
      <c r="F8" s="1972"/>
      <c r="G8" s="2168"/>
    </row>
    <row r="9" spans="1:13" s="5" customFormat="1" ht="6" customHeight="1" x14ac:dyDescent="0.25">
      <c r="A9" s="806" t="s">
        <v>150</v>
      </c>
      <c r="B9" s="1115"/>
      <c r="C9" s="806"/>
      <c r="D9" s="806"/>
      <c r="E9" s="806"/>
    </row>
    <row r="10" spans="1:13" s="20" customFormat="1" ht="24.75" customHeight="1" x14ac:dyDescent="0.25">
      <c r="A10" s="813" t="s">
        <v>252</v>
      </c>
      <c r="B10" s="1487">
        <f t="shared" ref="B10:G10" si="0">SUM(B11:B15)</f>
        <v>94973.680999999982</v>
      </c>
      <c r="C10" s="1487">
        <f t="shared" si="0"/>
        <v>71740.478999999978</v>
      </c>
      <c r="D10" s="1487">
        <f t="shared" si="0"/>
        <v>44973.998999999996</v>
      </c>
      <c r="E10" s="1487">
        <f t="shared" si="0"/>
        <v>23366.900999999994</v>
      </c>
      <c r="F10" s="1487">
        <f t="shared" si="0"/>
        <v>3399.5789999999988</v>
      </c>
      <c r="G10" s="1487">
        <f t="shared" si="0"/>
        <v>23233.201999999997</v>
      </c>
      <c r="H10" s="1486"/>
      <c r="I10" s="1486"/>
      <c r="J10" s="1486"/>
      <c r="K10" s="1486"/>
      <c r="L10" s="1486"/>
      <c r="M10" s="1486"/>
    </row>
    <row r="11" spans="1:13" s="20" customFormat="1" ht="15" customHeight="1" x14ac:dyDescent="0.25">
      <c r="A11" s="1134" t="s">
        <v>1374</v>
      </c>
      <c r="B11" s="1486">
        <f>C11+G11</f>
        <v>52373.97099999999</v>
      </c>
      <c r="C11" s="1514">
        <f>D11+E11+F11</f>
        <v>43499.770999999986</v>
      </c>
      <c r="D11" s="1486">
        <v>29466.115999999991</v>
      </c>
      <c r="E11" s="1514">
        <v>12617.564999999997</v>
      </c>
      <c r="F11" s="1514">
        <v>1416.0899999999992</v>
      </c>
      <c r="G11" s="1514">
        <v>8874.2000000000044</v>
      </c>
      <c r="H11" s="19"/>
      <c r="I11" s="1515"/>
    </row>
    <row r="12" spans="1:13" s="20" customFormat="1" ht="15" customHeight="1" x14ac:dyDescent="0.25">
      <c r="A12" s="810" t="s">
        <v>1375</v>
      </c>
      <c r="B12" s="1486">
        <f>C12+G12</f>
        <v>17955.688999999998</v>
      </c>
      <c r="C12" s="1514">
        <f>D12+E12+F12</f>
        <v>8805.8379999999997</v>
      </c>
      <c r="D12" s="1486">
        <v>4106.5130000000008</v>
      </c>
      <c r="E12" s="1514">
        <v>4099.8539999999975</v>
      </c>
      <c r="F12" s="1514">
        <v>599.47100000000046</v>
      </c>
      <c r="G12" s="1514">
        <v>9149.8509999999987</v>
      </c>
      <c r="H12" s="19"/>
      <c r="I12" s="1515"/>
    </row>
    <row r="13" spans="1:13" s="20" customFormat="1" ht="15" customHeight="1" x14ac:dyDescent="0.25">
      <c r="A13" s="810" t="s">
        <v>1376</v>
      </c>
      <c r="B13" s="1486">
        <f>C13+G13</f>
        <v>4832.9410000000007</v>
      </c>
      <c r="C13" s="1514">
        <f>D13+E13+F13</f>
        <v>3593.3540000000012</v>
      </c>
      <c r="D13" s="1486">
        <v>2241.0710000000013</v>
      </c>
      <c r="E13" s="1514">
        <v>1018.4050000000002</v>
      </c>
      <c r="F13" s="1514">
        <v>333.87799999999987</v>
      </c>
      <c r="G13" s="1514">
        <v>1239.5869999999995</v>
      </c>
      <c r="H13" s="19"/>
      <c r="I13" s="1515"/>
    </row>
    <row r="14" spans="1:13" s="20" customFormat="1" ht="15" customHeight="1" x14ac:dyDescent="0.25">
      <c r="A14" s="810" t="s">
        <v>1377</v>
      </c>
      <c r="B14" s="1486">
        <f>C14+G14</f>
        <v>2789.456999999999</v>
      </c>
      <c r="C14" s="1514">
        <f>D14+E14+F14</f>
        <v>2637.1189999999988</v>
      </c>
      <c r="D14" s="1486">
        <v>324.72699999999986</v>
      </c>
      <c r="E14" s="1514">
        <v>1683.9119999999994</v>
      </c>
      <c r="F14" s="1514">
        <v>628.47999999999979</v>
      </c>
      <c r="G14" s="1514">
        <v>152.33800000000008</v>
      </c>
      <c r="H14" s="19"/>
      <c r="I14" s="1515"/>
    </row>
    <row r="15" spans="1:13" s="20" customFormat="1" ht="15" customHeight="1" x14ac:dyDescent="0.25">
      <c r="A15" s="810" t="s">
        <v>1378</v>
      </c>
      <c r="B15" s="1486">
        <f>C15+G15</f>
        <v>17021.622999999996</v>
      </c>
      <c r="C15" s="1514">
        <f>D15+E15+F15</f>
        <v>13204.396999999999</v>
      </c>
      <c r="D15" s="1486">
        <v>8835.5719999999983</v>
      </c>
      <c r="E15" s="1514">
        <v>3947.1650000000004</v>
      </c>
      <c r="F15" s="1514">
        <v>421.66</v>
      </c>
      <c r="G15" s="1514">
        <v>3817.2259999999956</v>
      </c>
      <c r="H15" s="19"/>
      <c r="I15" s="1515"/>
    </row>
    <row r="16" spans="1:13" s="5" customFormat="1" ht="15" customHeight="1" x14ac:dyDescent="0.25">
      <c r="A16" s="810"/>
      <c r="B16" s="1514"/>
      <c r="C16" s="1514"/>
      <c r="D16" s="1514"/>
      <c r="E16" s="1514"/>
      <c r="F16" s="19"/>
      <c r="G16" s="19"/>
      <c r="H16" s="208"/>
    </row>
    <row r="17" spans="1:13" s="20" customFormat="1" ht="24.95" customHeight="1" x14ac:dyDescent="0.25">
      <c r="A17" s="1516" t="s">
        <v>253</v>
      </c>
      <c r="B17" s="1487">
        <f t="shared" ref="B17:G17" si="1">SUM(B18:B22)</f>
        <v>92591.997999999992</v>
      </c>
      <c r="C17" s="1487">
        <f t="shared" si="1"/>
        <v>69764.47099999999</v>
      </c>
      <c r="D17" s="1487">
        <f t="shared" si="1"/>
        <v>43625.990999999987</v>
      </c>
      <c r="E17" s="1487">
        <f t="shared" si="1"/>
        <v>22876.066999999995</v>
      </c>
      <c r="F17" s="1487">
        <f t="shared" si="1"/>
        <v>3262.4129999999991</v>
      </c>
      <c r="G17" s="1487">
        <f t="shared" si="1"/>
        <v>22827.526999999995</v>
      </c>
      <c r="H17" s="19"/>
      <c r="I17" s="19"/>
      <c r="J17" s="19"/>
      <c r="K17" s="19"/>
      <c r="L17" s="19"/>
      <c r="M17" s="19"/>
    </row>
    <row r="18" spans="1:13" s="20" customFormat="1" ht="15" customHeight="1" x14ac:dyDescent="0.25">
      <c r="A18" s="1134" t="s">
        <v>1374</v>
      </c>
      <c r="B18" s="1514">
        <f>C18+G18</f>
        <v>50737.107999999993</v>
      </c>
      <c r="C18" s="1486">
        <f>D18+E18+F18</f>
        <v>41884.651999999987</v>
      </c>
      <c r="D18" s="1514">
        <v>28205.918999999991</v>
      </c>
      <c r="E18" s="1514">
        <v>12313.730999999996</v>
      </c>
      <c r="F18" s="1514">
        <v>1365.0019999999995</v>
      </c>
      <c r="G18" s="1514">
        <v>8852.4560000000019</v>
      </c>
      <c r="H18" s="19"/>
      <c r="I18" s="1486"/>
    </row>
    <row r="19" spans="1:13" s="20" customFormat="1" ht="15" customHeight="1" x14ac:dyDescent="0.25">
      <c r="A19" s="810" t="s">
        <v>1375</v>
      </c>
      <c r="B19" s="1514">
        <f t="shared" ref="B19:B43" si="2">C19+G19</f>
        <v>17524.361999999997</v>
      </c>
      <c r="C19" s="1486">
        <f>D19+E19+F19</f>
        <v>8694.5919999999987</v>
      </c>
      <c r="D19" s="1514">
        <v>4106.5129999999999</v>
      </c>
      <c r="E19" s="1514">
        <v>4060.0999999999976</v>
      </c>
      <c r="F19" s="1514">
        <v>527.97900000000038</v>
      </c>
      <c r="G19" s="1514">
        <v>8829.7699999999986</v>
      </c>
      <c r="H19" s="19"/>
      <c r="I19" s="1486"/>
    </row>
    <row r="20" spans="1:13" s="20" customFormat="1" ht="15" customHeight="1" x14ac:dyDescent="0.25">
      <c r="A20" s="810" t="s">
        <v>1376</v>
      </c>
      <c r="B20" s="1514">
        <f t="shared" si="2"/>
        <v>4760.8070000000007</v>
      </c>
      <c r="C20" s="1486">
        <f>D20+E20+F20</f>
        <v>3521.2200000000012</v>
      </c>
      <c r="D20" s="1514">
        <v>2175.5970000000011</v>
      </c>
      <c r="E20" s="1514">
        <v>1012.2020000000002</v>
      </c>
      <c r="F20" s="1514">
        <v>333.42099999999982</v>
      </c>
      <c r="G20" s="1514">
        <v>1239.587</v>
      </c>
      <c r="H20" s="19"/>
      <c r="I20" s="1486"/>
    </row>
    <row r="21" spans="1:13" s="20" customFormat="1" ht="15" customHeight="1" x14ac:dyDescent="0.25">
      <c r="A21" s="810" t="s">
        <v>1377</v>
      </c>
      <c r="B21" s="1514">
        <f t="shared" si="2"/>
        <v>2737.2469999999994</v>
      </c>
      <c r="C21" s="1486">
        <f>D21+E21+F21</f>
        <v>2584.9689999999991</v>
      </c>
      <c r="D21" s="1514">
        <v>324.72700000000003</v>
      </c>
      <c r="E21" s="1514">
        <v>1645.8909999999994</v>
      </c>
      <c r="F21" s="1514">
        <v>614.35099999999977</v>
      </c>
      <c r="G21" s="1514">
        <v>152.27800000000008</v>
      </c>
      <c r="H21" s="19"/>
      <c r="I21" s="1486"/>
    </row>
    <row r="22" spans="1:13" s="20" customFormat="1" ht="15" customHeight="1" x14ac:dyDescent="0.25">
      <c r="A22" s="810" t="s">
        <v>1378</v>
      </c>
      <c r="B22" s="1514">
        <f t="shared" si="2"/>
        <v>16832.473999999995</v>
      </c>
      <c r="C22" s="1486">
        <f>D22+E22+F22</f>
        <v>13079.038</v>
      </c>
      <c r="D22" s="1514">
        <v>8813.2350000000006</v>
      </c>
      <c r="E22" s="1514">
        <v>3844.1430000000005</v>
      </c>
      <c r="F22" s="1514">
        <v>421.66</v>
      </c>
      <c r="G22" s="1514">
        <v>3753.4359999999956</v>
      </c>
      <c r="H22" s="19"/>
      <c r="I22" s="1486"/>
    </row>
    <row r="23" spans="1:13" s="5" customFormat="1" ht="15" customHeight="1" x14ac:dyDescent="0.25">
      <c r="A23" s="1308"/>
      <c r="B23" s="1514"/>
      <c r="C23" s="1514"/>
      <c r="D23" s="1517"/>
      <c r="E23" s="1517"/>
      <c r="F23" s="1518"/>
      <c r="G23" s="1518"/>
      <c r="H23" s="208"/>
    </row>
    <row r="24" spans="1:13" s="20" customFormat="1" ht="24.95" customHeight="1" x14ac:dyDescent="0.25">
      <c r="A24" s="1516" t="s">
        <v>1379</v>
      </c>
      <c r="B24" s="1487">
        <f t="shared" ref="B24:G24" si="3">SUM(B25:B29)</f>
        <v>21741.234</v>
      </c>
      <c r="C24" s="1487">
        <f t="shared" si="3"/>
        <v>17515.113000000001</v>
      </c>
      <c r="D24" s="1487">
        <f t="shared" si="3"/>
        <v>10226.835000000001</v>
      </c>
      <c r="E24" s="1487">
        <f t="shared" si="3"/>
        <v>6330.0739999999987</v>
      </c>
      <c r="F24" s="1487">
        <f t="shared" si="3"/>
        <v>958.20399999999995</v>
      </c>
      <c r="G24" s="1487">
        <f t="shared" si="3"/>
        <v>4226.1210000000001</v>
      </c>
      <c r="H24" s="19"/>
      <c r="I24" s="19"/>
      <c r="J24" s="1519"/>
    </row>
    <row r="25" spans="1:13" s="5" customFormat="1" ht="15" customHeight="1" x14ac:dyDescent="0.25">
      <c r="A25" s="1252" t="s">
        <v>1374</v>
      </c>
      <c r="B25" s="1514">
        <f t="shared" si="2"/>
        <v>14031.402000000002</v>
      </c>
      <c r="C25" s="1486">
        <f>D25+E25+F25</f>
        <v>11893.846000000001</v>
      </c>
      <c r="D25" s="1517">
        <v>8224.6370000000006</v>
      </c>
      <c r="E25" s="1517">
        <v>3330.3649999999998</v>
      </c>
      <c r="F25" s="1517">
        <v>338.84400000000005</v>
      </c>
      <c r="G25" s="1514">
        <v>2137.5559999999996</v>
      </c>
      <c r="H25" s="19"/>
      <c r="I25" s="19"/>
      <c r="J25" s="1519"/>
    </row>
    <row r="26" spans="1:13" s="5" customFormat="1" ht="15" customHeight="1" x14ac:dyDescent="0.25">
      <c r="A26" s="808" t="s">
        <v>1375</v>
      </c>
      <c r="B26" s="1514">
        <f t="shared" si="2"/>
        <v>3022.6930000000002</v>
      </c>
      <c r="C26" s="1486">
        <f>D26+E26+F26</f>
        <v>1419.1440000000002</v>
      </c>
      <c r="D26" s="1517">
        <v>816.14400000000001</v>
      </c>
      <c r="E26" s="1517">
        <v>514.69200000000012</v>
      </c>
      <c r="F26" s="1517">
        <v>88.307999999999979</v>
      </c>
      <c r="G26" s="1514">
        <v>1603.549</v>
      </c>
      <c r="H26" s="19"/>
      <c r="I26" s="19"/>
      <c r="J26" s="1519"/>
    </row>
    <row r="27" spans="1:13" s="5" customFormat="1" ht="15" customHeight="1" x14ac:dyDescent="0.25">
      <c r="A27" s="808" t="s">
        <v>1376</v>
      </c>
      <c r="B27" s="1514">
        <f t="shared" si="2"/>
        <v>1676.4110000000001</v>
      </c>
      <c r="C27" s="1486">
        <f>D27+E27+F27</f>
        <v>1564.126</v>
      </c>
      <c r="D27" s="1517">
        <v>1018.891</v>
      </c>
      <c r="E27" s="1517">
        <v>409.7029999999998</v>
      </c>
      <c r="F27" s="1517">
        <v>135.53200000000012</v>
      </c>
      <c r="G27" s="1514">
        <v>112.28500000000003</v>
      </c>
      <c r="H27" s="19"/>
      <c r="I27" s="19"/>
      <c r="J27" s="1519"/>
    </row>
    <row r="28" spans="1:13" s="5" customFormat="1" ht="15" customHeight="1" x14ac:dyDescent="0.25">
      <c r="A28" s="5" t="s">
        <v>1377</v>
      </c>
      <c r="B28" s="1486">
        <f t="shared" si="2"/>
        <v>965.71299999999951</v>
      </c>
      <c r="C28" s="1486">
        <f>D28+E28+F28</f>
        <v>959.23199999999952</v>
      </c>
      <c r="D28" s="1527">
        <v>0</v>
      </c>
      <c r="E28" s="1527">
        <v>774.31199999999956</v>
      </c>
      <c r="F28" s="1527">
        <v>184.9199999999999</v>
      </c>
      <c r="G28" s="1486">
        <v>6.4809999999999963</v>
      </c>
      <c r="H28" s="19"/>
      <c r="I28" s="19"/>
      <c r="J28" s="1519"/>
    </row>
    <row r="29" spans="1:13" s="5" customFormat="1" ht="15" customHeight="1" x14ac:dyDescent="0.25">
      <c r="A29" s="5" t="s">
        <v>1378</v>
      </c>
      <c r="B29" s="1486">
        <f t="shared" si="2"/>
        <v>2045.0149999999999</v>
      </c>
      <c r="C29" s="1486">
        <f>D29+E29+F29</f>
        <v>1678.7649999999996</v>
      </c>
      <c r="D29" s="1527">
        <v>167.16300000000004</v>
      </c>
      <c r="E29" s="1527">
        <v>1301.0019999999997</v>
      </c>
      <c r="F29" s="1527">
        <v>210.59999999999997</v>
      </c>
      <c r="G29" s="1486">
        <v>366.25000000000017</v>
      </c>
      <c r="H29" s="19"/>
      <c r="I29" s="19"/>
      <c r="J29" s="1519"/>
    </row>
    <row r="30" spans="1:13" s="5" customFormat="1" ht="15" customHeight="1" x14ac:dyDescent="0.25">
      <c r="A30" s="1308"/>
      <c r="B30" s="1514"/>
      <c r="C30" s="1514"/>
      <c r="D30" s="1517"/>
      <c r="E30" s="1517"/>
      <c r="F30" s="1518"/>
      <c r="G30" s="1518"/>
      <c r="H30" s="208"/>
    </row>
    <row r="31" spans="1:13" s="20" customFormat="1" ht="24.95" customHeight="1" x14ac:dyDescent="0.25">
      <c r="A31" s="1516" t="s">
        <v>1380</v>
      </c>
      <c r="B31" s="1487">
        <f t="shared" ref="B31:G31" si="4">SUM(B32:B36)</f>
        <v>19180.998000000007</v>
      </c>
      <c r="C31" s="1487">
        <f t="shared" si="4"/>
        <v>13135.100000000004</v>
      </c>
      <c r="D31" s="1487">
        <f t="shared" si="4"/>
        <v>7226.3760000000029</v>
      </c>
      <c r="E31" s="1487">
        <f t="shared" si="4"/>
        <v>4634.072000000001</v>
      </c>
      <c r="F31" s="1487">
        <f t="shared" si="4"/>
        <v>1274.652</v>
      </c>
      <c r="G31" s="1487">
        <f t="shared" si="4"/>
        <v>6045.8979999999992</v>
      </c>
      <c r="H31" s="19"/>
      <c r="I31" s="19"/>
      <c r="J31" s="1519"/>
    </row>
    <row r="32" spans="1:13" s="5" customFormat="1" ht="15" customHeight="1" x14ac:dyDescent="0.25">
      <c r="A32" s="1252" t="s">
        <v>1374</v>
      </c>
      <c r="B32" s="1514">
        <f t="shared" si="2"/>
        <v>12057.440000000006</v>
      </c>
      <c r="C32" s="1486">
        <f>D32+E32+F32</f>
        <v>9779.248000000005</v>
      </c>
      <c r="D32" s="1517">
        <v>5956.649000000004</v>
      </c>
      <c r="E32" s="1517">
        <v>3354.3270000000007</v>
      </c>
      <c r="F32" s="1517">
        <v>468.27200000000011</v>
      </c>
      <c r="G32" s="1514">
        <v>2278.192</v>
      </c>
      <c r="H32" s="19"/>
      <c r="I32" s="19"/>
      <c r="J32" s="1519"/>
    </row>
    <row r="33" spans="1:10" s="5" customFormat="1" ht="15" customHeight="1" x14ac:dyDescent="0.25">
      <c r="A33" s="808" t="s">
        <v>1375</v>
      </c>
      <c r="B33" s="1514">
        <f t="shared" si="2"/>
        <v>4179.9679999999989</v>
      </c>
      <c r="C33" s="1486">
        <f>D33+E33+F33</f>
        <v>1124.3470000000002</v>
      </c>
      <c r="D33" s="1517">
        <v>583.81600000000026</v>
      </c>
      <c r="E33" s="1517">
        <v>417.74799999999993</v>
      </c>
      <c r="F33" s="1517">
        <v>122.78300000000006</v>
      </c>
      <c r="G33" s="1514">
        <v>3055.6209999999992</v>
      </c>
      <c r="H33" s="19"/>
      <c r="I33" s="19"/>
      <c r="J33" s="1519"/>
    </row>
    <row r="34" spans="1:10" s="5" customFormat="1" ht="15" customHeight="1" x14ac:dyDescent="0.25">
      <c r="A34" s="808" t="s">
        <v>1376</v>
      </c>
      <c r="B34" s="1514">
        <f t="shared" si="2"/>
        <v>967.2470000000003</v>
      </c>
      <c r="C34" s="1486">
        <f>D34+E34+F34</f>
        <v>561.70400000000006</v>
      </c>
      <c r="D34" s="1517">
        <v>273.11600000000004</v>
      </c>
      <c r="E34" s="1517">
        <v>170.63800000000012</v>
      </c>
      <c r="F34" s="1517">
        <v>117.94999999999997</v>
      </c>
      <c r="G34" s="1514">
        <v>405.54300000000018</v>
      </c>
      <c r="H34" s="19"/>
      <c r="I34" s="19"/>
      <c r="J34" s="1519"/>
    </row>
    <row r="35" spans="1:10" s="5" customFormat="1" ht="15" customHeight="1" x14ac:dyDescent="0.25">
      <c r="A35" s="808" t="s">
        <v>1377</v>
      </c>
      <c r="B35" s="1514">
        <f t="shared" si="2"/>
        <v>953.81</v>
      </c>
      <c r="C35" s="1486">
        <f>D35+E35+F35</f>
        <v>849.05199999999991</v>
      </c>
      <c r="D35" s="1517">
        <v>59.162999999999975</v>
      </c>
      <c r="E35" s="1517">
        <v>421.28999999999991</v>
      </c>
      <c r="F35" s="1517">
        <v>368.59899999999999</v>
      </c>
      <c r="G35" s="1514">
        <v>104.75800000000001</v>
      </c>
      <c r="H35" s="19"/>
      <c r="I35" s="19"/>
      <c r="J35" s="1519"/>
    </row>
    <row r="36" spans="1:10" s="5" customFormat="1" ht="15" customHeight="1" x14ac:dyDescent="0.25">
      <c r="A36" s="808" t="s">
        <v>1378</v>
      </c>
      <c r="B36" s="1514">
        <f t="shared" si="2"/>
        <v>1022.5330000000001</v>
      </c>
      <c r="C36" s="1486">
        <f>D36+E36+F36</f>
        <v>820.74900000000002</v>
      </c>
      <c r="D36" s="1517">
        <v>353.63199999999995</v>
      </c>
      <c r="E36" s="1517">
        <v>270.06900000000013</v>
      </c>
      <c r="F36" s="1517">
        <v>197.04800000000006</v>
      </c>
      <c r="G36" s="1514">
        <v>201.78400000000005</v>
      </c>
      <c r="H36" s="19"/>
      <c r="I36" s="19"/>
      <c r="J36" s="1519"/>
    </row>
    <row r="37" spans="1:10" s="5" customFormat="1" ht="15" customHeight="1" x14ac:dyDescent="0.25">
      <c r="A37" s="808"/>
      <c r="B37" s="1514"/>
      <c r="C37" s="1520"/>
      <c r="D37" s="1521"/>
      <c r="E37" s="1521"/>
      <c r="F37" s="1518"/>
      <c r="G37" s="1518"/>
      <c r="H37" s="208"/>
    </row>
    <row r="38" spans="1:10" s="20" customFormat="1" ht="24.95" customHeight="1" x14ac:dyDescent="0.25">
      <c r="A38" s="1516" t="s">
        <v>1381</v>
      </c>
      <c r="B38" s="1487">
        <f t="shared" ref="B38:G38" si="5">SUM(B39:B43)</f>
        <v>31036.074000000001</v>
      </c>
      <c r="C38" s="1487">
        <f t="shared" si="5"/>
        <v>26960.742000000002</v>
      </c>
      <c r="D38" s="1487">
        <f t="shared" si="5"/>
        <v>18161.663</v>
      </c>
      <c r="E38" s="1487">
        <f t="shared" si="5"/>
        <v>8706.6819999999989</v>
      </c>
      <c r="F38" s="1487">
        <f t="shared" si="5"/>
        <v>92.396999999999991</v>
      </c>
      <c r="G38" s="1487">
        <f t="shared" si="5"/>
        <v>4075.3320000000003</v>
      </c>
      <c r="H38" s="19"/>
      <c r="I38" s="19"/>
      <c r="J38" s="1519"/>
    </row>
    <row r="39" spans="1:10" s="5" customFormat="1" ht="15" customHeight="1" x14ac:dyDescent="0.25">
      <c r="A39" s="1252" t="s">
        <v>1374</v>
      </c>
      <c r="B39" s="1514">
        <f t="shared" si="2"/>
        <v>14144.678000000004</v>
      </c>
      <c r="C39" s="1486">
        <f>D39+E39+F39</f>
        <v>12539.761000000002</v>
      </c>
      <c r="D39" s="1517">
        <v>8275.9210000000021</v>
      </c>
      <c r="E39" s="1517">
        <v>4208.4429999999993</v>
      </c>
      <c r="F39" s="1517">
        <v>55.396999999999998</v>
      </c>
      <c r="G39" s="1514">
        <v>1604.9170000000004</v>
      </c>
      <c r="H39" s="19"/>
      <c r="I39" s="19"/>
      <c r="J39" s="1519"/>
    </row>
    <row r="40" spans="1:10" s="5" customFormat="1" ht="15" customHeight="1" x14ac:dyDescent="0.25">
      <c r="A40" s="808" t="s">
        <v>1375</v>
      </c>
      <c r="B40" s="1514">
        <f t="shared" si="2"/>
        <v>6366.6630000000005</v>
      </c>
      <c r="C40" s="1486">
        <f>D40+E40+F40</f>
        <v>4443.4100000000008</v>
      </c>
      <c r="D40" s="1517">
        <v>1759.8109999999999</v>
      </c>
      <c r="E40" s="1517">
        <v>2653.5990000000006</v>
      </c>
      <c r="F40" s="1517">
        <v>30</v>
      </c>
      <c r="G40" s="1514">
        <v>1923.2530000000002</v>
      </c>
      <c r="H40" s="19"/>
      <c r="I40" s="19"/>
      <c r="J40" s="1519"/>
    </row>
    <row r="41" spans="1:10" s="5" customFormat="1" ht="15" customHeight="1" x14ac:dyDescent="0.25">
      <c r="A41" s="808" t="s">
        <v>1376</v>
      </c>
      <c r="B41" s="1514">
        <f t="shared" si="2"/>
        <v>427.47700000000003</v>
      </c>
      <c r="C41" s="1486">
        <f>D41+E41+F41</f>
        <v>346.39500000000004</v>
      </c>
      <c r="D41" s="1517">
        <v>201.20500000000001</v>
      </c>
      <c r="E41" s="1517">
        <v>145.19000000000003</v>
      </c>
      <c r="F41" s="1517">
        <v>0</v>
      </c>
      <c r="G41" s="1514">
        <v>81.081999999999994</v>
      </c>
      <c r="H41" s="19"/>
      <c r="I41" s="19"/>
      <c r="J41" s="1519"/>
    </row>
    <row r="42" spans="1:10" s="5" customFormat="1" ht="15" customHeight="1" x14ac:dyDescent="0.25">
      <c r="A42" s="1431" t="s">
        <v>1377</v>
      </c>
      <c r="B42" s="1514">
        <f t="shared" si="2"/>
        <v>38.082000000000001</v>
      </c>
      <c r="C42" s="1486">
        <f>D42+E42+F42</f>
        <v>38.082000000000001</v>
      </c>
      <c r="D42" s="1517">
        <v>0</v>
      </c>
      <c r="E42" s="1517">
        <v>38.082000000000001</v>
      </c>
      <c r="F42" s="1517">
        <v>0</v>
      </c>
      <c r="G42" s="1514">
        <v>0</v>
      </c>
      <c r="H42" s="19"/>
      <c r="I42" s="19"/>
      <c r="J42" s="1519"/>
    </row>
    <row r="43" spans="1:10" s="5" customFormat="1" ht="15" customHeight="1" x14ac:dyDescent="0.25">
      <c r="A43" s="808" t="s">
        <v>1378</v>
      </c>
      <c r="B43" s="1514">
        <f t="shared" si="2"/>
        <v>10059.174000000001</v>
      </c>
      <c r="C43" s="1486">
        <f>D43+E43+F43</f>
        <v>9593.094000000001</v>
      </c>
      <c r="D43" s="1517">
        <v>7924.7260000000006</v>
      </c>
      <c r="E43" s="1517">
        <v>1661.3679999999999</v>
      </c>
      <c r="F43" s="1517">
        <v>6.9999999999999991</v>
      </c>
      <c r="G43" s="1514">
        <v>466.08000000000015</v>
      </c>
      <c r="H43" s="19"/>
      <c r="I43" s="19"/>
      <c r="J43" s="1519"/>
    </row>
    <row r="44" spans="1:10" ht="4.5" customHeight="1" thickBot="1" x14ac:dyDescent="0.25">
      <c r="A44" s="1466"/>
      <c r="B44" s="1466"/>
      <c r="C44" s="1466"/>
      <c r="D44" s="1466"/>
      <c r="E44" s="1466"/>
      <c r="F44" s="1466"/>
      <c r="G44" s="1466"/>
    </row>
    <row r="45" spans="1:10" ht="4.5" customHeight="1" thickTop="1" x14ac:dyDescent="0.2">
      <c r="A45" s="1459"/>
    </row>
    <row r="46" spans="1:10" x14ac:dyDescent="0.2">
      <c r="A46" s="993"/>
    </row>
    <row r="47" spans="1:10" x14ac:dyDescent="0.2">
      <c r="A47" s="993"/>
    </row>
    <row r="48" spans="1:10" x14ac:dyDescent="0.2">
      <c r="A48" s="993"/>
    </row>
    <row r="49" spans="1:5" x14ac:dyDescent="0.2">
      <c r="A49" s="993"/>
      <c r="B49" s="1504"/>
      <c r="C49" s="993"/>
      <c r="D49" s="993"/>
      <c r="E49" s="993"/>
    </row>
    <row r="50" spans="1:5" x14ac:dyDescent="0.2">
      <c r="A50" s="993"/>
      <c r="B50" s="1504"/>
      <c r="C50" s="993"/>
      <c r="D50" s="993"/>
      <c r="E50" s="993"/>
    </row>
    <row r="51" spans="1:5" x14ac:dyDescent="0.2">
      <c r="A51" s="993"/>
      <c r="B51" s="1504"/>
      <c r="C51" s="993"/>
      <c r="D51" s="993"/>
      <c r="E51" s="993"/>
    </row>
    <row r="52" spans="1:5" x14ac:dyDescent="0.2">
      <c r="A52" s="993"/>
      <c r="B52" s="1504"/>
      <c r="C52" s="993"/>
      <c r="D52" s="993"/>
      <c r="E52" s="993"/>
    </row>
    <row r="53" spans="1:5" x14ac:dyDescent="0.2">
      <c r="A53" s="993"/>
      <c r="B53" s="1504"/>
      <c r="C53" s="993"/>
      <c r="D53" s="993"/>
      <c r="E53" s="993"/>
    </row>
    <row r="54" spans="1:5" x14ac:dyDescent="0.2">
      <c r="A54" s="993"/>
      <c r="B54" s="1504"/>
      <c r="C54" s="993"/>
      <c r="D54" s="993"/>
      <c r="E54" s="993"/>
    </row>
    <row r="55" spans="1:5" x14ac:dyDescent="0.2">
      <c r="A55" s="993"/>
      <c r="B55" s="1504"/>
      <c r="C55" s="993"/>
      <c r="D55" s="993"/>
      <c r="E55" s="993"/>
    </row>
    <row r="56" spans="1:5" x14ac:dyDescent="0.2">
      <c r="A56" s="993"/>
      <c r="B56" s="1504"/>
      <c r="C56" s="993"/>
      <c r="D56" s="993"/>
      <c r="E56" s="993"/>
    </row>
    <row r="57" spans="1:5" x14ac:dyDescent="0.2">
      <c r="A57" s="993"/>
      <c r="B57" s="1504"/>
      <c r="C57" s="993"/>
      <c r="D57" s="993"/>
      <c r="E57" s="993"/>
    </row>
    <row r="58" spans="1:5" x14ac:dyDescent="0.2">
      <c r="A58" s="993"/>
      <c r="B58" s="1504"/>
      <c r="C58" s="993"/>
      <c r="D58" s="993"/>
      <c r="E58" s="993"/>
    </row>
    <row r="59" spans="1:5" x14ac:dyDescent="0.2">
      <c r="A59" s="993"/>
      <c r="B59" s="1504"/>
      <c r="C59" s="993"/>
      <c r="D59" s="993"/>
      <c r="E59" s="993"/>
    </row>
    <row r="60" spans="1:5" x14ac:dyDescent="0.2">
      <c r="A60" s="993"/>
      <c r="B60" s="1504"/>
      <c r="C60" s="993"/>
      <c r="D60" s="993"/>
      <c r="E60" s="993"/>
    </row>
    <row r="61" spans="1:5" x14ac:dyDescent="0.2">
      <c r="A61" s="993"/>
      <c r="B61" s="1504"/>
      <c r="C61" s="993"/>
      <c r="D61" s="993"/>
      <c r="E61" s="993"/>
    </row>
    <row r="62" spans="1:5" x14ac:dyDescent="0.2">
      <c r="A62" s="993"/>
      <c r="B62" s="1504"/>
      <c r="C62" s="993"/>
      <c r="D62" s="993"/>
      <c r="E62" s="993"/>
    </row>
    <row r="63" spans="1:5" x14ac:dyDescent="0.2">
      <c r="A63" s="993"/>
      <c r="B63" s="1504"/>
      <c r="C63" s="993"/>
      <c r="D63" s="993"/>
      <c r="E63" s="993"/>
    </row>
    <row r="64" spans="1:5" x14ac:dyDescent="0.2">
      <c r="A64" s="993"/>
      <c r="B64" s="1504"/>
      <c r="C64" s="993"/>
      <c r="D64" s="993"/>
      <c r="E64" s="993"/>
    </row>
    <row r="65" spans="1:5" x14ac:dyDescent="0.2">
      <c r="A65" s="993"/>
      <c r="B65" s="1504"/>
      <c r="C65" s="993"/>
      <c r="D65" s="993"/>
      <c r="E65" s="993"/>
    </row>
    <row r="66" spans="1:5" x14ac:dyDescent="0.2">
      <c r="A66" s="993"/>
      <c r="B66" s="1504"/>
      <c r="C66" s="993"/>
      <c r="D66" s="993"/>
      <c r="E66" s="993"/>
    </row>
    <row r="67" spans="1:5" x14ac:dyDescent="0.2">
      <c r="A67" s="993"/>
      <c r="B67" s="1504"/>
      <c r="C67" s="993"/>
      <c r="D67" s="993"/>
      <c r="E67" s="993"/>
    </row>
    <row r="68" spans="1:5" x14ac:dyDescent="0.2">
      <c r="A68" s="993"/>
      <c r="B68" s="1504"/>
      <c r="C68" s="993"/>
      <c r="D68" s="993"/>
      <c r="E68" s="993"/>
    </row>
    <row r="69" spans="1:5" x14ac:dyDescent="0.2">
      <c r="A69" s="993"/>
      <c r="B69" s="1504"/>
      <c r="C69" s="993"/>
      <c r="D69" s="993"/>
      <c r="E69" s="993"/>
    </row>
    <row r="70" spans="1:5" x14ac:dyDescent="0.2">
      <c r="A70" s="993"/>
      <c r="B70" s="1504"/>
      <c r="C70" s="993"/>
      <c r="D70" s="993"/>
      <c r="E70" s="993"/>
    </row>
    <row r="71" spans="1:5" x14ac:dyDescent="0.2">
      <c r="A71" s="993"/>
      <c r="B71" s="1504"/>
      <c r="C71" s="993"/>
      <c r="D71" s="993"/>
      <c r="E71" s="993"/>
    </row>
    <row r="72" spans="1:5" x14ac:dyDescent="0.2">
      <c r="A72" s="993"/>
      <c r="B72" s="1504"/>
      <c r="C72" s="993"/>
      <c r="D72" s="993"/>
      <c r="E72" s="993"/>
    </row>
    <row r="73" spans="1:5" x14ac:dyDescent="0.2">
      <c r="A73" s="993"/>
      <c r="B73" s="1504"/>
      <c r="C73" s="993"/>
      <c r="D73" s="993"/>
      <c r="E73" s="993"/>
    </row>
    <row r="74" spans="1:5" x14ac:dyDescent="0.2">
      <c r="A74" s="993"/>
      <c r="B74" s="1504"/>
      <c r="C74" s="993"/>
      <c r="D74" s="993"/>
      <c r="E74" s="993"/>
    </row>
    <row r="75" spans="1:5" x14ac:dyDescent="0.2">
      <c r="A75" s="993"/>
      <c r="B75" s="1504"/>
      <c r="C75" s="993"/>
      <c r="D75" s="993"/>
      <c r="E75" s="993"/>
    </row>
    <row r="76" spans="1:5" x14ac:dyDescent="0.2">
      <c r="A76" s="993"/>
      <c r="B76" s="1504"/>
      <c r="C76" s="993"/>
      <c r="D76" s="993"/>
      <c r="E76" s="993"/>
    </row>
    <row r="77" spans="1:5" x14ac:dyDescent="0.2">
      <c r="A77" s="993"/>
      <c r="B77" s="1504"/>
      <c r="C77" s="993"/>
      <c r="D77" s="993"/>
      <c r="E77" s="993"/>
    </row>
    <row r="78" spans="1:5" x14ac:dyDescent="0.2">
      <c r="A78" s="993"/>
      <c r="B78" s="1504"/>
      <c r="C78" s="993"/>
      <c r="D78" s="993"/>
      <c r="E78" s="993"/>
    </row>
    <row r="79" spans="1:5" x14ac:dyDescent="0.2">
      <c r="A79" s="993"/>
      <c r="B79" s="1504"/>
      <c r="C79" s="993"/>
      <c r="D79" s="993"/>
      <c r="E79" s="993"/>
    </row>
    <row r="80" spans="1:5" x14ac:dyDescent="0.2">
      <c r="A80" s="993"/>
      <c r="B80" s="1504"/>
      <c r="C80" s="993"/>
      <c r="D80" s="993"/>
      <c r="E80" s="993"/>
    </row>
    <row r="81" spans="1:5" x14ac:dyDescent="0.2">
      <c r="A81" s="993"/>
      <c r="B81" s="1504"/>
      <c r="C81" s="993"/>
      <c r="D81" s="993"/>
      <c r="E81" s="993"/>
    </row>
    <row r="82" spans="1:5" x14ac:dyDescent="0.2">
      <c r="A82" s="993"/>
      <c r="B82" s="1504"/>
      <c r="C82" s="993"/>
      <c r="D82" s="993"/>
      <c r="E82" s="993"/>
    </row>
    <row r="83" spans="1:5" x14ac:dyDescent="0.2">
      <c r="A83" s="993"/>
      <c r="B83" s="1504"/>
      <c r="C83" s="993"/>
      <c r="D83" s="993"/>
      <c r="E83" s="993"/>
    </row>
    <row r="84" spans="1:5" x14ac:dyDescent="0.2">
      <c r="A84" s="993"/>
      <c r="B84" s="1504"/>
      <c r="C84" s="993"/>
      <c r="D84" s="993"/>
      <c r="E84" s="993"/>
    </row>
    <row r="85" spans="1:5" x14ac:dyDescent="0.2">
      <c r="A85" s="993"/>
      <c r="B85" s="1504"/>
      <c r="C85" s="993"/>
      <c r="D85" s="993"/>
      <c r="E85" s="993"/>
    </row>
    <row r="86" spans="1:5" x14ac:dyDescent="0.2">
      <c r="A86" s="993"/>
      <c r="B86" s="1504"/>
      <c r="C86" s="993"/>
      <c r="D86" s="993"/>
      <c r="E86" s="993"/>
    </row>
    <row r="87" spans="1:5" x14ac:dyDescent="0.2">
      <c r="A87" s="993"/>
      <c r="B87" s="1504"/>
      <c r="C87" s="993"/>
      <c r="D87" s="993"/>
      <c r="E87" s="993"/>
    </row>
    <row r="88" spans="1:5" x14ac:dyDescent="0.2">
      <c r="A88" s="993"/>
      <c r="B88" s="1504"/>
      <c r="C88" s="993"/>
      <c r="D88" s="993"/>
      <c r="E88" s="993"/>
    </row>
    <row r="89" spans="1:5" x14ac:dyDescent="0.2">
      <c r="A89" s="993"/>
      <c r="B89" s="1504"/>
      <c r="C89" s="993"/>
      <c r="D89" s="993"/>
      <c r="E89" s="993"/>
    </row>
    <row r="90" spans="1:5" x14ac:dyDescent="0.2">
      <c r="A90" s="993"/>
      <c r="B90" s="1504"/>
      <c r="C90" s="993"/>
      <c r="D90" s="993"/>
      <c r="E90" s="993"/>
    </row>
    <row r="91" spans="1:5" x14ac:dyDescent="0.2">
      <c r="A91" s="993"/>
      <c r="B91" s="1504"/>
      <c r="C91" s="993"/>
      <c r="D91" s="993"/>
      <c r="E91" s="993"/>
    </row>
    <row r="92" spans="1:5" x14ac:dyDescent="0.2">
      <c r="A92" s="993"/>
      <c r="B92" s="1504"/>
      <c r="C92" s="993"/>
      <c r="D92" s="993"/>
      <c r="E92" s="993"/>
    </row>
    <row r="93" spans="1:5" x14ac:dyDescent="0.2">
      <c r="A93" s="993"/>
      <c r="B93" s="1504"/>
      <c r="C93" s="993"/>
      <c r="D93" s="993"/>
      <c r="E93" s="993"/>
    </row>
    <row r="94" spans="1:5" x14ac:dyDescent="0.2">
      <c r="A94" s="993"/>
      <c r="B94" s="1504"/>
      <c r="C94" s="993"/>
      <c r="D94" s="993"/>
      <c r="E94" s="993"/>
    </row>
    <row r="95" spans="1:5" x14ac:dyDescent="0.2">
      <c r="A95" s="993"/>
      <c r="B95" s="1504"/>
      <c r="C95" s="993"/>
      <c r="D95" s="993"/>
      <c r="E95" s="993"/>
    </row>
    <row r="96" spans="1:5" x14ac:dyDescent="0.2">
      <c r="A96" s="993"/>
      <c r="B96" s="1504"/>
      <c r="C96" s="993"/>
      <c r="D96" s="993"/>
      <c r="E96" s="993"/>
    </row>
    <row r="97" spans="1:5" x14ac:dyDescent="0.2">
      <c r="A97" s="993"/>
      <c r="B97" s="1504"/>
      <c r="C97" s="993"/>
      <c r="D97" s="993"/>
      <c r="E97" s="993"/>
    </row>
    <row r="98" spans="1:5" x14ac:dyDescent="0.2">
      <c r="A98" s="993"/>
      <c r="B98" s="1504"/>
      <c r="C98" s="993"/>
      <c r="D98" s="993"/>
      <c r="E98" s="993"/>
    </row>
    <row r="99" spans="1:5" x14ac:dyDescent="0.2">
      <c r="A99" s="993"/>
      <c r="B99" s="1504"/>
      <c r="C99" s="993"/>
      <c r="D99" s="993"/>
      <c r="E99" s="993"/>
    </row>
    <row r="100" spans="1:5" x14ac:dyDescent="0.2">
      <c r="A100" s="993"/>
      <c r="B100" s="1504"/>
      <c r="C100" s="993"/>
      <c r="D100" s="993"/>
      <c r="E100" s="993"/>
    </row>
    <row r="101" spans="1:5" x14ac:dyDescent="0.2">
      <c r="A101" s="993"/>
      <c r="B101" s="1504"/>
      <c r="C101" s="993"/>
      <c r="D101" s="993"/>
      <c r="E101" s="993"/>
    </row>
    <row r="102" spans="1:5" x14ac:dyDescent="0.2">
      <c r="A102" s="993"/>
      <c r="B102" s="1504"/>
      <c r="C102" s="993"/>
      <c r="D102" s="993"/>
      <c r="E102" s="993"/>
    </row>
    <row r="103" spans="1:5" x14ac:dyDescent="0.2">
      <c r="A103" s="993"/>
      <c r="B103" s="1504"/>
      <c r="C103" s="993"/>
      <c r="D103" s="993"/>
      <c r="E103" s="993"/>
    </row>
    <row r="104" spans="1:5" x14ac:dyDescent="0.2">
      <c r="A104" s="993"/>
      <c r="B104" s="1504"/>
      <c r="C104" s="993"/>
      <c r="D104" s="993"/>
      <c r="E104" s="993"/>
    </row>
    <row r="105" spans="1:5" x14ac:dyDescent="0.2">
      <c r="A105" s="993"/>
      <c r="B105" s="1504"/>
      <c r="C105" s="993"/>
      <c r="D105" s="993"/>
      <c r="E105" s="993"/>
    </row>
    <row r="106" spans="1:5" x14ac:dyDescent="0.2">
      <c r="A106" s="993"/>
      <c r="B106" s="1504"/>
      <c r="C106" s="993"/>
      <c r="D106" s="993"/>
      <c r="E106" s="993"/>
    </row>
    <row r="107" spans="1:5" x14ac:dyDescent="0.2">
      <c r="A107" s="993"/>
      <c r="B107" s="1504"/>
      <c r="C107" s="993"/>
      <c r="D107" s="993"/>
      <c r="E107" s="993"/>
    </row>
    <row r="108" spans="1:5" x14ac:dyDescent="0.2">
      <c r="A108" s="993"/>
      <c r="B108" s="1504"/>
      <c r="C108" s="993"/>
      <c r="D108" s="993"/>
      <c r="E108" s="993"/>
    </row>
    <row r="109" spans="1:5" x14ac:dyDescent="0.2">
      <c r="A109" s="993"/>
      <c r="B109" s="1504"/>
      <c r="C109" s="993"/>
      <c r="D109" s="993"/>
      <c r="E109" s="993"/>
    </row>
    <row r="110" spans="1:5" x14ac:dyDescent="0.2">
      <c r="A110" s="993"/>
      <c r="B110" s="1504"/>
      <c r="C110" s="993"/>
      <c r="D110" s="993"/>
      <c r="E110" s="993"/>
    </row>
    <row r="111" spans="1:5" x14ac:dyDescent="0.2">
      <c r="A111" s="993"/>
      <c r="B111" s="1504"/>
      <c r="C111" s="993"/>
      <c r="D111" s="993"/>
      <c r="E111" s="993"/>
    </row>
    <row r="112" spans="1:5" x14ac:dyDescent="0.2">
      <c r="A112" s="993"/>
      <c r="B112" s="1504"/>
      <c r="C112" s="993"/>
      <c r="D112" s="993"/>
      <c r="E112" s="993"/>
    </row>
    <row r="113" spans="1:5" x14ac:dyDescent="0.2">
      <c r="A113" s="993"/>
      <c r="B113" s="1504"/>
      <c r="C113" s="993"/>
      <c r="D113" s="993"/>
      <c r="E113" s="993"/>
    </row>
    <row r="114" spans="1:5" x14ac:dyDescent="0.2">
      <c r="A114" s="993"/>
      <c r="B114" s="1504"/>
      <c r="C114" s="993"/>
      <c r="D114" s="993"/>
      <c r="E114" s="993"/>
    </row>
    <row r="115" spans="1:5" x14ac:dyDescent="0.2">
      <c r="A115" s="993"/>
      <c r="B115" s="1504"/>
      <c r="C115" s="993"/>
      <c r="D115" s="993"/>
      <c r="E115" s="993"/>
    </row>
    <row r="116" spans="1:5" x14ac:dyDescent="0.2">
      <c r="A116" s="993"/>
      <c r="B116" s="1504"/>
      <c r="C116" s="993"/>
      <c r="D116" s="993"/>
      <c r="E116" s="993"/>
    </row>
    <row r="117" spans="1:5" x14ac:dyDescent="0.2">
      <c r="A117" s="993"/>
      <c r="B117" s="1504"/>
      <c r="C117" s="993"/>
      <c r="D117" s="993"/>
      <c r="E117" s="993"/>
    </row>
    <row r="118" spans="1:5" x14ac:dyDescent="0.2">
      <c r="A118" s="993"/>
      <c r="B118" s="1504"/>
      <c r="C118" s="993"/>
      <c r="D118" s="993"/>
      <c r="E118" s="993"/>
    </row>
    <row r="119" spans="1:5" x14ac:dyDescent="0.2">
      <c r="A119" s="993"/>
      <c r="B119" s="1504"/>
      <c r="C119" s="993"/>
      <c r="D119" s="993"/>
      <c r="E119" s="993"/>
    </row>
    <row r="120" spans="1:5" x14ac:dyDescent="0.2">
      <c r="A120" s="993"/>
      <c r="B120" s="1504"/>
      <c r="C120" s="993"/>
      <c r="D120" s="993"/>
      <c r="E120" s="993"/>
    </row>
    <row r="121" spans="1:5" x14ac:dyDescent="0.2">
      <c r="A121" s="993"/>
      <c r="B121" s="1504"/>
      <c r="C121" s="993"/>
      <c r="D121" s="993"/>
      <c r="E121" s="993"/>
    </row>
    <row r="122" spans="1:5" x14ac:dyDescent="0.2">
      <c r="A122" s="993"/>
      <c r="B122" s="1504"/>
      <c r="C122" s="993"/>
      <c r="D122" s="993"/>
      <c r="E122" s="993"/>
    </row>
    <row r="123" spans="1:5" x14ac:dyDescent="0.2">
      <c r="A123" s="993"/>
      <c r="B123" s="1504"/>
      <c r="C123" s="993"/>
      <c r="D123" s="993"/>
      <c r="E123" s="993"/>
    </row>
    <row r="124" spans="1:5" x14ac:dyDescent="0.2">
      <c r="A124" s="993"/>
      <c r="B124" s="1504"/>
      <c r="C124" s="993"/>
      <c r="D124" s="993"/>
      <c r="E124" s="993"/>
    </row>
    <row r="125" spans="1:5" x14ac:dyDescent="0.2">
      <c r="A125" s="993"/>
      <c r="B125" s="1504"/>
      <c r="C125" s="993"/>
      <c r="D125" s="993"/>
      <c r="E125" s="993"/>
    </row>
    <row r="126" spans="1:5" x14ac:dyDescent="0.2">
      <c r="A126" s="993"/>
      <c r="B126" s="1504"/>
      <c r="C126" s="993"/>
      <c r="D126" s="993"/>
      <c r="E126" s="993"/>
    </row>
    <row r="127" spans="1:5" x14ac:dyDescent="0.2">
      <c r="A127" s="993"/>
      <c r="B127" s="1504"/>
      <c r="C127" s="993"/>
      <c r="D127" s="993"/>
      <c r="E127" s="993"/>
    </row>
    <row r="128" spans="1:5" x14ac:dyDescent="0.2">
      <c r="A128" s="993"/>
      <c r="B128" s="1504"/>
      <c r="C128" s="993"/>
      <c r="D128" s="993"/>
      <c r="E128" s="993"/>
    </row>
    <row r="129" spans="1:5" x14ac:dyDescent="0.2">
      <c r="A129" s="993"/>
      <c r="B129" s="1504"/>
      <c r="C129" s="993"/>
      <c r="D129" s="993"/>
      <c r="E129" s="993"/>
    </row>
    <row r="130" spans="1:5" x14ac:dyDescent="0.2">
      <c r="A130" s="993"/>
      <c r="B130" s="1504"/>
      <c r="C130" s="993"/>
      <c r="D130" s="993"/>
      <c r="E130" s="993"/>
    </row>
    <row r="131" spans="1:5" x14ac:dyDescent="0.2">
      <c r="A131" s="993"/>
      <c r="B131" s="1504"/>
      <c r="C131" s="993"/>
      <c r="D131" s="993"/>
      <c r="E131" s="993"/>
    </row>
    <row r="132" spans="1:5" x14ac:dyDescent="0.2">
      <c r="A132" s="993"/>
      <c r="B132" s="1504"/>
      <c r="C132" s="993"/>
      <c r="D132" s="993"/>
      <c r="E132" s="993"/>
    </row>
    <row r="133" spans="1:5" x14ac:dyDescent="0.2">
      <c r="A133" s="993"/>
      <c r="B133" s="1504"/>
      <c r="C133" s="993"/>
      <c r="D133" s="993"/>
      <c r="E133" s="993"/>
    </row>
    <row r="134" spans="1:5" x14ac:dyDescent="0.2">
      <c r="A134" s="993"/>
      <c r="B134" s="1504"/>
      <c r="C134" s="993"/>
      <c r="D134" s="993"/>
      <c r="E134" s="993"/>
    </row>
    <row r="135" spans="1:5" x14ac:dyDescent="0.2">
      <c r="A135" s="993"/>
      <c r="B135" s="1504"/>
      <c r="C135" s="993"/>
      <c r="D135" s="993"/>
      <c r="E135" s="993"/>
    </row>
    <row r="136" spans="1:5" x14ac:dyDescent="0.2">
      <c r="A136" s="993"/>
      <c r="B136" s="1504"/>
      <c r="C136" s="993"/>
      <c r="D136" s="993"/>
      <c r="E136" s="993"/>
    </row>
    <row r="137" spans="1:5" x14ac:dyDescent="0.2">
      <c r="A137" s="993"/>
      <c r="B137" s="1504"/>
      <c r="C137" s="993"/>
      <c r="D137" s="993"/>
      <c r="E137" s="993"/>
    </row>
    <row r="138" spans="1:5" x14ac:dyDescent="0.2">
      <c r="A138" s="993"/>
      <c r="B138" s="1504"/>
      <c r="C138" s="993"/>
      <c r="D138" s="993"/>
      <c r="E138" s="993"/>
    </row>
    <row r="139" spans="1:5" x14ac:dyDescent="0.2">
      <c r="A139" s="993"/>
      <c r="B139" s="1504"/>
      <c r="C139" s="993"/>
      <c r="D139" s="993"/>
      <c r="E139" s="993"/>
    </row>
    <row r="140" spans="1:5" x14ac:dyDescent="0.2">
      <c r="A140" s="993"/>
      <c r="B140" s="1504"/>
      <c r="C140" s="993"/>
      <c r="D140" s="993"/>
      <c r="E140" s="993"/>
    </row>
    <row r="141" spans="1:5" x14ac:dyDescent="0.2">
      <c r="A141" s="993"/>
      <c r="B141" s="1504"/>
      <c r="C141" s="993"/>
      <c r="D141" s="993"/>
      <c r="E141" s="993"/>
    </row>
    <row r="142" spans="1:5" x14ac:dyDescent="0.2">
      <c r="A142" s="993"/>
      <c r="B142" s="1504"/>
      <c r="C142" s="993"/>
      <c r="D142" s="993"/>
      <c r="E142" s="993"/>
    </row>
    <row r="143" spans="1:5" x14ac:dyDescent="0.2">
      <c r="A143" s="993"/>
      <c r="B143" s="1504"/>
      <c r="C143" s="993"/>
      <c r="D143" s="993"/>
      <c r="E143" s="993"/>
    </row>
    <row r="144" spans="1:5" x14ac:dyDescent="0.2">
      <c r="A144" s="993"/>
      <c r="B144" s="1504"/>
      <c r="C144" s="993"/>
      <c r="D144" s="993"/>
      <c r="E144" s="993"/>
    </row>
    <row r="145" spans="1:5" x14ac:dyDescent="0.2">
      <c r="A145" s="993"/>
      <c r="B145" s="1504"/>
      <c r="C145" s="993"/>
      <c r="D145" s="993"/>
      <c r="E145" s="993"/>
    </row>
    <row r="146" spans="1:5" x14ac:dyDescent="0.2">
      <c r="A146" s="993"/>
      <c r="B146" s="1504"/>
      <c r="C146" s="993"/>
      <c r="D146" s="993"/>
      <c r="E146" s="993"/>
    </row>
    <row r="147" spans="1:5" x14ac:dyDescent="0.2">
      <c r="A147" s="993"/>
      <c r="B147" s="1504"/>
      <c r="C147" s="993"/>
      <c r="D147" s="993"/>
      <c r="E147" s="993"/>
    </row>
    <row r="148" spans="1:5" x14ac:dyDescent="0.2">
      <c r="A148" s="993"/>
      <c r="B148" s="1504"/>
      <c r="C148" s="993"/>
      <c r="D148" s="993"/>
      <c r="E148" s="993"/>
    </row>
    <row r="149" spans="1:5" x14ac:dyDescent="0.2">
      <c r="A149" s="993"/>
      <c r="B149" s="1504"/>
      <c r="C149" s="993"/>
      <c r="D149" s="993"/>
      <c r="E149" s="993"/>
    </row>
    <row r="150" spans="1:5" x14ac:dyDescent="0.2">
      <c r="A150" s="993"/>
      <c r="B150" s="1504"/>
      <c r="C150" s="993"/>
      <c r="D150" s="993"/>
      <c r="E150" s="993"/>
    </row>
    <row r="151" spans="1:5" x14ac:dyDescent="0.2">
      <c r="A151" s="993"/>
      <c r="B151" s="1504"/>
      <c r="C151" s="993"/>
      <c r="D151" s="993"/>
      <c r="E151" s="993"/>
    </row>
    <row r="152" spans="1:5" x14ac:dyDescent="0.2">
      <c r="A152" s="993"/>
      <c r="B152" s="1504"/>
      <c r="C152" s="993"/>
      <c r="D152" s="993"/>
      <c r="E152" s="993"/>
    </row>
    <row r="153" spans="1:5" x14ac:dyDescent="0.2">
      <c r="A153" s="993"/>
      <c r="B153" s="1504"/>
      <c r="C153" s="993"/>
      <c r="D153" s="993"/>
      <c r="E153" s="993"/>
    </row>
    <row r="154" spans="1:5" x14ac:dyDescent="0.2">
      <c r="A154" s="993"/>
      <c r="B154" s="1504"/>
      <c r="C154" s="993"/>
      <c r="D154" s="993"/>
      <c r="E154" s="993"/>
    </row>
    <row r="155" spans="1:5" x14ac:dyDescent="0.2">
      <c r="A155" s="993"/>
      <c r="B155" s="1504"/>
      <c r="C155" s="993"/>
      <c r="D155" s="993"/>
      <c r="E155" s="993"/>
    </row>
    <row r="156" spans="1:5" x14ac:dyDescent="0.2">
      <c r="A156" s="993"/>
      <c r="B156" s="1504"/>
      <c r="C156" s="993"/>
      <c r="D156" s="993"/>
      <c r="E156" s="993"/>
    </row>
    <row r="157" spans="1:5" x14ac:dyDescent="0.2">
      <c r="A157" s="993"/>
      <c r="B157" s="1504"/>
      <c r="C157" s="993"/>
      <c r="D157" s="993"/>
      <c r="E157" s="993"/>
    </row>
    <row r="158" spans="1:5" x14ac:dyDescent="0.2">
      <c r="A158" s="993"/>
      <c r="B158" s="1504"/>
      <c r="C158" s="993"/>
      <c r="D158" s="993"/>
      <c r="E158" s="993"/>
    </row>
    <row r="159" spans="1:5" x14ac:dyDescent="0.2">
      <c r="A159" s="993"/>
      <c r="B159" s="1504"/>
      <c r="C159" s="993"/>
      <c r="D159" s="993"/>
      <c r="E159" s="993"/>
    </row>
    <row r="160" spans="1:5" x14ac:dyDescent="0.2">
      <c r="A160" s="993"/>
      <c r="B160" s="1504"/>
      <c r="C160" s="993"/>
      <c r="D160" s="993"/>
      <c r="E160" s="993"/>
    </row>
    <row r="161" spans="1:5" x14ac:dyDescent="0.2">
      <c r="A161" s="993"/>
      <c r="B161" s="1504"/>
      <c r="C161" s="993"/>
      <c r="D161" s="993"/>
      <c r="E161" s="993"/>
    </row>
    <row r="162" spans="1:5" x14ac:dyDescent="0.2">
      <c r="A162" s="993"/>
      <c r="B162" s="1504"/>
      <c r="C162" s="993"/>
      <c r="D162" s="993"/>
      <c r="E162" s="993"/>
    </row>
    <row r="163" spans="1:5" x14ac:dyDescent="0.2">
      <c r="A163" s="993"/>
      <c r="B163" s="1504"/>
      <c r="C163" s="993"/>
      <c r="D163" s="993"/>
      <c r="E163" s="993"/>
    </row>
    <row r="164" spans="1:5" x14ac:dyDescent="0.2">
      <c r="A164" s="993"/>
      <c r="B164" s="1504"/>
      <c r="C164" s="993"/>
      <c r="D164" s="993"/>
      <c r="E164" s="993"/>
    </row>
    <row r="165" spans="1:5" x14ac:dyDescent="0.2">
      <c r="A165" s="993"/>
      <c r="B165" s="1504"/>
      <c r="C165" s="993"/>
      <c r="D165" s="993"/>
      <c r="E165" s="993"/>
    </row>
    <row r="166" spans="1:5" x14ac:dyDescent="0.2">
      <c r="A166" s="993"/>
      <c r="B166" s="1504"/>
      <c r="C166" s="993"/>
      <c r="D166" s="993"/>
      <c r="E166" s="993"/>
    </row>
    <row r="167" spans="1:5" x14ac:dyDescent="0.2">
      <c r="A167" s="993"/>
      <c r="B167" s="1504"/>
      <c r="C167" s="993"/>
      <c r="D167" s="993"/>
      <c r="E167" s="993"/>
    </row>
    <row r="168" spans="1:5" x14ac:dyDescent="0.2">
      <c r="A168" s="993"/>
      <c r="B168" s="1504"/>
      <c r="C168" s="993"/>
      <c r="D168" s="993"/>
      <c r="E168" s="993"/>
    </row>
    <row r="169" spans="1:5" x14ac:dyDescent="0.2">
      <c r="A169" s="993"/>
      <c r="B169" s="1504"/>
      <c r="C169" s="993"/>
      <c r="D169" s="993"/>
      <c r="E169" s="993"/>
    </row>
    <row r="170" spans="1:5" x14ac:dyDescent="0.2">
      <c r="A170" s="993"/>
      <c r="B170" s="1504"/>
      <c r="C170" s="993"/>
      <c r="D170" s="993"/>
      <c r="E170" s="993"/>
    </row>
    <row r="171" spans="1:5" x14ac:dyDescent="0.2">
      <c r="A171" s="993"/>
      <c r="B171" s="1504"/>
      <c r="C171" s="993"/>
      <c r="D171" s="993"/>
      <c r="E171" s="993"/>
    </row>
    <row r="172" spans="1:5" x14ac:dyDescent="0.2">
      <c r="A172" s="993"/>
      <c r="B172" s="1504"/>
      <c r="C172" s="993"/>
      <c r="D172" s="993"/>
      <c r="E172" s="993"/>
    </row>
    <row r="173" spans="1:5" x14ac:dyDescent="0.2">
      <c r="A173" s="993"/>
      <c r="B173" s="1504"/>
      <c r="C173" s="993"/>
      <c r="D173" s="993"/>
      <c r="E173" s="993"/>
    </row>
    <row r="174" spans="1:5" x14ac:dyDescent="0.2">
      <c r="A174" s="993"/>
      <c r="B174" s="1504"/>
      <c r="C174" s="993"/>
      <c r="D174" s="993"/>
      <c r="E174" s="993"/>
    </row>
    <row r="175" spans="1:5" x14ac:dyDescent="0.2">
      <c r="A175" s="993"/>
      <c r="B175" s="1504"/>
      <c r="C175" s="993"/>
      <c r="D175" s="993"/>
      <c r="E175" s="993"/>
    </row>
    <row r="176" spans="1:5" x14ac:dyDescent="0.2">
      <c r="A176" s="993"/>
      <c r="B176" s="1504"/>
      <c r="C176" s="993"/>
      <c r="D176" s="993"/>
      <c r="E176" s="993"/>
    </row>
    <row r="177" spans="1:5" x14ac:dyDescent="0.2">
      <c r="A177" s="993"/>
      <c r="B177" s="1504"/>
      <c r="C177" s="993"/>
      <c r="D177" s="993"/>
      <c r="E177" s="993"/>
    </row>
    <row r="178" spans="1:5" x14ac:dyDescent="0.2">
      <c r="A178" s="993"/>
      <c r="B178" s="1504"/>
      <c r="C178" s="993"/>
      <c r="D178" s="993"/>
      <c r="E178" s="993"/>
    </row>
    <row r="179" spans="1:5" x14ac:dyDescent="0.2">
      <c r="A179" s="993"/>
      <c r="B179" s="1504"/>
      <c r="C179" s="993"/>
      <c r="D179" s="993"/>
      <c r="E179" s="993"/>
    </row>
    <row r="180" spans="1:5" x14ac:dyDescent="0.2">
      <c r="A180" s="993"/>
      <c r="B180" s="1504"/>
      <c r="C180" s="993"/>
      <c r="D180" s="993"/>
      <c r="E180" s="993"/>
    </row>
    <row r="181" spans="1:5" x14ac:dyDescent="0.2">
      <c r="A181" s="993"/>
      <c r="B181" s="1504"/>
      <c r="C181" s="993"/>
      <c r="D181" s="993"/>
      <c r="E181" s="993"/>
    </row>
    <row r="182" spans="1:5" x14ac:dyDescent="0.2">
      <c r="A182" s="993"/>
      <c r="B182" s="1504"/>
      <c r="C182" s="993"/>
      <c r="D182" s="993"/>
      <c r="E182" s="993"/>
    </row>
    <row r="183" spans="1:5" x14ac:dyDescent="0.2">
      <c r="A183" s="993"/>
      <c r="B183" s="1504"/>
      <c r="C183" s="993"/>
      <c r="D183" s="993"/>
      <c r="E183" s="993"/>
    </row>
    <row r="184" spans="1:5" x14ac:dyDescent="0.2">
      <c r="A184" s="993"/>
      <c r="B184" s="1504"/>
      <c r="C184" s="993"/>
      <c r="D184" s="993"/>
      <c r="E184" s="993"/>
    </row>
    <row r="185" spans="1:5" x14ac:dyDescent="0.2">
      <c r="A185" s="993"/>
      <c r="B185" s="1504"/>
      <c r="C185" s="993"/>
      <c r="D185" s="993"/>
      <c r="E185" s="993"/>
    </row>
    <row r="186" spans="1:5" x14ac:dyDescent="0.2">
      <c r="A186" s="993"/>
      <c r="B186" s="1504"/>
      <c r="C186" s="993"/>
      <c r="D186" s="993"/>
      <c r="E186" s="993"/>
    </row>
    <row r="187" spans="1:5" x14ac:dyDescent="0.2">
      <c r="A187" s="993"/>
      <c r="B187" s="1504"/>
      <c r="C187" s="993"/>
      <c r="D187" s="993"/>
      <c r="E187" s="993"/>
    </row>
    <row r="188" spans="1:5" x14ac:dyDescent="0.2">
      <c r="A188" s="993"/>
      <c r="B188" s="1504"/>
      <c r="C188" s="993"/>
      <c r="D188" s="993"/>
      <c r="E188" s="993"/>
    </row>
    <row r="189" spans="1:5" x14ac:dyDescent="0.2">
      <c r="A189" s="993"/>
      <c r="B189" s="1504"/>
      <c r="C189" s="993"/>
      <c r="D189" s="993"/>
      <c r="E189" s="993"/>
    </row>
    <row r="190" spans="1:5" x14ac:dyDescent="0.2">
      <c r="A190" s="993"/>
      <c r="B190" s="1504"/>
      <c r="C190" s="993"/>
      <c r="D190" s="993"/>
      <c r="E190" s="993"/>
    </row>
    <row r="191" spans="1:5" x14ac:dyDescent="0.2">
      <c r="A191" s="993"/>
      <c r="B191" s="1504"/>
      <c r="C191" s="993"/>
      <c r="D191" s="993"/>
      <c r="E191" s="993"/>
    </row>
    <row r="192" spans="1:5" x14ac:dyDescent="0.2">
      <c r="A192" s="993"/>
      <c r="B192" s="1504"/>
      <c r="C192" s="993"/>
      <c r="D192" s="993"/>
      <c r="E192" s="993"/>
    </row>
    <row r="193" spans="1:5" x14ac:dyDescent="0.2">
      <c r="A193" s="993"/>
      <c r="B193" s="1504"/>
      <c r="C193" s="993"/>
      <c r="D193" s="993"/>
      <c r="E193" s="993"/>
    </row>
    <row r="194" spans="1:5" x14ac:dyDescent="0.2">
      <c r="A194" s="993"/>
      <c r="B194" s="1504"/>
      <c r="C194" s="993"/>
      <c r="D194" s="993"/>
      <c r="E194" s="993"/>
    </row>
    <row r="195" spans="1:5" x14ac:dyDescent="0.2">
      <c r="A195" s="993"/>
      <c r="B195" s="1504"/>
      <c r="C195" s="993"/>
      <c r="D195" s="993"/>
      <c r="E195" s="993"/>
    </row>
    <row r="196" spans="1:5" x14ac:dyDescent="0.2">
      <c r="A196" s="993"/>
      <c r="B196" s="1504"/>
      <c r="C196" s="993"/>
      <c r="D196" s="993"/>
      <c r="E196" s="993"/>
    </row>
    <row r="197" spans="1:5" x14ac:dyDescent="0.2">
      <c r="A197" s="993"/>
      <c r="B197" s="1504"/>
      <c r="C197" s="993"/>
      <c r="D197" s="993"/>
      <c r="E197" s="993"/>
    </row>
    <row r="198" spans="1:5" x14ac:dyDescent="0.2">
      <c r="A198" s="993"/>
      <c r="B198" s="1504"/>
      <c r="C198" s="993"/>
      <c r="D198" s="993"/>
      <c r="E198" s="993"/>
    </row>
    <row r="199" spans="1:5" x14ac:dyDescent="0.2">
      <c r="A199" s="993"/>
      <c r="B199" s="1504"/>
      <c r="C199" s="993"/>
      <c r="D199" s="993"/>
      <c r="E199" s="993"/>
    </row>
    <row r="200" spans="1:5" x14ac:dyDescent="0.2">
      <c r="A200" s="993"/>
      <c r="B200" s="1504"/>
      <c r="C200" s="993"/>
      <c r="D200" s="993"/>
      <c r="E200" s="993"/>
    </row>
    <row r="201" spans="1:5" x14ac:dyDescent="0.2">
      <c r="A201" s="993"/>
      <c r="B201" s="1504"/>
      <c r="C201" s="993"/>
      <c r="D201" s="993"/>
      <c r="E201" s="993"/>
    </row>
    <row r="202" spans="1:5" x14ac:dyDescent="0.2">
      <c r="A202" s="993"/>
      <c r="B202" s="1504"/>
      <c r="C202" s="993"/>
      <c r="D202" s="993"/>
      <c r="E202" s="993"/>
    </row>
    <row r="203" spans="1:5" x14ac:dyDescent="0.2">
      <c r="A203" s="993"/>
      <c r="B203" s="1504"/>
      <c r="C203" s="993"/>
      <c r="D203" s="993"/>
      <c r="E203" s="993"/>
    </row>
    <row r="204" spans="1:5" x14ac:dyDescent="0.2">
      <c r="A204" s="993"/>
      <c r="B204" s="1504"/>
      <c r="C204" s="993"/>
      <c r="D204" s="993"/>
      <c r="E204" s="993"/>
    </row>
    <row r="205" spans="1:5" x14ac:dyDescent="0.2">
      <c r="A205" s="993"/>
      <c r="B205" s="1504"/>
      <c r="C205" s="993"/>
      <c r="D205" s="993"/>
      <c r="E205" s="993"/>
    </row>
    <row r="206" spans="1:5" x14ac:dyDescent="0.2">
      <c r="A206" s="993"/>
      <c r="B206" s="1504"/>
      <c r="C206" s="993"/>
      <c r="D206" s="993"/>
      <c r="E206" s="993"/>
    </row>
    <row r="207" spans="1:5" x14ac:dyDescent="0.2">
      <c r="A207" s="993"/>
      <c r="B207" s="1504"/>
      <c r="C207" s="993"/>
      <c r="D207" s="993"/>
      <c r="E207" s="993"/>
    </row>
    <row r="208" spans="1:5" x14ac:dyDescent="0.2">
      <c r="A208" s="993"/>
      <c r="B208" s="1504"/>
      <c r="C208" s="993"/>
      <c r="D208" s="993"/>
      <c r="E208" s="993"/>
    </row>
    <row r="209" spans="1:5" x14ac:dyDescent="0.2">
      <c r="A209" s="993"/>
      <c r="B209" s="1504"/>
      <c r="C209" s="993"/>
      <c r="D209" s="993"/>
      <c r="E209" s="993"/>
    </row>
    <row r="210" spans="1:5" x14ac:dyDescent="0.2">
      <c r="A210" s="993"/>
      <c r="B210" s="1504"/>
      <c r="C210" s="993"/>
      <c r="D210" s="993"/>
      <c r="E210" s="993"/>
    </row>
    <row r="211" spans="1:5" x14ac:dyDescent="0.2">
      <c r="A211" s="993"/>
      <c r="B211" s="1504"/>
      <c r="C211" s="993"/>
      <c r="D211" s="993"/>
      <c r="E211" s="993"/>
    </row>
    <row r="212" spans="1:5" x14ac:dyDescent="0.2">
      <c r="A212" s="993"/>
      <c r="B212" s="1504"/>
      <c r="C212" s="993"/>
      <c r="D212" s="993"/>
      <c r="E212" s="993"/>
    </row>
    <row r="213" spans="1:5" x14ac:dyDescent="0.2">
      <c r="A213" s="993"/>
      <c r="B213" s="1504"/>
      <c r="C213" s="993"/>
      <c r="D213" s="993"/>
      <c r="E213" s="993"/>
    </row>
    <row r="214" spans="1:5" x14ac:dyDescent="0.2">
      <c r="A214" s="993"/>
      <c r="B214" s="1504"/>
      <c r="C214" s="993"/>
      <c r="D214" s="993"/>
      <c r="E214" s="993"/>
    </row>
    <row r="215" spans="1:5" x14ac:dyDescent="0.2">
      <c r="A215" s="993"/>
      <c r="B215" s="1504"/>
      <c r="C215" s="993"/>
      <c r="D215" s="993"/>
      <c r="E215" s="993"/>
    </row>
    <row r="216" spans="1:5" x14ac:dyDescent="0.2">
      <c r="A216" s="993"/>
      <c r="B216" s="1504"/>
      <c r="C216" s="993"/>
      <c r="D216" s="993"/>
      <c r="E216" s="993"/>
    </row>
    <row r="217" spans="1:5" x14ac:dyDescent="0.2">
      <c r="A217" s="993"/>
      <c r="B217" s="1504"/>
      <c r="C217" s="993"/>
      <c r="D217" s="993"/>
      <c r="E217" s="993"/>
    </row>
    <row r="218" spans="1:5" x14ac:dyDescent="0.2">
      <c r="A218" s="993"/>
      <c r="B218" s="1504"/>
      <c r="C218" s="993"/>
      <c r="D218" s="993"/>
      <c r="E218" s="993"/>
    </row>
    <row r="219" spans="1:5" x14ac:dyDescent="0.2">
      <c r="A219" s="993"/>
      <c r="B219" s="1504"/>
      <c r="C219" s="993"/>
      <c r="D219" s="993"/>
      <c r="E219" s="993"/>
    </row>
    <row r="220" spans="1:5" x14ac:dyDescent="0.2">
      <c r="A220" s="993"/>
      <c r="B220" s="1504"/>
      <c r="C220" s="993"/>
      <c r="D220" s="993"/>
      <c r="E220" s="993"/>
    </row>
    <row r="221" spans="1:5" x14ac:dyDescent="0.2">
      <c r="A221" s="993"/>
      <c r="B221" s="1504"/>
      <c r="C221" s="993"/>
      <c r="D221" s="993"/>
      <c r="E221" s="993"/>
    </row>
    <row r="222" spans="1:5" x14ac:dyDescent="0.2">
      <c r="A222" s="993"/>
      <c r="B222" s="1504"/>
      <c r="C222" s="993"/>
      <c r="D222" s="993"/>
      <c r="E222" s="993"/>
    </row>
    <row r="223" spans="1:5" x14ac:dyDescent="0.2">
      <c r="A223" s="993"/>
      <c r="B223" s="1504"/>
      <c r="C223" s="993"/>
      <c r="D223" s="993"/>
      <c r="E223" s="993"/>
    </row>
    <row r="224" spans="1:5" x14ac:dyDescent="0.2">
      <c r="A224" s="993"/>
      <c r="B224" s="1504"/>
      <c r="C224" s="993"/>
      <c r="D224" s="993"/>
      <c r="E224" s="993"/>
    </row>
    <row r="225" spans="1:5" x14ac:dyDescent="0.2">
      <c r="A225" s="993"/>
      <c r="B225" s="1504"/>
      <c r="C225" s="993"/>
      <c r="D225" s="993"/>
      <c r="E225" s="993"/>
    </row>
    <row r="226" spans="1:5" x14ac:dyDescent="0.2">
      <c r="A226" s="993"/>
      <c r="B226" s="1504"/>
      <c r="C226" s="993"/>
      <c r="D226" s="993"/>
      <c r="E226" s="993"/>
    </row>
    <row r="227" spans="1:5" x14ac:dyDescent="0.2">
      <c r="A227" s="993"/>
      <c r="B227" s="1504"/>
      <c r="C227" s="993"/>
      <c r="D227" s="993"/>
      <c r="E227" s="993"/>
    </row>
    <row r="228" spans="1:5" x14ac:dyDescent="0.2">
      <c r="A228" s="993"/>
      <c r="B228" s="1504"/>
      <c r="C228" s="993"/>
      <c r="D228" s="993"/>
      <c r="E228" s="993"/>
    </row>
    <row r="229" spans="1:5" x14ac:dyDescent="0.2">
      <c r="A229" s="993"/>
      <c r="B229" s="1504"/>
      <c r="C229" s="993"/>
      <c r="D229" s="993"/>
      <c r="E229" s="993"/>
    </row>
    <row r="230" spans="1:5" x14ac:dyDescent="0.2">
      <c r="A230" s="993"/>
      <c r="B230" s="1504"/>
      <c r="C230" s="993"/>
      <c r="D230" s="993"/>
      <c r="E230" s="993"/>
    </row>
    <row r="231" spans="1:5" x14ac:dyDescent="0.2">
      <c r="A231" s="993"/>
      <c r="B231" s="1504"/>
      <c r="C231" s="993"/>
      <c r="D231" s="993"/>
      <c r="E231" s="993"/>
    </row>
    <row r="232" spans="1:5" x14ac:dyDescent="0.2">
      <c r="A232" s="993"/>
      <c r="B232" s="1504"/>
      <c r="C232" s="993"/>
      <c r="D232" s="993"/>
      <c r="E232" s="993"/>
    </row>
    <row r="233" spans="1:5" x14ac:dyDescent="0.2">
      <c r="A233" s="993"/>
      <c r="B233" s="1504"/>
      <c r="C233" s="993"/>
      <c r="D233" s="993"/>
      <c r="E233" s="993"/>
    </row>
    <row r="234" spans="1:5" x14ac:dyDescent="0.2">
      <c r="A234" s="993"/>
      <c r="B234" s="1504"/>
      <c r="C234" s="993"/>
      <c r="D234" s="993"/>
      <c r="E234" s="993"/>
    </row>
    <row r="235" spans="1:5" x14ac:dyDescent="0.2">
      <c r="A235" s="993"/>
      <c r="B235" s="1504"/>
      <c r="C235" s="993"/>
      <c r="D235" s="993"/>
      <c r="E235" s="993"/>
    </row>
    <row r="236" spans="1:5" x14ac:dyDescent="0.2">
      <c r="A236" s="993"/>
      <c r="B236" s="1504"/>
      <c r="C236" s="993"/>
      <c r="D236" s="993"/>
      <c r="E236" s="993"/>
    </row>
    <row r="237" spans="1:5" x14ac:dyDescent="0.2">
      <c r="A237" s="993"/>
      <c r="B237" s="1504"/>
      <c r="C237" s="993"/>
      <c r="D237" s="993"/>
      <c r="E237" s="993"/>
    </row>
    <row r="238" spans="1:5" x14ac:dyDescent="0.2">
      <c r="A238" s="993"/>
      <c r="B238" s="1504"/>
      <c r="C238" s="993"/>
      <c r="D238" s="993"/>
      <c r="E238" s="993"/>
    </row>
    <row r="239" spans="1:5" x14ac:dyDescent="0.2">
      <c r="A239" s="993"/>
      <c r="B239" s="1504"/>
      <c r="C239" s="993"/>
      <c r="D239" s="993"/>
      <c r="E239" s="993"/>
    </row>
    <row r="240" spans="1:5" x14ac:dyDescent="0.2">
      <c r="A240" s="993"/>
      <c r="B240" s="1504"/>
      <c r="C240" s="993"/>
      <c r="D240" s="993"/>
      <c r="E240" s="993"/>
    </row>
    <row r="241" spans="1:5" x14ac:dyDescent="0.2">
      <c r="A241" s="993"/>
      <c r="B241" s="1504"/>
      <c r="C241" s="993"/>
      <c r="D241" s="993"/>
      <c r="E241" s="993"/>
    </row>
    <row r="242" spans="1:5" x14ac:dyDescent="0.2">
      <c r="A242" s="993"/>
      <c r="B242" s="1504"/>
      <c r="C242" s="993"/>
      <c r="D242" s="993"/>
      <c r="E242" s="993"/>
    </row>
    <row r="243" spans="1:5" x14ac:dyDescent="0.2">
      <c r="A243" s="993"/>
      <c r="B243" s="1504"/>
      <c r="C243" s="993"/>
      <c r="D243" s="993"/>
      <c r="E243" s="993"/>
    </row>
    <row r="244" spans="1:5" x14ac:dyDescent="0.2">
      <c r="A244" s="993"/>
      <c r="B244" s="1504"/>
      <c r="C244" s="993"/>
      <c r="D244" s="993"/>
      <c r="E244" s="993"/>
    </row>
    <row r="245" spans="1:5" x14ac:dyDescent="0.2">
      <c r="A245" s="993"/>
      <c r="B245" s="1504"/>
      <c r="C245" s="993"/>
      <c r="D245" s="993"/>
      <c r="E245" s="993"/>
    </row>
    <row r="246" spans="1:5" x14ac:dyDescent="0.2">
      <c r="A246" s="993"/>
      <c r="B246" s="1504"/>
      <c r="C246" s="993"/>
      <c r="D246" s="993"/>
      <c r="E246" s="993"/>
    </row>
    <row r="247" spans="1:5" x14ac:dyDescent="0.2">
      <c r="A247" s="993"/>
      <c r="B247" s="1504"/>
      <c r="C247" s="993"/>
      <c r="D247" s="993"/>
      <c r="E247" s="993"/>
    </row>
    <row r="248" spans="1:5" x14ac:dyDescent="0.2">
      <c r="A248" s="993"/>
      <c r="B248" s="1504"/>
      <c r="C248" s="993"/>
      <c r="D248" s="993"/>
      <c r="E248" s="993"/>
    </row>
    <row r="249" spans="1:5" x14ac:dyDescent="0.2">
      <c r="A249" s="993"/>
      <c r="B249" s="1504"/>
      <c r="C249" s="993"/>
      <c r="D249" s="993"/>
      <c r="E249" s="993"/>
    </row>
    <row r="250" spans="1:5" x14ac:dyDescent="0.2">
      <c r="A250" s="993"/>
      <c r="B250" s="1504"/>
      <c r="C250" s="993"/>
      <c r="D250" s="993"/>
      <c r="E250" s="993"/>
    </row>
    <row r="251" spans="1:5" x14ac:dyDescent="0.2">
      <c r="A251" s="993"/>
      <c r="B251" s="1504"/>
      <c r="C251" s="993"/>
      <c r="D251" s="993"/>
      <c r="E251" s="993"/>
    </row>
    <row r="252" spans="1:5" x14ac:dyDescent="0.2">
      <c r="A252" s="993"/>
      <c r="B252" s="1504"/>
      <c r="C252" s="993"/>
      <c r="D252" s="993"/>
      <c r="E252" s="993"/>
    </row>
    <row r="253" spans="1:5" x14ac:dyDescent="0.2">
      <c r="A253" s="993"/>
      <c r="B253" s="1504"/>
      <c r="C253" s="993"/>
      <c r="D253" s="993"/>
      <c r="E253" s="993"/>
    </row>
    <row r="254" spans="1:5" x14ac:dyDescent="0.2">
      <c r="A254" s="993"/>
      <c r="B254" s="1504"/>
      <c r="C254" s="993"/>
      <c r="D254" s="993"/>
      <c r="E254" s="993"/>
    </row>
    <row r="255" spans="1:5" x14ac:dyDescent="0.2">
      <c r="A255" s="993"/>
      <c r="B255" s="1504"/>
      <c r="C255" s="993"/>
      <c r="D255" s="993"/>
      <c r="E255" s="993"/>
    </row>
    <row r="256" spans="1:5" x14ac:dyDescent="0.2">
      <c r="A256" s="993"/>
      <c r="B256" s="1504"/>
      <c r="C256" s="993"/>
      <c r="D256" s="993"/>
      <c r="E256" s="993"/>
    </row>
    <row r="257" spans="1:5" x14ac:dyDescent="0.2">
      <c r="A257" s="993"/>
      <c r="B257" s="1504"/>
      <c r="C257" s="993"/>
      <c r="D257" s="993"/>
      <c r="E257" s="993"/>
    </row>
    <row r="258" spans="1:5" x14ac:dyDescent="0.2">
      <c r="A258" s="993"/>
      <c r="B258" s="1504"/>
      <c r="C258" s="993"/>
      <c r="D258" s="993"/>
      <c r="E258" s="993"/>
    </row>
    <row r="259" spans="1:5" x14ac:dyDescent="0.2">
      <c r="A259" s="993"/>
      <c r="B259" s="1504"/>
      <c r="C259" s="993"/>
      <c r="D259" s="993"/>
      <c r="E259" s="993"/>
    </row>
    <row r="260" spans="1:5" x14ac:dyDescent="0.2">
      <c r="A260" s="993"/>
      <c r="B260" s="1504"/>
      <c r="C260" s="993"/>
      <c r="D260" s="993"/>
      <c r="E260" s="993"/>
    </row>
    <row r="261" spans="1:5" x14ac:dyDescent="0.2">
      <c r="A261" s="993"/>
      <c r="B261" s="1504"/>
      <c r="C261" s="993"/>
      <c r="D261" s="993"/>
      <c r="E261" s="993"/>
    </row>
    <row r="262" spans="1:5" x14ac:dyDescent="0.2">
      <c r="A262" s="993"/>
      <c r="B262" s="1504"/>
      <c r="C262" s="993"/>
      <c r="D262" s="993"/>
      <c r="E262" s="993"/>
    </row>
    <row r="263" spans="1:5" x14ac:dyDescent="0.2">
      <c r="A263" s="993"/>
      <c r="B263" s="1504"/>
      <c r="C263" s="993"/>
      <c r="D263" s="993"/>
      <c r="E263" s="993"/>
    </row>
    <row r="264" spans="1:5" x14ac:dyDescent="0.2">
      <c r="A264" s="993"/>
      <c r="B264" s="1504"/>
      <c r="C264" s="993"/>
      <c r="D264" s="993"/>
      <c r="E264" s="993"/>
    </row>
    <row r="265" spans="1:5" x14ac:dyDescent="0.2">
      <c r="A265" s="993"/>
      <c r="B265" s="1504"/>
      <c r="C265" s="993"/>
      <c r="D265" s="993"/>
      <c r="E265" s="993"/>
    </row>
    <row r="266" spans="1:5" x14ac:dyDescent="0.2">
      <c r="A266" s="993"/>
      <c r="B266" s="1504"/>
      <c r="C266" s="993"/>
      <c r="D266" s="993"/>
      <c r="E266" s="993"/>
    </row>
    <row r="267" spans="1:5" x14ac:dyDescent="0.2">
      <c r="A267" s="993"/>
      <c r="B267" s="1504"/>
      <c r="C267" s="993"/>
      <c r="D267" s="993"/>
      <c r="E267" s="993"/>
    </row>
    <row r="268" spans="1:5" x14ac:dyDescent="0.2">
      <c r="A268" s="993"/>
      <c r="B268" s="1504"/>
      <c r="C268" s="993"/>
      <c r="D268" s="993"/>
      <c r="E268" s="993"/>
    </row>
    <row r="269" spans="1:5" x14ac:dyDescent="0.2">
      <c r="A269" s="993"/>
      <c r="B269" s="1504"/>
      <c r="C269" s="993"/>
      <c r="D269" s="993"/>
      <c r="E269" s="993"/>
    </row>
    <row r="270" spans="1:5" x14ac:dyDescent="0.2">
      <c r="A270" s="993"/>
      <c r="B270" s="1504"/>
      <c r="C270" s="993"/>
      <c r="D270" s="993"/>
      <c r="E270" s="993"/>
    </row>
    <row r="271" spans="1:5" x14ac:dyDescent="0.2">
      <c r="A271" s="993"/>
      <c r="B271" s="1504"/>
      <c r="C271" s="993"/>
      <c r="D271" s="993"/>
      <c r="E271" s="993"/>
    </row>
    <row r="272" spans="1:5" x14ac:dyDescent="0.2">
      <c r="A272" s="993"/>
      <c r="B272" s="1504"/>
      <c r="C272" s="993"/>
      <c r="D272" s="993"/>
      <c r="E272" s="993"/>
    </row>
    <row r="273" spans="1:5" x14ac:dyDescent="0.2">
      <c r="A273" s="993"/>
      <c r="B273" s="1504"/>
      <c r="C273" s="993"/>
      <c r="D273" s="993"/>
      <c r="E273" s="993"/>
    </row>
    <row r="274" spans="1:5" x14ac:dyDescent="0.2">
      <c r="A274" s="993"/>
      <c r="B274" s="1504"/>
      <c r="C274" s="993"/>
      <c r="D274" s="993"/>
      <c r="E274" s="993"/>
    </row>
    <row r="275" spans="1:5" x14ac:dyDescent="0.2">
      <c r="A275" s="993"/>
      <c r="B275" s="1504"/>
      <c r="C275" s="993"/>
      <c r="D275" s="993"/>
      <c r="E275" s="993"/>
    </row>
    <row r="276" spans="1:5" x14ac:dyDescent="0.2">
      <c r="A276" s="993"/>
      <c r="B276" s="1504"/>
      <c r="C276" s="993"/>
      <c r="D276" s="993"/>
      <c r="E276" s="993"/>
    </row>
    <row r="277" spans="1:5" x14ac:dyDescent="0.2">
      <c r="A277" s="993"/>
      <c r="B277" s="1504"/>
      <c r="C277" s="993"/>
      <c r="D277" s="993"/>
      <c r="E277" s="993"/>
    </row>
    <row r="278" spans="1:5" x14ac:dyDescent="0.2">
      <c r="A278" s="993"/>
      <c r="B278" s="1504"/>
      <c r="C278" s="993"/>
      <c r="D278" s="993"/>
      <c r="E278" s="993"/>
    </row>
    <row r="279" spans="1:5" x14ac:dyDescent="0.2">
      <c r="A279" s="993"/>
      <c r="B279" s="1504"/>
      <c r="C279" s="993"/>
      <c r="D279" s="993"/>
      <c r="E279" s="993"/>
    </row>
    <row r="280" spans="1:5" x14ac:dyDescent="0.2">
      <c r="A280" s="993"/>
      <c r="B280" s="1504"/>
      <c r="C280" s="993"/>
      <c r="D280" s="993"/>
      <c r="E280" s="993"/>
    </row>
    <row r="281" spans="1:5" x14ac:dyDescent="0.2">
      <c r="A281" s="993"/>
      <c r="B281" s="1504"/>
      <c r="C281" s="993"/>
      <c r="D281" s="993"/>
      <c r="E281" s="993"/>
    </row>
    <row r="282" spans="1:5" x14ac:dyDescent="0.2">
      <c r="A282" s="993"/>
      <c r="B282" s="1504"/>
      <c r="C282" s="993"/>
      <c r="D282" s="993"/>
      <c r="E282" s="993"/>
    </row>
    <row r="283" spans="1:5" x14ac:dyDescent="0.2">
      <c r="A283" s="993"/>
      <c r="B283" s="1504"/>
      <c r="C283" s="993"/>
      <c r="D283" s="993"/>
      <c r="E283" s="993"/>
    </row>
    <row r="284" spans="1:5" x14ac:dyDescent="0.2">
      <c r="A284" s="993"/>
      <c r="B284" s="1504"/>
      <c r="C284" s="993"/>
      <c r="D284" s="993"/>
      <c r="E284" s="993"/>
    </row>
    <row r="285" spans="1:5" x14ac:dyDescent="0.2">
      <c r="A285" s="993"/>
      <c r="B285" s="1504"/>
      <c r="C285" s="993"/>
      <c r="D285" s="993"/>
      <c r="E285" s="993"/>
    </row>
    <row r="286" spans="1:5" x14ac:dyDescent="0.2">
      <c r="A286" s="993"/>
      <c r="B286" s="1504"/>
      <c r="C286" s="993"/>
      <c r="D286" s="993"/>
      <c r="E286" s="993"/>
    </row>
    <row r="287" spans="1:5" x14ac:dyDescent="0.2">
      <c r="A287" s="993"/>
      <c r="B287" s="1504"/>
      <c r="C287" s="993"/>
      <c r="D287" s="993"/>
      <c r="E287" s="993"/>
    </row>
    <row r="288" spans="1:5" x14ac:dyDescent="0.2">
      <c r="A288" s="993"/>
      <c r="B288" s="1504"/>
      <c r="C288" s="993"/>
      <c r="D288" s="993"/>
      <c r="E288" s="993"/>
    </row>
    <row r="289" spans="1:5" x14ac:dyDescent="0.2">
      <c r="A289" s="993"/>
      <c r="B289" s="1504"/>
      <c r="C289" s="993"/>
      <c r="D289" s="993"/>
      <c r="E289" s="993"/>
    </row>
    <row r="290" spans="1:5" x14ac:dyDescent="0.2">
      <c r="A290" s="993"/>
      <c r="B290" s="1504"/>
      <c r="C290" s="993"/>
      <c r="D290" s="993"/>
      <c r="E290" s="993"/>
    </row>
    <row r="291" spans="1:5" x14ac:dyDescent="0.2">
      <c r="A291" s="993"/>
      <c r="B291" s="1504"/>
      <c r="C291" s="993"/>
      <c r="D291" s="993"/>
      <c r="E291" s="993"/>
    </row>
    <row r="292" spans="1:5" x14ac:dyDescent="0.2">
      <c r="A292" s="993"/>
      <c r="B292" s="1504"/>
      <c r="C292" s="993"/>
      <c r="D292" s="993"/>
      <c r="E292" s="993"/>
    </row>
    <row r="293" spans="1:5" x14ac:dyDescent="0.2">
      <c r="A293" s="993"/>
      <c r="B293" s="1504"/>
      <c r="C293" s="993"/>
      <c r="D293" s="993"/>
      <c r="E293" s="993"/>
    </row>
    <row r="294" spans="1:5" x14ac:dyDescent="0.2">
      <c r="A294" s="993"/>
      <c r="B294" s="1504"/>
      <c r="C294" s="993"/>
      <c r="D294" s="993"/>
      <c r="E294" s="993"/>
    </row>
    <row r="295" spans="1:5" x14ac:dyDescent="0.2">
      <c r="A295" s="993"/>
      <c r="B295" s="1504"/>
      <c r="C295" s="993"/>
      <c r="D295" s="993"/>
      <c r="E295" s="993"/>
    </row>
    <row r="296" spans="1:5" x14ac:dyDescent="0.2">
      <c r="A296" s="993"/>
      <c r="B296" s="1504"/>
      <c r="C296" s="993"/>
      <c r="D296" s="993"/>
      <c r="E296" s="993"/>
    </row>
    <row r="297" spans="1:5" x14ac:dyDescent="0.2">
      <c r="A297" s="993"/>
      <c r="B297" s="1504"/>
      <c r="C297" s="993"/>
      <c r="D297" s="993"/>
      <c r="E297" s="993"/>
    </row>
    <row r="298" spans="1:5" x14ac:dyDescent="0.2">
      <c r="A298" s="993"/>
      <c r="B298" s="1504"/>
      <c r="C298" s="993"/>
      <c r="D298" s="993"/>
      <c r="E298" s="993"/>
    </row>
    <row r="299" spans="1:5" x14ac:dyDescent="0.2">
      <c r="A299" s="993"/>
      <c r="B299" s="1504"/>
      <c r="C299" s="993"/>
      <c r="D299" s="993"/>
      <c r="E299" s="993"/>
    </row>
    <row r="300" spans="1:5" x14ac:dyDescent="0.2">
      <c r="A300" s="993"/>
      <c r="B300" s="1504"/>
      <c r="C300" s="993"/>
      <c r="D300" s="993"/>
      <c r="E300" s="993"/>
    </row>
    <row r="301" spans="1:5" x14ac:dyDescent="0.2">
      <c r="A301" s="993"/>
      <c r="B301" s="1504"/>
      <c r="C301" s="993"/>
      <c r="D301" s="993"/>
      <c r="E301" s="993"/>
    </row>
    <row r="302" spans="1:5" x14ac:dyDescent="0.2">
      <c r="A302" s="993"/>
      <c r="B302" s="1504"/>
      <c r="C302" s="993"/>
      <c r="D302" s="993"/>
      <c r="E302" s="993"/>
    </row>
    <row r="303" spans="1:5" x14ac:dyDescent="0.2">
      <c r="A303" s="993"/>
      <c r="B303" s="1504"/>
      <c r="C303" s="993"/>
      <c r="D303" s="993"/>
      <c r="E303" s="993"/>
    </row>
    <row r="304" spans="1:5" x14ac:dyDescent="0.2">
      <c r="A304" s="993"/>
      <c r="B304" s="1504"/>
      <c r="C304" s="993"/>
      <c r="D304" s="993"/>
      <c r="E304" s="993"/>
    </row>
    <row r="305" spans="1:5" x14ac:dyDescent="0.2">
      <c r="A305" s="993"/>
      <c r="B305" s="1504"/>
      <c r="C305" s="993"/>
      <c r="D305" s="993"/>
      <c r="E305" s="993"/>
    </row>
    <row r="306" spans="1:5" x14ac:dyDescent="0.2">
      <c r="A306" s="993"/>
      <c r="B306" s="1504"/>
      <c r="C306" s="993"/>
      <c r="D306" s="993"/>
      <c r="E306" s="993"/>
    </row>
    <row r="307" spans="1:5" x14ac:dyDescent="0.2">
      <c r="A307" s="993"/>
      <c r="B307" s="1504"/>
      <c r="C307" s="993"/>
      <c r="D307" s="993"/>
      <c r="E307" s="993"/>
    </row>
    <row r="308" spans="1:5" x14ac:dyDescent="0.2">
      <c r="A308" s="993"/>
      <c r="B308" s="1504"/>
      <c r="C308" s="993"/>
      <c r="D308" s="993"/>
      <c r="E308" s="993"/>
    </row>
    <row r="309" spans="1:5" x14ac:dyDescent="0.2">
      <c r="A309" s="993"/>
      <c r="B309" s="1504"/>
      <c r="C309" s="993"/>
      <c r="D309" s="993"/>
      <c r="E309" s="993"/>
    </row>
    <row r="310" spans="1:5" x14ac:dyDescent="0.2">
      <c r="A310" s="993"/>
      <c r="B310" s="1504"/>
      <c r="C310" s="993"/>
      <c r="D310" s="993"/>
      <c r="E310" s="993"/>
    </row>
    <row r="311" spans="1:5" x14ac:dyDescent="0.2">
      <c r="A311" s="993"/>
      <c r="B311" s="1504"/>
      <c r="C311" s="993"/>
      <c r="D311" s="993"/>
      <c r="E311" s="993"/>
    </row>
    <row r="312" spans="1:5" x14ac:dyDescent="0.2">
      <c r="A312" s="993"/>
      <c r="B312" s="1504"/>
      <c r="C312" s="993"/>
      <c r="D312" s="993"/>
      <c r="E312" s="993"/>
    </row>
    <row r="313" spans="1:5" x14ac:dyDescent="0.2">
      <c r="A313" s="993"/>
      <c r="B313" s="1504"/>
      <c r="C313" s="993"/>
      <c r="D313" s="993"/>
      <c r="E313" s="993"/>
    </row>
    <row r="314" spans="1:5" x14ac:dyDescent="0.2">
      <c r="A314" s="993"/>
      <c r="B314" s="1504"/>
      <c r="C314" s="993"/>
      <c r="D314" s="993"/>
      <c r="E314" s="993"/>
    </row>
    <row r="315" spans="1:5" x14ac:dyDescent="0.2">
      <c r="A315" s="993"/>
      <c r="B315" s="1504"/>
      <c r="C315" s="993"/>
      <c r="D315" s="993"/>
      <c r="E315" s="993"/>
    </row>
    <row r="316" spans="1:5" x14ac:dyDescent="0.2">
      <c r="A316" s="993"/>
      <c r="B316" s="1504"/>
      <c r="C316" s="993"/>
      <c r="D316" s="993"/>
      <c r="E316" s="993"/>
    </row>
    <row r="317" spans="1:5" x14ac:dyDescent="0.2">
      <c r="A317" s="993"/>
      <c r="B317" s="1504"/>
      <c r="C317" s="993"/>
      <c r="D317" s="993"/>
      <c r="E317" s="993"/>
    </row>
    <row r="318" spans="1:5" x14ac:dyDescent="0.2">
      <c r="A318" s="993"/>
      <c r="B318" s="1504"/>
      <c r="C318" s="993"/>
      <c r="D318" s="993"/>
      <c r="E318" s="993"/>
    </row>
    <row r="319" spans="1:5" x14ac:dyDescent="0.2">
      <c r="A319" s="993"/>
      <c r="B319" s="1504"/>
      <c r="C319" s="993"/>
      <c r="D319" s="993"/>
      <c r="E319" s="993"/>
    </row>
    <row r="320" spans="1:5" x14ac:dyDescent="0.2">
      <c r="A320" s="993"/>
      <c r="B320" s="1504"/>
      <c r="C320" s="993"/>
      <c r="D320" s="993"/>
      <c r="E320" s="993"/>
    </row>
    <row r="321" spans="1:5" x14ac:dyDescent="0.2">
      <c r="A321" s="993"/>
      <c r="B321" s="1504"/>
      <c r="C321" s="993"/>
      <c r="D321" s="993"/>
      <c r="E321" s="993"/>
    </row>
    <row r="322" spans="1:5" x14ac:dyDescent="0.2">
      <c r="A322" s="993"/>
      <c r="B322" s="1504"/>
      <c r="C322" s="993"/>
      <c r="D322" s="993"/>
      <c r="E322" s="993"/>
    </row>
    <row r="323" spans="1:5" x14ac:dyDescent="0.2">
      <c r="A323" s="993"/>
      <c r="B323" s="1504"/>
      <c r="C323" s="993"/>
      <c r="D323" s="993"/>
      <c r="E323" s="993"/>
    </row>
    <row r="324" spans="1:5" x14ac:dyDescent="0.2">
      <c r="A324" s="993"/>
      <c r="B324" s="1504"/>
      <c r="C324" s="993"/>
      <c r="D324" s="993"/>
      <c r="E324" s="993"/>
    </row>
    <row r="325" spans="1:5" x14ac:dyDescent="0.2">
      <c r="A325" s="993"/>
      <c r="B325" s="1504"/>
      <c r="C325" s="993"/>
      <c r="D325" s="993"/>
      <c r="E325" s="993"/>
    </row>
    <row r="326" spans="1:5" x14ac:dyDescent="0.2">
      <c r="A326" s="993"/>
      <c r="B326" s="1504"/>
      <c r="C326" s="993"/>
      <c r="D326" s="993"/>
      <c r="E326" s="993"/>
    </row>
    <row r="327" spans="1:5" x14ac:dyDescent="0.2">
      <c r="A327" s="993"/>
      <c r="B327" s="1504"/>
      <c r="C327" s="993"/>
      <c r="D327" s="993"/>
      <c r="E327" s="993"/>
    </row>
    <row r="328" spans="1:5" x14ac:dyDescent="0.2">
      <c r="A328" s="993"/>
      <c r="B328" s="1504"/>
      <c r="C328" s="993"/>
      <c r="D328" s="993"/>
      <c r="E328" s="993"/>
    </row>
    <row r="329" spans="1:5" x14ac:dyDescent="0.2">
      <c r="A329" s="993"/>
      <c r="B329" s="1504"/>
      <c r="C329" s="993"/>
      <c r="D329" s="993"/>
      <c r="E329" s="993"/>
    </row>
    <row r="330" spans="1:5" x14ac:dyDescent="0.2">
      <c r="A330" s="993"/>
      <c r="B330" s="1504"/>
      <c r="C330" s="993"/>
      <c r="D330" s="993"/>
      <c r="E330" s="993"/>
    </row>
    <row r="331" spans="1:5" x14ac:dyDescent="0.2">
      <c r="A331" s="993"/>
      <c r="B331" s="1504"/>
      <c r="C331" s="993"/>
      <c r="D331" s="993"/>
      <c r="E331" s="993"/>
    </row>
    <row r="332" spans="1:5" x14ac:dyDescent="0.2">
      <c r="A332" s="993"/>
      <c r="B332" s="1504"/>
      <c r="C332" s="993"/>
      <c r="D332" s="993"/>
      <c r="E332" s="993"/>
    </row>
    <row r="333" spans="1:5" x14ac:dyDescent="0.2">
      <c r="A333" s="993"/>
      <c r="B333" s="1504"/>
      <c r="C333" s="993"/>
      <c r="D333" s="993"/>
      <c r="E333" s="993"/>
    </row>
    <row r="334" spans="1:5" x14ac:dyDescent="0.2">
      <c r="A334" s="993"/>
      <c r="B334" s="1504"/>
      <c r="C334" s="993"/>
      <c r="D334" s="993"/>
      <c r="E334" s="993"/>
    </row>
    <row r="335" spans="1:5" x14ac:dyDescent="0.2">
      <c r="A335" s="993"/>
      <c r="B335" s="1504"/>
      <c r="C335" s="993"/>
      <c r="D335" s="993"/>
      <c r="E335" s="993"/>
    </row>
    <row r="336" spans="1:5" x14ac:dyDescent="0.2">
      <c r="A336" s="993"/>
      <c r="B336" s="1504"/>
      <c r="C336" s="993"/>
      <c r="D336" s="993"/>
      <c r="E336" s="993"/>
    </row>
    <row r="337" spans="1:5" x14ac:dyDescent="0.2">
      <c r="A337" s="993"/>
      <c r="B337" s="1504"/>
      <c r="C337" s="993"/>
      <c r="D337" s="993"/>
      <c r="E337" s="993"/>
    </row>
    <row r="338" spans="1:5" x14ac:dyDescent="0.2">
      <c r="A338" s="993"/>
      <c r="B338" s="1504"/>
      <c r="C338" s="993"/>
      <c r="D338" s="993"/>
      <c r="E338" s="993"/>
    </row>
    <row r="339" spans="1:5" x14ac:dyDescent="0.2">
      <c r="A339" s="993"/>
      <c r="B339" s="1504"/>
      <c r="C339" s="993"/>
      <c r="D339" s="993"/>
      <c r="E339" s="993"/>
    </row>
    <row r="340" spans="1:5" x14ac:dyDescent="0.2">
      <c r="A340" s="993"/>
      <c r="B340" s="1504"/>
      <c r="C340" s="993"/>
      <c r="D340" s="993"/>
      <c r="E340" s="993"/>
    </row>
    <row r="341" spans="1:5" x14ac:dyDescent="0.2">
      <c r="A341" s="993"/>
      <c r="B341" s="1504"/>
      <c r="C341" s="993"/>
      <c r="D341" s="993"/>
      <c r="E341" s="993"/>
    </row>
    <row r="342" spans="1:5" x14ac:dyDescent="0.2">
      <c r="A342" s="993"/>
      <c r="B342" s="1504"/>
      <c r="C342" s="993"/>
      <c r="D342" s="993"/>
      <c r="E342" s="993"/>
    </row>
    <row r="343" spans="1:5" x14ac:dyDescent="0.2">
      <c r="A343" s="993"/>
      <c r="B343" s="1504"/>
      <c r="C343" s="993"/>
      <c r="D343" s="993"/>
      <c r="E343" s="993"/>
    </row>
    <row r="344" spans="1:5" x14ac:dyDescent="0.2">
      <c r="A344" s="993"/>
      <c r="B344" s="1504"/>
      <c r="C344" s="993"/>
      <c r="D344" s="993"/>
      <c r="E344" s="993"/>
    </row>
    <row r="345" spans="1:5" x14ac:dyDescent="0.2">
      <c r="A345" s="993"/>
      <c r="B345" s="1504"/>
      <c r="C345" s="993"/>
      <c r="D345" s="993"/>
      <c r="E345" s="993"/>
    </row>
    <row r="346" spans="1:5" x14ac:dyDescent="0.2">
      <c r="A346" s="993"/>
      <c r="B346" s="1504"/>
      <c r="C346" s="993"/>
      <c r="D346" s="993"/>
      <c r="E346" s="993"/>
    </row>
    <row r="347" spans="1:5" x14ac:dyDescent="0.2">
      <c r="A347" s="993"/>
      <c r="B347" s="1504"/>
      <c r="C347" s="993"/>
      <c r="D347" s="993"/>
      <c r="E347" s="993"/>
    </row>
    <row r="348" spans="1:5" x14ac:dyDescent="0.2">
      <c r="A348" s="993"/>
      <c r="B348" s="1504"/>
      <c r="C348" s="993"/>
      <c r="D348" s="993"/>
      <c r="E348" s="993"/>
    </row>
    <row r="349" spans="1:5" x14ac:dyDescent="0.2">
      <c r="A349" s="993"/>
      <c r="B349" s="1504"/>
      <c r="C349" s="993"/>
      <c r="D349" s="993"/>
      <c r="E349" s="993"/>
    </row>
    <row r="350" spans="1:5" x14ac:dyDescent="0.2">
      <c r="A350" s="993"/>
      <c r="B350" s="1504"/>
      <c r="C350" s="993"/>
      <c r="D350" s="993"/>
      <c r="E350" s="993"/>
    </row>
    <row r="351" spans="1:5" x14ac:dyDescent="0.2">
      <c r="A351" s="993"/>
      <c r="B351" s="1504"/>
      <c r="C351" s="993"/>
      <c r="D351" s="993"/>
      <c r="E351" s="993"/>
    </row>
    <row r="352" spans="1:5" x14ac:dyDescent="0.2">
      <c r="A352" s="993"/>
      <c r="B352" s="1504"/>
      <c r="C352" s="993"/>
      <c r="D352" s="993"/>
      <c r="E352" s="993"/>
    </row>
    <row r="353" spans="1:5" x14ac:dyDescent="0.2">
      <c r="A353" s="993"/>
      <c r="B353" s="1504"/>
      <c r="C353" s="993"/>
      <c r="D353" s="993"/>
      <c r="E353" s="993"/>
    </row>
    <row r="354" spans="1:5" x14ac:dyDescent="0.2">
      <c r="A354" s="993"/>
      <c r="B354" s="1504"/>
      <c r="C354" s="993"/>
      <c r="D354" s="993"/>
      <c r="E354" s="993"/>
    </row>
    <row r="355" spans="1:5" x14ac:dyDescent="0.2">
      <c r="A355" s="993"/>
      <c r="B355" s="1504"/>
      <c r="C355" s="993"/>
      <c r="D355" s="993"/>
      <c r="E355" s="993"/>
    </row>
    <row r="356" spans="1:5" x14ac:dyDescent="0.2">
      <c r="A356" s="993"/>
      <c r="B356" s="1504"/>
      <c r="C356" s="993"/>
      <c r="D356" s="993"/>
      <c r="E356" s="993"/>
    </row>
    <row r="357" spans="1:5" x14ac:dyDescent="0.2">
      <c r="A357" s="993"/>
      <c r="B357" s="1504"/>
      <c r="C357" s="993"/>
      <c r="D357" s="993"/>
      <c r="E357" s="993"/>
    </row>
    <row r="358" spans="1:5" x14ac:dyDescent="0.2">
      <c r="A358" s="993"/>
      <c r="B358" s="1504"/>
      <c r="C358" s="993"/>
      <c r="D358" s="993"/>
      <c r="E358" s="993"/>
    </row>
    <row r="359" spans="1:5" x14ac:dyDescent="0.2">
      <c r="A359" s="993"/>
      <c r="B359" s="1504"/>
      <c r="C359" s="993"/>
      <c r="D359" s="993"/>
      <c r="E359" s="993"/>
    </row>
    <row r="360" spans="1:5" x14ac:dyDescent="0.2">
      <c r="A360" s="993"/>
      <c r="B360" s="1504"/>
      <c r="C360" s="993"/>
      <c r="D360" s="993"/>
      <c r="E360" s="993"/>
    </row>
    <row r="361" spans="1:5" x14ac:dyDescent="0.2">
      <c r="A361" s="993"/>
      <c r="B361" s="1504"/>
      <c r="C361" s="993"/>
      <c r="D361" s="993"/>
      <c r="E361" s="993"/>
    </row>
    <row r="362" spans="1:5" x14ac:dyDescent="0.2">
      <c r="A362" s="993"/>
      <c r="B362" s="1504"/>
      <c r="C362" s="993"/>
      <c r="D362" s="993"/>
      <c r="E362" s="993"/>
    </row>
    <row r="363" spans="1:5" x14ac:dyDescent="0.2">
      <c r="A363" s="993"/>
      <c r="B363" s="1504"/>
      <c r="C363" s="993"/>
      <c r="D363" s="993"/>
      <c r="E363" s="993"/>
    </row>
    <row r="364" spans="1:5" x14ac:dyDescent="0.2">
      <c r="A364" s="993"/>
      <c r="B364" s="1504"/>
      <c r="C364" s="993"/>
      <c r="D364" s="993"/>
      <c r="E364" s="993"/>
    </row>
    <row r="365" spans="1:5" x14ac:dyDescent="0.2">
      <c r="A365" s="993"/>
      <c r="B365" s="1504"/>
      <c r="C365" s="993"/>
      <c r="D365" s="993"/>
      <c r="E365" s="993"/>
    </row>
    <row r="366" spans="1:5" x14ac:dyDescent="0.2">
      <c r="A366" s="993"/>
      <c r="B366" s="1504"/>
      <c r="C366" s="993"/>
      <c r="D366" s="993"/>
      <c r="E366" s="993"/>
    </row>
    <row r="367" spans="1:5" x14ac:dyDescent="0.2">
      <c r="A367" s="993"/>
      <c r="B367" s="1504"/>
      <c r="C367" s="993"/>
      <c r="D367" s="993"/>
      <c r="E367" s="993"/>
    </row>
    <row r="368" spans="1:5" x14ac:dyDescent="0.2">
      <c r="A368" s="993"/>
      <c r="B368" s="1504"/>
      <c r="C368" s="993"/>
      <c r="D368" s="993"/>
      <c r="E368" s="993"/>
    </row>
    <row r="369" spans="1:5" x14ac:dyDescent="0.2">
      <c r="A369" s="993"/>
      <c r="B369" s="1504"/>
      <c r="C369" s="993"/>
      <c r="D369" s="993"/>
      <c r="E369" s="993"/>
    </row>
    <row r="370" spans="1:5" x14ac:dyDescent="0.2">
      <c r="A370" s="993"/>
      <c r="B370" s="1504"/>
      <c r="C370" s="993"/>
      <c r="D370" s="993"/>
      <c r="E370" s="993"/>
    </row>
    <row r="371" spans="1:5" x14ac:dyDescent="0.2">
      <c r="A371" s="993"/>
      <c r="B371" s="1504"/>
      <c r="C371" s="993"/>
      <c r="D371" s="993"/>
      <c r="E371" s="993"/>
    </row>
    <row r="372" spans="1:5" x14ac:dyDescent="0.2">
      <c r="A372" s="993"/>
      <c r="B372" s="1504"/>
      <c r="C372" s="993"/>
      <c r="D372" s="993"/>
      <c r="E372" s="993"/>
    </row>
    <row r="373" spans="1:5" x14ac:dyDescent="0.2">
      <c r="A373" s="993"/>
      <c r="B373" s="1504"/>
      <c r="C373" s="993"/>
      <c r="D373" s="993"/>
      <c r="E373" s="993"/>
    </row>
    <row r="374" spans="1:5" x14ac:dyDescent="0.2">
      <c r="A374" s="993"/>
      <c r="B374" s="1504"/>
      <c r="C374" s="993"/>
      <c r="D374" s="993"/>
      <c r="E374" s="993"/>
    </row>
    <row r="375" spans="1:5" x14ac:dyDescent="0.2">
      <c r="A375" s="993"/>
      <c r="B375" s="1504"/>
      <c r="C375" s="993"/>
      <c r="D375" s="993"/>
      <c r="E375" s="993"/>
    </row>
    <row r="376" spans="1:5" x14ac:dyDescent="0.2">
      <c r="A376" s="993"/>
      <c r="B376" s="1504"/>
      <c r="C376" s="993"/>
      <c r="D376" s="993"/>
      <c r="E376" s="993"/>
    </row>
    <row r="377" spans="1:5" x14ac:dyDescent="0.2">
      <c r="A377" s="993"/>
      <c r="B377" s="1504"/>
      <c r="C377" s="993"/>
      <c r="D377" s="993"/>
      <c r="E377" s="993"/>
    </row>
    <row r="378" spans="1:5" x14ac:dyDescent="0.2">
      <c r="A378" s="993"/>
      <c r="B378" s="1504"/>
      <c r="C378" s="993"/>
      <c r="D378" s="993"/>
      <c r="E378" s="993"/>
    </row>
    <row r="379" spans="1:5" x14ac:dyDescent="0.2">
      <c r="A379" s="993"/>
      <c r="B379" s="1504"/>
      <c r="C379" s="993"/>
      <c r="D379" s="993"/>
      <c r="E379" s="993"/>
    </row>
    <row r="380" spans="1:5" x14ac:dyDescent="0.2">
      <c r="A380" s="993"/>
      <c r="B380" s="1504"/>
      <c r="C380" s="993"/>
      <c r="D380" s="993"/>
      <c r="E380" s="993"/>
    </row>
    <row r="381" spans="1:5" x14ac:dyDescent="0.2">
      <c r="A381" s="993"/>
      <c r="B381" s="1504"/>
      <c r="C381" s="993"/>
      <c r="D381" s="993"/>
      <c r="E381" s="993"/>
    </row>
    <row r="382" spans="1:5" x14ac:dyDescent="0.2">
      <c r="A382" s="993"/>
      <c r="B382" s="1504"/>
      <c r="C382" s="993"/>
      <c r="D382" s="993"/>
      <c r="E382" s="993"/>
    </row>
    <row r="383" spans="1:5" x14ac:dyDescent="0.2">
      <c r="A383" s="993"/>
      <c r="B383" s="1504"/>
      <c r="C383" s="993"/>
      <c r="D383" s="993"/>
      <c r="E383" s="993"/>
    </row>
    <row r="384" spans="1:5" x14ac:dyDescent="0.2">
      <c r="A384" s="993"/>
      <c r="B384" s="1504"/>
      <c r="C384" s="993"/>
      <c r="D384" s="993"/>
      <c r="E384" s="993"/>
    </row>
    <row r="385" spans="1:5" x14ac:dyDescent="0.2">
      <c r="A385" s="993"/>
      <c r="B385" s="1504"/>
      <c r="C385" s="993"/>
      <c r="D385" s="993"/>
      <c r="E385" s="993"/>
    </row>
    <row r="386" spans="1:5" x14ac:dyDescent="0.2">
      <c r="A386" s="993"/>
      <c r="B386" s="1504"/>
      <c r="C386" s="993"/>
      <c r="D386" s="993"/>
      <c r="E386" s="993"/>
    </row>
    <row r="387" spans="1:5" x14ac:dyDescent="0.2">
      <c r="A387" s="993"/>
      <c r="B387" s="1504"/>
      <c r="C387" s="993"/>
      <c r="D387" s="993"/>
      <c r="E387" s="993"/>
    </row>
    <row r="388" spans="1:5" x14ac:dyDescent="0.2">
      <c r="A388" s="993"/>
      <c r="B388" s="1504"/>
      <c r="C388" s="993"/>
      <c r="D388" s="993"/>
      <c r="E388" s="993"/>
    </row>
    <row r="389" spans="1:5" x14ac:dyDescent="0.2">
      <c r="A389" s="993"/>
      <c r="B389" s="1504"/>
      <c r="C389" s="993"/>
      <c r="D389" s="993"/>
      <c r="E389" s="993"/>
    </row>
    <row r="390" spans="1:5" x14ac:dyDescent="0.2">
      <c r="A390" s="993"/>
      <c r="B390" s="1504"/>
      <c r="C390" s="993"/>
      <c r="D390" s="993"/>
      <c r="E390" s="993"/>
    </row>
    <row r="391" spans="1:5" x14ac:dyDescent="0.2">
      <c r="A391" s="993"/>
      <c r="B391" s="1504"/>
      <c r="C391" s="993"/>
      <c r="D391" s="993"/>
      <c r="E391" s="993"/>
    </row>
    <row r="392" spans="1:5" x14ac:dyDescent="0.2">
      <c r="A392" s="993"/>
      <c r="B392" s="1504"/>
      <c r="C392" s="993"/>
      <c r="D392" s="993"/>
      <c r="E392" s="993"/>
    </row>
    <row r="393" spans="1:5" x14ac:dyDescent="0.2">
      <c r="A393" s="993"/>
      <c r="B393" s="1504"/>
      <c r="C393" s="993"/>
      <c r="D393" s="993"/>
      <c r="E393" s="993"/>
    </row>
    <row r="394" spans="1:5" x14ac:dyDescent="0.2">
      <c r="A394" s="993"/>
      <c r="B394" s="1504"/>
      <c r="C394" s="993"/>
      <c r="D394" s="993"/>
      <c r="E394" s="993"/>
    </row>
    <row r="395" spans="1:5" x14ac:dyDescent="0.2">
      <c r="A395" s="993"/>
      <c r="B395" s="1504"/>
      <c r="C395" s="993"/>
      <c r="D395" s="993"/>
      <c r="E395" s="993"/>
    </row>
    <row r="396" spans="1:5" x14ac:dyDescent="0.2">
      <c r="A396" s="993"/>
      <c r="B396" s="1504"/>
      <c r="C396" s="993"/>
      <c r="D396" s="993"/>
      <c r="E396" s="993"/>
    </row>
    <row r="397" spans="1:5" x14ac:dyDescent="0.2">
      <c r="A397" s="993"/>
      <c r="B397" s="1504"/>
      <c r="C397" s="993"/>
      <c r="D397" s="993"/>
      <c r="E397" s="993"/>
    </row>
    <row r="398" spans="1:5" x14ac:dyDescent="0.2">
      <c r="A398" s="993"/>
      <c r="B398" s="1504"/>
      <c r="C398" s="993"/>
      <c r="D398" s="993"/>
      <c r="E398" s="993"/>
    </row>
    <row r="399" spans="1:5" x14ac:dyDescent="0.2">
      <c r="A399" s="993"/>
      <c r="B399" s="1504"/>
      <c r="C399" s="993"/>
      <c r="D399" s="993"/>
      <c r="E399" s="993"/>
    </row>
    <row r="400" spans="1:5" x14ac:dyDescent="0.2">
      <c r="A400" s="993"/>
      <c r="B400" s="1504"/>
      <c r="C400" s="993"/>
      <c r="D400" s="993"/>
      <c r="E400" s="993"/>
    </row>
    <row r="401" spans="1:5" x14ac:dyDescent="0.2">
      <c r="A401" s="993"/>
      <c r="B401" s="1504"/>
      <c r="C401" s="993"/>
      <c r="D401" s="993"/>
      <c r="E401" s="993"/>
    </row>
    <row r="402" spans="1:5" x14ac:dyDescent="0.2">
      <c r="A402" s="993"/>
      <c r="B402" s="1504"/>
      <c r="C402" s="993"/>
      <c r="D402" s="993"/>
      <c r="E402" s="993"/>
    </row>
    <row r="403" spans="1:5" x14ac:dyDescent="0.2">
      <c r="A403" s="993"/>
      <c r="B403" s="1504"/>
      <c r="C403" s="993"/>
      <c r="D403" s="993"/>
      <c r="E403" s="993"/>
    </row>
    <row r="404" spans="1:5" x14ac:dyDescent="0.2">
      <c r="A404" s="993"/>
      <c r="B404" s="1504"/>
      <c r="C404" s="993"/>
      <c r="D404" s="993"/>
      <c r="E404" s="993"/>
    </row>
    <row r="405" spans="1:5" x14ac:dyDescent="0.2">
      <c r="A405" s="993"/>
      <c r="B405" s="1504"/>
      <c r="C405" s="993"/>
      <c r="D405" s="993"/>
      <c r="E405" s="993"/>
    </row>
    <row r="406" spans="1:5" x14ac:dyDescent="0.2">
      <c r="A406" s="993"/>
      <c r="B406" s="1504"/>
      <c r="C406" s="993"/>
      <c r="D406" s="993"/>
      <c r="E406" s="993"/>
    </row>
    <row r="407" spans="1:5" x14ac:dyDescent="0.2">
      <c r="A407" s="993"/>
      <c r="B407" s="1504"/>
      <c r="C407" s="993"/>
      <c r="D407" s="993"/>
      <c r="E407" s="993"/>
    </row>
    <row r="408" spans="1:5" x14ac:dyDescent="0.2">
      <c r="A408" s="993"/>
      <c r="B408" s="1504"/>
      <c r="C408" s="993"/>
      <c r="D408" s="993"/>
      <c r="E408" s="993"/>
    </row>
    <row r="409" spans="1:5" x14ac:dyDescent="0.2">
      <c r="A409" s="993"/>
      <c r="B409" s="1504"/>
      <c r="C409" s="993"/>
      <c r="D409" s="993"/>
      <c r="E409" s="993"/>
    </row>
    <row r="410" spans="1:5" x14ac:dyDescent="0.2">
      <c r="A410" s="993"/>
      <c r="B410" s="1504"/>
      <c r="C410" s="993"/>
      <c r="D410" s="993"/>
      <c r="E410" s="993"/>
    </row>
    <row r="411" spans="1:5" x14ac:dyDescent="0.2">
      <c r="A411" s="993"/>
      <c r="B411" s="1504"/>
      <c r="C411" s="993"/>
      <c r="D411" s="993"/>
      <c r="E411" s="993"/>
    </row>
    <row r="412" spans="1:5" x14ac:dyDescent="0.2">
      <c r="A412" s="993"/>
      <c r="B412" s="1504"/>
      <c r="C412" s="993"/>
      <c r="D412" s="993"/>
      <c r="E412" s="993"/>
    </row>
    <row r="413" spans="1:5" x14ac:dyDescent="0.2">
      <c r="A413" s="993"/>
      <c r="B413" s="1504"/>
      <c r="C413" s="993"/>
      <c r="D413" s="993"/>
      <c r="E413" s="993"/>
    </row>
    <row r="414" spans="1:5" x14ac:dyDescent="0.2">
      <c r="A414" s="993"/>
      <c r="B414" s="1504"/>
      <c r="C414" s="993"/>
      <c r="D414" s="993"/>
      <c r="E414" s="993"/>
    </row>
    <row r="415" spans="1:5" x14ac:dyDescent="0.2">
      <c r="A415" s="993"/>
      <c r="B415" s="1504"/>
      <c r="C415" s="993"/>
      <c r="D415" s="993"/>
      <c r="E415" s="993"/>
    </row>
    <row r="416" spans="1:5" x14ac:dyDescent="0.2">
      <c r="A416" s="993"/>
      <c r="B416" s="1504"/>
      <c r="C416" s="993"/>
      <c r="D416" s="993"/>
      <c r="E416" s="993"/>
    </row>
    <row r="417" spans="1:5" x14ac:dyDescent="0.2">
      <c r="A417" s="993"/>
      <c r="B417" s="1504"/>
      <c r="C417" s="993"/>
      <c r="D417" s="993"/>
      <c r="E417" s="993"/>
    </row>
    <row r="418" spans="1:5" x14ac:dyDescent="0.2">
      <c r="A418" s="993"/>
      <c r="B418" s="1504"/>
      <c r="C418" s="993"/>
      <c r="D418" s="993"/>
      <c r="E418" s="993"/>
    </row>
    <row r="419" spans="1:5" x14ac:dyDescent="0.2">
      <c r="A419" s="993"/>
      <c r="B419" s="1504"/>
      <c r="C419" s="993"/>
      <c r="D419" s="993"/>
      <c r="E419" s="993"/>
    </row>
    <row r="420" spans="1:5" x14ac:dyDescent="0.2">
      <c r="A420" s="993"/>
      <c r="B420" s="1504"/>
      <c r="C420" s="993"/>
      <c r="D420" s="993"/>
      <c r="E420" s="993"/>
    </row>
    <row r="421" spans="1:5" x14ac:dyDescent="0.2">
      <c r="A421" s="993"/>
      <c r="B421" s="1504"/>
      <c r="C421" s="993"/>
      <c r="D421" s="993"/>
      <c r="E421" s="993"/>
    </row>
    <row r="422" spans="1:5" x14ac:dyDescent="0.2">
      <c r="A422" s="993"/>
      <c r="B422" s="1504"/>
      <c r="C422" s="993"/>
      <c r="D422" s="993"/>
      <c r="E422" s="993"/>
    </row>
    <row r="423" spans="1:5" x14ac:dyDescent="0.2">
      <c r="A423" s="993"/>
      <c r="B423" s="1504"/>
      <c r="C423" s="993"/>
      <c r="D423" s="993"/>
      <c r="E423" s="993"/>
    </row>
    <row r="424" spans="1:5" x14ac:dyDescent="0.2">
      <c r="A424" s="993"/>
      <c r="B424" s="1504"/>
      <c r="C424" s="993"/>
      <c r="D424" s="993"/>
      <c r="E424" s="993"/>
    </row>
    <row r="425" spans="1:5" x14ac:dyDescent="0.2">
      <c r="A425" s="993"/>
      <c r="B425" s="1504"/>
      <c r="C425" s="993"/>
      <c r="D425" s="993"/>
      <c r="E425" s="993"/>
    </row>
    <row r="426" spans="1:5" x14ac:dyDescent="0.2">
      <c r="A426" s="993"/>
      <c r="B426" s="1504"/>
      <c r="C426" s="993"/>
      <c r="D426" s="993"/>
      <c r="E426" s="993"/>
    </row>
    <row r="427" spans="1:5" x14ac:dyDescent="0.2">
      <c r="A427" s="993"/>
      <c r="B427" s="1504"/>
      <c r="C427" s="993"/>
      <c r="D427" s="993"/>
      <c r="E427" s="993"/>
    </row>
    <row r="428" spans="1:5" x14ac:dyDescent="0.2">
      <c r="A428" s="993"/>
      <c r="B428" s="1504"/>
      <c r="C428" s="993"/>
      <c r="D428" s="993"/>
      <c r="E428" s="993"/>
    </row>
    <row r="429" spans="1:5" x14ac:dyDescent="0.2">
      <c r="A429" s="993"/>
      <c r="B429" s="1504"/>
      <c r="C429" s="993"/>
      <c r="D429" s="993"/>
      <c r="E429" s="993"/>
    </row>
    <row r="430" spans="1:5" x14ac:dyDescent="0.2">
      <c r="A430" s="993"/>
      <c r="B430" s="1504"/>
      <c r="C430" s="993"/>
      <c r="D430" s="993"/>
      <c r="E430" s="993"/>
    </row>
    <row r="431" spans="1:5" x14ac:dyDescent="0.2">
      <c r="A431" s="993"/>
      <c r="B431" s="1504"/>
      <c r="C431" s="993"/>
      <c r="D431" s="993"/>
      <c r="E431" s="993"/>
    </row>
    <row r="432" spans="1:5" x14ac:dyDescent="0.2">
      <c r="A432" s="993"/>
      <c r="B432" s="1504"/>
      <c r="C432" s="993"/>
      <c r="D432" s="993"/>
      <c r="E432" s="993"/>
    </row>
    <row r="433" spans="1:5" x14ac:dyDescent="0.2">
      <c r="A433" s="993"/>
      <c r="B433" s="1504"/>
      <c r="C433" s="993"/>
      <c r="D433" s="993"/>
      <c r="E433" s="993"/>
    </row>
    <row r="434" spans="1:5" x14ac:dyDescent="0.2">
      <c r="A434" s="993"/>
      <c r="B434" s="1504"/>
      <c r="C434" s="993"/>
      <c r="D434" s="993"/>
      <c r="E434" s="993"/>
    </row>
    <row r="435" spans="1:5" x14ac:dyDescent="0.2">
      <c r="A435" s="993"/>
      <c r="B435" s="1504"/>
      <c r="C435" s="993"/>
      <c r="D435" s="993"/>
      <c r="E435" s="993"/>
    </row>
    <row r="436" spans="1:5" x14ac:dyDescent="0.2">
      <c r="A436" s="993"/>
      <c r="B436" s="1504"/>
      <c r="C436" s="993"/>
      <c r="D436" s="993"/>
      <c r="E436" s="993"/>
    </row>
    <row r="437" spans="1:5" x14ac:dyDescent="0.2">
      <c r="A437" s="993"/>
      <c r="B437" s="1504"/>
      <c r="C437" s="993"/>
      <c r="D437" s="993"/>
      <c r="E437" s="993"/>
    </row>
    <row r="438" spans="1:5" x14ac:dyDescent="0.2">
      <c r="A438" s="993"/>
      <c r="B438" s="1504"/>
      <c r="C438" s="993"/>
      <c r="D438" s="993"/>
      <c r="E438" s="993"/>
    </row>
    <row r="439" spans="1:5" x14ac:dyDescent="0.2">
      <c r="A439" s="993"/>
      <c r="B439" s="1504"/>
      <c r="C439" s="993"/>
      <c r="D439" s="993"/>
      <c r="E439" s="993"/>
    </row>
    <row r="440" spans="1:5" x14ac:dyDescent="0.2">
      <c r="A440" s="993"/>
      <c r="B440" s="1504"/>
      <c r="C440" s="993"/>
      <c r="D440" s="993"/>
      <c r="E440" s="993"/>
    </row>
    <row r="441" spans="1:5" x14ac:dyDescent="0.2">
      <c r="A441" s="993"/>
      <c r="B441" s="1504"/>
      <c r="C441" s="993"/>
      <c r="D441" s="993"/>
      <c r="E441" s="993"/>
    </row>
    <row r="442" spans="1:5" x14ac:dyDescent="0.2">
      <c r="A442" s="993"/>
      <c r="B442" s="1504"/>
      <c r="C442" s="993"/>
      <c r="D442" s="993"/>
      <c r="E442" s="993"/>
    </row>
    <row r="443" spans="1:5" x14ac:dyDescent="0.2">
      <c r="A443" s="993"/>
      <c r="B443" s="1504"/>
      <c r="C443" s="993"/>
      <c r="D443" s="993"/>
      <c r="E443" s="993"/>
    </row>
    <row r="444" spans="1:5" x14ac:dyDescent="0.2">
      <c r="A444" s="993"/>
      <c r="B444" s="1504"/>
      <c r="C444" s="993"/>
      <c r="D444" s="993"/>
      <c r="E444" s="993"/>
    </row>
    <row r="445" spans="1:5" x14ac:dyDescent="0.2">
      <c r="A445" s="993"/>
      <c r="B445" s="1504"/>
      <c r="C445" s="993"/>
      <c r="D445" s="993"/>
      <c r="E445" s="993"/>
    </row>
    <row r="446" spans="1:5" x14ac:dyDescent="0.2">
      <c r="A446" s="993"/>
      <c r="B446" s="1504"/>
      <c r="C446" s="993"/>
      <c r="D446" s="993"/>
      <c r="E446" s="993"/>
    </row>
    <row r="447" spans="1:5" x14ac:dyDescent="0.2">
      <c r="A447" s="993"/>
      <c r="B447" s="1504"/>
      <c r="C447" s="993"/>
      <c r="D447" s="993"/>
      <c r="E447" s="993"/>
    </row>
    <row r="448" spans="1:5" x14ac:dyDescent="0.2">
      <c r="A448" s="993"/>
      <c r="B448" s="1504"/>
      <c r="C448" s="993"/>
      <c r="D448" s="993"/>
      <c r="E448" s="993"/>
    </row>
    <row r="449" spans="1:5" x14ac:dyDescent="0.2">
      <c r="A449" s="993"/>
      <c r="B449" s="1504"/>
      <c r="C449" s="993"/>
      <c r="D449" s="993"/>
      <c r="E449" s="993"/>
    </row>
    <row r="450" spans="1:5" x14ac:dyDescent="0.2">
      <c r="A450" s="993"/>
      <c r="B450" s="1504"/>
      <c r="C450" s="993"/>
      <c r="D450" s="993"/>
      <c r="E450" s="993"/>
    </row>
    <row r="451" spans="1:5" x14ac:dyDescent="0.2">
      <c r="A451" s="993"/>
      <c r="B451" s="1504"/>
      <c r="C451" s="993"/>
      <c r="D451" s="993"/>
      <c r="E451" s="993"/>
    </row>
    <row r="452" spans="1:5" x14ac:dyDescent="0.2">
      <c r="A452" s="993"/>
      <c r="B452" s="1504"/>
      <c r="C452" s="993"/>
      <c r="D452" s="993"/>
      <c r="E452" s="993"/>
    </row>
    <row r="453" spans="1:5" x14ac:dyDescent="0.2">
      <c r="A453" s="993"/>
      <c r="B453" s="1504"/>
      <c r="C453" s="993"/>
      <c r="D453" s="993"/>
      <c r="E453" s="993"/>
    </row>
    <row r="454" spans="1:5" x14ac:dyDescent="0.2">
      <c r="A454" s="993"/>
      <c r="B454" s="1504"/>
      <c r="C454" s="993"/>
      <c r="D454" s="993"/>
      <c r="E454" s="993"/>
    </row>
    <row r="455" spans="1:5" x14ac:dyDescent="0.2">
      <c r="A455" s="993"/>
      <c r="B455" s="1504"/>
      <c r="C455" s="993"/>
      <c r="D455" s="993"/>
      <c r="E455" s="993"/>
    </row>
    <row r="456" spans="1:5" x14ac:dyDescent="0.2">
      <c r="A456" s="993"/>
      <c r="B456" s="1504"/>
      <c r="C456" s="993"/>
      <c r="D456" s="993"/>
      <c r="E456" s="993"/>
    </row>
    <row r="457" spans="1:5" x14ac:dyDescent="0.2">
      <c r="A457" s="993"/>
      <c r="B457" s="1504"/>
      <c r="C457" s="993"/>
      <c r="D457" s="993"/>
      <c r="E457" s="993"/>
    </row>
    <row r="458" spans="1:5" x14ac:dyDescent="0.2">
      <c r="A458" s="993"/>
      <c r="B458" s="1504"/>
      <c r="C458" s="993"/>
      <c r="D458" s="993"/>
      <c r="E458" s="993"/>
    </row>
    <row r="459" spans="1:5" x14ac:dyDescent="0.2">
      <c r="A459" s="993"/>
      <c r="B459" s="1504"/>
      <c r="C459" s="993"/>
      <c r="D459" s="993"/>
      <c r="E459" s="993"/>
    </row>
    <row r="460" spans="1:5" x14ac:dyDescent="0.2">
      <c r="A460" s="993"/>
      <c r="B460" s="1504"/>
      <c r="C460" s="993"/>
      <c r="D460" s="993"/>
      <c r="E460" s="993"/>
    </row>
    <row r="461" spans="1:5" x14ac:dyDescent="0.2">
      <c r="A461" s="993"/>
      <c r="B461" s="1504"/>
      <c r="C461" s="993"/>
      <c r="D461" s="993"/>
      <c r="E461" s="993"/>
    </row>
    <row r="462" spans="1:5" x14ac:dyDescent="0.2">
      <c r="A462" s="993"/>
      <c r="B462" s="1504"/>
      <c r="C462" s="993"/>
      <c r="D462" s="993"/>
      <c r="E462" s="993"/>
    </row>
    <row r="463" spans="1:5" x14ac:dyDescent="0.2">
      <c r="A463" s="993"/>
      <c r="B463" s="1504"/>
      <c r="C463" s="993"/>
      <c r="D463" s="993"/>
      <c r="E463" s="993"/>
    </row>
    <row r="464" spans="1:5" x14ac:dyDescent="0.2">
      <c r="A464" s="993"/>
      <c r="B464" s="1504"/>
      <c r="C464" s="993"/>
      <c r="D464" s="993"/>
      <c r="E464" s="993"/>
    </row>
    <row r="465" spans="1:5" x14ac:dyDescent="0.2">
      <c r="A465" s="993"/>
      <c r="B465" s="1504"/>
      <c r="C465" s="993"/>
      <c r="D465" s="993"/>
      <c r="E465" s="993"/>
    </row>
    <row r="466" spans="1:5" x14ac:dyDescent="0.2">
      <c r="A466" s="993"/>
      <c r="B466" s="1504"/>
      <c r="C466" s="993"/>
      <c r="D466" s="993"/>
      <c r="E466" s="993"/>
    </row>
    <row r="467" spans="1:5" x14ac:dyDescent="0.2">
      <c r="A467" s="993"/>
      <c r="B467" s="1504"/>
      <c r="C467" s="993"/>
      <c r="D467" s="993"/>
      <c r="E467" s="993"/>
    </row>
    <row r="468" spans="1:5" x14ac:dyDescent="0.2">
      <c r="A468" s="993"/>
      <c r="B468" s="1504"/>
      <c r="C468" s="993"/>
      <c r="D468" s="993"/>
      <c r="E468" s="993"/>
    </row>
    <row r="469" spans="1:5" x14ac:dyDescent="0.2">
      <c r="A469" s="993"/>
      <c r="B469" s="1504"/>
      <c r="C469" s="993"/>
      <c r="D469" s="993"/>
      <c r="E469" s="993"/>
    </row>
    <row r="470" spans="1:5" x14ac:dyDescent="0.2">
      <c r="A470" s="993"/>
      <c r="B470" s="1504"/>
      <c r="C470" s="993"/>
      <c r="D470" s="993"/>
      <c r="E470" s="993"/>
    </row>
    <row r="471" spans="1:5" x14ac:dyDescent="0.2">
      <c r="A471" s="993"/>
      <c r="B471" s="1504"/>
      <c r="C471" s="993"/>
      <c r="D471" s="993"/>
      <c r="E471" s="993"/>
    </row>
    <row r="472" spans="1:5" x14ac:dyDescent="0.2">
      <c r="A472" s="993"/>
      <c r="B472" s="1504"/>
      <c r="C472" s="993"/>
      <c r="D472" s="993"/>
      <c r="E472" s="993"/>
    </row>
    <row r="473" spans="1:5" x14ac:dyDescent="0.2">
      <c r="A473" s="993"/>
      <c r="B473" s="1504"/>
      <c r="C473" s="993"/>
      <c r="D473" s="993"/>
      <c r="E473" s="993"/>
    </row>
    <row r="474" spans="1:5" x14ac:dyDescent="0.2">
      <c r="A474" s="993"/>
      <c r="B474" s="1504"/>
      <c r="C474" s="993"/>
      <c r="D474" s="993"/>
      <c r="E474" s="993"/>
    </row>
    <row r="475" spans="1:5" x14ac:dyDescent="0.2">
      <c r="A475" s="993"/>
      <c r="B475" s="1504"/>
      <c r="C475" s="993"/>
      <c r="D475" s="993"/>
      <c r="E475" s="993"/>
    </row>
    <row r="476" spans="1:5" x14ac:dyDescent="0.2">
      <c r="A476" s="993"/>
      <c r="B476" s="1504"/>
      <c r="C476" s="993"/>
      <c r="D476" s="993"/>
      <c r="E476" s="993"/>
    </row>
    <row r="477" spans="1:5" x14ac:dyDescent="0.2">
      <c r="A477" s="993"/>
      <c r="B477" s="1504"/>
      <c r="C477" s="993"/>
      <c r="D477" s="993"/>
      <c r="E477" s="993"/>
    </row>
    <row r="478" spans="1:5" x14ac:dyDescent="0.2">
      <c r="A478" s="993"/>
      <c r="B478" s="1504"/>
      <c r="C478" s="993"/>
      <c r="D478" s="993"/>
      <c r="E478" s="993"/>
    </row>
    <row r="479" spans="1:5" x14ac:dyDescent="0.2">
      <c r="A479" s="993"/>
      <c r="B479" s="1504"/>
      <c r="C479" s="993"/>
      <c r="D479" s="993"/>
      <c r="E479" s="993"/>
    </row>
    <row r="480" spans="1:5" x14ac:dyDescent="0.2">
      <c r="A480" s="993"/>
      <c r="B480" s="1504"/>
      <c r="C480" s="993"/>
      <c r="D480" s="993"/>
      <c r="E480" s="993"/>
    </row>
    <row r="481" spans="1:5" x14ac:dyDescent="0.2">
      <c r="A481" s="993"/>
      <c r="B481" s="1504"/>
      <c r="C481" s="993"/>
      <c r="D481" s="993"/>
      <c r="E481" s="993"/>
    </row>
    <row r="482" spans="1:5" x14ac:dyDescent="0.2">
      <c r="A482" s="993"/>
      <c r="B482" s="1504"/>
      <c r="C482" s="993"/>
      <c r="D482" s="993"/>
      <c r="E482" s="993"/>
    </row>
    <row r="483" spans="1:5" x14ac:dyDescent="0.2">
      <c r="A483" s="993"/>
      <c r="B483" s="1504"/>
      <c r="C483" s="993"/>
      <c r="D483" s="993"/>
      <c r="E483" s="993"/>
    </row>
    <row r="484" spans="1:5" x14ac:dyDescent="0.2">
      <c r="A484" s="993"/>
      <c r="B484" s="1504"/>
      <c r="C484" s="993"/>
      <c r="D484" s="993"/>
      <c r="E484" s="993"/>
    </row>
    <row r="485" spans="1:5" x14ac:dyDescent="0.2">
      <c r="A485" s="993"/>
      <c r="B485" s="1504"/>
      <c r="C485" s="993"/>
      <c r="D485" s="993"/>
      <c r="E485" s="993"/>
    </row>
    <row r="486" spans="1:5" x14ac:dyDescent="0.2">
      <c r="A486" s="993"/>
      <c r="B486" s="1504"/>
      <c r="C486" s="993"/>
      <c r="D486" s="993"/>
      <c r="E486" s="993"/>
    </row>
    <row r="487" spans="1:5" x14ac:dyDescent="0.2">
      <c r="A487" s="993"/>
      <c r="B487" s="1504"/>
      <c r="C487" s="993"/>
      <c r="D487" s="993"/>
      <c r="E487" s="993"/>
    </row>
    <row r="488" spans="1:5" x14ac:dyDescent="0.2">
      <c r="A488" s="993"/>
      <c r="B488" s="1504"/>
      <c r="C488" s="993"/>
      <c r="D488" s="993"/>
      <c r="E488" s="993"/>
    </row>
    <row r="489" spans="1:5" x14ac:dyDescent="0.2">
      <c r="A489" s="993"/>
      <c r="B489" s="1504"/>
      <c r="C489" s="993"/>
      <c r="D489" s="993"/>
      <c r="E489" s="993"/>
    </row>
    <row r="490" spans="1:5" x14ac:dyDescent="0.2">
      <c r="A490" s="993"/>
      <c r="B490" s="1504"/>
      <c r="C490" s="993"/>
      <c r="D490" s="993"/>
      <c r="E490" s="993"/>
    </row>
    <row r="491" spans="1:5" x14ac:dyDescent="0.2">
      <c r="A491" s="993"/>
      <c r="B491" s="1504"/>
      <c r="C491" s="993"/>
      <c r="D491" s="993"/>
      <c r="E491" s="993"/>
    </row>
    <row r="492" spans="1:5" x14ac:dyDescent="0.2">
      <c r="A492" s="993"/>
      <c r="B492" s="1504"/>
      <c r="C492" s="993"/>
      <c r="D492" s="993"/>
      <c r="E492" s="993"/>
    </row>
    <row r="493" spans="1:5" x14ac:dyDescent="0.2">
      <c r="A493" s="993"/>
      <c r="B493" s="1504"/>
      <c r="C493" s="993"/>
      <c r="D493" s="993"/>
      <c r="E493" s="993"/>
    </row>
    <row r="494" spans="1:5" x14ac:dyDescent="0.2">
      <c r="A494" s="993"/>
      <c r="B494" s="1504"/>
      <c r="C494" s="993"/>
      <c r="D494" s="993"/>
      <c r="E494" s="993"/>
    </row>
    <row r="495" spans="1:5" x14ac:dyDescent="0.2">
      <c r="A495" s="993"/>
      <c r="B495" s="1504"/>
      <c r="C495" s="993"/>
      <c r="D495" s="993"/>
      <c r="E495" s="993"/>
    </row>
    <row r="496" spans="1:5" x14ac:dyDescent="0.2">
      <c r="A496" s="993"/>
      <c r="B496" s="1504"/>
      <c r="C496" s="993"/>
      <c r="D496" s="993"/>
      <c r="E496" s="993"/>
    </row>
    <row r="497" spans="1:5" x14ac:dyDescent="0.2">
      <c r="A497" s="993"/>
      <c r="B497" s="1504"/>
      <c r="C497" s="993"/>
      <c r="D497" s="993"/>
      <c r="E497" s="993"/>
    </row>
    <row r="498" spans="1:5" x14ac:dyDescent="0.2">
      <c r="A498" s="993"/>
      <c r="B498" s="1504"/>
      <c r="C498" s="993"/>
      <c r="D498" s="993"/>
      <c r="E498" s="993"/>
    </row>
    <row r="499" spans="1:5" x14ac:dyDescent="0.2">
      <c r="A499" s="993"/>
      <c r="B499" s="1504"/>
      <c r="C499" s="993"/>
      <c r="D499" s="993"/>
      <c r="E499" s="993"/>
    </row>
    <row r="500" spans="1:5" x14ac:dyDescent="0.2">
      <c r="A500" s="993"/>
      <c r="B500" s="1504"/>
      <c r="C500" s="993"/>
      <c r="D500" s="993"/>
      <c r="E500" s="993"/>
    </row>
    <row r="501" spans="1:5" x14ac:dyDescent="0.2">
      <c r="A501" s="993"/>
      <c r="B501" s="1504"/>
      <c r="C501" s="993"/>
      <c r="D501" s="993"/>
      <c r="E501" s="993"/>
    </row>
    <row r="502" spans="1:5" x14ac:dyDescent="0.2">
      <c r="A502" s="993"/>
      <c r="B502" s="1504"/>
      <c r="C502" s="993"/>
      <c r="D502" s="993"/>
      <c r="E502" s="993"/>
    </row>
    <row r="503" spans="1:5" x14ac:dyDescent="0.2">
      <c r="A503" s="993"/>
      <c r="B503" s="1504"/>
      <c r="C503" s="993"/>
      <c r="D503" s="993"/>
      <c r="E503" s="993"/>
    </row>
    <row r="504" spans="1:5" x14ac:dyDescent="0.2">
      <c r="A504" s="993"/>
      <c r="B504" s="1504"/>
      <c r="C504" s="993"/>
      <c r="D504" s="993"/>
      <c r="E504" s="993"/>
    </row>
    <row r="505" spans="1:5" x14ac:dyDescent="0.2">
      <c r="A505" s="993"/>
      <c r="B505" s="1504"/>
      <c r="C505" s="993"/>
      <c r="D505" s="993"/>
      <c r="E505" s="993"/>
    </row>
    <row r="506" spans="1:5" x14ac:dyDescent="0.2">
      <c r="A506" s="993"/>
      <c r="B506" s="1504"/>
      <c r="C506" s="993"/>
      <c r="D506" s="993"/>
      <c r="E506" s="993"/>
    </row>
    <row r="507" spans="1:5" x14ac:dyDescent="0.2">
      <c r="A507" s="993"/>
      <c r="B507" s="1504"/>
      <c r="C507" s="993"/>
      <c r="D507" s="993"/>
      <c r="E507" s="993"/>
    </row>
    <row r="508" spans="1:5" x14ac:dyDescent="0.2">
      <c r="A508" s="993"/>
      <c r="B508" s="1504"/>
      <c r="C508" s="993"/>
      <c r="D508" s="993"/>
      <c r="E508" s="993"/>
    </row>
    <row r="509" spans="1:5" x14ac:dyDescent="0.2">
      <c r="A509" s="993"/>
      <c r="B509" s="1504"/>
      <c r="C509" s="993"/>
      <c r="D509" s="993"/>
      <c r="E509" s="993"/>
    </row>
    <row r="510" spans="1:5" x14ac:dyDescent="0.2">
      <c r="A510" s="993"/>
      <c r="B510" s="1504"/>
      <c r="C510" s="993"/>
      <c r="D510" s="993"/>
      <c r="E510" s="993"/>
    </row>
    <row r="511" spans="1:5" x14ac:dyDescent="0.2">
      <c r="A511" s="993"/>
      <c r="B511" s="1504"/>
      <c r="C511" s="993"/>
      <c r="D511" s="993"/>
      <c r="E511" s="993"/>
    </row>
    <row r="512" spans="1:5" x14ac:dyDescent="0.2">
      <c r="A512" s="993"/>
      <c r="B512" s="1504"/>
      <c r="C512" s="993"/>
      <c r="D512" s="993"/>
      <c r="E512" s="993"/>
    </row>
    <row r="513" spans="1:5" x14ac:dyDescent="0.2">
      <c r="A513" s="993"/>
      <c r="B513" s="1504"/>
      <c r="C513" s="993"/>
      <c r="D513" s="993"/>
      <c r="E513" s="993"/>
    </row>
    <row r="514" spans="1:5" x14ac:dyDescent="0.2">
      <c r="A514" s="993"/>
      <c r="B514" s="1504"/>
      <c r="C514" s="993"/>
      <c r="D514" s="993"/>
      <c r="E514" s="993"/>
    </row>
    <row r="515" spans="1:5" x14ac:dyDescent="0.2">
      <c r="A515" s="993"/>
      <c r="B515" s="1504"/>
      <c r="C515" s="993"/>
      <c r="D515" s="993"/>
      <c r="E515" s="993"/>
    </row>
    <row r="516" spans="1:5" x14ac:dyDescent="0.2">
      <c r="A516" s="993"/>
      <c r="B516" s="1504"/>
      <c r="C516" s="993"/>
      <c r="D516" s="993"/>
      <c r="E516" s="993"/>
    </row>
    <row r="517" spans="1:5" x14ac:dyDescent="0.2">
      <c r="A517" s="993"/>
      <c r="B517" s="1504"/>
      <c r="C517" s="993"/>
      <c r="D517" s="993"/>
      <c r="E517" s="993"/>
    </row>
    <row r="518" spans="1:5" x14ac:dyDescent="0.2">
      <c r="A518" s="993"/>
      <c r="B518" s="1504"/>
      <c r="C518" s="993"/>
      <c r="D518" s="993"/>
      <c r="E518" s="993"/>
    </row>
    <row r="519" spans="1:5" x14ac:dyDescent="0.2">
      <c r="A519" s="993"/>
      <c r="B519" s="1504"/>
      <c r="C519" s="993"/>
      <c r="D519" s="993"/>
      <c r="E519" s="993"/>
    </row>
    <row r="520" spans="1:5" x14ac:dyDescent="0.2">
      <c r="A520" s="993"/>
      <c r="B520" s="1504"/>
      <c r="C520" s="993"/>
      <c r="D520" s="993"/>
      <c r="E520" s="993"/>
    </row>
    <row r="521" spans="1:5" x14ac:dyDescent="0.2">
      <c r="A521" s="993"/>
      <c r="B521" s="1504"/>
      <c r="C521" s="993"/>
      <c r="D521" s="993"/>
      <c r="E521" s="993"/>
    </row>
    <row r="522" spans="1:5" x14ac:dyDescent="0.2">
      <c r="A522" s="993"/>
      <c r="B522" s="1504"/>
      <c r="C522" s="993"/>
      <c r="D522" s="993"/>
      <c r="E522" s="993"/>
    </row>
    <row r="523" spans="1:5" x14ac:dyDescent="0.2">
      <c r="A523" s="993"/>
      <c r="B523" s="1504"/>
      <c r="C523" s="993"/>
      <c r="D523" s="993"/>
      <c r="E523" s="993"/>
    </row>
    <row r="524" spans="1:5" x14ac:dyDescent="0.2">
      <c r="A524" s="993"/>
      <c r="B524" s="1504"/>
      <c r="C524" s="993"/>
      <c r="D524" s="993"/>
      <c r="E524" s="993"/>
    </row>
    <row r="525" spans="1:5" x14ac:dyDescent="0.2">
      <c r="A525" s="993"/>
      <c r="B525" s="1504"/>
      <c r="C525" s="993"/>
      <c r="D525" s="993"/>
      <c r="E525" s="993"/>
    </row>
    <row r="526" spans="1:5" x14ac:dyDescent="0.2">
      <c r="A526" s="993"/>
      <c r="B526" s="1504"/>
      <c r="C526" s="993"/>
      <c r="D526" s="993"/>
      <c r="E526" s="993"/>
    </row>
    <row r="527" spans="1:5" x14ac:dyDescent="0.2">
      <c r="A527" s="993"/>
      <c r="B527" s="1504"/>
      <c r="C527" s="993"/>
      <c r="D527" s="993"/>
      <c r="E527" s="993"/>
    </row>
    <row r="528" spans="1:5" x14ac:dyDescent="0.2">
      <c r="A528" s="993"/>
      <c r="B528" s="1504"/>
      <c r="C528" s="993"/>
      <c r="D528" s="993"/>
      <c r="E528" s="993"/>
    </row>
    <row r="529" spans="1:5" x14ac:dyDescent="0.2">
      <c r="A529" s="993"/>
      <c r="B529" s="1504"/>
      <c r="C529" s="993"/>
      <c r="D529" s="993"/>
      <c r="E529" s="993"/>
    </row>
    <row r="530" spans="1:5" x14ac:dyDescent="0.2">
      <c r="A530" s="993"/>
      <c r="B530" s="1504"/>
      <c r="C530" s="993"/>
      <c r="D530" s="993"/>
      <c r="E530" s="993"/>
    </row>
    <row r="531" spans="1:5" x14ac:dyDescent="0.2">
      <c r="A531" s="993"/>
      <c r="B531" s="1504"/>
      <c r="C531" s="993"/>
      <c r="D531" s="993"/>
      <c r="E531" s="993"/>
    </row>
    <row r="532" spans="1:5" x14ac:dyDescent="0.2">
      <c r="A532" s="993"/>
      <c r="B532" s="1504"/>
      <c r="C532" s="993"/>
      <c r="D532" s="993"/>
      <c r="E532" s="993"/>
    </row>
    <row r="533" spans="1:5" x14ac:dyDescent="0.2">
      <c r="A533" s="993"/>
      <c r="B533" s="1504"/>
      <c r="C533" s="993"/>
      <c r="D533" s="993"/>
      <c r="E533" s="993"/>
    </row>
    <row r="534" spans="1:5" x14ac:dyDescent="0.2">
      <c r="A534" s="993"/>
      <c r="B534" s="1504"/>
      <c r="C534" s="993"/>
      <c r="D534" s="993"/>
      <c r="E534" s="993"/>
    </row>
    <row r="535" spans="1:5" x14ac:dyDescent="0.2">
      <c r="A535" s="993"/>
      <c r="B535" s="1504"/>
      <c r="C535" s="993"/>
      <c r="D535" s="993"/>
      <c r="E535" s="993"/>
    </row>
    <row r="536" spans="1:5" x14ac:dyDescent="0.2">
      <c r="A536" s="993"/>
      <c r="B536" s="1504"/>
      <c r="C536" s="993"/>
      <c r="D536" s="993"/>
      <c r="E536" s="993"/>
    </row>
    <row r="537" spans="1:5" x14ac:dyDescent="0.2">
      <c r="A537" s="993"/>
      <c r="B537" s="1504"/>
      <c r="C537" s="993"/>
      <c r="D537" s="993"/>
      <c r="E537" s="993"/>
    </row>
    <row r="538" spans="1:5" x14ac:dyDescent="0.2">
      <c r="A538" s="993"/>
      <c r="B538" s="1504"/>
      <c r="C538" s="993"/>
      <c r="D538" s="993"/>
      <c r="E538" s="993"/>
    </row>
    <row r="539" spans="1:5" x14ac:dyDescent="0.2">
      <c r="A539" s="993"/>
      <c r="B539" s="1504"/>
      <c r="C539" s="993"/>
      <c r="D539" s="993"/>
      <c r="E539" s="993"/>
    </row>
    <row r="540" spans="1:5" x14ac:dyDescent="0.2">
      <c r="A540" s="993"/>
      <c r="B540" s="1504"/>
      <c r="C540" s="993"/>
      <c r="D540" s="993"/>
      <c r="E540" s="993"/>
    </row>
    <row r="541" spans="1:5" x14ac:dyDescent="0.2">
      <c r="A541" s="993"/>
      <c r="B541" s="1504"/>
      <c r="C541" s="993"/>
      <c r="D541" s="993"/>
      <c r="E541" s="993"/>
    </row>
    <row r="542" spans="1:5" x14ac:dyDescent="0.2">
      <c r="A542" s="993"/>
      <c r="B542" s="1504"/>
      <c r="C542" s="993"/>
      <c r="D542" s="993"/>
      <c r="E542" s="993"/>
    </row>
    <row r="543" spans="1:5" x14ac:dyDescent="0.2">
      <c r="A543" s="993"/>
      <c r="B543" s="1504"/>
      <c r="C543" s="993"/>
      <c r="D543" s="993"/>
      <c r="E543" s="993"/>
    </row>
    <row r="544" spans="1:5" x14ac:dyDescent="0.2">
      <c r="A544" s="993"/>
      <c r="B544" s="1504"/>
      <c r="C544" s="993"/>
      <c r="D544" s="993"/>
      <c r="E544" s="993"/>
    </row>
    <row r="545" spans="1:5" x14ac:dyDescent="0.2">
      <c r="A545" s="993"/>
      <c r="B545" s="1504"/>
      <c r="C545" s="993"/>
      <c r="D545" s="993"/>
      <c r="E545" s="993"/>
    </row>
    <row r="546" spans="1:5" x14ac:dyDescent="0.2">
      <c r="A546" s="993"/>
      <c r="B546" s="1504"/>
      <c r="C546" s="993"/>
      <c r="D546" s="993"/>
      <c r="E546" s="993"/>
    </row>
    <row r="547" spans="1:5" x14ac:dyDescent="0.2">
      <c r="A547" s="993"/>
      <c r="B547" s="1504"/>
      <c r="C547" s="993"/>
      <c r="D547" s="993"/>
      <c r="E547" s="993"/>
    </row>
    <row r="548" spans="1:5" x14ac:dyDescent="0.2">
      <c r="A548" s="993"/>
      <c r="B548" s="1504"/>
      <c r="C548" s="993"/>
      <c r="D548" s="993"/>
      <c r="E548" s="993"/>
    </row>
    <row r="549" spans="1:5" x14ac:dyDescent="0.2">
      <c r="A549" s="993"/>
      <c r="B549" s="1504"/>
      <c r="C549" s="993"/>
      <c r="D549" s="993"/>
      <c r="E549" s="993"/>
    </row>
    <row r="550" spans="1:5" x14ac:dyDescent="0.2">
      <c r="A550" s="993"/>
      <c r="B550" s="1504"/>
      <c r="C550" s="993"/>
      <c r="D550" s="993"/>
      <c r="E550" s="993"/>
    </row>
    <row r="551" spans="1:5" x14ac:dyDescent="0.2">
      <c r="A551" s="993"/>
      <c r="B551" s="1504"/>
      <c r="C551" s="993"/>
      <c r="D551" s="993"/>
      <c r="E551" s="993"/>
    </row>
    <row r="552" spans="1:5" x14ac:dyDescent="0.2">
      <c r="A552" s="993"/>
      <c r="B552" s="1504"/>
      <c r="C552" s="993"/>
      <c r="D552" s="993"/>
      <c r="E552" s="993"/>
    </row>
    <row r="553" spans="1:5" x14ac:dyDescent="0.2">
      <c r="A553" s="993"/>
      <c r="B553" s="1504"/>
      <c r="C553" s="993"/>
      <c r="D553" s="993"/>
      <c r="E553" s="993"/>
    </row>
    <row r="554" spans="1:5" x14ac:dyDescent="0.2">
      <c r="A554" s="993"/>
      <c r="B554" s="1504"/>
      <c r="C554" s="993"/>
      <c r="D554" s="993"/>
      <c r="E554" s="993"/>
    </row>
    <row r="555" spans="1:5" x14ac:dyDescent="0.2">
      <c r="A555" s="993"/>
      <c r="B555" s="1504"/>
      <c r="C555" s="993"/>
      <c r="D555" s="993"/>
      <c r="E555" s="993"/>
    </row>
    <row r="556" spans="1:5" x14ac:dyDescent="0.2">
      <c r="A556" s="993"/>
      <c r="B556" s="1504"/>
      <c r="C556" s="993"/>
      <c r="D556" s="993"/>
      <c r="E556" s="993"/>
    </row>
    <row r="557" spans="1:5" x14ac:dyDescent="0.2">
      <c r="A557" s="993"/>
      <c r="B557" s="1504"/>
      <c r="C557" s="993"/>
      <c r="D557" s="993"/>
      <c r="E557" s="993"/>
    </row>
    <row r="558" spans="1:5" x14ac:dyDescent="0.2">
      <c r="A558" s="993"/>
      <c r="B558" s="1504"/>
      <c r="C558" s="993"/>
      <c r="D558" s="993"/>
      <c r="E558" s="993"/>
    </row>
    <row r="559" spans="1:5" x14ac:dyDescent="0.2">
      <c r="A559" s="993"/>
      <c r="B559" s="1504"/>
      <c r="C559" s="993"/>
      <c r="D559" s="993"/>
      <c r="E559" s="993"/>
    </row>
    <row r="560" spans="1:5" x14ac:dyDescent="0.2">
      <c r="A560" s="993"/>
      <c r="B560" s="1504"/>
      <c r="C560" s="993"/>
      <c r="D560" s="993"/>
      <c r="E560" s="993"/>
    </row>
    <row r="561" spans="1:5" x14ac:dyDescent="0.2">
      <c r="A561" s="993"/>
      <c r="B561" s="1504"/>
      <c r="C561" s="993"/>
      <c r="D561" s="993"/>
      <c r="E561" s="993"/>
    </row>
    <row r="562" spans="1:5" x14ac:dyDescent="0.2">
      <c r="A562" s="993"/>
      <c r="B562" s="1504"/>
      <c r="C562" s="993"/>
      <c r="D562" s="993"/>
      <c r="E562" s="993"/>
    </row>
    <row r="563" spans="1:5" x14ac:dyDescent="0.2">
      <c r="A563" s="993"/>
      <c r="B563" s="1504"/>
      <c r="C563" s="993"/>
      <c r="D563" s="993"/>
      <c r="E563" s="993"/>
    </row>
    <row r="564" spans="1:5" x14ac:dyDescent="0.2">
      <c r="A564" s="993"/>
      <c r="B564" s="1504"/>
      <c r="C564" s="993"/>
      <c r="D564" s="993"/>
      <c r="E564" s="993"/>
    </row>
    <row r="565" spans="1:5" x14ac:dyDescent="0.2">
      <c r="A565" s="993"/>
      <c r="B565" s="1504"/>
      <c r="C565" s="993"/>
      <c r="D565" s="993"/>
      <c r="E565" s="993"/>
    </row>
    <row r="566" spans="1:5" x14ac:dyDescent="0.2">
      <c r="A566" s="993"/>
      <c r="B566" s="1504"/>
      <c r="C566" s="993"/>
      <c r="D566" s="993"/>
      <c r="E566" s="993"/>
    </row>
    <row r="567" spans="1:5" x14ac:dyDescent="0.2">
      <c r="A567" s="993"/>
      <c r="B567" s="1504"/>
      <c r="C567" s="993"/>
      <c r="D567" s="993"/>
      <c r="E567" s="993"/>
    </row>
    <row r="568" spans="1:5" x14ac:dyDescent="0.2">
      <c r="A568" s="993"/>
      <c r="B568" s="1504"/>
      <c r="C568" s="993"/>
      <c r="D568" s="993"/>
      <c r="E568" s="993"/>
    </row>
    <row r="569" spans="1:5" x14ac:dyDescent="0.2">
      <c r="A569" s="993"/>
      <c r="B569" s="1504"/>
      <c r="C569" s="993"/>
      <c r="D569" s="993"/>
      <c r="E569" s="993"/>
    </row>
    <row r="570" spans="1:5" x14ac:dyDescent="0.2">
      <c r="A570" s="993"/>
      <c r="B570" s="1504"/>
      <c r="C570" s="993"/>
      <c r="D570" s="993"/>
      <c r="E570" s="993"/>
    </row>
    <row r="571" spans="1:5" x14ac:dyDescent="0.2">
      <c r="A571" s="993"/>
      <c r="B571" s="1504"/>
      <c r="C571" s="993"/>
      <c r="D571" s="993"/>
      <c r="E571" s="993"/>
    </row>
    <row r="572" spans="1:5" x14ac:dyDescent="0.2">
      <c r="A572" s="993"/>
      <c r="B572" s="1504"/>
      <c r="C572" s="993"/>
      <c r="D572" s="993"/>
      <c r="E572" s="993"/>
    </row>
    <row r="573" spans="1:5" x14ac:dyDescent="0.2">
      <c r="A573" s="993"/>
      <c r="B573" s="1504"/>
      <c r="C573" s="993"/>
      <c r="D573" s="993"/>
      <c r="E573" s="993"/>
    </row>
    <row r="574" spans="1:5" x14ac:dyDescent="0.2">
      <c r="A574" s="993"/>
      <c r="B574" s="1504"/>
      <c r="C574" s="993"/>
      <c r="D574" s="993"/>
      <c r="E574" s="993"/>
    </row>
    <row r="575" spans="1:5" x14ac:dyDescent="0.2">
      <c r="A575" s="993"/>
      <c r="B575" s="1504"/>
      <c r="C575" s="993"/>
      <c r="D575" s="993"/>
      <c r="E575" s="993"/>
    </row>
    <row r="576" spans="1:5" x14ac:dyDescent="0.2">
      <c r="A576" s="993"/>
      <c r="B576" s="1504"/>
      <c r="C576" s="993"/>
      <c r="D576" s="993"/>
      <c r="E576" s="993"/>
    </row>
    <row r="577" spans="1:5" x14ac:dyDescent="0.2">
      <c r="A577" s="993"/>
      <c r="B577" s="1504"/>
      <c r="C577" s="993"/>
      <c r="D577" s="993"/>
      <c r="E577" s="993"/>
    </row>
    <row r="578" spans="1:5" x14ac:dyDescent="0.2">
      <c r="A578" s="993"/>
      <c r="B578" s="1504"/>
      <c r="C578" s="993"/>
      <c r="D578" s="993"/>
      <c r="E578" s="993"/>
    </row>
    <row r="579" spans="1:5" x14ac:dyDescent="0.2">
      <c r="A579" s="993"/>
      <c r="B579" s="1504"/>
      <c r="C579" s="993"/>
      <c r="D579" s="993"/>
      <c r="E579" s="993"/>
    </row>
    <row r="580" spans="1:5" x14ac:dyDescent="0.2">
      <c r="A580" s="993"/>
      <c r="B580" s="1504"/>
      <c r="C580" s="993"/>
      <c r="D580" s="993"/>
      <c r="E580" s="993"/>
    </row>
    <row r="581" spans="1:5" x14ac:dyDescent="0.2">
      <c r="A581" s="993"/>
      <c r="B581" s="1504"/>
      <c r="C581" s="993"/>
      <c r="D581" s="993"/>
      <c r="E581" s="993"/>
    </row>
    <row r="582" spans="1:5" x14ac:dyDescent="0.2">
      <c r="A582" s="993"/>
      <c r="B582" s="1504"/>
      <c r="C582" s="993"/>
      <c r="D582" s="993"/>
      <c r="E582" s="993"/>
    </row>
    <row r="583" spans="1:5" x14ac:dyDescent="0.2">
      <c r="A583" s="993"/>
      <c r="B583" s="1504"/>
      <c r="C583" s="993"/>
      <c r="D583" s="993"/>
      <c r="E583" s="993"/>
    </row>
    <row r="584" spans="1:5" x14ac:dyDescent="0.2">
      <c r="A584" s="993"/>
      <c r="B584" s="1504"/>
      <c r="C584" s="993"/>
      <c r="D584" s="993"/>
      <c r="E584" s="993"/>
    </row>
    <row r="585" spans="1:5" x14ac:dyDescent="0.2">
      <c r="A585" s="993"/>
      <c r="B585" s="1504"/>
      <c r="C585" s="993"/>
      <c r="D585" s="993"/>
      <c r="E585" s="993"/>
    </row>
    <row r="586" spans="1:5" x14ac:dyDescent="0.2">
      <c r="A586" s="993"/>
      <c r="B586" s="1504"/>
      <c r="C586" s="993"/>
      <c r="D586" s="993"/>
      <c r="E586" s="993"/>
    </row>
    <row r="587" spans="1:5" x14ac:dyDescent="0.2">
      <c r="A587" s="993"/>
      <c r="B587" s="1504"/>
      <c r="C587" s="993"/>
      <c r="D587" s="993"/>
      <c r="E587" s="993"/>
    </row>
    <row r="588" spans="1:5" x14ac:dyDescent="0.2">
      <c r="A588" s="993"/>
      <c r="B588" s="1504"/>
      <c r="C588" s="993"/>
      <c r="D588" s="993"/>
      <c r="E588" s="993"/>
    </row>
    <row r="589" spans="1:5" x14ac:dyDescent="0.2">
      <c r="A589" s="993"/>
      <c r="B589" s="1504"/>
      <c r="C589" s="993"/>
      <c r="D589" s="993"/>
      <c r="E589" s="993"/>
    </row>
    <row r="590" spans="1:5" x14ac:dyDescent="0.2">
      <c r="A590" s="993"/>
      <c r="B590" s="1504"/>
      <c r="C590" s="993"/>
      <c r="D590" s="993"/>
      <c r="E590" s="993"/>
    </row>
    <row r="591" spans="1:5" x14ac:dyDescent="0.2">
      <c r="A591" s="993"/>
      <c r="B591" s="1504"/>
      <c r="C591" s="993"/>
      <c r="D591" s="993"/>
      <c r="E591" s="993"/>
    </row>
    <row r="592" spans="1:5" x14ac:dyDescent="0.2">
      <c r="A592" s="993"/>
      <c r="B592" s="1504"/>
      <c r="C592" s="993"/>
      <c r="D592" s="993"/>
      <c r="E592" s="993"/>
    </row>
    <row r="593" spans="1:5" x14ac:dyDescent="0.2">
      <c r="A593" s="993"/>
      <c r="B593" s="1504"/>
      <c r="C593" s="993"/>
      <c r="D593" s="993"/>
      <c r="E593" s="993"/>
    </row>
    <row r="594" spans="1:5" x14ac:dyDescent="0.2">
      <c r="A594" s="993"/>
      <c r="B594" s="1504"/>
      <c r="C594" s="993"/>
      <c r="D594" s="993"/>
      <c r="E594" s="993"/>
    </row>
    <row r="595" spans="1:5" x14ac:dyDescent="0.2">
      <c r="A595" s="993"/>
      <c r="B595" s="1504"/>
      <c r="C595" s="993"/>
      <c r="D595" s="993"/>
      <c r="E595" s="993"/>
    </row>
    <row r="596" spans="1:5" x14ac:dyDescent="0.2">
      <c r="A596" s="993"/>
      <c r="B596" s="1504"/>
      <c r="C596" s="993"/>
      <c r="D596" s="993"/>
      <c r="E596" s="993"/>
    </row>
    <row r="597" spans="1:5" x14ac:dyDescent="0.2">
      <c r="A597" s="993"/>
      <c r="B597" s="1504"/>
      <c r="C597" s="993"/>
      <c r="D597" s="993"/>
      <c r="E597" s="993"/>
    </row>
    <row r="598" spans="1:5" x14ac:dyDescent="0.2">
      <c r="A598" s="993"/>
      <c r="B598" s="1504"/>
      <c r="C598" s="993"/>
      <c r="D598" s="993"/>
      <c r="E598" s="993"/>
    </row>
    <row r="599" spans="1:5" x14ac:dyDescent="0.2">
      <c r="A599" s="993"/>
      <c r="B599" s="1504"/>
      <c r="C599" s="993"/>
      <c r="D599" s="993"/>
      <c r="E599" s="993"/>
    </row>
    <row r="600" spans="1:5" x14ac:dyDescent="0.2">
      <c r="A600" s="993"/>
      <c r="B600" s="1504"/>
      <c r="C600" s="993"/>
      <c r="D600" s="993"/>
      <c r="E600" s="993"/>
    </row>
    <row r="601" spans="1:5" x14ac:dyDescent="0.2">
      <c r="A601" s="993"/>
      <c r="B601" s="1504"/>
      <c r="C601" s="993"/>
      <c r="D601" s="993"/>
      <c r="E601" s="993"/>
    </row>
    <row r="602" spans="1:5" x14ac:dyDescent="0.2">
      <c r="A602" s="993"/>
      <c r="B602" s="1504"/>
      <c r="C602" s="993"/>
      <c r="D602" s="993"/>
      <c r="E602" s="993"/>
    </row>
    <row r="603" spans="1:5" x14ac:dyDescent="0.2">
      <c r="A603" s="993"/>
      <c r="B603" s="1504"/>
      <c r="C603" s="993"/>
      <c r="D603" s="993"/>
      <c r="E603" s="993"/>
    </row>
    <row r="604" spans="1:5" x14ac:dyDescent="0.2">
      <c r="A604" s="993"/>
      <c r="B604" s="1504"/>
      <c r="C604" s="993"/>
      <c r="D604" s="993"/>
      <c r="E604" s="993"/>
    </row>
    <row r="605" spans="1:5" x14ac:dyDescent="0.2">
      <c r="A605" s="993"/>
      <c r="B605" s="1504"/>
      <c r="C605" s="993"/>
      <c r="D605" s="993"/>
      <c r="E605" s="993"/>
    </row>
    <row r="606" spans="1:5" x14ac:dyDescent="0.2">
      <c r="A606" s="993"/>
      <c r="B606" s="1504"/>
      <c r="C606" s="993"/>
      <c r="D606" s="993"/>
      <c r="E606" s="993"/>
    </row>
    <row r="607" spans="1:5" x14ac:dyDescent="0.2">
      <c r="A607" s="993"/>
      <c r="B607" s="1504"/>
      <c r="C607" s="993"/>
      <c r="D607" s="993"/>
      <c r="E607" s="993"/>
    </row>
    <row r="608" spans="1:5" x14ac:dyDescent="0.2">
      <c r="A608" s="993"/>
      <c r="B608" s="1504"/>
      <c r="C608" s="993"/>
      <c r="D608" s="993"/>
      <c r="E608" s="993"/>
    </row>
    <row r="609" spans="1:5" x14ac:dyDescent="0.2">
      <c r="A609" s="993"/>
      <c r="B609" s="1504"/>
      <c r="C609" s="993"/>
      <c r="D609" s="993"/>
      <c r="E609" s="993"/>
    </row>
    <row r="610" spans="1:5" x14ac:dyDescent="0.2">
      <c r="A610" s="993"/>
      <c r="B610" s="1504"/>
      <c r="C610" s="993"/>
      <c r="D610" s="993"/>
      <c r="E610" s="993"/>
    </row>
    <row r="611" spans="1:5" x14ac:dyDescent="0.2">
      <c r="A611" s="993"/>
      <c r="B611" s="1504"/>
      <c r="C611" s="993"/>
      <c r="D611" s="993"/>
      <c r="E611" s="993"/>
    </row>
    <row r="612" spans="1:5" x14ac:dyDescent="0.2">
      <c r="A612" s="993"/>
      <c r="B612" s="1504"/>
      <c r="C612" s="993"/>
      <c r="D612" s="993"/>
      <c r="E612" s="993"/>
    </row>
    <row r="613" spans="1:5" x14ac:dyDescent="0.2">
      <c r="A613" s="993"/>
      <c r="B613" s="1504"/>
      <c r="C613" s="993"/>
      <c r="D613" s="993"/>
      <c r="E613" s="993"/>
    </row>
    <row r="614" spans="1:5" x14ac:dyDescent="0.2">
      <c r="A614" s="993"/>
      <c r="B614" s="1504"/>
      <c r="C614" s="993"/>
      <c r="D614" s="993"/>
      <c r="E614" s="993"/>
    </row>
    <row r="615" spans="1:5" x14ac:dyDescent="0.2">
      <c r="A615" s="993"/>
      <c r="B615" s="1504"/>
      <c r="C615" s="993"/>
      <c r="D615" s="993"/>
      <c r="E615" s="993"/>
    </row>
    <row r="616" spans="1:5" x14ac:dyDescent="0.2">
      <c r="A616" s="993"/>
      <c r="B616" s="1504"/>
      <c r="C616" s="993"/>
      <c r="D616" s="993"/>
      <c r="E616" s="993"/>
    </row>
    <row r="617" spans="1:5" x14ac:dyDescent="0.2">
      <c r="A617" s="993"/>
      <c r="B617" s="1504"/>
      <c r="C617" s="993"/>
      <c r="D617" s="993"/>
      <c r="E617" s="993"/>
    </row>
    <row r="618" spans="1:5" x14ac:dyDescent="0.2">
      <c r="A618" s="993"/>
      <c r="B618" s="1504"/>
      <c r="C618" s="993"/>
      <c r="D618" s="993"/>
      <c r="E618" s="993"/>
    </row>
    <row r="619" spans="1:5" x14ac:dyDescent="0.2">
      <c r="A619" s="993"/>
      <c r="B619" s="1504"/>
      <c r="C619" s="993"/>
      <c r="D619" s="993"/>
      <c r="E619" s="993"/>
    </row>
    <row r="620" spans="1:5" x14ac:dyDescent="0.2">
      <c r="A620" s="993"/>
      <c r="B620" s="1504"/>
      <c r="C620" s="993"/>
      <c r="D620" s="993"/>
      <c r="E620" s="993"/>
    </row>
    <row r="621" spans="1:5" x14ac:dyDescent="0.2">
      <c r="A621" s="993"/>
      <c r="B621" s="1504"/>
      <c r="C621" s="993"/>
      <c r="D621" s="993"/>
      <c r="E621" s="993"/>
    </row>
    <row r="622" spans="1:5" x14ac:dyDescent="0.2">
      <c r="A622" s="993"/>
      <c r="B622" s="1504"/>
      <c r="C622" s="993"/>
      <c r="D622" s="993"/>
      <c r="E622" s="993"/>
    </row>
    <row r="623" spans="1:5" x14ac:dyDescent="0.2">
      <c r="A623" s="993"/>
      <c r="B623" s="1504"/>
      <c r="C623" s="993"/>
      <c r="D623" s="993"/>
      <c r="E623" s="993"/>
    </row>
    <row r="624" spans="1:5" x14ac:dyDescent="0.2">
      <c r="A624" s="993"/>
      <c r="B624" s="1504"/>
      <c r="C624" s="993"/>
      <c r="D624" s="993"/>
      <c r="E624" s="993"/>
    </row>
    <row r="625" spans="1:5" x14ac:dyDescent="0.2">
      <c r="A625" s="993"/>
      <c r="B625" s="1504"/>
      <c r="C625" s="993"/>
      <c r="D625" s="993"/>
      <c r="E625" s="993"/>
    </row>
    <row r="626" spans="1:5" x14ac:dyDescent="0.2">
      <c r="A626" s="993"/>
      <c r="B626" s="1504"/>
      <c r="C626" s="993"/>
      <c r="D626" s="993"/>
      <c r="E626" s="993"/>
    </row>
    <row r="627" spans="1:5" x14ac:dyDescent="0.2">
      <c r="A627" s="993"/>
      <c r="B627" s="1504"/>
      <c r="C627" s="993"/>
      <c r="D627" s="993"/>
      <c r="E627" s="993"/>
    </row>
    <row r="628" spans="1:5" x14ac:dyDescent="0.2">
      <c r="A628" s="993"/>
      <c r="B628" s="1504"/>
      <c r="C628" s="993"/>
      <c r="D628" s="993"/>
      <c r="E628" s="993"/>
    </row>
    <row r="629" spans="1:5" x14ac:dyDescent="0.2">
      <c r="A629" s="993"/>
      <c r="B629" s="1504"/>
      <c r="C629" s="993"/>
      <c r="D629" s="993"/>
      <c r="E629" s="993"/>
    </row>
    <row r="630" spans="1:5" x14ac:dyDescent="0.2">
      <c r="A630" s="993"/>
      <c r="B630" s="1504"/>
      <c r="C630" s="993"/>
      <c r="D630" s="993"/>
      <c r="E630" s="993"/>
    </row>
    <row r="631" spans="1:5" x14ac:dyDescent="0.2">
      <c r="A631" s="993"/>
      <c r="B631" s="1504"/>
      <c r="C631" s="993"/>
      <c r="D631" s="993"/>
      <c r="E631" s="993"/>
    </row>
    <row r="632" spans="1:5" x14ac:dyDescent="0.2">
      <c r="A632" s="993"/>
      <c r="B632" s="1504"/>
      <c r="C632" s="993"/>
      <c r="D632" s="993"/>
      <c r="E632" s="993"/>
    </row>
    <row r="633" spans="1:5" x14ac:dyDescent="0.2">
      <c r="A633" s="993"/>
      <c r="B633" s="1504"/>
      <c r="C633" s="993"/>
      <c r="D633" s="993"/>
      <c r="E633" s="993"/>
    </row>
    <row r="634" spans="1:5" x14ac:dyDescent="0.2">
      <c r="A634" s="993"/>
      <c r="B634" s="1504"/>
      <c r="C634" s="993"/>
      <c r="D634" s="993"/>
      <c r="E634" s="993"/>
    </row>
    <row r="635" spans="1:5" x14ac:dyDescent="0.2">
      <c r="A635" s="993"/>
      <c r="B635" s="1504"/>
      <c r="C635" s="993"/>
      <c r="D635" s="993"/>
      <c r="E635" s="993"/>
    </row>
    <row r="636" spans="1:5" x14ac:dyDescent="0.2">
      <c r="A636" s="993"/>
      <c r="B636" s="1504"/>
      <c r="C636" s="993"/>
      <c r="D636" s="993"/>
      <c r="E636" s="993"/>
    </row>
    <row r="637" spans="1:5" x14ac:dyDescent="0.2">
      <c r="A637" s="993"/>
      <c r="B637" s="1504"/>
      <c r="C637" s="993"/>
      <c r="D637" s="993"/>
      <c r="E637" s="993"/>
    </row>
    <row r="638" spans="1:5" x14ac:dyDescent="0.2">
      <c r="A638" s="993"/>
      <c r="B638" s="1504"/>
      <c r="C638" s="993"/>
      <c r="D638" s="993"/>
      <c r="E638" s="993"/>
    </row>
    <row r="639" spans="1:5" x14ac:dyDescent="0.2">
      <c r="A639" s="993"/>
      <c r="B639" s="1504"/>
      <c r="C639" s="993"/>
      <c r="D639" s="993"/>
      <c r="E639" s="993"/>
    </row>
    <row r="640" spans="1:5" x14ac:dyDescent="0.2">
      <c r="A640" s="993"/>
      <c r="B640" s="1504"/>
      <c r="C640" s="993"/>
      <c r="D640" s="993"/>
      <c r="E640" s="993"/>
    </row>
    <row r="641" spans="1:5" x14ac:dyDescent="0.2">
      <c r="A641" s="993"/>
      <c r="B641" s="1504"/>
      <c r="C641" s="993"/>
      <c r="D641" s="993"/>
      <c r="E641" s="993"/>
    </row>
    <row r="642" spans="1:5" x14ac:dyDescent="0.2">
      <c r="A642" s="993"/>
      <c r="B642" s="1504"/>
      <c r="C642" s="993"/>
      <c r="D642" s="993"/>
      <c r="E642" s="993"/>
    </row>
    <row r="643" spans="1:5" x14ac:dyDescent="0.2">
      <c r="A643" s="993"/>
      <c r="B643" s="1504"/>
      <c r="C643" s="993"/>
      <c r="D643" s="993"/>
      <c r="E643" s="993"/>
    </row>
    <row r="644" spans="1:5" x14ac:dyDescent="0.2">
      <c r="A644" s="993"/>
      <c r="B644" s="1504"/>
      <c r="C644" s="993"/>
      <c r="D644" s="993"/>
      <c r="E644" s="993"/>
    </row>
    <row r="645" spans="1:5" x14ac:dyDescent="0.2">
      <c r="A645" s="993"/>
      <c r="B645" s="1504"/>
      <c r="C645" s="993"/>
      <c r="D645" s="993"/>
      <c r="E645" s="993"/>
    </row>
    <row r="646" spans="1:5" x14ac:dyDescent="0.2">
      <c r="A646" s="993"/>
      <c r="B646" s="1504"/>
      <c r="C646" s="993"/>
      <c r="D646" s="993"/>
      <c r="E646" s="993"/>
    </row>
    <row r="647" spans="1:5" x14ac:dyDescent="0.2">
      <c r="A647" s="993"/>
      <c r="B647" s="1504"/>
      <c r="C647" s="993"/>
      <c r="D647" s="993"/>
      <c r="E647" s="993"/>
    </row>
    <row r="648" spans="1:5" x14ac:dyDescent="0.2">
      <c r="A648" s="993"/>
      <c r="B648" s="1504"/>
      <c r="C648" s="993"/>
      <c r="D648" s="993"/>
      <c r="E648" s="993"/>
    </row>
    <row r="649" spans="1:5" x14ac:dyDescent="0.2">
      <c r="A649" s="993"/>
      <c r="B649" s="1504"/>
      <c r="C649" s="993"/>
      <c r="D649" s="993"/>
      <c r="E649" s="993"/>
    </row>
    <row r="650" spans="1:5" x14ac:dyDescent="0.2">
      <c r="A650" s="993"/>
      <c r="B650" s="1504"/>
      <c r="C650" s="993"/>
      <c r="D650" s="993"/>
      <c r="E650" s="993"/>
    </row>
    <row r="651" spans="1:5" x14ac:dyDescent="0.2">
      <c r="A651" s="993"/>
      <c r="B651" s="1504"/>
      <c r="C651" s="993"/>
      <c r="D651" s="993"/>
      <c r="E651" s="993"/>
    </row>
    <row r="652" spans="1:5" x14ac:dyDescent="0.2">
      <c r="A652" s="993"/>
      <c r="B652" s="1504"/>
      <c r="C652" s="993"/>
      <c r="D652" s="993"/>
      <c r="E652" s="993"/>
    </row>
    <row r="653" spans="1:5" x14ac:dyDescent="0.2">
      <c r="A653" s="993"/>
      <c r="B653" s="1504"/>
      <c r="C653" s="993"/>
      <c r="D653" s="993"/>
      <c r="E653" s="993"/>
    </row>
    <row r="654" spans="1:5" x14ac:dyDescent="0.2">
      <c r="A654" s="993"/>
      <c r="B654" s="1504"/>
      <c r="C654" s="993"/>
      <c r="D654" s="993"/>
      <c r="E654" s="993"/>
    </row>
    <row r="655" spans="1:5" x14ac:dyDescent="0.2">
      <c r="A655" s="993"/>
      <c r="B655" s="1504"/>
      <c r="C655" s="993"/>
      <c r="D655" s="993"/>
      <c r="E655" s="993"/>
    </row>
    <row r="656" spans="1:5" x14ac:dyDescent="0.2">
      <c r="A656" s="993"/>
      <c r="B656" s="1504"/>
      <c r="C656" s="993"/>
      <c r="D656" s="993"/>
      <c r="E656" s="993"/>
    </row>
    <row r="657" spans="1:5" x14ac:dyDescent="0.2">
      <c r="A657" s="993"/>
      <c r="B657" s="1504"/>
      <c r="C657" s="993"/>
      <c r="D657" s="993"/>
      <c r="E657" s="993"/>
    </row>
    <row r="658" spans="1:5" x14ac:dyDescent="0.2">
      <c r="A658" s="993"/>
      <c r="B658" s="1504"/>
      <c r="C658" s="993"/>
      <c r="D658" s="993"/>
      <c r="E658" s="993"/>
    </row>
    <row r="659" spans="1:5" x14ac:dyDescent="0.2">
      <c r="A659" s="993"/>
      <c r="B659" s="1504"/>
      <c r="C659" s="993"/>
      <c r="D659" s="993"/>
      <c r="E659" s="993"/>
    </row>
    <row r="660" spans="1:5" x14ac:dyDescent="0.2">
      <c r="A660" s="993"/>
      <c r="B660" s="1504"/>
      <c r="C660" s="993"/>
      <c r="D660" s="993"/>
      <c r="E660" s="993"/>
    </row>
    <row r="661" spans="1:5" x14ac:dyDescent="0.2">
      <c r="A661" s="993"/>
      <c r="B661" s="1504"/>
      <c r="C661" s="993"/>
      <c r="D661" s="993"/>
      <c r="E661" s="993"/>
    </row>
    <row r="662" spans="1:5" x14ac:dyDescent="0.2">
      <c r="A662" s="993"/>
      <c r="B662" s="1504"/>
      <c r="C662" s="993"/>
      <c r="D662" s="993"/>
      <c r="E662" s="993"/>
    </row>
    <row r="663" spans="1:5" x14ac:dyDescent="0.2">
      <c r="A663" s="993"/>
      <c r="B663" s="1504"/>
      <c r="C663" s="993"/>
      <c r="D663" s="993"/>
      <c r="E663" s="993"/>
    </row>
    <row r="664" spans="1:5" x14ac:dyDescent="0.2">
      <c r="A664" s="993"/>
      <c r="B664" s="1504"/>
      <c r="C664" s="993"/>
      <c r="D664" s="993"/>
      <c r="E664" s="993"/>
    </row>
    <row r="665" spans="1:5" x14ac:dyDescent="0.2">
      <c r="A665" s="993"/>
      <c r="B665" s="1504"/>
      <c r="C665" s="993"/>
      <c r="D665" s="993"/>
      <c r="E665" s="993"/>
    </row>
    <row r="666" spans="1:5" x14ac:dyDescent="0.2">
      <c r="A666" s="993"/>
      <c r="B666" s="1504"/>
      <c r="C666" s="993"/>
      <c r="D666" s="993"/>
      <c r="E666" s="993"/>
    </row>
    <row r="667" spans="1:5" x14ac:dyDescent="0.2">
      <c r="A667" s="993"/>
      <c r="B667" s="1504"/>
      <c r="C667" s="993"/>
      <c r="D667" s="993"/>
      <c r="E667" s="993"/>
    </row>
    <row r="668" spans="1:5" x14ac:dyDescent="0.2">
      <c r="A668" s="993"/>
      <c r="B668" s="1504"/>
      <c r="C668" s="993"/>
      <c r="D668" s="993"/>
      <c r="E668" s="993"/>
    </row>
    <row r="669" spans="1:5" x14ac:dyDescent="0.2">
      <c r="A669" s="993"/>
      <c r="B669" s="1504"/>
      <c r="C669" s="993"/>
      <c r="D669" s="993"/>
      <c r="E669" s="993"/>
    </row>
    <row r="670" spans="1:5" x14ac:dyDescent="0.2">
      <c r="A670" s="993"/>
      <c r="B670" s="1504"/>
      <c r="C670" s="993"/>
      <c r="D670" s="993"/>
      <c r="E670" s="993"/>
    </row>
    <row r="671" spans="1:5" x14ac:dyDescent="0.2">
      <c r="A671" s="993"/>
      <c r="B671" s="1504"/>
      <c r="C671" s="993"/>
      <c r="D671" s="993"/>
      <c r="E671" s="993"/>
    </row>
    <row r="672" spans="1:5" x14ac:dyDescent="0.2">
      <c r="A672" s="993"/>
      <c r="B672" s="1504"/>
      <c r="C672" s="993"/>
      <c r="D672" s="993"/>
      <c r="E672" s="993"/>
    </row>
    <row r="673" spans="1:5" x14ac:dyDescent="0.2">
      <c r="A673" s="993"/>
      <c r="B673" s="1504"/>
      <c r="C673" s="993"/>
      <c r="D673" s="993"/>
      <c r="E673" s="993"/>
    </row>
    <row r="674" spans="1:5" x14ac:dyDescent="0.2">
      <c r="A674" s="993"/>
      <c r="B674" s="1504"/>
      <c r="C674" s="993"/>
      <c r="D674" s="993"/>
      <c r="E674" s="993"/>
    </row>
    <row r="675" spans="1:5" x14ac:dyDescent="0.2">
      <c r="A675" s="993"/>
      <c r="B675" s="1504"/>
      <c r="C675" s="993"/>
      <c r="D675" s="993"/>
      <c r="E675" s="993"/>
    </row>
    <row r="676" spans="1:5" x14ac:dyDescent="0.2">
      <c r="A676" s="993"/>
      <c r="B676" s="1504"/>
      <c r="C676" s="993"/>
      <c r="D676" s="993"/>
      <c r="E676" s="993"/>
    </row>
    <row r="677" spans="1:5" x14ac:dyDescent="0.2">
      <c r="A677" s="993"/>
      <c r="B677" s="1504"/>
      <c r="C677" s="993"/>
      <c r="D677" s="993"/>
      <c r="E677" s="993"/>
    </row>
    <row r="678" spans="1:5" x14ac:dyDescent="0.2">
      <c r="A678" s="993"/>
      <c r="B678" s="1504"/>
      <c r="C678" s="993"/>
      <c r="D678" s="993"/>
      <c r="E678" s="993"/>
    </row>
    <row r="679" spans="1:5" x14ac:dyDescent="0.2">
      <c r="A679" s="993"/>
      <c r="B679" s="1504"/>
      <c r="C679" s="993"/>
      <c r="D679" s="993"/>
      <c r="E679" s="993"/>
    </row>
    <row r="680" spans="1:5" x14ac:dyDescent="0.2">
      <c r="A680" s="993"/>
      <c r="B680" s="1504"/>
      <c r="C680" s="993"/>
      <c r="D680" s="993"/>
      <c r="E680" s="993"/>
    </row>
    <row r="681" spans="1:5" x14ac:dyDescent="0.2">
      <c r="A681" s="993"/>
      <c r="B681" s="1504"/>
      <c r="C681" s="993"/>
      <c r="D681" s="993"/>
      <c r="E681" s="993"/>
    </row>
    <row r="682" spans="1:5" x14ac:dyDescent="0.2">
      <c r="A682" s="993"/>
      <c r="B682" s="1504"/>
      <c r="C682" s="993"/>
      <c r="D682" s="993"/>
      <c r="E682" s="993"/>
    </row>
    <row r="683" spans="1:5" x14ac:dyDescent="0.2">
      <c r="A683" s="993"/>
      <c r="B683" s="1504"/>
      <c r="C683" s="993"/>
      <c r="D683" s="993"/>
      <c r="E683" s="993"/>
    </row>
    <row r="684" spans="1:5" x14ac:dyDescent="0.2">
      <c r="A684" s="993"/>
      <c r="B684" s="1504"/>
      <c r="C684" s="993"/>
      <c r="D684" s="993"/>
      <c r="E684" s="993"/>
    </row>
    <row r="685" spans="1:5" x14ac:dyDescent="0.2">
      <c r="A685" s="993"/>
      <c r="B685" s="1504"/>
      <c r="C685" s="993"/>
      <c r="D685" s="993"/>
      <c r="E685" s="993"/>
    </row>
    <row r="686" spans="1:5" x14ac:dyDescent="0.2">
      <c r="A686" s="993"/>
      <c r="B686" s="1504"/>
      <c r="C686" s="993"/>
      <c r="D686" s="993"/>
      <c r="E686" s="993"/>
    </row>
    <row r="687" spans="1:5" x14ac:dyDescent="0.2">
      <c r="A687" s="993"/>
      <c r="B687" s="1504"/>
      <c r="C687" s="993"/>
      <c r="D687" s="993"/>
      <c r="E687" s="993"/>
    </row>
    <row r="688" spans="1:5" x14ac:dyDescent="0.2">
      <c r="A688" s="993"/>
      <c r="B688" s="1504"/>
      <c r="C688" s="993"/>
      <c r="D688" s="993"/>
      <c r="E688" s="993"/>
    </row>
    <row r="689" spans="1:5" x14ac:dyDescent="0.2">
      <c r="A689" s="993"/>
      <c r="B689" s="1504"/>
      <c r="C689" s="993"/>
      <c r="D689" s="993"/>
      <c r="E689" s="993"/>
    </row>
    <row r="690" spans="1:5" x14ac:dyDescent="0.2">
      <c r="A690" s="993"/>
      <c r="B690" s="1504"/>
      <c r="C690" s="993"/>
      <c r="D690" s="993"/>
      <c r="E690" s="993"/>
    </row>
    <row r="691" spans="1:5" x14ac:dyDescent="0.2">
      <c r="A691" s="993"/>
      <c r="B691" s="1504"/>
      <c r="C691" s="993"/>
      <c r="D691" s="993"/>
      <c r="E691" s="993"/>
    </row>
    <row r="692" spans="1:5" x14ac:dyDescent="0.2">
      <c r="A692" s="993"/>
      <c r="B692" s="1504"/>
      <c r="C692" s="993"/>
      <c r="D692" s="993"/>
      <c r="E692" s="993"/>
    </row>
    <row r="693" spans="1:5" x14ac:dyDescent="0.2">
      <c r="A693" s="993"/>
      <c r="B693" s="1504"/>
      <c r="C693" s="993"/>
      <c r="D693" s="993"/>
      <c r="E693" s="993"/>
    </row>
    <row r="694" spans="1:5" x14ac:dyDescent="0.2">
      <c r="A694" s="993"/>
      <c r="B694" s="1504"/>
      <c r="C694" s="993"/>
      <c r="D694" s="993"/>
      <c r="E694" s="993"/>
    </row>
    <row r="695" spans="1:5" x14ac:dyDescent="0.2">
      <c r="A695" s="993"/>
      <c r="B695" s="1504"/>
      <c r="C695" s="993"/>
      <c r="D695" s="993"/>
      <c r="E695" s="993"/>
    </row>
    <row r="696" spans="1:5" x14ac:dyDescent="0.2">
      <c r="A696" s="993"/>
      <c r="B696" s="1504"/>
      <c r="C696" s="993"/>
      <c r="D696" s="993"/>
      <c r="E696" s="993"/>
    </row>
    <row r="697" spans="1:5" x14ac:dyDescent="0.2">
      <c r="A697" s="993"/>
      <c r="B697" s="1504"/>
      <c r="C697" s="993"/>
      <c r="D697" s="993"/>
      <c r="E697" s="993"/>
    </row>
    <row r="698" spans="1:5" x14ac:dyDescent="0.2">
      <c r="A698" s="993"/>
      <c r="B698" s="1504"/>
      <c r="C698" s="993"/>
      <c r="D698" s="993"/>
      <c r="E698" s="993"/>
    </row>
    <row r="699" spans="1:5" x14ac:dyDescent="0.2">
      <c r="A699" s="993"/>
      <c r="B699" s="1504"/>
      <c r="C699" s="993"/>
      <c r="D699" s="993"/>
      <c r="E699" s="993"/>
    </row>
    <row r="700" spans="1:5" x14ac:dyDescent="0.2">
      <c r="A700" s="993"/>
      <c r="B700" s="1504"/>
      <c r="C700" s="993"/>
      <c r="D700" s="993"/>
      <c r="E700" s="993"/>
    </row>
    <row r="701" spans="1:5" x14ac:dyDescent="0.2">
      <c r="A701" s="993"/>
      <c r="B701" s="1504"/>
      <c r="C701" s="993"/>
      <c r="D701" s="993"/>
      <c r="E701" s="993"/>
    </row>
    <row r="702" spans="1:5" x14ac:dyDescent="0.2">
      <c r="A702" s="993"/>
      <c r="B702" s="1504"/>
      <c r="C702" s="993"/>
      <c r="D702" s="993"/>
      <c r="E702" s="993"/>
    </row>
    <row r="703" spans="1:5" x14ac:dyDescent="0.2">
      <c r="A703" s="993"/>
      <c r="B703" s="1504"/>
      <c r="C703" s="993"/>
      <c r="D703" s="993"/>
      <c r="E703" s="993"/>
    </row>
    <row r="704" spans="1:5" x14ac:dyDescent="0.2">
      <c r="A704" s="993"/>
      <c r="B704" s="1504"/>
      <c r="C704" s="993"/>
      <c r="D704" s="993"/>
      <c r="E704" s="993"/>
    </row>
    <row r="705" spans="1:5" x14ac:dyDescent="0.2">
      <c r="A705" s="993"/>
      <c r="B705" s="1504"/>
      <c r="C705" s="993"/>
      <c r="D705" s="993"/>
      <c r="E705" s="993"/>
    </row>
    <row r="706" spans="1:5" x14ac:dyDescent="0.2">
      <c r="A706" s="993"/>
      <c r="B706" s="1504"/>
      <c r="C706" s="993"/>
      <c r="D706" s="993"/>
      <c r="E706" s="993"/>
    </row>
    <row r="707" spans="1:5" x14ac:dyDescent="0.2">
      <c r="A707" s="993"/>
      <c r="B707" s="1504"/>
      <c r="C707" s="993"/>
      <c r="D707" s="993"/>
      <c r="E707" s="993"/>
    </row>
    <row r="708" spans="1:5" x14ac:dyDescent="0.2">
      <c r="A708" s="993"/>
      <c r="B708" s="1504"/>
      <c r="C708" s="993"/>
      <c r="D708" s="993"/>
      <c r="E708" s="993"/>
    </row>
    <row r="709" spans="1:5" x14ac:dyDescent="0.2">
      <c r="A709" s="993"/>
      <c r="B709" s="1504"/>
      <c r="C709" s="993"/>
      <c r="D709" s="993"/>
      <c r="E709" s="993"/>
    </row>
    <row r="710" spans="1:5" x14ac:dyDescent="0.2">
      <c r="A710" s="993"/>
      <c r="B710" s="1504"/>
      <c r="C710" s="993"/>
      <c r="D710" s="993"/>
      <c r="E710" s="993"/>
    </row>
    <row r="711" spans="1:5" x14ac:dyDescent="0.2">
      <c r="A711" s="993"/>
      <c r="B711" s="1504"/>
      <c r="C711" s="993"/>
      <c r="D711" s="993"/>
      <c r="E711" s="993"/>
    </row>
    <row r="712" spans="1:5" x14ac:dyDescent="0.2">
      <c r="A712" s="993"/>
      <c r="B712" s="1504"/>
      <c r="C712" s="993"/>
      <c r="D712" s="993"/>
      <c r="E712" s="993"/>
    </row>
    <row r="713" spans="1:5" x14ac:dyDescent="0.2">
      <c r="A713" s="993"/>
      <c r="B713" s="1504"/>
      <c r="C713" s="993"/>
      <c r="D713" s="993"/>
      <c r="E713" s="993"/>
    </row>
    <row r="714" spans="1:5" x14ac:dyDescent="0.2">
      <c r="A714" s="993"/>
      <c r="B714" s="1504"/>
      <c r="C714" s="993"/>
      <c r="D714" s="993"/>
      <c r="E714" s="993"/>
    </row>
    <row r="715" spans="1:5" x14ac:dyDescent="0.2">
      <c r="A715" s="993"/>
      <c r="B715" s="1504"/>
      <c r="C715" s="993"/>
      <c r="D715" s="993"/>
      <c r="E715" s="993"/>
    </row>
    <row r="716" spans="1:5" x14ac:dyDescent="0.2">
      <c r="A716" s="993"/>
      <c r="B716" s="1504"/>
      <c r="C716" s="993"/>
      <c r="D716" s="993"/>
      <c r="E716" s="993"/>
    </row>
    <row r="717" spans="1:5" x14ac:dyDescent="0.2">
      <c r="A717" s="993"/>
      <c r="B717" s="1504"/>
      <c r="C717" s="993"/>
      <c r="D717" s="993"/>
      <c r="E717" s="993"/>
    </row>
    <row r="718" spans="1:5" x14ac:dyDescent="0.2">
      <c r="A718" s="993"/>
      <c r="B718" s="1504"/>
      <c r="C718" s="993"/>
      <c r="D718" s="993"/>
      <c r="E718" s="993"/>
    </row>
    <row r="719" spans="1:5" x14ac:dyDescent="0.2">
      <c r="A719" s="993"/>
      <c r="B719" s="1504"/>
      <c r="C719" s="993"/>
      <c r="D719" s="993"/>
      <c r="E719" s="993"/>
    </row>
    <row r="720" spans="1:5" x14ac:dyDescent="0.2">
      <c r="A720" s="993"/>
      <c r="B720" s="1504"/>
      <c r="C720" s="993"/>
      <c r="D720" s="993"/>
      <c r="E720" s="993"/>
    </row>
    <row r="721" spans="1:5" x14ac:dyDescent="0.2">
      <c r="A721" s="993"/>
      <c r="B721" s="1504"/>
      <c r="C721" s="993"/>
      <c r="D721" s="993"/>
      <c r="E721" s="993"/>
    </row>
    <row r="722" spans="1:5" x14ac:dyDescent="0.2">
      <c r="A722" s="993"/>
      <c r="B722" s="1504"/>
      <c r="C722" s="993"/>
      <c r="D722" s="993"/>
      <c r="E722" s="993"/>
    </row>
    <row r="723" spans="1:5" x14ac:dyDescent="0.2">
      <c r="A723" s="993"/>
      <c r="B723" s="1504"/>
      <c r="C723" s="993"/>
      <c r="D723" s="993"/>
      <c r="E723" s="993"/>
    </row>
    <row r="724" spans="1:5" x14ac:dyDescent="0.2">
      <c r="A724" s="993"/>
      <c r="B724" s="1504"/>
      <c r="C724" s="993"/>
      <c r="D724" s="993"/>
      <c r="E724" s="993"/>
    </row>
    <row r="725" spans="1:5" x14ac:dyDescent="0.2">
      <c r="A725" s="993"/>
      <c r="B725" s="1504"/>
      <c r="C725" s="993"/>
      <c r="D725" s="993"/>
      <c r="E725" s="993"/>
    </row>
    <row r="726" spans="1:5" x14ac:dyDescent="0.2">
      <c r="A726" s="993"/>
      <c r="B726" s="1504"/>
      <c r="C726" s="993"/>
      <c r="D726" s="993"/>
      <c r="E726" s="993"/>
    </row>
    <row r="727" spans="1:5" x14ac:dyDescent="0.2">
      <c r="A727" s="993"/>
      <c r="B727" s="1504"/>
      <c r="C727" s="993"/>
      <c r="D727" s="993"/>
      <c r="E727" s="993"/>
    </row>
    <row r="728" spans="1:5" x14ac:dyDescent="0.2">
      <c r="A728" s="993"/>
      <c r="B728" s="1504"/>
      <c r="C728" s="993"/>
      <c r="D728" s="993"/>
      <c r="E728" s="993"/>
    </row>
    <row r="729" spans="1:5" x14ac:dyDescent="0.2">
      <c r="A729" s="993"/>
      <c r="B729" s="1504"/>
      <c r="C729" s="993"/>
      <c r="D729" s="993"/>
      <c r="E729" s="993"/>
    </row>
    <row r="730" spans="1:5" x14ac:dyDescent="0.2">
      <c r="A730" s="993"/>
      <c r="B730" s="1504"/>
      <c r="C730" s="993"/>
      <c r="D730" s="993"/>
      <c r="E730" s="993"/>
    </row>
    <row r="731" spans="1:5" x14ac:dyDescent="0.2">
      <c r="A731" s="993"/>
      <c r="B731" s="1504"/>
      <c r="C731" s="993"/>
      <c r="D731" s="993"/>
      <c r="E731" s="993"/>
    </row>
    <row r="732" spans="1:5" x14ac:dyDescent="0.2">
      <c r="A732" s="993"/>
      <c r="B732" s="1504"/>
      <c r="C732" s="993"/>
      <c r="D732" s="993"/>
      <c r="E732" s="993"/>
    </row>
    <row r="733" spans="1:5" x14ac:dyDescent="0.2">
      <c r="A733" s="993"/>
      <c r="B733" s="1504"/>
      <c r="C733" s="993"/>
      <c r="D733" s="993"/>
      <c r="E733" s="993"/>
    </row>
    <row r="734" spans="1:5" x14ac:dyDescent="0.2">
      <c r="A734" s="993"/>
      <c r="B734" s="1504"/>
      <c r="C734" s="993"/>
      <c r="D734" s="993"/>
      <c r="E734" s="993"/>
    </row>
    <row r="735" spans="1:5" x14ac:dyDescent="0.2">
      <c r="A735" s="993"/>
      <c r="B735" s="1504"/>
      <c r="C735" s="993"/>
      <c r="D735" s="993"/>
      <c r="E735" s="993"/>
    </row>
    <row r="736" spans="1:5" x14ac:dyDescent="0.2">
      <c r="A736" s="993"/>
      <c r="B736" s="1504"/>
      <c r="C736" s="993"/>
      <c r="D736" s="993"/>
      <c r="E736" s="993"/>
    </row>
    <row r="737" spans="1:5" x14ac:dyDescent="0.2">
      <c r="A737" s="993"/>
      <c r="B737" s="1504"/>
      <c r="C737" s="993"/>
      <c r="D737" s="993"/>
      <c r="E737" s="993"/>
    </row>
    <row r="738" spans="1:5" x14ac:dyDescent="0.2">
      <c r="A738" s="993"/>
      <c r="B738" s="1504"/>
      <c r="C738" s="993"/>
      <c r="D738" s="993"/>
      <c r="E738" s="993"/>
    </row>
    <row r="739" spans="1:5" x14ac:dyDescent="0.2">
      <c r="A739" s="993"/>
      <c r="B739" s="1504"/>
      <c r="C739" s="993"/>
      <c r="D739" s="993"/>
      <c r="E739" s="993"/>
    </row>
    <row r="740" spans="1:5" x14ac:dyDescent="0.2">
      <c r="A740" s="993"/>
      <c r="B740" s="1504"/>
      <c r="C740" s="993"/>
      <c r="D740" s="993"/>
      <c r="E740" s="993"/>
    </row>
    <row r="741" spans="1:5" x14ac:dyDescent="0.2">
      <c r="A741" s="993"/>
      <c r="B741" s="1504"/>
      <c r="C741" s="993"/>
      <c r="D741" s="993"/>
      <c r="E741" s="993"/>
    </row>
    <row r="742" spans="1:5" x14ac:dyDescent="0.2">
      <c r="A742" s="993"/>
      <c r="B742" s="1504"/>
      <c r="C742" s="993"/>
      <c r="D742" s="993"/>
      <c r="E742" s="993"/>
    </row>
    <row r="743" spans="1:5" x14ac:dyDescent="0.2">
      <c r="A743" s="993"/>
      <c r="B743" s="1504"/>
      <c r="C743" s="993"/>
      <c r="D743" s="993"/>
      <c r="E743" s="993"/>
    </row>
    <row r="744" spans="1:5" x14ac:dyDescent="0.2">
      <c r="A744" s="993"/>
      <c r="B744" s="1504"/>
      <c r="C744" s="993"/>
      <c r="D744" s="993"/>
      <c r="E744" s="993"/>
    </row>
    <row r="745" spans="1:5" x14ac:dyDescent="0.2">
      <c r="A745" s="993"/>
      <c r="B745" s="1504"/>
      <c r="C745" s="993"/>
      <c r="D745" s="993"/>
      <c r="E745" s="993"/>
    </row>
    <row r="746" spans="1:5" x14ac:dyDescent="0.2">
      <c r="A746" s="993"/>
      <c r="B746" s="1504"/>
      <c r="C746" s="993"/>
      <c r="D746" s="993"/>
      <c r="E746" s="993"/>
    </row>
    <row r="747" spans="1:5" x14ac:dyDescent="0.2">
      <c r="A747" s="993"/>
      <c r="B747" s="1504"/>
      <c r="C747" s="993"/>
      <c r="D747" s="993"/>
      <c r="E747" s="993"/>
    </row>
    <row r="748" spans="1:5" x14ac:dyDescent="0.2">
      <c r="A748" s="993"/>
      <c r="B748" s="1504"/>
      <c r="C748" s="993"/>
      <c r="D748" s="993"/>
      <c r="E748" s="993"/>
    </row>
    <row r="749" spans="1:5" x14ac:dyDescent="0.2">
      <c r="A749" s="993"/>
      <c r="B749" s="1504"/>
      <c r="C749" s="993"/>
      <c r="D749" s="993"/>
      <c r="E749" s="993"/>
    </row>
    <row r="750" spans="1:5" x14ac:dyDescent="0.2">
      <c r="A750" s="993"/>
      <c r="B750" s="1504"/>
      <c r="C750" s="993"/>
      <c r="D750" s="993"/>
      <c r="E750" s="993"/>
    </row>
    <row r="751" spans="1:5" x14ac:dyDescent="0.2">
      <c r="A751" s="993"/>
      <c r="B751" s="1504"/>
      <c r="C751" s="993"/>
      <c r="D751" s="993"/>
      <c r="E751" s="993"/>
    </row>
    <row r="752" spans="1:5" x14ac:dyDescent="0.2">
      <c r="A752" s="993"/>
      <c r="B752" s="1504"/>
      <c r="C752" s="993"/>
      <c r="D752" s="993"/>
      <c r="E752" s="993"/>
    </row>
    <row r="753" spans="1:5" x14ac:dyDescent="0.2">
      <c r="A753" s="993"/>
      <c r="B753" s="1504"/>
      <c r="C753" s="993"/>
      <c r="D753" s="993"/>
      <c r="E753" s="993"/>
    </row>
    <row r="754" spans="1:5" x14ac:dyDescent="0.2">
      <c r="A754" s="993"/>
      <c r="B754" s="1504"/>
      <c r="C754" s="993"/>
      <c r="D754" s="993"/>
      <c r="E754" s="993"/>
    </row>
    <row r="755" spans="1:5" x14ac:dyDescent="0.2">
      <c r="A755" s="993"/>
      <c r="B755" s="1504"/>
      <c r="C755" s="993"/>
      <c r="D755" s="993"/>
      <c r="E755" s="993"/>
    </row>
    <row r="756" spans="1:5" x14ac:dyDescent="0.2">
      <c r="A756" s="993"/>
      <c r="B756" s="1504"/>
      <c r="C756" s="993"/>
      <c r="D756" s="993"/>
      <c r="E756" s="993"/>
    </row>
    <row r="757" spans="1:5" x14ac:dyDescent="0.2">
      <c r="A757" s="993"/>
      <c r="B757" s="1504"/>
      <c r="C757" s="993"/>
      <c r="D757" s="993"/>
      <c r="E757" s="993"/>
    </row>
    <row r="758" spans="1:5" x14ac:dyDescent="0.2">
      <c r="A758" s="993"/>
      <c r="B758" s="1504"/>
      <c r="C758" s="993"/>
      <c r="D758" s="993"/>
      <c r="E758" s="993"/>
    </row>
    <row r="759" spans="1:5" x14ac:dyDescent="0.2">
      <c r="A759" s="993"/>
      <c r="B759" s="1504"/>
      <c r="C759" s="993"/>
      <c r="D759" s="993"/>
      <c r="E759" s="993"/>
    </row>
    <row r="760" spans="1:5" x14ac:dyDescent="0.2">
      <c r="A760" s="993"/>
      <c r="B760" s="1504"/>
      <c r="C760" s="993"/>
      <c r="D760" s="993"/>
      <c r="E760" s="993"/>
    </row>
    <row r="761" spans="1:5" x14ac:dyDescent="0.2">
      <c r="A761" s="993"/>
      <c r="B761" s="1504"/>
      <c r="C761" s="993"/>
      <c r="D761" s="993"/>
      <c r="E761" s="993"/>
    </row>
    <row r="762" spans="1:5" x14ac:dyDescent="0.2">
      <c r="A762" s="993"/>
      <c r="B762" s="1504"/>
      <c r="C762" s="993"/>
      <c r="D762" s="993"/>
      <c r="E762" s="993"/>
    </row>
    <row r="763" spans="1:5" x14ac:dyDescent="0.2">
      <c r="A763" s="993"/>
      <c r="B763" s="1504"/>
      <c r="C763" s="993"/>
      <c r="D763" s="993"/>
      <c r="E763" s="993"/>
    </row>
    <row r="764" spans="1:5" x14ac:dyDescent="0.2">
      <c r="A764" s="993"/>
      <c r="B764" s="1504"/>
      <c r="C764" s="993"/>
      <c r="D764" s="993"/>
      <c r="E764" s="993"/>
    </row>
    <row r="765" spans="1:5" x14ac:dyDescent="0.2">
      <c r="A765" s="993"/>
      <c r="B765" s="1504"/>
      <c r="C765" s="993"/>
      <c r="D765" s="993"/>
      <c r="E765" s="993"/>
    </row>
    <row r="766" spans="1:5" x14ac:dyDescent="0.2">
      <c r="A766" s="993"/>
      <c r="B766" s="1504"/>
      <c r="C766" s="993"/>
      <c r="D766" s="993"/>
      <c r="E766" s="993"/>
    </row>
    <row r="767" spans="1:5" x14ac:dyDescent="0.2">
      <c r="A767" s="993"/>
      <c r="B767" s="1504"/>
      <c r="C767" s="993"/>
      <c r="D767" s="993"/>
      <c r="E767" s="993"/>
    </row>
    <row r="768" spans="1:5" x14ac:dyDescent="0.2">
      <c r="A768" s="993"/>
      <c r="B768" s="1504"/>
      <c r="C768" s="993"/>
      <c r="D768" s="993"/>
      <c r="E768" s="993"/>
    </row>
    <row r="769" spans="1:5" x14ac:dyDescent="0.2">
      <c r="A769" s="993"/>
      <c r="B769" s="1504"/>
      <c r="C769" s="993"/>
      <c r="D769" s="993"/>
      <c r="E769" s="993"/>
    </row>
    <row r="770" spans="1:5" x14ac:dyDescent="0.2">
      <c r="A770" s="993"/>
      <c r="B770" s="1504"/>
      <c r="C770" s="993"/>
      <c r="D770" s="993"/>
      <c r="E770" s="993"/>
    </row>
    <row r="771" spans="1:5" x14ac:dyDescent="0.2">
      <c r="A771" s="993"/>
      <c r="B771" s="1504"/>
      <c r="C771" s="993"/>
      <c r="D771" s="993"/>
      <c r="E771" s="993"/>
    </row>
    <row r="772" spans="1:5" x14ac:dyDescent="0.2">
      <c r="A772" s="993"/>
      <c r="B772" s="1504"/>
      <c r="C772" s="993"/>
      <c r="D772" s="993"/>
      <c r="E772" s="993"/>
    </row>
    <row r="773" spans="1:5" x14ac:dyDescent="0.2">
      <c r="A773" s="993"/>
      <c r="B773" s="1504"/>
      <c r="C773" s="993"/>
      <c r="D773" s="993"/>
      <c r="E773" s="993"/>
    </row>
    <row r="774" spans="1:5" x14ac:dyDescent="0.2">
      <c r="A774" s="993"/>
      <c r="B774" s="1504"/>
      <c r="C774" s="993"/>
      <c r="D774" s="993"/>
      <c r="E774" s="993"/>
    </row>
    <row r="775" spans="1:5" x14ac:dyDescent="0.2">
      <c r="A775" s="993"/>
      <c r="B775" s="1504"/>
      <c r="C775" s="993"/>
      <c r="D775" s="993"/>
      <c r="E775" s="993"/>
    </row>
    <row r="776" spans="1:5" x14ac:dyDescent="0.2">
      <c r="A776" s="993"/>
      <c r="B776" s="1504"/>
      <c r="C776" s="993"/>
      <c r="D776" s="993"/>
      <c r="E776" s="993"/>
    </row>
    <row r="777" spans="1:5" x14ac:dyDescent="0.2">
      <c r="A777" s="993"/>
      <c r="B777" s="1504"/>
      <c r="C777" s="993"/>
      <c r="D777" s="993"/>
      <c r="E777" s="993"/>
    </row>
    <row r="778" spans="1:5" x14ac:dyDescent="0.2">
      <c r="A778" s="993"/>
      <c r="B778" s="1504"/>
      <c r="C778" s="993"/>
      <c r="D778" s="993"/>
      <c r="E778" s="993"/>
    </row>
    <row r="779" spans="1:5" x14ac:dyDescent="0.2">
      <c r="A779" s="993"/>
      <c r="B779" s="1504"/>
      <c r="C779" s="993"/>
      <c r="D779" s="993"/>
      <c r="E779" s="993"/>
    </row>
    <row r="780" spans="1:5" x14ac:dyDescent="0.2">
      <c r="A780" s="993"/>
      <c r="B780" s="1504"/>
      <c r="C780" s="993"/>
      <c r="D780" s="993"/>
      <c r="E780" s="993"/>
    </row>
    <row r="781" spans="1:5" x14ac:dyDescent="0.2">
      <c r="A781" s="993"/>
      <c r="B781" s="1504"/>
      <c r="C781" s="993"/>
      <c r="D781" s="993"/>
      <c r="E781" s="993"/>
    </row>
    <row r="782" spans="1:5" x14ac:dyDescent="0.2">
      <c r="A782" s="993"/>
      <c r="B782" s="1504"/>
      <c r="C782" s="993"/>
      <c r="D782" s="993"/>
      <c r="E782" s="993"/>
    </row>
    <row r="783" spans="1:5" x14ac:dyDescent="0.2">
      <c r="A783" s="993"/>
      <c r="B783" s="1504"/>
      <c r="C783" s="993"/>
      <c r="D783" s="993"/>
      <c r="E783" s="993"/>
    </row>
    <row r="784" spans="1:5" x14ac:dyDescent="0.2">
      <c r="A784" s="993"/>
      <c r="B784" s="1504"/>
      <c r="C784" s="993"/>
      <c r="D784" s="993"/>
      <c r="E784" s="993"/>
    </row>
    <row r="785" spans="1:5" x14ac:dyDescent="0.2">
      <c r="A785" s="993"/>
      <c r="B785" s="1504"/>
      <c r="C785" s="993"/>
      <c r="D785" s="993"/>
      <c r="E785" s="993"/>
    </row>
    <row r="786" spans="1:5" x14ac:dyDescent="0.2">
      <c r="A786" s="993"/>
      <c r="B786" s="1504"/>
      <c r="C786" s="993"/>
      <c r="D786" s="993"/>
      <c r="E786" s="993"/>
    </row>
    <row r="787" spans="1:5" x14ac:dyDescent="0.2">
      <c r="A787" s="993"/>
      <c r="B787" s="1504"/>
      <c r="C787" s="993"/>
      <c r="D787" s="993"/>
      <c r="E787" s="993"/>
    </row>
    <row r="788" spans="1:5" x14ac:dyDescent="0.2">
      <c r="A788" s="993"/>
      <c r="B788" s="1504"/>
      <c r="C788" s="993"/>
      <c r="D788" s="993"/>
      <c r="E788" s="993"/>
    </row>
    <row r="789" spans="1:5" x14ac:dyDescent="0.2">
      <c r="A789" s="993"/>
      <c r="B789" s="1504"/>
      <c r="C789" s="993"/>
      <c r="D789" s="993"/>
      <c r="E789" s="993"/>
    </row>
    <row r="790" spans="1:5" x14ac:dyDescent="0.2">
      <c r="A790" s="993"/>
      <c r="B790" s="1504"/>
      <c r="C790" s="993"/>
      <c r="D790" s="993"/>
      <c r="E790" s="993"/>
    </row>
    <row r="791" spans="1:5" x14ac:dyDescent="0.2">
      <c r="A791" s="993"/>
      <c r="B791" s="1504"/>
      <c r="C791" s="993"/>
      <c r="D791" s="993"/>
      <c r="E791" s="993"/>
    </row>
    <row r="792" spans="1:5" x14ac:dyDescent="0.2">
      <c r="A792" s="993"/>
      <c r="B792" s="1504"/>
      <c r="C792" s="993"/>
      <c r="D792" s="993"/>
      <c r="E792" s="993"/>
    </row>
    <row r="793" spans="1:5" x14ac:dyDescent="0.2">
      <c r="A793" s="993"/>
      <c r="B793" s="1504"/>
      <c r="C793" s="993"/>
      <c r="D793" s="993"/>
      <c r="E793" s="993"/>
    </row>
    <row r="794" spans="1:5" x14ac:dyDescent="0.2">
      <c r="A794" s="993"/>
      <c r="B794" s="1504"/>
      <c r="C794" s="993"/>
      <c r="D794" s="993"/>
      <c r="E794" s="993"/>
    </row>
    <row r="795" spans="1:5" x14ac:dyDescent="0.2">
      <c r="A795" s="993"/>
      <c r="B795" s="1504"/>
      <c r="C795" s="993"/>
      <c r="D795" s="993"/>
      <c r="E795" s="993"/>
    </row>
    <row r="796" spans="1:5" x14ac:dyDescent="0.2">
      <c r="A796" s="993"/>
      <c r="B796" s="1504"/>
      <c r="C796" s="993"/>
      <c r="D796" s="993"/>
      <c r="E796" s="993"/>
    </row>
    <row r="797" spans="1:5" x14ac:dyDescent="0.2">
      <c r="A797" s="993"/>
      <c r="B797" s="1504"/>
      <c r="C797" s="993"/>
      <c r="D797" s="993"/>
      <c r="E797" s="993"/>
    </row>
    <row r="798" spans="1:5" x14ac:dyDescent="0.2">
      <c r="A798" s="993"/>
      <c r="B798" s="1504"/>
      <c r="C798" s="993"/>
      <c r="D798" s="993"/>
      <c r="E798" s="993"/>
    </row>
    <row r="799" spans="1:5" x14ac:dyDescent="0.2">
      <c r="A799" s="993"/>
      <c r="B799" s="1504"/>
      <c r="C799" s="993"/>
      <c r="D799" s="993"/>
      <c r="E799" s="993"/>
    </row>
    <row r="800" spans="1:5" x14ac:dyDescent="0.2">
      <c r="A800" s="993"/>
      <c r="B800" s="1504"/>
      <c r="C800" s="993"/>
      <c r="D800" s="993"/>
      <c r="E800" s="993"/>
    </row>
    <row r="801" spans="1:5" x14ac:dyDescent="0.2">
      <c r="A801" s="993"/>
      <c r="B801" s="1504"/>
      <c r="C801" s="993"/>
      <c r="D801" s="993"/>
      <c r="E801" s="993"/>
    </row>
    <row r="802" spans="1:5" x14ac:dyDescent="0.2">
      <c r="A802" s="993"/>
      <c r="B802" s="1504"/>
      <c r="C802" s="993"/>
      <c r="D802" s="993"/>
      <c r="E802" s="993"/>
    </row>
    <row r="803" spans="1:5" x14ac:dyDescent="0.2">
      <c r="A803" s="993"/>
      <c r="B803" s="1504"/>
      <c r="C803" s="993"/>
      <c r="D803" s="993"/>
      <c r="E803" s="993"/>
    </row>
    <row r="804" spans="1:5" x14ac:dyDescent="0.2">
      <c r="A804" s="993"/>
      <c r="B804" s="1504"/>
      <c r="C804" s="993"/>
      <c r="D804" s="993"/>
      <c r="E804" s="993"/>
    </row>
    <row r="805" spans="1:5" x14ac:dyDescent="0.2">
      <c r="A805" s="993"/>
      <c r="B805" s="1504"/>
      <c r="C805" s="993"/>
      <c r="D805" s="993"/>
      <c r="E805" s="993"/>
    </row>
    <row r="806" spans="1:5" x14ac:dyDescent="0.2">
      <c r="A806" s="993"/>
      <c r="B806" s="1504"/>
      <c r="C806" s="993"/>
      <c r="D806" s="993"/>
      <c r="E806" s="993"/>
    </row>
    <row r="807" spans="1:5" x14ac:dyDescent="0.2">
      <c r="A807" s="993"/>
      <c r="B807" s="1504"/>
      <c r="C807" s="993"/>
      <c r="D807" s="993"/>
      <c r="E807" s="993"/>
    </row>
    <row r="808" spans="1:5" x14ac:dyDescent="0.2">
      <c r="A808" s="993"/>
      <c r="B808" s="1504"/>
      <c r="C808" s="993"/>
      <c r="D808" s="993"/>
      <c r="E808" s="993"/>
    </row>
    <row r="809" spans="1:5" x14ac:dyDescent="0.2">
      <c r="A809" s="993"/>
      <c r="B809" s="1504"/>
      <c r="C809" s="993"/>
      <c r="D809" s="993"/>
      <c r="E809" s="993"/>
    </row>
    <row r="810" spans="1:5" x14ac:dyDescent="0.2">
      <c r="A810" s="993"/>
      <c r="B810" s="1504"/>
      <c r="C810" s="993"/>
      <c r="D810" s="993"/>
      <c r="E810" s="993"/>
    </row>
    <row r="811" spans="1:5" x14ac:dyDescent="0.2">
      <c r="A811" s="993"/>
      <c r="B811" s="1504"/>
      <c r="C811" s="993"/>
      <c r="D811" s="993"/>
      <c r="E811" s="993"/>
    </row>
    <row r="812" spans="1:5" x14ac:dyDescent="0.2">
      <c r="A812" s="993"/>
      <c r="B812" s="1504"/>
      <c r="C812" s="993"/>
      <c r="D812" s="993"/>
      <c r="E812" s="993"/>
    </row>
    <row r="813" spans="1:5" x14ac:dyDescent="0.2">
      <c r="A813" s="993"/>
      <c r="B813" s="1504"/>
      <c r="C813" s="993"/>
      <c r="D813" s="993"/>
      <c r="E813" s="993"/>
    </row>
    <row r="814" spans="1:5" x14ac:dyDescent="0.2">
      <c r="A814" s="993"/>
      <c r="B814" s="1504"/>
      <c r="C814" s="993"/>
      <c r="D814" s="993"/>
      <c r="E814" s="993"/>
    </row>
    <row r="815" spans="1:5" x14ac:dyDescent="0.2">
      <c r="A815" s="993"/>
      <c r="B815" s="1504"/>
      <c r="C815" s="993"/>
      <c r="D815" s="993"/>
      <c r="E815" s="993"/>
    </row>
    <row r="816" spans="1:5" x14ac:dyDescent="0.2">
      <c r="A816" s="993"/>
      <c r="B816" s="1504"/>
      <c r="C816" s="993"/>
      <c r="D816" s="993"/>
      <c r="E816" s="993"/>
    </row>
    <row r="817" spans="1:5" x14ac:dyDescent="0.2">
      <c r="A817" s="993"/>
      <c r="B817" s="1504"/>
      <c r="C817" s="993"/>
      <c r="D817" s="993"/>
      <c r="E817" s="993"/>
    </row>
    <row r="818" spans="1:5" x14ac:dyDescent="0.2">
      <c r="A818" s="993"/>
      <c r="B818" s="1504"/>
      <c r="C818" s="993"/>
      <c r="D818" s="993"/>
      <c r="E818" s="993"/>
    </row>
    <row r="819" spans="1:5" x14ac:dyDescent="0.2">
      <c r="A819" s="993"/>
      <c r="B819" s="1504"/>
      <c r="C819" s="993"/>
      <c r="D819" s="993"/>
      <c r="E819" s="993"/>
    </row>
    <row r="820" spans="1:5" x14ac:dyDescent="0.2">
      <c r="A820" s="993"/>
      <c r="B820" s="1504"/>
      <c r="C820" s="993"/>
      <c r="D820" s="993"/>
      <c r="E820" s="993"/>
    </row>
    <row r="821" spans="1:5" x14ac:dyDescent="0.2">
      <c r="A821" s="993"/>
      <c r="B821" s="1504"/>
      <c r="C821" s="993"/>
      <c r="D821" s="993"/>
      <c r="E821" s="993"/>
    </row>
    <row r="822" spans="1:5" x14ac:dyDescent="0.2">
      <c r="A822" s="993"/>
      <c r="B822" s="1504"/>
      <c r="C822" s="993"/>
      <c r="D822" s="993"/>
      <c r="E822" s="993"/>
    </row>
    <row r="823" spans="1:5" x14ac:dyDescent="0.2">
      <c r="A823" s="993"/>
      <c r="B823" s="1504"/>
      <c r="C823" s="993"/>
      <c r="D823" s="993"/>
      <c r="E823" s="993"/>
    </row>
    <row r="824" spans="1:5" x14ac:dyDescent="0.2">
      <c r="A824" s="993"/>
      <c r="B824" s="1504"/>
      <c r="C824" s="993"/>
      <c r="D824" s="993"/>
      <c r="E824" s="993"/>
    </row>
    <row r="825" spans="1:5" x14ac:dyDescent="0.2">
      <c r="A825" s="993"/>
      <c r="B825" s="1504"/>
      <c r="C825" s="993"/>
      <c r="D825" s="993"/>
      <c r="E825" s="993"/>
    </row>
    <row r="826" spans="1:5" x14ac:dyDescent="0.2">
      <c r="A826" s="993"/>
      <c r="B826" s="1504"/>
      <c r="C826" s="993"/>
      <c r="D826" s="993"/>
      <c r="E826" s="993"/>
    </row>
    <row r="827" spans="1:5" x14ac:dyDescent="0.2">
      <c r="A827" s="993"/>
      <c r="B827" s="1504"/>
      <c r="C827" s="993"/>
      <c r="D827" s="993"/>
      <c r="E827" s="993"/>
    </row>
    <row r="828" spans="1:5" x14ac:dyDescent="0.2">
      <c r="A828" s="993"/>
      <c r="B828" s="1504"/>
      <c r="C828" s="993"/>
      <c r="D828" s="993"/>
      <c r="E828" s="993"/>
    </row>
    <row r="829" spans="1:5" x14ac:dyDescent="0.2">
      <c r="A829" s="993"/>
      <c r="B829" s="1504"/>
      <c r="C829" s="993"/>
      <c r="D829" s="993"/>
      <c r="E829" s="993"/>
    </row>
    <row r="830" spans="1:5" x14ac:dyDescent="0.2">
      <c r="A830" s="993"/>
      <c r="B830" s="1504"/>
      <c r="C830" s="993"/>
      <c r="D830" s="993"/>
      <c r="E830" s="993"/>
    </row>
    <row r="831" spans="1:5" x14ac:dyDescent="0.2">
      <c r="A831" s="993"/>
      <c r="B831" s="1504"/>
      <c r="C831" s="993"/>
      <c r="D831" s="993"/>
      <c r="E831" s="993"/>
    </row>
    <row r="832" spans="1:5" x14ac:dyDescent="0.2">
      <c r="A832" s="993"/>
      <c r="B832" s="1504"/>
      <c r="C832" s="993"/>
      <c r="D832" s="993"/>
      <c r="E832" s="993"/>
    </row>
    <row r="833" spans="1:5" x14ac:dyDescent="0.2">
      <c r="A833" s="993"/>
      <c r="B833" s="1504"/>
      <c r="C833" s="993"/>
      <c r="D833" s="993"/>
      <c r="E833" s="993"/>
    </row>
    <row r="834" spans="1:5" x14ac:dyDescent="0.2">
      <c r="A834" s="993"/>
      <c r="B834" s="1504"/>
      <c r="C834" s="993"/>
      <c r="D834" s="993"/>
      <c r="E834" s="993"/>
    </row>
    <row r="835" spans="1:5" x14ac:dyDescent="0.2">
      <c r="A835" s="993"/>
      <c r="B835" s="1504"/>
      <c r="C835" s="993"/>
      <c r="D835" s="993"/>
      <c r="E835" s="993"/>
    </row>
    <row r="836" spans="1:5" x14ac:dyDescent="0.2">
      <c r="A836" s="993"/>
      <c r="B836" s="1504"/>
      <c r="C836" s="993"/>
      <c r="D836" s="993"/>
      <c r="E836" s="993"/>
    </row>
    <row r="837" spans="1:5" x14ac:dyDescent="0.2">
      <c r="A837" s="993"/>
      <c r="B837" s="1504"/>
      <c r="C837" s="993"/>
      <c r="D837" s="993"/>
      <c r="E837" s="993"/>
    </row>
    <row r="838" spans="1:5" x14ac:dyDescent="0.2">
      <c r="A838" s="993"/>
      <c r="B838" s="1504"/>
      <c r="C838" s="993"/>
      <c r="D838" s="993"/>
      <c r="E838" s="993"/>
    </row>
    <row r="839" spans="1:5" x14ac:dyDescent="0.2">
      <c r="A839" s="993"/>
      <c r="B839" s="1504"/>
      <c r="C839" s="993"/>
      <c r="D839" s="993"/>
      <c r="E839" s="993"/>
    </row>
    <row r="840" spans="1:5" x14ac:dyDescent="0.2">
      <c r="A840" s="993"/>
      <c r="B840" s="1504"/>
      <c r="C840" s="993"/>
      <c r="D840" s="993"/>
      <c r="E840" s="993"/>
    </row>
    <row r="841" spans="1:5" x14ac:dyDescent="0.2">
      <c r="A841" s="993"/>
      <c r="B841" s="1504"/>
      <c r="C841" s="993"/>
      <c r="D841" s="993"/>
      <c r="E841" s="993"/>
    </row>
    <row r="842" spans="1:5" x14ac:dyDescent="0.2">
      <c r="A842" s="993"/>
      <c r="B842" s="1504"/>
      <c r="C842" s="993"/>
      <c r="D842" s="993"/>
      <c r="E842" s="993"/>
    </row>
    <row r="843" spans="1:5" x14ac:dyDescent="0.2">
      <c r="A843" s="993"/>
      <c r="B843" s="1504"/>
      <c r="C843" s="993"/>
      <c r="D843" s="993"/>
      <c r="E843" s="993"/>
    </row>
    <row r="844" spans="1:5" x14ac:dyDescent="0.2">
      <c r="A844" s="993"/>
      <c r="B844" s="1504"/>
      <c r="C844" s="993"/>
      <c r="D844" s="993"/>
      <c r="E844" s="993"/>
    </row>
    <row r="845" spans="1:5" x14ac:dyDescent="0.2">
      <c r="A845" s="993"/>
      <c r="B845" s="1504"/>
      <c r="C845" s="993"/>
      <c r="D845" s="993"/>
      <c r="E845" s="993"/>
    </row>
    <row r="846" spans="1:5" x14ac:dyDescent="0.2">
      <c r="A846" s="993"/>
      <c r="B846" s="1504"/>
      <c r="C846" s="993"/>
      <c r="D846" s="993"/>
      <c r="E846" s="993"/>
    </row>
    <row r="847" spans="1:5" x14ac:dyDescent="0.2">
      <c r="A847" s="993"/>
      <c r="B847" s="1504"/>
      <c r="C847" s="993"/>
      <c r="D847" s="993"/>
      <c r="E847" s="993"/>
    </row>
    <row r="848" spans="1:5" x14ac:dyDescent="0.2">
      <c r="A848" s="993"/>
      <c r="B848" s="1504"/>
      <c r="C848" s="993"/>
      <c r="D848" s="993"/>
      <c r="E848" s="993"/>
    </row>
    <row r="849" spans="1:5" x14ac:dyDescent="0.2">
      <c r="A849" s="993"/>
      <c r="B849" s="1504"/>
      <c r="C849" s="993"/>
      <c r="D849" s="993"/>
      <c r="E849" s="993"/>
    </row>
    <row r="850" spans="1:5" x14ac:dyDescent="0.2">
      <c r="A850" s="993"/>
      <c r="B850" s="1504"/>
      <c r="C850" s="993"/>
      <c r="D850" s="993"/>
      <c r="E850" s="993"/>
    </row>
    <row r="851" spans="1:5" x14ac:dyDescent="0.2">
      <c r="A851" s="993"/>
      <c r="B851" s="1504"/>
      <c r="C851" s="993"/>
      <c r="D851" s="993"/>
      <c r="E851" s="993"/>
    </row>
    <row r="852" spans="1:5" x14ac:dyDescent="0.2">
      <c r="A852" s="993"/>
      <c r="B852" s="1504"/>
      <c r="C852" s="993"/>
      <c r="D852" s="993"/>
      <c r="E852" s="993"/>
    </row>
    <row r="853" spans="1:5" x14ac:dyDescent="0.2">
      <c r="A853" s="993"/>
      <c r="B853" s="1504"/>
      <c r="C853" s="993"/>
      <c r="D853" s="993"/>
      <c r="E853" s="993"/>
    </row>
    <row r="854" spans="1:5" x14ac:dyDescent="0.2">
      <c r="A854" s="993"/>
      <c r="B854" s="1504"/>
      <c r="C854" s="993"/>
      <c r="D854" s="993"/>
      <c r="E854" s="993"/>
    </row>
    <row r="855" spans="1:5" x14ac:dyDescent="0.2">
      <c r="A855" s="993"/>
      <c r="B855" s="1504"/>
      <c r="C855" s="993"/>
      <c r="D855" s="993"/>
      <c r="E855" s="993"/>
    </row>
    <row r="856" spans="1:5" x14ac:dyDescent="0.2">
      <c r="A856" s="993"/>
      <c r="B856" s="1504"/>
      <c r="C856" s="993"/>
      <c r="D856" s="993"/>
      <c r="E856" s="993"/>
    </row>
    <row r="857" spans="1:5" x14ac:dyDescent="0.2">
      <c r="A857" s="993"/>
      <c r="B857" s="1504"/>
      <c r="C857" s="993"/>
      <c r="D857" s="993"/>
      <c r="E857" s="993"/>
    </row>
    <row r="858" spans="1:5" x14ac:dyDescent="0.2">
      <c r="A858" s="993"/>
      <c r="B858" s="1504"/>
      <c r="C858" s="993"/>
      <c r="D858" s="993"/>
      <c r="E858" s="993"/>
    </row>
    <row r="859" spans="1:5" x14ac:dyDescent="0.2">
      <c r="A859" s="993"/>
      <c r="B859" s="1504"/>
      <c r="C859" s="993"/>
      <c r="D859" s="993"/>
      <c r="E859" s="993"/>
    </row>
    <row r="860" spans="1:5" x14ac:dyDescent="0.2">
      <c r="A860" s="993"/>
      <c r="B860" s="1504"/>
      <c r="C860" s="993"/>
      <c r="D860" s="993"/>
      <c r="E860" s="993"/>
    </row>
    <row r="861" spans="1:5" x14ac:dyDescent="0.2">
      <c r="A861" s="993"/>
      <c r="B861" s="1504"/>
      <c r="C861" s="993"/>
      <c r="D861" s="993"/>
      <c r="E861" s="993"/>
    </row>
    <row r="862" spans="1:5" x14ac:dyDescent="0.2">
      <c r="A862" s="993"/>
      <c r="B862" s="1504"/>
      <c r="C862" s="993"/>
      <c r="D862" s="993"/>
      <c r="E862" s="993"/>
    </row>
    <row r="863" spans="1:5" x14ac:dyDescent="0.2">
      <c r="A863" s="993"/>
      <c r="B863" s="1504"/>
      <c r="C863" s="993"/>
      <c r="D863" s="993"/>
      <c r="E863" s="993"/>
    </row>
    <row r="864" spans="1:5" x14ac:dyDescent="0.2">
      <c r="A864" s="993"/>
      <c r="B864" s="1504"/>
      <c r="C864" s="993"/>
      <c r="D864" s="993"/>
      <c r="E864" s="993"/>
    </row>
    <row r="865" spans="1:5" x14ac:dyDescent="0.2">
      <c r="A865" s="993"/>
      <c r="B865" s="1504"/>
      <c r="C865" s="993"/>
      <c r="D865" s="993"/>
      <c r="E865" s="993"/>
    </row>
    <row r="866" spans="1:5" x14ac:dyDescent="0.2">
      <c r="A866" s="993"/>
      <c r="B866" s="1504"/>
      <c r="C866" s="993"/>
      <c r="D866" s="993"/>
      <c r="E866" s="993"/>
    </row>
    <row r="867" spans="1:5" x14ac:dyDescent="0.2">
      <c r="A867" s="993"/>
      <c r="B867" s="1504"/>
      <c r="C867" s="993"/>
      <c r="D867" s="993"/>
      <c r="E867" s="993"/>
    </row>
    <row r="868" spans="1:5" x14ac:dyDescent="0.2">
      <c r="A868" s="993"/>
      <c r="B868" s="1504"/>
      <c r="C868" s="993"/>
      <c r="D868" s="993"/>
      <c r="E868" s="993"/>
    </row>
    <row r="869" spans="1:5" x14ac:dyDescent="0.2">
      <c r="A869" s="993"/>
      <c r="B869" s="1504"/>
      <c r="C869" s="993"/>
      <c r="D869" s="993"/>
      <c r="E869" s="993"/>
    </row>
    <row r="870" spans="1:5" x14ac:dyDescent="0.2">
      <c r="A870" s="993"/>
      <c r="B870" s="1504"/>
      <c r="C870" s="993"/>
      <c r="D870" s="993"/>
      <c r="E870" s="993"/>
    </row>
    <row r="871" spans="1:5" x14ac:dyDescent="0.2">
      <c r="A871" s="993"/>
      <c r="B871" s="1504"/>
      <c r="C871" s="993"/>
      <c r="D871" s="993"/>
      <c r="E871" s="993"/>
    </row>
    <row r="872" spans="1:5" x14ac:dyDescent="0.2">
      <c r="A872" s="993"/>
      <c r="B872" s="1504"/>
      <c r="C872" s="993"/>
      <c r="D872" s="993"/>
      <c r="E872" s="993"/>
    </row>
    <row r="873" spans="1:5" x14ac:dyDescent="0.2">
      <c r="A873" s="993"/>
      <c r="B873" s="1504"/>
      <c r="C873" s="993"/>
      <c r="D873" s="993"/>
      <c r="E873" s="993"/>
    </row>
    <row r="874" spans="1:5" x14ac:dyDescent="0.2">
      <c r="A874" s="993"/>
      <c r="B874" s="1504"/>
      <c r="C874" s="993"/>
      <c r="D874" s="993"/>
      <c r="E874" s="993"/>
    </row>
    <row r="875" spans="1:5" x14ac:dyDescent="0.2">
      <c r="A875" s="993"/>
      <c r="B875" s="1504"/>
      <c r="C875" s="993"/>
      <c r="D875" s="993"/>
      <c r="E875" s="993"/>
    </row>
    <row r="876" spans="1:5" x14ac:dyDescent="0.2">
      <c r="A876" s="993"/>
      <c r="B876" s="1504"/>
      <c r="C876" s="993"/>
      <c r="D876" s="993"/>
      <c r="E876" s="993"/>
    </row>
    <row r="877" spans="1:5" x14ac:dyDescent="0.2">
      <c r="A877" s="993"/>
      <c r="B877" s="1504"/>
      <c r="C877" s="993"/>
      <c r="D877" s="993"/>
      <c r="E877" s="993"/>
    </row>
    <row r="878" spans="1:5" x14ac:dyDescent="0.2">
      <c r="A878" s="993"/>
      <c r="B878" s="1504"/>
      <c r="C878" s="993"/>
      <c r="D878" s="993"/>
      <c r="E878" s="993"/>
    </row>
    <row r="879" spans="1:5" x14ac:dyDescent="0.2">
      <c r="A879" s="993"/>
      <c r="B879" s="1504"/>
      <c r="C879" s="993"/>
      <c r="D879" s="993"/>
      <c r="E879" s="993"/>
    </row>
    <row r="880" spans="1:5" x14ac:dyDescent="0.2">
      <c r="A880" s="993"/>
      <c r="B880" s="1504"/>
      <c r="C880" s="993"/>
      <c r="D880" s="993"/>
      <c r="E880" s="993"/>
    </row>
    <row r="881" spans="1:5" x14ac:dyDescent="0.2">
      <c r="A881" s="993"/>
      <c r="B881" s="1504"/>
      <c r="C881" s="993"/>
      <c r="D881" s="993"/>
      <c r="E881" s="993"/>
    </row>
    <row r="882" spans="1:5" x14ac:dyDescent="0.2">
      <c r="A882" s="993"/>
      <c r="B882" s="1504"/>
      <c r="C882" s="993"/>
      <c r="D882" s="993"/>
      <c r="E882" s="993"/>
    </row>
    <row r="883" spans="1:5" x14ac:dyDescent="0.2">
      <c r="A883" s="993"/>
      <c r="B883" s="1504"/>
      <c r="C883" s="993"/>
      <c r="D883" s="993"/>
      <c r="E883" s="993"/>
    </row>
    <row r="884" spans="1:5" x14ac:dyDescent="0.2">
      <c r="A884" s="993"/>
      <c r="B884" s="1504"/>
      <c r="C884" s="993"/>
      <c r="D884" s="993"/>
      <c r="E884" s="993"/>
    </row>
    <row r="885" spans="1:5" x14ac:dyDescent="0.2">
      <c r="A885" s="993"/>
      <c r="B885" s="1504"/>
      <c r="C885" s="993"/>
      <c r="D885" s="993"/>
      <c r="E885" s="993"/>
    </row>
    <row r="886" spans="1:5" x14ac:dyDescent="0.2">
      <c r="A886" s="993"/>
      <c r="B886" s="1504"/>
      <c r="C886" s="993"/>
      <c r="D886" s="993"/>
      <c r="E886" s="993"/>
    </row>
    <row r="887" spans="1:5" x14ac:dyDescent="0.2">
      <c r="A887" s="993"/>
      <c r="B887" s="1504"/>
      <c r="C887" s="993"/>
      <c r="D887" s="993"/>
      <c r="E887" s="993"/>
    </row>
    <row r="888" spans="1:5" x14ac:dyDescent="0.2">
      <c r="A888" s="993"/>
      <c r="B888" s="1504"/>
      <c r="C888" s="993"/>
      <c r="D888" s="993"/>
      <c r="E888" s="993"/>
    </row>
    <row r="889" spans="1:5" x14ac:dyDescent="0.2">
      <c r="A889" s="993"/>
      <c r="B889" s="1504"/>
      <c r="C889" s="993"/>
      <c r="D889" s="993"/>
      <c r="E889" s="993"/>
    </row>
    <row r="890" spans="1:5" x14ac:dyDescent="0.2">
      <c r="A890" s="993"/>
      <c r="B890" s="1504"/>
      <c r="C890" s="993"/>
      <c r="D890" s="993"/>
      <c r="E890" s="993"/>
    </row>
    <row r="891" spans="1:5" x14ac:dyDescent="0.2">
      <c r="A891" s="993"/>
      <c r="B891" s="1504"/>
      <c r="C891" s="993"/>
      <c r="D891" s="993"/>
      <c r="E891" s="993"/>
    </row>
    <row r="892" spans="1:5" x14ac:dyDescent="0.2">
      <c r="A892" s="993"/>
      <c r="B892" s="1504"/>
      <c r="C892" s="993"/>
      <c r="D892" s="993"/>
      <c r="E892" s="993"/>
    </row>
    <row r="893" spans="1:5" x14ac:dyDescent="0.2">
      <c r="A893" s="993"/>
      <c r="B893" s="1504"/>
      <c r="C893" s="993"/>
      <c r="D893" s="993"/>
      <c r="E893" s="993"/>
    </row>
    <row r="894" spans="1:5" x14ac:dyDescent="0.2">
      <c r="A894" s="993"/>
      <c r="B894" s="1504"/>
      <c r="C894" s="993"/>
      <c r="D894" s="993"/>
      <c r="E894" s="993"/>
    </row>
    <row r="895" spans="1:5" x14ac:dyDescent="0.2">
      <c r="A895" s="993"/>
      <c r="B895" s="1504"/>
      <c r="C895" s="993"/>
      <c r="D895" s="993"/>
      <c r="E895" s="993"/>
    </row>
    <row r="896" spans="1:5" x14ac:dyDescent="0.2">
      <c r="A896" s="993"/>
      <c r="B896" s="1504"/>
      <c r="C896" s="993"/>
      <c r="D896" s="993"/>
      <c r="E896" s="993"/>
    </row>
    <row r="897" spans="1:5" x14ac:dyDescent="0.2">
      <c r="A897" s="993"/>
      <c r="B897" s="1504"/>
      <c r="C897" s="993"/>
      <c r="D897" s="993"/>
      <c r="E897" s="993"/>
    </row>
    <row r="898" spans="1:5" x14ac:dyDescent="0.2">
      <c r="A898" s="993"/>
      <c r="B898" s="1504"/>
      <c r="C898" s="993"/>
      <c r="D898" s="993"/>
      <c r="E898" s="993"/>
    </row>
    <row r="899" spans="1:5" x14ac:dyDescent="0.2">
      <c r="A899" s="993"/>
      <c r="B899" s="1504"/>
      <c r="C899" s="993"/>
      <c r="D899" s="993"/>
      <c r="E899" s="993"/>
    </row>
    <row r="900" spans="1:5" x14ac:dyDescent="0.2">
      <c r="A900" s="993"/>
      <c r="B900" s="1504"/>
      <c r="C900" s="993"/>
      <c r="D900" s="993"/>
      <c r="E900" s="993"/>
    </row>
    <row r="901" spans="1:5" x14ac:dyDescent="0.2">
      <c r="A901" s="993"/>
      <c r="B901" s="1504"/>
      <c r="C901" s="993"/>
      <c r="D901" s="993"/>
      <c r="E901" s="993"/>
    </row>
    <row r="902" spans="1:5" x14ac:dyDescent="0.2">
      <c r="A902" s="993"/>
      <c r="B902" s="1504"/>
      <c r="C902" s="993"/>
      <c r="D902" s="993"/>
      <c r="E902" s="993"/>
    </row>
    <row r="903" spans="1:5" x14ac:dyDescent="0.2">
      <c r="A903" s="993"/>
      <c r="B903" s="1504"/>
      <c r="C903" s="993"/>
      <c r="D903" s="993"/>
      <c r="E903" s="993"/>
    </row>
    <row r="904" spans="1:5" x14ac:dyDescent="0.2">
      <c r="A904" s="993"/>
      <c r="B904" s="1504"/>
      <c r="C904" s="993"/>
      <c r="D904" s="993"/>
      <c r="E904" s="993"/>
    </row>
    <row r="905" spans="1:5" x14ac:dyDescent="0.2">
      <c r="A905" s="993"/>
      <c r="B905" s="1504"/>
      <c r="C905" s="993"/>
      <c r="D905" s="993"/>
      <c r="E905" s="993"/>
    </row>
    <row r="906" spans="1:5" x14ac:dyDescent="0.2">
      <c r="A906" s="993"/>
      <c r="B906" s="1504"/>
      <c r="C906" s="993"/>
      <c r="D906" s="993"/>
      <c r="E906" s="993"/>
    </row>
    <row r="907" spans="1:5" x14ac:dyDescent="0.2">
      <c r="A907" s="993"/>
      <c r="B907" s="1504"/>
      <c r="C907" s="993"/>
      <c r="D907" s="993"/>
      <c r="E907" s="993"/>
    </row>
    <row r="908" spans="1:5" x14ac:dyDescent="0.2">
      <c r="A908" s="993"/>
      <c r="B908" s="1504"/>
      <c r="C908" s="993"/>
      <c r="D908" s="993"/>
      <c r="E908" s="993"/>
    </row>
    <row r="909" spans="1:5" x14ac:dyDescent="0.2">
      <c r="A909" s="993"/>
      <c r="B909" s="1504"/>
      <c r="C909" s="993"/>
      <c r="D909" s="993"/>
      <c r="E909" s="993"/>
    </row>
    <row r="910" spans="1:5" x14ac:dyDescent="0.2">
      <c r="A910" s="993"/>
      <c r="B910" s="1504"/>
      <c r="C910" s="993"/>
      <c r="D910" s="993"/>
      <c r="E910" s="993"/>
    </row>
    <row r="911" spans="1:5" x14ac:dyDescent="0.2">
      <c r="A911" s="993"/>
      <c r="B911" s="1504"/>
      <c r="C911" s="993"/>
      <c r="D911" s="993"/>
      <c r="E911" s="993"/>
    </row>
    <row r="912" spans="1:5" x14ac:dyDescent="0.2">
      <c r="A912" s="993"/>
      <c r="B912" s="1504"/>
      <c r="C912" s="993"/>
      <c r="D912" s="993"/>
      <c r="E912" s="993"/>
    </row>
    <row r="913" spans="1:5" x14ac:dyDescent="0.2">
      <c r="A913" s="993"/>
      <c r="B913" s="1504"/>
      <c r="C913" s="993"/>
      <c r="D913" s="993"/>
      <c r="E913" s="993"/>
    </row>
    <row r="914" spans="1:5" x14ac:dyDescent="0.2">
      <c r="A914" s="993"/>
      <c r="B914" s="1504"/>
      <c r="C914" s="993"/>
      <c r="D914" s="993"/>
      <c r="E914" s="993"/>
    </row>
    <row r="915" spans="1:5" x14ac:dyDescent="0.2">
      <c r="A915" s="993"/>
      <c r="B915" s="1504"/>
      <c r="C915" s="993"/>
      <c r="D915" s="993"/>
      <c r="E915" s="993"/>
    </row>
    <row r="916" spans="1:5" x14ac:dyDescent="0.2">
      <c r="A916" s="993"/>
      <c r="B916" s="1504"/>
      <c r="C916" s="993"/>
      <c r="D916" s="993"/>
      <c r="E916" s="993"/>
    </row>
    <row r="917" spans="1:5" x14ac:dyDescent="0.2">
      <c r="A917" s="993"/>
      <c r="B917" s="1504"/>
      <c r="C917" s="993"/>
      <c r="D917" s="993"/>
      <c r="E917" s="993"/>
    </row>
    <row r="918" spans="1:5" x14ac:dyDescent="0.2">
      <c r="A918" s="993"/>
      <c r="B918" s="1504"/>
      <c r="C918" s="993"/>
      <c r="D918" s="993"/>
      <c r="E918" s="993"/>
    </row>
    <row r="919" spans="1:5" x14ac:dyDescent="0.2">
      <c r="A919" s="993"/>
      <c r="B919" s="1504"/>
      <c r="C919" s="993"/>
      <c r="D919" s="993"/>
      <c r="E919" s="993"/>
    </row>
    <row r="920" spans="1:5" x14ac:dyDescent="0.2">
      <c r="A920" s="993"/>
      <c r="B920" s="1504"/>
      <c r="C920" s="993"/>
      <c r="D920" s="993"/>
      <c r="E920" s="993"/>
    </row>
    <row r="921" spans="1:5" x14ac:dyDescent="0.2">
      <c r="A921" s="993"/>
      <c r="B921" s="1504"/>
      <c r="C921" s="993"/>
      <c r="D921" s="993"/>
      <c r="E921" s="993"/>
    </row>
    <row r="922" spans="1:5" x14ac:dyDescent="0.2">
      <c r="A922" s="993"/>
      <c r="B922" s="1504"/>
      <c r="C922" s="993"/>
      <c r="D922" s="993"/>
      <c r="E922" s="993"/>
    </row>
    <row r="923" spans="1:5" x14ac:dyDescent="0.2">
      <c r="A923" s="993"/>
      <c r="B923" s="1504"/>
      <c r="C923" s="993"/>
      <c r="D923" s="993"/>
      <c r="E923" s="993"/>
    </row>
    <row r="924" spans="1:5" x14ac:dyDescent="0.2">
      <c r="A924" s="993"/>
      <c r="B924" s="1504"/>
      <c r="C924" s="993"/>
      <c r="D924" s="993"/>
      <c r="E924" s="993"/>
    </row>
    <row r="925" spans="1:5" x14ac:dyDescent="0.2">
      <c r="A925" s="993"/>
      <c r="B925" s="1504"/>
      <c r="C925" s="993"/>
      <c r="D925" s="993"/>
      <c r="E925" s="993"/>
    </row>
    <row r="926" spans="1:5" x14ac:dyDescent="0.2">
      <c r="A926" s="993"/>
      <c r="B926" s="1504"/>
      <c r="C926" s="993"/>
      <c r="D926" s="993"/>
      <c r="E926" s="993"/>
    </row>
    <row r="927" spans="1:5" x14ac:dyDescent="0.2">
      <c r="A927" s="993"/>
      <c r="B927" s="1504"/>
      <c r="C927" s="993"/>
      <c r="D927" s="993"/>
      <c r="E927" s="993"/>
    </row>
    <row r="928" spans="1:5" x14ac:dyDescent="0.2">
      <c r="A928" s="993"/>
      <c r="B928" s="1504"/>
      <c r="C928" s="993"/>
      <c r="D928" s="993"/>
      <c r="E928" s="993"/>
    </row>
    <row r="929" spans="1:5" x14ac:dyDescent="0.2">
      <c r="A929" s="993"/>
      <c r="B929" s="1504"/>
      <c r="C929" s="993"/>
      <c r="D929" s="993"/>
      <c r="E929" s="993"/>
    </row>
    <row r="930" spans="1:5" x14ac:dyDescent="0.2">
      <c r="A930" s="993"/>
      <c r="B930" s="1504"/>
      <c r="C930" s="993"/>
      <c r="D930" s="993"/>
      <c r="E930" s="993"/>
    </row>
    <row r="931" spans="1:5" x14ac:dyDescent="0.2">
      <c r="A931" s="993"/>
      <c r="B931" s="1504"/>
      <c r="C931" s="993"/>
      <c r="D931" s="993"/>
      <c r="E931" s="993"/>
    </row>
    <row r="932" spans="1:5" x14ac:dyDescent="0.2">
      <c r="A932" s="993"/>
      <c r="B932" s="1504"/>
      <c r="C932" s="993"/>
      <c r="D932" s="993"/>
      <c r="E932" s="993"/>
    </row>
    <row r="933" spans="1:5" x14ac:dyDescent="0.2">
      <c r="A933" s="993"/>
      <c r="B933" s="1504"/>
      <c r="C933" s="993"/>
      <c r="D933" s="993"/>
      <c r="E933" s="993"/>
    </row>
    <row r="934" spans="1:5" x14ac:dyDescent="0.2">
      <c r="A934" s="993"/>
      <c r="B934" s="1504"/>
      <c r="C934" s="993"/>
      <c r="D934" s="993"/>
      <c r="E934" s="993"/>
    </row>
    <row r="935" spans="1:5" x14ac:dyDescent="0.2">
      <c r="A935" s="993"/>
      <c r="B935" s="1504"/>
      <c r="C935" s="993"/>
      <c r="D935" s="993"/>
      <c r="E935" s="993"/>
    </row>
    <row r="936" spans="1:5" x14ac:dyDescent="0.2">
      <c r="A936" s="993"/>
      <c r="B936" s="1504"/>
      <c r="C936" s="993"/>
      <c r="D936" s="993"/>
      <c r="E936" s="993"/>
    </row>
    <row r="937" spans="1:5" x14ac:dyDescent="0.2">
      <c r="A937" s="993"/>
      <c r="B937" s="1504"/>
      <c r="C937" s="993"/>
      <c r="D937" s="993"/>
      <c r="E937" s="993"/>
    </row>
    <row r="938" spans="1:5" x14ac:dyDescent="0.2">
      <c r="A938" s="993"/>
      <c r="B938" s="1504"/>
      <c r="C938" s="993"/>
      <c r="D938" s="993"/>
      <c r="E938" s="993"/>
    </row>
    <row r="939" spans="1:5" x14ac:dyDescent="0.2">
      <c r="A939" s="993"/>
      <c r="B939" s="1504"/>
      <c r="C939" s="993"/>
      <c r="D939" s="993"/>
      <c r="E939" s="993"/>
    </row>
    <row r="940" spans="1:5" x14ac:dyDescent="0.2">
      <c r="A940" s="993"/>
      <c r="B940" s="1504"/>
      <c r="C940" s="993"/>
      <c r="D940" s="993"/>
      <c r="E940" s="993"/>
    </row>
    <row r="941" spans="1:5" x14ac:dyDescent="0.2">
      <c r="A941" s="993"/>
      <c r="B941" s="1504"/>
      <c r="C941" s="993"/>
      <c r="D941" s="993"/>
      <c r="E941" s="993"/>
    </row>
    <row r="942" spans="1:5" x14ac:dyDescent="0.2">
      <c r="A942" s="993"/>
      <c r="B942" s="1504"/>
      <c r="C942" s="993"/>
      <c r="D942" s="993"/>
      <c r="E942" s="993"/>
    </row>
    <row r="943" spans="1:5" x14ac:dyDescent="0.2">
      <c r="A943" s="993"/>
      <c r="B943" s="1504"/>
      <c r="C943" s="993"/>
      <c r="D943" s="993"/>
      <c r="E943" s="993"/>
    </row>
    <row r="944" spans="1:5" x14ac:dyDescent="0.2">
      <c r="A944" s="993"/>
      <c r="B944" s="1504"/>
      <c r="C944" s="993"/>
      <c r="D944" s="993"/>
      <c r="E944" s="993"/>
    </row>
    <row r="945" spans="1:5" x14ac:dyDescent="0.2">
      <c r="A945" s="993"/>
      <c r="B945" s="1504"/>
      <c r="C945" s="993"/>
      <c r="D945" s="993"/>
      <c r="E945" s="993"/>
    </row>
    <row r="946" spans="1:5" x14ac:dyDescent="0.2">
      <c r="A946" s="993"/>
      <c r="B946" s="1504"/>
      <c r="C946" s="993"/>
      <c r="D946" s="993"/>
      <c r="E946" s="993"/>
    </row>
    <row r="947" spans="1:5" x14ac:dyDescent="0.2">
      <c r="A947" s="993"/>
      <c r="B947" s="1504"/>
      <c r="C947" s="993"/>
      <c r="D947" s="993"/>
      <c r="E947" s="993"/>
    </row>
    <row r="948" spans="1:5" x14ac:dyDescent="0.2">
      <c r="A948" s="993"/>
      <c r="B948" s="1504"/>
      <c r="C948" s="993"/>
      <c r="D948" s="993"/>
      <c r="E948" s="993"/>
    </row>
    <row r="949" spans="1:5" x14ac:dyDescent="0.2">
      <c r="A949" s="993"/>
      <c r="B949" s="1504"/>
      <c r="C949" s="993"/>
      <c r="D949" s="993"/>
      <c r="E949" s="993"/>
    </row>
    <row r="950" spans="1:5" x14ac:dyDescent="0.2">
      <c r="A950" s="993"/>
      <c r="B950" s="1504"/>
      <c r="C950" s="993"/>
      <c r="D950" s="993"/>
      <c r="E950" s="993"/>
    </row>
    <row r="951" spans="1:5" x14ac:dyDescent="0.2">
      <c r="A951" s="993"/>
      <c r="B951" s="1504"/>
      <c r="C951" s="993"/>
      <c r="D951" s="993"/>
      <c r="E951" s="993"/>
    </row>
    <row r="952" spans="1:5" x14ac:dyDescent="0.2">
      <c r="A952" s="993"/>
      <c r="B952" s="1504"/>
      <c r="C952" s="993"/>
      <c r="D952" s="993"/>
      <c r="E952" s="993"/>
    </row>
    <row r="953" spans="1:5" x14ac:dyDescent="0.2">
      <c r="A953" s="993"/>
      <c r="B953" s="1504"/>
      <c r="C953" s="993"/>
      <c r="D953" s="993"/>
      <c r="E953" s="993"/>
    </row>
    <row r="954" spans="1:5" x14ac:dyDescent="0.2">
      <c r="A954" s="993"/>
      <c r="B954" s="1504"/>
      <c r="C954" s="993"/>
      <c r="D954" s="993"/>
      <c r="E954" s="993"/>
    </row>
    <row r="955" spans="1:5" x14ac:dyDescent="0.2">
      <c r="A955" s="993"/>
      <c r="B955" s="1504"/>
      <c r="C955" s="993"/>
      <c r="D955" s="993"/>
      <c r="E955" s="993"/>
    </row>
    <row r="956" spans="1:5" x14ac:dyDescent="0.2">
      <c r="A956" s="993"/>
      <c r="B956" s="1504"/>
      <c r="C956" s="993"/>
      <c r="D956" s="993"/>
      <c r="E956" s="993"/>
    </row>
    <row r="957" spans="1:5" x14ac:dyDescent="0.2">
      <c r="A957" s="993"/>
      <c r="B957" s="1504"/>
      <c r="C957" s="993"/>
      <c r="D957" s="993"/>
      <c r="E957" s="993"/>
    </row>
    <row r="958" spans="1:5" x14ac:dyDescent="0.2">
      <c r="A958" s="993"/>
      <c r="B958" s="1504"/>
      <c r="C958" s="993"/>
      <c r="D958" s="993"/>
      <c r="E958" s="993"/>
    </row>
    <row r="959" spans="1:5" x14ac:dyDescent="0.2">
      <c r="A959" s="993"/>
      <c r="B959" s="1504"/>
      <c r="C959" s="993"/>
      <c r="D959" s="993"/>
      <c r="E959" s="993"/>
    </row>
    <row r="960" spans="1:5" x14ac:dyDescent="0.2">
      <c r="A960" s="993"/>
      <c r="B960" s="1504"/>
      <c r="C960" s="993"/>
      <c r="D960" s="993"/>
      <c r="E960" s="993"/>
    </row>
    <row r="961" spans="1:5" x14ac:dyDescent="0.2">
      <c r="A961" s="993"/>
      <c r="B961" s="1504"/>
      <c r="C961" s="993"/>
      <c r="D961" s="993"/>
      <c r="E961" s="993"/>
    </row>
    <row r="962" spans="1:5" x14ac:dyDescent="0.2">
      <c r="A962" s="993"/>
      <c r="B962" s="1504"/>
      <c r="C962" s="993"/>
      <c r="D962" s="993"/>
      <c r="E962" s="993"/>
    </row>
    <row r="963" spans="1:5" x14ac:dyDescent="0.2">
      <c r="A963" s="993"/>
      <c r="B963" s="1504"/>
      <c r="C963" s="993"/>
      <c r="D963" s="993"/>
      <c r="E963" s="993"/>
    </row>
    <row r="964" spans="1:5" x14ac:dyDescent="0.2">
      <c r="A964" s="993"/>
      <c r="B964" s="1504"/>
      <c r="C964" s="993"/>
      <c r="D964" s="993"/>
      <c r="E964" s="993"/>
    </row>
    <row r="965" spans="1:5" x14ac:dyDescent="0.2">
      <c r="A965" s="993"/>
      <c r="B965" s="1504"/>
      <c r="C965" s="993"/>
      <c r="D965" s="993"/>
      <c r="E965" s="993"/>
    </row>
    <row r="966" spans="1:5" x14ac:dyDescent="0.2">
      <c r="A966" s="993"/>
      <c r="B966" s="1504"/>
      <c r="C966" s="993"/>
      <c r="D966" s="993"/>
      <c r="E966" s="993"/>
    </row>
    <row r="967" spans="1:5" x14ac:dyDescent="0.2">
      <c r="A967" s="993"/>
      <c r="B967" s="1504"/>
      <c r="C967" s="993"/>
      <c r="D967" s="993"/>
      <c r="E967" s="993"/>
    </row>
    <row r="968" spans="1:5" x14ac:dyDescent="0.2">
      <c r="A968" s="993"/>
      <c r="B968" s="1504"/>
      <c r="C968" s="993"/>
      <c r="D968" s="993"/>
      <c r="E968" s="993"/>
    </row>
    <row r="969" spans="1:5" x14ac:dyDescent="0.2">
      <c r="A969" s="993"/>
      <c r="B969" s="1504"/>
      <c r="C969" s="993"/>
      <c r="D969" s="993"/>
      <c r="E969" s="993"/>
    </row>
    <row r="970" spans="1:5" x14ac:dyDescent="0.2">
      <c r="A970" s="993"/>
      <c r="B970" s="1504"/>
      <c r="C970" s="993"/>
      <c r="D970" s="993"/>
      <c r="E970" s="993"/>
    </row>
    <row r="971" spans="1:5" x14ac:dyDescent="0.2">
      <c r="A971" s="993"/>
      <c r="B971" s="1504"/>
      <c r="C971" s="993"/>
      <c r="D971" s="993"/>
      <c r="E971" s="993"/>
    </row>
    <row r="972" spans="1:5" x14ac:dyDescent="0.2">
      <c r="A972" s="993"/>
      <c r="B972" s="1504"/>
      <c r="C972" s="993"/>
      <c r="D972" s="993"/>
      <c r="E972" s="993"/>
    </row>
    <row r="973" spans="1:5" x14ac:dyDescent="0.2">
      <c r="A973" s="993"/>
      <c r="B973" s="1504"/>
      <c r="C973" s="993"/>
      <c r="D973" s="993"/>
      <c r="E973" s="993"/>
    </row>
    <row r="974" spans="1:5" x14ac:dyDescent="0.2">
      <c r="A974" s="993"/>
      <c r="B974" s="1504"/>
      <c r="C974" s="993"/>
      <c r="D974" s="993"/>
      <c r="E974" s="993"/>
    </row>
    <row r="975" spans="1:5" x14ac:dyDescent="0.2">
      <c r="A975" s="993"/>
      <c r="B975" s="1504"/>
      <c r="C975" s="993"/>
      <c r="D975" s="993"/>
      <c r="E975" s="993"/>
    </row>
    <row r="976" spans="1:5" x14ac:dyDescent="0.2">
      <c r="A976" s="993"/>
      <c r="B976" s="1504"/>
      <c r="C976" s="993"/>
      <c r="D976" s="993"/>
      <c r="E976" s="993"/>
    </row>
    <row r="977" spans="1:5" x14ac:dyDescent="0.2">
      <c r="A977" s="993"/>
      <c r="B977" s="1504"/>
      <c r="C977" s="993"/>
      <c r="D977" s="993"/>
      <c r="E977" s="993"/>
    </row>
    <row r="978" spans="1:5" x14ac:dyDescent="0.2">
      <c r="A978" s="993"/>
      <c r="B978" s="1504"/>
      <c r="C978" s="993"/>
      <c r="D978" s="993"/>
      <c r="E978" s="993"/>
    </row>
    <row r="979" spans="1:5" x14ac:dyDescent="0.2">
      <c r="A979" s="993"/>
      <c r="B979" s="1504"/>
      <c r="C979" s="993"/>
      <c r="D979" s="993"/>
      <c r="E979" s="993"/>
    </row>
    <row r="980" spans="1:5" x14ac:dyDescent="0.2">
      <c r="A980" s="993"/>
      <c r="B980" s="1504"/>
      <c r="C980" s="993"/>
      <c r="D980" s="993"/>
      <c r="E980" s="993"/>
    </row>
    <row r="981" spans="1:5" x14ac:dyDescent="0.2">
      <c r="A981" s="993"/>
      <c r="B981" s="1504"/>
      <c r="C981" s="993"/>
      <c r="D981" s="993"/>
      <c r="E981" s="993"/>
    </row>
    <row r="982" spans="1:5" x14ac:dyDescent="0.2">
      <c r="A982" s="993"/>
      <c r="B982" s="1504"/>
      <c r="C982" s="993"/>
      <c r="D982" s="993"/>
      <c r="E982" s="993"/>
    </row>
    <row r="983" spans="1:5" x14ac:dyDescent="0.2">
      <c r="A983" s="993"/>
      <c r="B983" s="1504"/>
      <c r="C983" s="993"/>
      <c r="D983" s="993"/>
      <c r="E983" s="993"/>
    </row>
    <row r="984" spans="1:5" x14ac:dyDescent="0.2">
      <c r="A984" s="993"/>
      <c r="B984" s="1504"/>
      <c r="C984" s="993"/>
      <c r="D984" s="993"/>
      <c r="E984" s="993"/>
    </row>
    <row r="985" spans="1:5" x14ac:dyDescent="0.2">
      <c r="A985" s="993"/>
      <c r="B985" s="1504"/>
      <c r="C985" s="993"/>
      <c r="D985" s="993"/>
      <c r="E985" s="993"/>
    </row>
    <row r="986" spans="1:5" x14ac:dyDescent="0.2">
      <c r="A986" s="993"/>
      <c r="B986" s="1504"/>
      <c r="C986" s="993"/>
      <c r="D986" s="993"/>
      <c r="E986" s="993"/>
    </row>
    <row r="987" spans="1:5" x14ac:dyDescent="0.2">
      <c r="A987" s="993"/>
      <c r="B987" s="1504"/>
      <c r="C987" s="993"/>
      <c r="D987" s="993"/>
      <c r="E987" s="993"/>
    </row>
    <row r="988" spans="1:5" x14ac:dyDescent="0.2">
      <c r="A988" s="993"/>
      <c r="B988" s="1504"/>
      <c r="C988" s="993"/>
      <c r="D988" s="993"/>
      <c r="E988" s="993"/>
    </row>
  </sheetData>
  <mergeCells count="9">
    <mergeCell ref="A2:E2"/>
    <mergeCell ref="A3:G3"/>
    <mergeCell ref="B5:B8"/>
    <mergeCell ref="C5:F6"/>
    <mergeCell ref="G5:G8"/>
    <mergeCell ref="C7:C8"/>
    <mergeCell ref="D7:D8"/>
    <mergeCell ref="E7:E8"/>
    <mergeCell ref="F7:F8"/>
  </mergeCell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980"/>
  <sheetViews>
    <sheetView showGridLines="0" workbookViewId="0"/>
  </sheetViews>
  <sheetFormatPr defaultRowHeight="11.25" x14ac:dyDescent="0.2"/>
  <cols>
    <col min="1" max="1" width="27.85546875" style="1457" customWidth="1"/>
    <col min="2" max="2" width="9.42578125" style="1458" customWidth="1"/>
    <col min="3" max="3" width="10.42578125" style="1457" customWidth="1"/>
    <col min="4" max="4" width="9.85546875" style="1457" customWidth="1"/>
    <col min="5" max="5" width="11.5703125" style="1457" customWidth="1"/>
    <col min="6" max="6" width="9" style="1457" customWidth="1"/>
    <col min="7" max="7" width="8.85546875" style="1457" customWidth="1"/>
    <col min="8" max="256" width="9.140625" style="1457"/>
    <col min="257" max="257" width="31.7109375" style="1457" customWidth="1"/>
    <col min="258" max="258" width="11.28515625" style="1457" customWidth="1"/>
    <col min="259" max="259" width="12.5703125" style="1457" customWidth="1"/>
    <col min="260" max="260" width="9.85546875" style="1457" customWidth="1"/>
    <col min="261" max="261" width="11.5703125" style="1457" customWidth="1"/>
    <col min="262" max="262" width="9" style="1457" customWidth="1"/>
    <col min="263" max="263" width="8.85546875" style="1457" customWidth="1"/>
    <col min="264" max="512" width="9.140625" style="1457"/>
    <col min="513" max="513" width="31.7109375" style="1457" customWidth="1"/>
    <col min="514" max="514" width="11.28515625" style="1457" customWidth="1"/>
    <col min="515" max="515" width="12.5703125" style="1457" customWidth="1"/>
    <col min="516" max="516" width="9.85546875" style="1457" customWidth="1"/>
    <col min="517" max="517" width="11.5703125" style="1457" customWidth="1"/>
    <col min="518" max="518" width="9" style="1457" customWidth="1"/>
    <col min="519" max="519" width="8.85546875" style="1457" customWidth="1"/>
    <col min="520" max="768" width="9.140625" style="1457"/>
    <col min="769" max="769" width="31.7109375" style="1457" customWidth="1"/>
    <col min="770" max="770" width="11.28515625" style="1457" customWidth="1"/>
    <col min="771" max="771" width="12.5703125" style="1457" customWidth="1"/>
    <col min="772" max="772" width="9.85546875" style="1457" customWidth="1"/>
    <col min="773" max="773" width="11.5703125" style="1457" customWidth="1"/>
    <col min="774" max="774" width="9" style="1457" customWidth="1"/>
    <col min="775" max="775" width="8.85546875" style="1457" customWidth="1"/>
    <col min="776" max="1024" width="9.140625" style="1457"/>
    <col min="1025" max="1025" width="31.7109375" style="1457" customWidth="1"/>
    <col min="1026" max="1026" width="11.28515625" style="1457" customWidth="1"/>
    <col min="1027" max="1027" width="12.5703125" style="1457" customWidth="1"/>
    <col min="1028" max="1028" width="9.85546875" style="1457" customWidth="1"/>
    <col min="1029" max="1029" width="11.5703125" style="1457" customWidth="1"/>
    <col min="1030" max="1030" width="9" style="1457" customWidth="1"/>
    <col min="1031" max="1031" width="8.85546875" style="1457" customWidth="1"/>
    <col min="1032" max="1280" width="9.140625" style="1457"/>
    <col min="1281" max="1281" width="31.7109375" style="1457" customWidth="1"/>
    <col min="1282" max="1282" width="11.28515625" style="1457" customWidth="1"/>
    <col min="1283" max="1283" width="12.5703125" style="1457" customWidth="1"/>
    <col min="1284" max="1284" width="9.85546875" style="1457" customWidth="1"/>
    <col min="1285" max="1285" width="11.5703125" style="1457" customWidth="1"/>
    <col min="1286" max="1286" width="9" style="1457" customWidth="1"/>
    <col min="1287" max="1287" width="8.85546875" style="1457" customWidth="1"/>
    <col min="1288" max="1536" width="9.140625" style="1457"/>
    <col min="1537" max="1537" width="31.7109375" style="1457" customWidth="1"/>
    <col min="1538" max="1538" width="11.28515625" style="1457" customWidth="1"/>
    <col min="1539" max="1539" width="12.5703125" style="1457" customWidth="1"/>
    <col min="1540" max="1540" width="9.85546875" style="1457" customWidth="1"/>
    <col min="1541" max="1541" width="11.5703125" style="1457" customWidth="1"/>
    <col min="1542" max="1542" width="9" style="1457" customWidth="1"/>
    <col min="1543" max="1543" width="8.85546875" style="1457" customWidth="1"/>
    <col min="1544" max="1792" width="9.140625" style="1457"/>
    <col min="1793" max="1793" width="31.7109375" style="1457" customWidth="1"/>
    <col min="1794" max="1794" width="11.28515625" style="1457" customWidth="1"/>
    <col min="1795" max="1795" width="12.5703125" style="1457" customWidth="1"/>
    <col min="1796" max="1796" width="9.85546875" style="1457" customWidth="1"/>
    <col min="1797" max="1797" width="11.5703125" style="1457" customWidth="1"/>
    <col min="1798" max="1798" width="9" style="1457" customWidth="1"/>
    <col min="1799" max="1799" width="8.85546875" style="1457" customWidth="1"/>
    <col min="1800" max="2048" width="9.140625" style="1457"/>
    <col min="2049" max="2049" width="31.7109375" style="1457" customWidth="1"/>
    <col min="2050" max="2050" width="11.28515625" style="1457" customWidth="1"/>
    <col min="2051" max="2051" width="12.5703125" style="1457" customWidth="1"/>
    <col min="2052" max="2052" width="9.85546875" style="1457" customWidth="1"/>
    <col min="2053" max="2053" width="11.5703125" style="1457" customWidth="1"/>
    <col min="2054" max="2054" width="9" style="1457" customWidth="1"/>
    <col min="2055" max="2055" width="8.85546875" style="1457" customWidth="1"/>
    <col min="2056" max="2304" width="9.140625" style="1457"/>
    <col min="2305" max="2305" width="31.7109375" style="1457" customWidth="1"/>
    <col min="2306" max="2306" width="11.28515625" style="1457" customWidth="1"/>
    <col min="2307" max="2307" width="12.5703125" style="1457" customWidth="1"/>
    <col min="2308" max="2308" width="9.85546875" style="1457" customWidth="1"/>
    <col min="2309" max="2309" width="11.5703125" style="1457" customWidth="1"/>
    <col min="2310" max="2310" width="9" style="1457" customWidth="1"/>
    <col min="2311" max="2311" width="8.85546875" style="1457" customWidth="1"/>
    <col min="2312" max="2560" width="9.140625" style="1457"/>
    <col min="2561" max="2561" width="31.7109375" style="1457" customWidth="1"/>
    <col min="2562" max="2562" width="11.28515625" style="1457" customWidth="1"/>
    <col min="2563" max="2563" width="12.5703125" style="1457" customWidth="1"/>
    <col min="2564" max="2564" width="9.85546875" style="1457" customWidth="1"/>
    <col min="2565" max="2565" width="11.5703125" style="1457" customWidth="1"/>
    <col min="2566" max="2566" width="9" style="1457" customWidth="1"/>
    <col min="2567" max="2567" width="8.85546875" style="1457" customWidth="1"/>
    <col min="2568" max="2816" width="9.140625" style="1457"/>
    <col min="2817" max="2817" width="31.7109375" style="1457" customWidth="1"/>
    <col min="2818" max="2818" width="11.28515625" style="1457" customWidth="1"/>
    <col min="2819" max="2819" width="12.5703125" style="1457" customWidth="1"/>
    <col min="2820" max="2820" width="9.85546875" style="1457" customWidth="1"/>
    <col min="2821" max="2821" width="11.5703125" style="1457" customWidth="1"/>
    <col min="2822" max="2822" width="9" style="1457" customWidth="1"/>
    <col min="2823" max="2823" width="8.85546875" style="1457" customWidth="1"/>
    <col min="2824" max="3072" width="9.140625" style="1457"/>
    <col min="3073" max="3073" width="31.7109375" style="1457" customWidth="1"/>
    <col min="3074" max="3074" width="11.28515625" style="1457" customWidth="1"/>
    <col min="3075" max="3075" width="12.5703125" style="1457" customWidth="1"/>
    <col min="3076" max="3076" width="9.85546875" style="1457" customWidth="1"/>
    <col min="3077" max="3077" width="11.5703125" style="1457" customWidth="1"/>
    <col min="3078" max="3078" width="9" style="1457" customWidth="1"/>
    <col min="3079" max="3079" width="8.85546875" style="1457" customWidth="1"/>
    <col min="3080" max="3328" width="9.140625" style="1457"/>
    <col min="3329" max="3329" width="31.7109375" style="1457" customWidth="1"/>
    <col min="3330" max="3330" width="11.28515625" style="1457" customWidth="1"/>
    <col min="3331" max="3331" width="12.5703125" style="1457" customWidth="1"/>
    <col min="3332" max="3332" width="9.85546875" style="1457" customWidth="1"/>
    <col min="3333" max="3333" width="11.5703125" style="1457" customWidth="1"/>
    <col min="3334" max="3334" width="9" style="1457" customWidth="1"/>
    <col min="3335" max="3335" width="8.85546875" style="1457" customWidth="1"/>
    <col min="3336" max="3584" width="9.140625" style="1457"/>
    <col min="3585" max="3585" width="31.7109375" style="1457" customWidth="1"/>
    <col min="3586" max="3586" width="11.28515625" style="1457" customWidth="1"/>
    <col min="3587" max="3587" width="12.5703125" style="1457" customWidth="1"/>
    <col min="3588" max="3588" width="9.85546875" style="1457" customWidth="1"/>
    <col min="3589" max="3589" width="11.5703125" style="1457" customWidth="1"/>
    <col min="3590" max="3590" width="9" style="1457" customWidth="1"/>
    <col min="3591" max="3591" width="8.85546875" style="1457" customWidth="1"/>
    <col min="3592" max="3840" width="9.140625" style="1457"/>
    <col min="3841" max="3841" width="31.7109375" style="1457" customWidth="1"/>
    <col min="3842" max="3842" width="11.28515625" style="1457" customWidth="1"/>
    <col min="3843" max="3843" width="12.5703125" style="1457" customWidth="1"/>
    <col min="3844" max="3844" width="9.85546875" style="1457" customWidth="1"/>
    <col min="3845" max="3845" width="11.5703125" style="1457" customWidth="1"/>
    <col min="3846" max="3846" width="9" style="1457" customWidth="1"/>
    <col min="3847" max="3847" width="8.85546875" style="1457" customWidth="1"/>
    <col min="3848" max="4096" width="9.140625" style="1457"/>
    <col min="4097" max="4097" width="31.7109375" style="1457" customWidth="1"/>
    <col min="4098" max="4098" width="11.28515625" style="1457" customWidth="1"/>
    <col min="4099" max="4099" width="12.5703125" style="1457" customWidth="1"/>
    <col min="4100" max="4100" width="9.85546875" style="1457" customWidth="1"/>
    <col min="4101" max="4101" width="11.5703125" style="1457" customWidth="1"/>
    <col min="4102" max="4102" width="9" style="1457" customWidth="1"/>
    <col min="4103" max="4103" width="8.85546875" style="1457" customWidth="1"/>
    <col min="4104" max="4352" width="9.140625" style="1457"/>
    <col min="4353" max="4353" width="31.7109375" style="1457" customWidth="1"/>
    <col min="4354" max="4354" width="11.28515625" style="1457" customWidth="1"/>
    <col min="4355" max="4355" width="12.5703125" style="1457" customWidth="1"/>
    <col min="4356" max="4356" width="9.85546875" style="1457" customWidth="1"/>
    <col min="4357" max="4357" width="11.5703125" style="1457" customWidth="1"/>
    <col min="4358" max="4358" width="9" style="1457" customWidth="1"/>
    <col min="4359" max="4359" width="8.85546875" style="1457" customWidth="1"/>
    <col min="4360" max="4608" width="9.140625" style="1457"/>
    <col min="4609" max="4609" width="31.7109375" style="1457" customWidth="1"/>
    <col min="4610" max="4610" width="11.28515625" style="1457" customWidth="1"/>
    <col min="4611" max="4611" width="12.5703125" style="1457" customWidth="1"/>
    <col min="4612" max="4612" width="9.85546875" style="1457" customWidth="1"/>
    <col min="4613" max="4613" width="11.5703125" style="1457" customWidth="1"/>
    <col min="4614" max="4614" width="9" style="1457" customWidth="1"/>
    <col min="4615" max="4615" width="8.85546875" style="1457" customWidth="1"/>
    <col min="4616" max="4864" width="9.140625" style="1457"/>
    <col min="4865" max="4865" width="31.7109375" style="1457" customWidth="1"/>
    <col min="4866" max="4866" width="11.28515625" style="1457" customWidth="1"/>
    <col min="4867" max="4867" width="12.5703125" style="1457" customWidth="1"/>
    <col min="4868" max="4868" width="9.85546875" style="1457" customWidth="1"/>
    <col min="4869" max="4869" width="11.5703125" style="1457" customWidth="1"/>
    <col min="4870" max="4870" width="9" style="1457" customWidth="1"/>
    <col min="4871" max="4871" width="8.85546875" style="1457" customWidth="1"/>
    <col min="4872" max="5120" width="9.140625" style="1457"/>
    <col min="5121" max="5121" width="31.7109375" style="1457" customWidth="1"/>
    <col min="5122" max="5122" width="11.28515625" style="1457" customWidth="1"/>
    <col min="5123" max="5123" width="12.5703125" style="1457" customWidth="1"/>
    <col min="5124" max="5124" width="9.85546875" style="1457" customWidth="1"/>
    <col min="5125" max="5125" width="11.5703125" style="1457" customWidth="1"/>
    <col min="5126" max="5126" width="9" style="1457" customWidth="1"/>
    <col min="5127" max="5127" width="8.85546875" style="1457" customWidth="1"/>
    <col min="5128" max="5376" width="9.140625" style="1457"/>
    <col min="5377" max="5377" width="31.7109375" style="1457" customWidth="1"/>
    <col min="5378" max="5378" width="11.28515625" style="1457" customWidth="1"/>
    <col min="5379" max="5379" width="12.5703125" style="1457" customWidth="1"/>
    <col min="5380" max="5380" width="9.85546875" style="1457" customWidth="1"/>
    <col min="5381" max="5381" width="11.5703125" style="1457" customWidth="1"/>
    <col min="5382" max="5382" width="9" style="1457" customWidth="1"/>
    <col min="5383" max="5383" width="8.85546875" style="1457" customWidth="1"/>
    <col min="5384" max="5632" width="9.140625" style="1457"/>
    <col min="5633" max="5633" width="31.7109375" style="1457" customWidth="1"/>
    <col min="5634" max="5634" width="11.28515625" style="1457" customWidth="1"/>
    <col min="5635" max="5635" width="12.5703125" style="1457" customWidth="1"/>
    <col min="5636" max="5636" width="9.85546875" style="1457" customWidth="1"/>
    <col min="5637" max="5637" width="11.5703125" style="1457" customWidth="1"/>
    <col min="5638" max="5638" width="9" style="1457" customWidth="1"/>
    <col min="5639" max="5639" width="8.85546875" style="1457" customWidth="1"/>
    <col min="5640" max="5888" width="9.140625" style="1457"/>
    <col min="5889" max="5889" width="31.7109375" style="1457" customWidth="1"/>
    <col min="5890" max="5890" width="11.28515625" style="1457" customWidth="1"/>
    <col min="5891" max="5891" width="12.5703125" style="1457" customWidth="1"/>
    <col min="5892" max="5892" width="9.85546875" style="1457" customWidth="1"/>
    <col min="5893" max="5893" width="11.5703125" style="1457" customWidth="1"/>
    <col min="5894" max="5894" width="9" style="1457" customWidth="1"/>
    <col min="5895" max="5895" width="8.85546875" style="1457" customWidth="1"/>
    <col min="5896" max="6144" width="9.140625" style="1457"/>
    <col min="6145" max="6145" width="31.7109375" style="1457" customWidth="1"/>
    <col min="6146" max="6146" width="11.28515625" style="1457" customWidth="1"/>
    <col min="6147" max="6147" width="12.5703125" style="1457" customWidth="1"/>
    <col min="6148" max="6148" width="9.85546875" style="1457" customWidth="1"/>
    <col min="6149" max="6149" width="11.5703125" style="1457" customWidth="1"/>
    <col min="6150" max="6150" width="9" style="1457" customWidth="1"/>
    <col min="6151" max="6151" width="8.85546875" style="1457" customWidth="1"/>
    <col min="6152" max="6400" width="9.140625" style="1457"/>
    <col min="6401" max="6401" width="31.7109375" style="1457" customWidth="1"/>
    <col min="6402" max="6402" width="11.28515625" style="1457" customWidth="1"/>
    <col min="6403" max="6403" width="12.5703125" style="1457" customWidth="1"/>
    <col min="6404" max="6404" width="9.85546875" style="1457" customWidth="1"/>
    <col min="6405" max="6405" width="11.5703125" style="1457" customWidth="1"/>
    <col min="6406" max="6406" width="9" style="1457" customWidth="1"/>
    <col min="6407" max="6407" width="8.85546875" style="1457" customWidth="1"/>
    <col min="6408" max="6656" width="9.140625" style="1457"/>
    <col min="6657" max="6657" width="31.7109375" style="1457" customWidth="1"/>
    <col min="6658" max="6658" width="11.28515625" style="1457" customWidth="1"/>
    <col min="6659" max="6659" width="12.5703125" style="1457" customWidth="1"/>
    <col min="6660" max="6660" width="9.85546875" style="1457" customWidth="1"/>
    <col min="6661" max="6661" width="11.5703125" style="1457" customWidth="1"/>
    <col min="6662" max="6662" width="9" style="1457" customWidth="1"/>
    <col min="6663" max="6663" width="8.85546875" style="1457" customWidth="1"/>
    <col min="6664" max="6912" width="9.140625" style="1457"/>
    <col min="6913" max="6913" width="31.7109375" style="1457" customWidth="1"/>
    <col min="6914" max="6914" width="11.28515625" style="1457" customWidth="1"/>
    <col min="6915" max="6915" width="12.5703125" style="1457" customWidth="1"/>
    <col min="6916" max="6916" width="9.85546875" style="1457" customWidth="1"/>
    <col min="6917" max="6917" width="11.5703125" style="1457" customWidth="1"/>
    <col min="6918" max="6918" width="9" style="1457" customWidth="1"/>
    <col min="6919" max="6919" width="8.85546875" style="1457" customWidth="1"/>
    <col min="6920" max="7168" width="9.140625" style="1457"/>
    <col min="7169" max="7169" width="31.7109375" style="1457" customWidth="1"/>
    <col min="7170" max="7170" width="11.28515625" style="1457" customWidth="1"/>
    <col min="7171" max="7171" width="12.5703125" style="1457" customWidth="1"/>
    <col min="7172" max="7172" width="9.85546875" style="1457" customWidth="1"/>
    <col min="7173" max="7173" width="11.5703125" style="1457" customWidth="1"/>
    <col min="7174" max="7174" width="9" style="1457" customWidth="1"/>
    <col min="7175" max="7175" width="8.85546875" style="1457" customWidth="1"/>
    <col min="7176" max="7424" width="9.140625" style="1457"/>
    <col min="7425" max="7425" width="31.7109375" style="1457" customWidth="1"/>
    <col min="7426" max="7426" width="11.28515625" style="1457" customWidth="1"/>
    <col min="7427" max="7427" width="12.5703125" style="1457" customWidth="1"/>
    <col min="7428" max="7428" width="9.85546875" style="1457" customWidth="1"/>
    <col min="7429" max="7429" width="11.5703125" style="1457" customWidth="1"/>
    <col min="7430" max="7430" width="9" style="1457" customWidth="1"/>
    <col min="7431" max="7431" width="8.85546875" style="1457" customWidth="1"/>
    <col min="7432" max="7680" width="9.140625" style="1457"/>
    <col min="7681" max="7681" width="31.7109375" style="1457" customWidth="1"/>
    <col min="7682" max="7682" width="11.28515625" style="1457" customWidth="1"/>
    <col min="7683" max="7683" width="12.5703125" style="1457" customWidth="1"/>
    <col min="7684" max="7684" width="9.85546875" style="1457" customWidth="1"/>
    <col min="7685" max="7685" width="11.5703125" style="1457" customWidth="1"/>
    <col min="7686" max="7686" width="9" style="1457" customWidth="1"/>
    <col min="7687" max="7687" width="8.85546875" style="1457" customWidth="1"/>
    <col min="7688" max="7936" width="9.140625" style="1457"/>
    <col min="7937" max="7937" width="31.7109375" style="1457" customWidth="1"/>
    <col min="7938" max="7938" width="11.28515625" style="1457" customWidth="1"/>
    <col min="7939" max="7939" width="12.5703125" style="1457" customWidth="1"/>
    <col min="7940" max="7940" width="9.85546875" style="1457" customWidth="1"/>
    <col min="7941" max="7941" width="11.5703125" style="1457" customWidth="1"/>
    <col min="7942" max="7942" width="9" style="1457" customWidth="1"/>
    <col min="7943" max="7943" width="8.85546875" style="1457" customWidth="1"/>
    <col min="7944" max="8192" width="9.140625" style="1457"/>
    <col min="8193" max="8193" width="31.7109375" style="1457" customWidth="1"/>
    <col min="8194" max="8194" width="11.28515625" style="1457" customWidth="1"/>
    <col min="8195" max="8195" width="12.5703125" style="1457" customWidth="1"/>
    <col min="8196" max="8196" width="9.85546875" style="1457" customWidth="1"/>
    <col min="8197" max="8197" width="11.5703125" style="1457" customWidth="1"/>
    <col min="8198" max="8198" width="9" style="1457" customWidth="1"/>
    <col min="8199" max="8199" width="8.85546875" style="1457" customWidth="1"/>
    <col min="8200" max="8448" width="9.140625" style="1457"/>
    <col min="8449" max="8449" width="31.7109375" style="1457" customWidth="1"/>
    <col min="8450" max="8450" width="11.28515625" style="1457" customWidth="1"/>
    <col min="8451" max="8451" width="12.5703125" style="1457" customWidth="1"/>
    <col min="8452" max="8452" width="9.85546875" style="1457" customWidth="1"/>
    <col min="8453" max="8453" width="11.5703125" style="1457" customWidth="1"/>
    <col min="8454" max="8454" width="9" style="1457" customWidth="1"/>
    <col min="8455" max="8455" width="8.85546875" style="1457" customWidth="1"/>
    <col min="8456" max="8704" width="9.140625" style="1457"/>
    <col min="8705" max="8705" width="31.7109375" style="1457" customWidth="1"/>
    <col min="8706" max="8706" width="11.28515625" style="1457" customWidth="1"/>
    <col min="8707" max="8707" width="12.5703125" style="1457" customWidth="1"/>
    <col min="8708" max="8708" width="9.85546875" style="1457" customWidth="1"/>
    <col min="8709" max="8709" width="11.5703125" style="1457" customWidth="1"/>
    <col min="8710" max="8710" width="9" style="1457" customWidth="1"/>
    <col min="8711" max="8711" width="8.85546875" style="1457" customWidth="1"/>
    <col min="8712" max="8960" width="9.140625" style="1457"/>
    <col min="8961" max="8961" width="31.7109375" style="1457" customWidth="1"/>
    <col min="8962" max="8962" width="11.28515625" style="1457" customWidth="1"/>
    <col min="8963" max="8963" width="12.5703125" style="1457" customWidth="1"/>
    <col min="8964" max="8964" width="9.85546875" style="1457" customWidth="1"/>
    <col min="8965" max="8965" width="11.5703125" style="1457" customWidth="1"/>
    <col min="8966" max="8966" width="9" style="1457" customWidth="1"/>
    <col min="8967" max="8967" width="8.85546875" style="1457" customWidth="1"/>
    <col min="8968" max="9216" width="9.140625" style="1457"/>
    <col min="9217" max="9217" width="31.7109375" style="1457" customWidth="1"/>
    <col min="9218" max="9218" width="11.28515625" style="1457" customWidth="1"/>
    <col min="9219" max="9219" width="12.5703125" style="1457" customWidth="1"/>
    <col min="9220" max="9220" width="9.85546875" style="1457" customWidth="1"/>
    <col min="9221" max="9221" width="11.5703125" style="1457" customWidth="1"/>
    <col min="9222" max="9222" width="9" style="1457" customWidth="1"/>
    <col min="9223" max="9223" width="8.85546875" style="1457" customWidth="1"/>
    <col min="9224" max="9472" width="9.140625" style="1457"/>
    <col min="9473" max="9473" width="31.7109375" style="1457" customWidth="1"/>
    <col min="9474" max="9474" width="11.28515625" style="1457" customWidth="1"/>
    <col min="9475" max="9475" width="12.5703125" style="1457" customWidth="1"/>
    <col min="9476" max="9476" width="9.85546875" style="1457" customWidth="1"/>
    <col min="9477" max="9477" width="11.5703125" style="1457" customWidth="1"/>
    <col min="9478" max="9478" width="9" style="1457" customWidth="1"/>
    <col min="9479" max="9479" width="8.85546875" style="1457" customWidth="1"/>
    <col min="9480" max="9728" width="9.140625" style="1457"/>
    <col min="9729" max="9729" width="31.7109375" style="1457" customWidth="1"/>
    <col min="9730" max="9730" width="11.28515625" style="1457" customWidth="1"/>
    <col min="9731" max="9731" width="12.5703125" style="1457" customWidth="1"/>
    <col min="9732" max="9732" width="9.85546875" style="1457" customWidth="1"/>
    <col min="9733" max="9733" width="11.5703125" style="1457" customWidth="1"/>
    <col min="9734" max="9734" width="9" style="1457" customWidth="1"/>
    <col min="9735" max="9735" width="8.85546875" style="1457" customWidth="1"/>
    <col min="9736" max="9984" width="9.140625" style="1457"/>
    <col min="9985" max="9985" width="31.7109375" style="1457" customWidth="1"/>
    <col min="9986" max="9986" width="11.28515625" style="1457" customWidth="1"/>
    <col min="9987" max="9987" width="12.5703125" style="1457" customWidth="1"/>
    <col min="9988" max="9988" width="9.85546875" style="1457" customWidth="1"/>
    <col min="9989" max="9989" width="11.5703125" style="1457" customWidth="1"/>
    <col min="9990" max="9990" width="9" style="1457" customWidth="1"/>
    <col min="9991" max="9991" width="8.85546875" style="1457" customWidth="1"/>
    <col min="9992" max="10240" width="9.140625" style="1457"/>
    <col min="10241" max="10241" width="31.7109375" style="1457" customWidth="1"/>
    <col min="10242" max="10242" width="11.28515625" style="1457" customWidth="1"/>
    <col min="10243" max="10243" width="12.5703125" style="1457" customWidth="1"/>
    <col min="10244" max="10244" width="9.85546875" style="1457" customWidth="1"/>
    <col min="10245" max="10245" width="11.5703125" style="1457" customWidth="1"/>
    <col min="10246" max="10246" width="9" style="1457" customWidth="1"/>
    <col min="10247" max="10247" width="8.85546875" style="1457" customWidth="1"/>
    <col min="10248" max="10496" width="9.140625" style="1457"/>
    <col min="10497" max="10497" width="31.7109375" style="1457" customWidth="1"/>
    <col min="10498" max="10498" width="11.28515625" style="1457" customWidth="1"/>
    <col min="10499" max="10499" width="12.5703125" style="1457" customWidth="1"/>
    <col min="10500" max="10500" width="9.85546875" style="1457" customWidth="1"/>
    <col min="10501" max="10501" width="11.5703125" style="1457" customWidth="1"/>
    <col min="10502" max="10502" width="9" style="1457" customWidth="1"/>
    <col min="10503" max="10503" width="8.85546875" style="1457" customWidth="1"/>
    <col min="10504" max="10752" width="9.140625" style="1457"/>
    <col min="10753" max="10753" width="31.7109375" style="1457" customWidth="1"/>
    <col min="10754" max="10754" width="11.28515625" style="1457" customWidth="1"/>
    <col min="10755" max="10755" width="12.5703125" style="1457" customWidth="1"/>
    <col min="10756" max="10756" width="9.85546875" style="1457" customWidth="1"/>
    <col min="10757" max="10757" width="11.5703125" style="1457" customWidth="1"/>
    <col min="10758" max="10758" width="9" style="1457" customWidth="1"/>
    <col min="10759" max="10759" width="8.85546875" style="1457" customWidth="1"/>
    <col min="10760" max="11008" width="9.140625" style="1457"/>
    <col min="11009" max="11009" width="31.7109375" style="1457" customWidth="1"/>
    <col min="11010" max="11010" width="11.28515625" style="1457" customWidth="1"/>
    <col min="11011" max="11011" width="12.5703125" style="1457" customWidth="1"/>
    <col min="11012" max="11012" width="9.85546875" style="1457" customWidth="1"/>
    <col min="11013" max="11013" width="11.5703125" style="1457" customWidth="1"/>
    <col min="11014" max="11014" width="9" style="1457" customWidth="1"/>
    <col min="11015" max="11015" width="8.85546875" style="1457" customWidth="1"/>
    <col min="11016" max="11264" width="9.140625" style="1457"/>
    <col min="11265" max="11265" width="31.7109375" style="1457" customWidth="1"/>
    <col min="11266" max="11266" width="11.28515625" style="1457" customWidth="1"/>
    <col min="11267" max="11267" width="12.5703125" style="1457" customWidth="1"/>
    <col min="11268" max="11268" width="9.85546875" style="1457" customWidth="1"/>
    <col min="11269" max="11269" width="11.5703125" style="1457" customWidth="1"/>
    <col min="11270" max="11270" width="9" style="1457" customWidth="1"/>
    <col min="11271" max="11271" width="8.85546875" style="1457" customWidth="1"/>
    <col min="11272" max="11520" width="9.140625" style="1457"/>
    <col min="11521" max="11521" width="31.7109375" style="1457" customWidth="1"/>
    <col min="11522" max="11522" width="11.28515625" style="1457" customWidth="1"/>
    <col min="11523" max="11523" width="12.5703125" style="1457" customWidth="1"/>
    <col min="11524" max="11524" width="9.85546875" style="1457" customWidth="1"/>
    <col min="11525" max="11525" width="11.5703125" style="1457" customWidth="1"/>
    <col min="11526" max="11526" width="9" style="1457" customWidth="1"/>
    <col min="11527" max="11527" width="8.85546875" style="1457" customWidth="1"/>
    <col min="11528" max="11776" width="9.140625" style="1457"/>
    <col min="11777" max="11777" width="31.7109375" style="1457" customWidth="1"/>
    <col min="11778" max="11778" width="11.28515625" style="1457" customWidth="1"/>
    <col min="11779" max="11779" width="12.5703125" style="1457" customWidth="1"/>
    <col min="11780" max="11780" width="9.85546875" style="1457" customWidth="1"/>
    <col min="11781" max="11781" width="11.5703125" style="1457" customWidth="1"/>
    <col min="11782" max="11782" width="9" style="1457" customWidth="1"/>
    <col min="11783" max="11783" width="8.85546875" style="1457" customWidth="1"/>
    <col min="11784" max="12032" width="9.140625" style="1457"/>
    <col min="12033" max="12033" width="31.7109375" style="1457" customWidth="1"/>
    <col min="12034" max="12034" width="11.28515625" style="1457" customWidth="1"/>
    <col min="12035" max="12035" width="12.5703125" style="1457" customWidth="1"/>
    <col min="12036" max="12036" width="9.85546875" style="1457" customWidth="1"/>
    <col min="12037" max="12037" width="11.5703125" style="1457" customWidth="1"/>
    <col min="12038" max="12038" width="9" style="1457" customWidth="1"/>
    <col min="12039" max="12039" width="8.85546875" style="1457" customWidth="1"/>
    <col min="12040" max="12288" width="9.140625" style="1457"/>
    <col min="12289" max="12289" width="31.7109375" style="1457" customWidth="1"/>
    <col min="12290" max="12290" width="11.28515625" style="1457" customWidth="1"/>
    <col min="12291" max="12291" width="12.5703125" style="1457" customWidth="1"/>
    <col min="12292" max="12292" width="9.85546875" style="1457" customWidth="1"/>
    <col min="12293" max="12293" width="11.5703125" style="1457" customWidth="1"/>
    <col min="12294" max="12294" width="9" style="1457" customWidth="1"/>
    <col min="12295" max="12295" width="8.85546875" style="1457" customWidth="1"/>
    <col min="12296" max="12544" width="9.140625" style="1457"/>
    <col min="12545" max="12545" width="31.7109375" style="1457" customWidth="1"/>
    <col min="12546" max="12546" width="11.28515625" style="1457" customWidth="1"/>
    <col min="12547" max="12547" width="12.5703125" style="1457" customWidth="1"/>
    <col min="12548" max="12548" width="9.85546875" style="1457" customWidth="1"/>
    <col min="12549" max="12549" width="11.5703125" style="1457" customWidth="1"/>
    <col min="12550" max="12550" width="9" style="1457" customWidth="1"/>
    <col min="12551" max="12551" width="8.85546875" style="1457" customWidth="1"/>
    <col min="12552" max="12800" width="9.140625" style="1457"/>
    <col min="12801" max="12801" width="31.7109375" style="1457" customWidth="1"/>
    <col min="12802" max="12802" width="11.28515625" style="1457" customWidth="1"/>
    <col min="12803" max="12803" width="12.5703125" style="1457" customWidth="1"/>
    <col min="12804" max="12804" width="9.85546875" style="1457" customWidth="1"/>
    <col min="12805" max="12805" width="11.5703125" style="1457" customWidth="1"/>
    <col min="12806" max="12806" width="9" style="1457" customWidth="1"/>
    <col min="12807" max="12807" width="8.85546875" style="1457" customWidth="1"/>
    <col min="12808" max="13056" width="9.140625" style="1457"/>
    <col min="13057" max="13057" width="31.7109375" style="1457" customWidth="1"/>
    <col min="13058" max="13058" width="11.28515625" style="1457" customWidth="1"/>
    <col min="13059" max="13059" width="12.5703125" style="1457" customWidth="1"/>
    <col min="13060" max="13060" width="9.85546875" style="1457" customWidth="1"/>
    <col min="13061" max="13061" width="11.5703125" style="1457" customWidth="1"/>
    <col min="13062" max="13062" width="9" style="1457" customWidth="1"/>
    <col min="13063" max="13063" width="8.85546875" style="1457" customWidth="1"/>
    <col min="13064" max="13312" width="9.140625" style="1457"/>
    <col min="13313" max="13313" width="31.7109375" style="1457" customWidth="1"/>
    <col min="13314" max="13314" width="11.28515625" style="1457" customWidth="1"/>
    <col min="13315" max="13315" width="12.5703125" style="1457" customWidth="1"/>
    <col min="13316" max="13316" width="9.85546875" style="1457" customWidth="1"/>
    <col min="13317" max="13317" width="11.5703125" style="1457" customWidth="1"/>
    <col min="13318" max="13318" width="9" style="1457" customWidth="1"/>
    <col min="13319" max="13319" width="8.85546875" style="1457" customWidth="1"/>
    <col min="13320" max="13568" width="9.140625" style="1457"/>
    <col min="13569" max="13569" width="31.7109375" style="1457" customWidth="1"/>
    <col min="13570" max="13570" width="11.28515625" style="1457" customWidth="1"/>
    <col min="13571" max="13571" width="12.5703125" style="1457" customWidth="1"/>
    <col min="13572" max="13572" width="9.85546875" style="1457" customWidth="1"/>
    <col min="13573" max="13573" width="11.5703125" style="1457" customWidth="1"/>
    <col min="13574" max="13574" width="9" style="1457" customWidth="1"/>
    <col min="13575" max="13575" width="8.85546875" style="1457" customWidth="1"/>
    <col min="13576" max="13824" width="9.140625" style="1457"/>
    <col min="13825" max="13825" width="31.7109375" style="1457" customWidth="1"/>
    <col min="13826" max="13826" width="11.28515625" style="1457" customWidth="1"/>
    <col min="13827" max="13827" width="12.5703125" style="1457" customWidth="1"/>
    <col min="13828" max="13828" width="9.85546875" style="1457" customWidth="1"/>
    <col min="13829" max="13829" width="11.5703125" style="1457" customWidth="1"/>
    <col min="13830" max="13830" width="9" style="1457" customWidth="1"/>
    <col min="13831" max="13831" width="8.85546875" style="1457" customWidth="1"/>
    <col min="13832" max="14080" width="9.140625" style="1457"/>
    <col min="14081" max="14081" width="31.7109375" style="1457" customWidth="1"/>
    <col min="14082" max="14082" width="11.28515625" style="1457" customWidth="1"/>
    <col min="14083" max="14083" width="12.5703125" style="1457" customWidth="1"/>
    <col min="14084" max="14084" width="9.85546875" style="1457" customWidth="1"/>
    <col min="14085" max="14085" width="11.5703125" style="1457" customWidth="1"/>
    <col min="14086" max="14086" width="9" style="1457" customWidth="1"/>
    <col min="14087" max="14087" width="8.85546875" style="1457" customWidth="1"/>
    <col min="14088" max="14336" width="9.140625" style="1457"/>
    <col min="14337" max="14337" width="31.7109375" style="1457" customWidth="1"/>
    <col min="14338" max="14338" width="11.28515625" style="1457" customWidth="1"/>
    <col min="14339" max="14339" width="12.5703125" style="1457" customWidth="1"/>
    <col min="14340" max="14340" width="9.85546875" style="1457" customWidth="1"/>
    <col min="14341" max="14341" width="11.5703125" style="1457" customWidth="1"/>
    <col min="14342" max="14342" width="9" style="1457" customWidth="1"/>
    <col min="14343" max="14343" width="8.85546875" style="1457" customWidth="1"/>
    <col min="14344" max="14592" width="9.140625" style="1457"/>
    <col min="14593" max="14593" width="31.7109375" style="1457" customWidth="1"/>
    <col min="14594" max="14594" width="11.28515625" style="1457" customWidth="1"/>
    <col min="14595" max="14595" width="12.5703125" style="1457" customWidth="1"/>
    <col min="14596" max="14596" width="9.85546875" style="1457" customWidth="1"/>
    <col min="14597" max="14597" width="11.5703125" style="1457" customWidth="1"/>
    <col min="14598" max="14598" width="9" style="1457" customWidth="1"/>
    <col min="14599" max="14599" width="8.85546875" style="1457" customWidth="1"/>
    <col min="14600" max="14848" width="9.140625" style="1457"/>
    <col min="14849" max="14849" width="31.7109375" style="1457" customWidth="1"/>
    <col min="14850" max="14850" width="11.28515625" style="1457" customWidth="1"/>
    <col min="14851" max="14851" width="12.5703125" style="1457" customWidth="1"/>
    <col min="14852" max="14852" width="9.85546875" style="1457" customWidth="1"/>
    <col min="14853" max="14853" width="11.5703125" style="1457" customWidth="1"/>
    <col min="14854" max="14854" width="9" style="1457" customWidth="1"/>
    <col min="14855" max="14855" width="8.85546875" style="1457" customWidth="1"/>
    <col min="14856" max="15104" width="9.140625" style="1457"/>
    <col min="15105" max="15105" width="31.7109375" style="1457" customWidth="1"/>
    <col min="15106" max="15106" width="11.28515625" style="1457" customWidth="1"/>
    <col min="15107" max="15107" width="12.5703125" style="1457" customWidth="1"/>
    <col min="15108" max="15108" width="9.85546875" style="1457" customWidth="1"/>
    <col min="15109" max="15109" width="11.5703125" style="1457" customWidth="1"/>
    <col min="15110" max="15110" width="9" style="1457" customWidth="1"/>
    <col min="15111" max="15111" width="8.85546875" style="1457" customWidth="1"/>
    <col min="15112" max="15360" width="9.140625" style="1457"/>
    <col min="15361" max="15361" width="31.7109375" style="1457" customWidth="1"/>
    <col min="15362" max="15362" width="11.28515625" style="1457" customWidth="1"/>
    <col min="15363" max="15363" width="12.5703125" style="1457" customWidth="1"/>
    <col min="15364" max="15364" width="9.85546875" style="1457" customWidth="1"/>
    <col min="15365" max="15365" width="11.5703125" style="1457" customWidth="1"/>
    <col min="15366" max="15366" width="9" style="1457" customWidth="1"/>
    <col min="15367" max="15367" width="8.85546875" style="1457" customWidth="1"/>
    <col min="15368" max="15616" width="9.140625" style="1457"/>
    <col min="15617" max="15617" width="31.7109375" style="1457" customWidth="1"/>
    <col min="15618" max="15618" width="11.28515625" style="1457" customWidth="1"/>
    <col min="15619" max="15619" width="12.5703125" style="1457" customWidth="1"/>
    <col min="15620" max="15620" width="9.85546875" style="1457" customWidth="1"/>
    <col min="15621" max="15621" width="11.5703125" style="1457" customWidth="1"/>
    <col min="15622" max="15622" width="9" style="1457" customWidth="1"/>
    <col min="15623" max="15623" width="8.85546875" style="1457" customWidth="1"/>
    <col min="15624" max="15872" width="9.140625" style="1457"/>
    <col min="15873" max="15873" width="31.7109375" style="1457" customWidth="1"/>
    <col min="15874" max="15874" width="11.28515625" style="1457" customWidth="1"/>
    <col min="15875" max="15875" width="12.5703125" style="1457" customWidth="1"/>
    <col min="15876" max="15876" width="9.85546875" style="1457" customWidth="1"/>
    <col min="15877" max="15877" width="11.5703125" style="1457" customWidth="1"/>
    <col min="15878" max="15878" width="9" style="1457" customWidth="1"/>
    <col min="15879" max="15879" width="8.85546875" style="1457" customWidth="1"/>
    <col min="15880" max="16128" width="9.140625" style="1457"/>
    <col min="16129" max="16129" width="31.7109375" style="1457" customWidth="1"/>
    <col min="16130" max="16130" width="11.28515625" style="1457" customWidth="1"/>
    <col min="16131" max="16131" width="12.5703125" style="1457" customWidth="1"/>
    <col min="16132" max="16132" width="9.85546875" style="1457" customWidth="1"/>
    <col min="16133" max="16133" width="11.5703125" style="1457" customWidth="1"/>
    <col min="16134" max="16134" width="9" style="1457" customWidth="1"/>
    <col min="16135" max="16135" width="8.85546875" style="1457" customWidth="1"/>
    <col min="16136" max="16384" width="9.140625" style="1457"/>
  </cols>
  <sheetData>
    <row r="2" spans="1:13" ht="19.5" customHeight="1" x14ac:dyDescent="0.2">
      <c r="A2" s="2162" t="s">
        <v>1371</v>
      </c>
      <c r="B2" s="2162"/>
      <c r="C2" s="2162"/>
      <c r="D2" s="2162"/>
      <c r="E2" s="2162"/>
    </row>
    <row r="3" spans="1:13" ht="19.5" customHeight="1" x14ac:dyDescent="0.2">
      <c r="A3" s="2165" t="s">
        <v>1382</v>
      </c>
      <c r="B3" s="2165"/>
      <c r="C3" s="2165"/>
      <c r="D3" s="2165"/>
      <c r="E3" s="2165"/>
      <c r="F3" s="2170"/>
      <c r="G3" s="2170"/>
      <c r="H3" s="1573"/>
      <c r="I3" s="1573"/>
      <c r="J3" s="1573"/>
      <c r="K3" s="1573"/>
    </row>
    <row r="4" spans="1:13" s="5" customFormat="1" ht="12.95" customHeight="1" x14ac:dyDescent="0.25">
      <c r="A4" s="1296">
        <v>2018</v>
      </c>
      <c r="B4" s="1513"/>
      <c r="C4" s="1482"/>
      <c r="D4" s="1482"/>
      <c r="G4" s="1483" t="s">
        <v>1303</v>
      </c>
    </row>
    <row r="5" spans="1:13" s="5" customFormat="1" ht="11.1" customHeight="1" x14ac:dyDescent="0.25">
      <c r="A5" s="1849" t="s">
        <v>1344</v>
      </c>
      <c r="B5" s="1972" t="s">
        <v>31</v>
      </c>
      <c r="C5" s="1972" t="s">
        <v>1345</v>
      </c>
      <c r="D5" s="1973"/>
      <c r="E5" s="1973"/>
      <c r="F5" s="1973"/>
      <c r="G5" s="1972" t="s">
        <v>1346</v>
      </c>
    </row>
    <row r="6" spans="1:13" s="5" customFormat="1" ht="11.1" customHeight="1" x14ac:dyDescent="0.25">
      <c r="A6" s="1851"/>
      <c r="B6" s="1973"/>
      <c r="C6" s="1973"/>
      <c r="D6" s="1973"/>
      <c r="E6" s="1973"/>
      <c r="F6" s="1973"/>
      <c r="G6" s="2168"/>
    </row>
    <row r="7" spans="1:13" s="5" customFormat="1" ht="11.1" customHeight="1" x14ac:dyDescent="0.25">
      <c r="A7" s="1851"/>
      <c r="B7" s="1973"/>
      <c r="C7" s="1972" t="s">
        <v>31</v>
      </c>
      <c r="D7" s="1972" t="s">
        <v>1334</v>
      </c>
      <c r="E7" s="1972" t="s">
        <v>1347</v>
      </c>
      <c r="F7" s="1972" t="s">
        <v>1348</v>
      </c>
      <c r="G7" s="2168"/>
    </row>
    <row r="8" spans="1:13" s="5" customFormat="1" ht="27.75" customHeight="1" x14ac:dyDescent="0.25">
      <c r="A8" s="1850" t="s">
        <v>1373</v>
      </c>
      <c r="B8" s="1973"/>
      <c r="C8" s="1973"/>
      <c r="D8" s="1972"/>
      <c r="E8" s="1972"/>
      <c r="F8" s="1972"/>
      <c r="G8" s="2168"/>
    </row>
    <row r="9" spans="1:13" ht="6" customHeight="1" x14ac:dyDescent="0.2">
      <c r="A9" s="1459" t="s">
        <v>150</v>
      </c>
      <c r="B9" s="1522"/>
      <c r="C9" s="1459"/>
      <c r="D9" s="1459"/>
      <c r="E9" s="1459"/>
    </row>
    <row r="10" spans="1:13" s="20" customFormat="1" ht="30" customHeight="1" x14ac:dyDescent="0.25">
      <c r="A10" s="813" t="s">
        <v>1383</v>
      </c>
      <c r="B10" s="1487">
        <f t="shared" ref="B10:G10" si="0">SUM(B11:B15)</f>
        <v>10851.603999999998</v>
      </c>
      <c r="C10" s="1487">
        <f t="shared" si="0"/>
        <v>6269.0680000000002</v>
      </c>
      <c r="D10" s="1487">
        <f t="shared" si="0"/>
        <v>4479.4569999999994</v>
      </c>
      <c r="E10" s="1487">
        <f t="shared" si="0"/>
        <v>1354.1870000000001</v>
      </c>
      <c r="F10" s="1487">
        <f t="shared" si="0"/>
        <v>435.42400000000026</v>
      </c>
      <c r="G10" s="1487">
        <f t="shared" si="0"/>
        <v>4582.5360000000001</v>
      </c>
      <c r="H10" s="19"/>
      <c r="I10" s="19"/>
      <c r="J10" s="1519"/>
      <c r="K10" s="1519"/>
      <c r="L10" s="1519"/>
      <c r="M10" s="1519"/>
    </row>
    <row r="11" spans="1:13" s="20" customFormat="1" ht="15" customHeight="1" x14ac:dyDescent="0.25">
      <c r="A11" s="1252" t="s">
        <v>1374</v>
      </c>
      <c r="B11" s="1514">
        <f>C11+G11</f>
        <v>6702.8289999999997</v>
      </c>
      <c r="C11" s="1486">
        <f>D11+E11+F11</f>
        <v>4432.424</v>
      </c>
      <c r="D11" s="1517">
        <v>3351.1120000000001</v>
      </c>
      <c r="E11" s="1517">
        <v>810.84699999999998</v>
      </c>
      <c r="F11" s="1517">
        <v>270.4650000000002</v>
      </c>
      <c r="G11" s="1514">
        <v>2270.4050000000002</v>
      </c>
      <c r="H11" s="19"/>
      <c r="I11" s="19"/>
    </row>
    <row r="12" spans="1:13" s="20" customFormat="1" ht="15" customHeight="1" x14ac:dyDescent="0.25">
      <c r="A12" s="808" t="s">
        <v>1375</v>
      </c>
      <c r="B12" s="1514">
        <f>C12+G12</f>
        <v>2534.3779999999997</v>
      </c>
      <c r="C12" s="1486">
        <f>D12+E12+F12</f>
        <v>848.17400000000009</v>
      </c>
      <c r="D12" s="1517">
        <v>493.78899999999999</v>
      </c>
      <c r="E12" s="1517">
        <v>301.13000000000011</v>
      </c>
      <c r="F12" s="1517">
        <v>53.25500000000001</v>
      </c>
      <c r="G12" s="1514">
        <v>1686.2039999999997</v>
      </c>
      <c r="H12" s="19"/>
      <c r="I12" s="19"/>
    </row>
    <row r="13" spans="1:13" s="20" customFormat="1" ht="15" customHeight="1" x14ac:dyDescent="0.25">
      <c r="A13" s="808" t="s">
        <v>1376</v>
      </c>
      <c r="B13" s="1514">
        <f>C13+G13</f>
        <v>1041.0439999999999</v>
      </c>
      <c r="C13" s="1486">
        <f>D13+E13+F13</f>
        <v>445.34499999999991</v>
      </c>
      <c r="D13" s="1517">
        <v>281.36999999999995</v>
      </c>
      <c r="E13" s="1517">
        <v>93.464999999999989</v>
      </c>
      <c r="F13" s="1517">
        <v>70.510000000000019</v>
      </c>
      <c r="G13" s="1514">
        <v>595.69900000000007</v>
      </c>
      <c r="H13" s="19"/>
      <c r="I13" s="19"/>
    </row>
    <row r="14" spans="1:13" s="20" customFormat="1" ht="15" customHeight="1" x14ac:dyDescent="0.25">
      <c r="A14" s="808" t="s">
        <v>1377</v>
      </c>
      <c r="B14" s="1514">
        <f>C14+G14</f>
        <v>303.46299999999997</v>
      </c>
      <c r="C14" s="1486">
        <f>D14+E14+F14</f>
        <v>281.42399999999998</v>
      </c>
      <c r="D14" s="1517">
        <v>180.16800000000001</v>
      </c>
      <c r="E14" s="1517">
        <v>63.074000000000005</v>
      </c>
      <c r="F14" s="1517">
        <v>38.181999999999988</v>
      </c>
      <c r="G14" s="1514">
        <v>22.038999999999994</v>
      </c>
      <c r="H14" s="19"/>
      <c r="I14" s="19"/>
    </row>
    <row r="15" spans="1:13" s="20" customFormat="1" ht="15" customHeight="1" x14ac:dyDescent="0.25">
      <c r="A15" s="808" t="s">
        <v>1378</v>
      </c>
      <c r="B15" s="1514">
        <f>C15+G15</f>
        <v>269.89000000000004</v>
      </c>
      <c r="C15" s="1486">
        <f>D15+E15+F15</f>
        <v>261.70100000000002</v>
      </c>
      <c r="D15" s="1517">
        <v>173.01800000000003</v>
      </c>
      <c r="E15" s="1517">
        <v>85.671000000000006</v>
      </c>
      <c r="F15" s="1517">
        <v>3.012</v>
      </c>
      <c r="G15" s="1514">
        <v>8.1889999999999983</v>
      </c>
      <c r="H15" s="19"/>
      <c r="I15" s="19"/>
    </row>
    <row r="16" spans="1:13" s="5" customFormat="1" ht="15" customHeight="1" x14ac:dyDescent="0.25">
      <c r="A16" s="810"/>
      <c r="B16" s="1517"/>
      <c r="D16" s="1517"/>
      <c r="E16" s="1517"/>
    </row>
    <row r="17" spans="1:13" s="20" customFormat="1" ht="24.95" customHeight="1" x14ac:dyDescent="0.25">
      <c r="A17" s="1516" t="s">
        <v>1384</v>
      </c>
      <c r="B17" s="1487">
        <f t="shared" ref="B17:G17" si="1">SUM(B18:B22)</f>
        <v>9782.0879999999997</v>
      </c>
      <c r="C17" s="1487">
        <f t="shared" si="1"/>
        <v>5884.4480000000003</v>
      </c>
      <c r="D17" s="1487">
        <f t="shared" si="1"/>
        <v>3531.66</v>
      </c>
      <c r="E17" s="1487">
        <f t="shared" si="1"/>
        <v>1851.0520000000001</v>
      </c>
      <c r="F17" s="1487">
        <f t="shared" si="1"/>
        <v>501.73600000000005</v>
      </c>
      <c r="G17" s="1487">
        <f t="shared" si="1"/>
        <v>3897.64</v>
      </c>
      <c r="H17" s="19"/>
      <c r="I17" s="19"/>
      <c r="J17" s="1519"/>
      <c r="K17" s="1519"/>
      <c r="L17" s="1519"/>
      <c r="M17" s="1519"/>
    </row>
    <row r="18" spans="1:13" s="20" customFormat="1" ht="15" customHeight="1" x14ac:dyDescent="0.25">
      <c r="A18" s="1252" t="s">
        <v>1374</v>
      </c>
      <c r="B18" s="1514">
        <f>C18+G18</f>
        <v>3800.759</v>
      </c>
      <c r="C18" s="1514">
        <f>D18+E18+F18</f>
        <v>3239.373</v>
      </c>
      <c r="D18" s="1517">
        <v>2397.6</v>
      </c>
      <c r="E18" s="1517">
        <v>609.74900000000002</v>
      </c>
      <c r="F18" s="1517">
        <v>232.02400000000003</v>
      </c>
      <c r="G18" s="1514">
        <v>561.38599999999997</v>
      </c>
      <c r="H18" s="19"/>
      <c r="I18" s="19"/>
      <c r="J18" s="1519"/>
    </row>
    <row r="19" spans="1:13" s="20" customFormat="1" ht="15" customHeight="1" x14ac:dyDescent="0.25">
      <c r="A19" s="808" t="s">
        <v>1375</v>
      </c>
      <c r="B19" s="1514">
        <f>C19+G19</f>
        <v>1420.6600000000003</v>
      </c>
      <c r="C19" s="1514">
        <f>D19+E19+F19</f>
        <v>859.51700000000005</v>
      </c>
      <c r="D19" s="1517">
        <v>452.95300000000003</v>
      </c>
      <c r="E19" s="1517">
        <v>172.93100000000001</v>
      </c>
      <c r="F19" s="1517">
        <v>233.63300000000007</v>
      </c>
      <c r="G19" s="1514">
        <v>561.14300000000014</v>
      </c>
      <c r="H19" s="19"/>
      <c r="I19" s="19"/>
      <c r="J19" s="1519"/>
    </row>
    <row r="20" spans="1:13" s="20" customFormat="1" ht="15" customHeight="1" x14ac:dyDescent="0.25">
      <c r="A20" s="808" t="s">
        <v>1376</v>
      </c>
      <c r="B20" s="1514">
        <f>C20+G20</f>
        <v>648.62799999999993</v>
      </c>
      <c r="C20" s="1514">
        <f>D20+E20+F20</f>
        <v>603.65</v>
      </c>
      <c r="D20" s="1517">
        <v>401.01499999999999</v>
      </c>
      <c r="E20" s="1517">
        <v>193.20599999999999</v>
      </c>
      <c r="F20" s="1517">
        <v>9.4290000000000003</v>
      </c>
      <c r="G20" s="1514">
        <v>44.978000000000009</v>
      </c>
      <c r="H20" s="19"/>
      <c r="I20" s="19"/>
      <c r="J20" s="1519"/>
    </row>
    <row r="21" spans="1:13" s="20" customFormat="1" ht="15" customHeight="1" x14ac:dyDescent="0.25">
      <c r="A21" s="808" t="s">
        <v>1377</v>
      </c>
      <c r="B21" s="1514">
        <f>C21+G21</f>
        <v>476.17899999999997</v>
      </c>
      <c r="C21" s="1514">
        <f>D21+E21+F21</f>
        <v>457.17899999999997</v>
      </c>
      <c r="D21" s="1517">
        <v>85.396000000000001</v>
      </c>
      <c r="E21" s="1517">
        <v>349.13299999999998</v>
      </c>
      <c r="F21" s="1517">
        <v>22.65</v>
      </c>
      <c r="G21" s="1514">
        <v>19</v>
      </c>
      <c r="H21" s="19"/>
      <c r="I21" s="19"/>
      <c r="J21" s="1519"/>
    </row>
    <row r="22" spans="1:13" s="20" customFormat="1" ht="15" customHeight="1" x14ac:dyDescent="0.25">
      <c r="A22" s="808" t="s">
        <v>1378</v>
      </c>
      <c r="B22" s="1514">
        <f>C22+G22</f>
        <v>3435.8620000000001</v>
      </c>
      <c r="C22" s="1514">
        <f>D22+E22+F22</f>
        <v>724.72900000000016</v>
      </c>
      <c r="D22" s="1517">
        <v>194.69600000000003</v>
      </c>
      <c r="E22" s="1517">
        <v>526.03300000000013</v>
      </c>
      <c r="F22" s="1517">
        <v>4.0000000000000009</v>
      </c>
      <c r="G22" s="1514">
        <v>2711.1329999999998</v>
      </c>
      <c r="H22" s="19"/>
      <c r="I22" s="19"/>
      <c r="J22" s="1519"/>
    </row>
    <row r="23" spans="1:13" s="5" customFormat="1" ht="15" customHeight="1" x14ac:dyDescent="0.25">
      <c r="A23" s="1308"/>
      <c r="B23" s="1514"/>
      <c r="D23" s="1517"/>
      <c r="E23" s="1517"/>
    </row>
    <row r="24" spans="1:13" s="20" customFormat="1" ht="24.95" customHeight="1" x14ac:dyDescent="0.25">
      <c r="A24" s="1516" t="s">
        <v>1385</v>
      </c>
      <c r="B24" s="1487">
        <f t="shared" ref="B24:G24" si="2">SUM(B25:B29)</f>
        <v>971.01100000000008</v>
      </c>
      <c r="C24" s="1487">
        <f t="shared" si="2"/>
        <v>622.90300000000002</v>
      </c>
      <c r="D24" s="1487">
        <f t="shared" si="2"/>
        <v>237.81700000000004</v>
      </c>
      <c r="E24" s="1487">
        <f t="shared" si="2"/>
        <v>263.65800000000002</v>
      </c>
      <c r="F24" s="1487">
        <f t="shared" si="2"/>
        <v>121.42800000000001</v>
      </c>
      <c r="G24" s="1487">
        <f t="shared" si="2"/>
        <v>348.108</v>
      </c>
      <c r="H24" s="19"/>
      <c r="I24" s="19"/>
      <c r="J24" s="1519"/>
    </row>
    <row r="25" spans="1:13" s="5" customFormat="1" ht="15" customHeight="1" x14ac:dyDescent="0.25">
      <c r="A25" s="1252" t="s">
        <v>1374</v>
      </c>
      <c r="B25" s="1514">
        <f>C25+G25</f>
        <v>359.36700000000008</v>
      </c>
      <c r="C25" s="1514">
        <f>D25+E25+F25</f>
        <v>344.12300000000005</v>
      </c>
      <c r="D25" s="1514">
        <v>225.45500000000004</v>
      </c>
      <c r="E25" s="1514">
        <v>82.86099999999999</v>
      </c>
      <c r="F25" s="1514">
        <v>35.807000000000009</v>
      </c>
      <c r="G25" s="1514">
        <v>15.244000000000002</v>
      </c>
      <c r="H25" s="19"/>
      <c r="I25" s="19"/>
      <c r="J25" s="1519"/>
    </row>
    <row r="26" spans="1:13" s="5" customFormat="1" ht="15" customHeight="1" x14ac:dyDescent="0.25">
      <c r="A26" s="808" t="s">
        <v>1375</v>
      </c>
      <c r="B26" s="1514">
        <f>C26+G26</f>
        <v>431.327</v>
      </c>
      <c r="C26" s="1514">
        <f>D26+E26+F26</f>
        <v>111.24600000000001</v>
      </c>
      <c r="D26" s="1514">
        <v>0</v>
      </c>
      <c r="E26" s="1523">
        <v>39.753999999999998</v>
      </c>
      <c r="F26" s="1514">
        <v>71.492000000000004</v>
      </c>
      <c r="G26" s="1514">
        <v>320.08099999999996</v>
      </c>
      <c r="H26" s="19"/>
      <c r="I26" s="19"/>
      <c r="J26" s="1519"/>
    </row>
    <row r="27" spans="1:13" s="5" customFormat="1" ht="15" customHeight="1" x14ac:dyDescent="0.25">
      <c r="A27" s="808" t="s">
        <v>1376</v>
      </c>
      <c r="B27" s="1514">
        <f>C27+G27</f>
        <v>0</v>
      </c>
      <c r="C27" s="1514">
        <f>D27+E27+F27</f>
        <v>0</v>
      </c>
      <c r="D27" s="1514">
        <v>0</v>
      </c>
      <c r="E27" s="1514">
        <v>0</v>
      </c>
      <c r="F27" s="1514">
        <v>0</v>
      </c>
      <c r="G27" s="1514">
        <v>0</v>
      </c>
      <c r="H27" s="19"/>
      <c r="I27" s="19"/>
      <c r="J27" s="1519"/>
    </row>
    <row r="28" spans="1:13" s="5" customFormat="1" ht="15" customHeight="1" x14ac:dyDescent="0.25">
      <c r="A28" s="5" t="s">
        <v>1377</v>
      </c>
      <c r="B28" s="1486">
        <f>C28+G28</f>
        <v>52.15</v>
      </c>
      <c r="C28" s="1486">
        <f>D28+E28+F28</f>
        <v>52.15</v>
      </c>
      <c r="D28" s="1486">
        <v>0</v>
      </c>
      <c r="E28" s="1486">
        <v>38.021000000000001</v>
      </c>
      <c r="F28" s="1486">
        <v>14.129</v>
      </c>
      <c r="G28" s="1486">
        <v>0</v>
      </c>
      <c r="H28" s="19"/>
      <c r="I28" s="19"/>
      <c r="J28" s="1519"/>
    </row>
    <row r="29" spans="1:13" s="5" customFormat="1" ht="15" customHeight="1" x14ac:dyDescent="0.25">
      <c r="A29" s="808" t="s">
        <v>1378</v>
      </c>
      <c r="B29" s="1514">
        <f>C29+G29</f>
        <v>128.16700000000003</v>
      </c>
      <c r="C29" s="1514">
        <f>D29+E29+F29</f>
        <v>115.38400000000003</v>
      </c>
      <c r="D29" s="1514">
        <v>12.361999999999997</v>
      </c>
      <c r="E29" s="1514">
        <v>103.02200000000003</v>
      </c>
      <c r="F29" s="1514">
        <v>0</v>
      </c>
      <c r="G29" s="1514">
        <v>12.783000000000001</v>
      </c>
      <c r="H29" s="19"/>
      <c r="I29" s="19"/>
      <c r="J29" s="1519"/>
    </row>
    <row r="30" spans="1:13" s="5" customFormat="1" ht="15" customHeight="1" x14ac:dyDescent="0.25">
      <c r="A30" s="1308"/>
      <c r="B30" s="1517"/>
      <c r="C30" s="20"/>
      <c r="D30" s="1514"/>
      <c r="E30" s="1514"/>
      <c r="F30" s="20"/>
      <c r="G30" s="20"/>
    </row>
    <row r="31" spans="1:13" s="126" customFormat="1" ht="18.75" customHeight="1" x14ac:dyDescent="0.25">
      <c r="A31" s="1134" t="s">
        <v>1386</v>
      </c>
      <c r="B31" s="1487">
        <f>SUM(B32:B36)</f>
        <v>1410.6119999999999</v>
      </c>
      <c r="C31" s="1487">
        <f t="shared" ref="C31:F31" si="3">SUM(C32:C36)</f>
        <v>1353.1049999999998</v>
      </c>
      <c r="D31" s="1487">
        <f t="shared" si="3"/>
        <v>1110.1909999999998</v>
      </c>
      <c r="E31" s="1487">
        <f t="shared" si="3"/>
        <v>227.17599999999993</v>
      </c>
      <c r="F31" s="1487">
        <f t="shared" si="3"/>
        <v>15.738</v>
      </c>
      <c r="G31" s="1487">
        <v>57.567</v>
      </c>
      <c r="H31" s="19"/>
      <c r="I31" s="19"/>
      <c r="J31" s="1519"/>
    </row>
    <row r="32" spans="1:13" s="5" customFormat="1" ht="15" customHeight="1" x14ac:dyDescent="0.25">
      <c r="A32" s="1252" t="s">
        <v>1374</v>
      </c>
      <c r="B32" s="1514">
        <f>C32+G32</f>
        <v>1277.4959999999999</v>
      </c>
      <c r="C32" s="1514">
        <f>D32+E32+F32</f>
        <v>1270.9959999999999</v>
      </c>
      <c r="D32" s="1514">
        <v>1034.742</v>
      </c>
      <c r="E32" s="1514">
        <v>220.97299999999993</v>
      </c>
      <c r="F32" s="1514">
        <v>15.280999999999999</v>
      </c>
      <c r="G32" s="1514">
        <v>6.5</v>
      </c>
      <c r="H32" s="19"/>
      <c r="I32" s="19"/>
      <c r="J32" s="1519"/>
      <c r="K32" s="1524"/>
      <c r="L32" s="1524"/>
    </row>
    <row r="33" spans="1:10" s="5" customFormat="1" ht="15" customHeight="1" x14ac:dyDescent="0.25">
      <c r="A33" s="808" t="s">
        <v>1375</v>
      </c>
      <c r="B33" s="1514">
        <f>C33+G33</f>
        <v>0</v>
      </c>
      <c r="C33" s="1514">
        <f>D33+E33+F33</f>
        <v>0</v>
      </c>
      <c r="D33" s="1514">
        <v>0</v>
      </c>
      <c r="E33" s="1514">
        <v>0</v>
      </c>
      <c r="F33" s="1514">
        <v>0</v>
      </c>
      <c r="G33" s="1514">
        <v>0</v>
      </c>
      <c r="H33" s="19"/>
      <c r="I33" s="19"/>
      <c r="J33" s="1519"/>
    </row>
    <row r="34" spans="1:10" s="5" customFormat="1" ht="15" customHeight="1" x14ac:dyDescent="0.25">
      <c r="A34" s="808" t="s">
        <v>1376</v>
      </c>
      <c r="B34" s="1514">
        <f>C34+G34</f>
        <v>72.133999999999986</v>
      </c>
      <c r="C34" s="1514">
        <f>D34+E34+F34</f>
        <v>72.133999999999986</v>
      </c>
      <c r="D34" s="1514">
        <v>65.47399999999999</v>
      </c>
      <c r="E34" s="1514">
        <v>6.2030000000000003</v>
      </c>
      <c r="F34" s="1514">
        <v>0.45700000000000013</v>
      </c>
      <c r="G34" s="1514">
        <v>0</v>
      </c>
      <c r="H34" s="19"/>
      <c r="I34" s="19"/>
      <c r="J34" s="1519"/>
    </row>
    <row r="35" spans="1:10" s="5" customFormat="1" ht="15" customHeight="1" x14ac:dyDescent="0.25">
      <c r="A35" s="808" t="s">
        <v>1377</v>
      </c>
      <c r="B35" s="1525" t="s">
        <v>364</v>
      </c>
      <c r="C35" s="1514">
        <f>D35+E35+F35</f>
        <v>0</v>
      </c>
      <c r="D35" s="1514">
        <v>0</v>
      </c>
      <c r="E35" s="1514">
        <v>0</v>
      </c>
      <c r="F35" s="1514">
        <v>0</v>
      </c>
      <c r="G35" s="1526" t="s">
        <v>364</v>
      </c>
      <c r="H35" s="19"/>
      <c r="I35" s="19"/>
      <c r="J35" s="1519"/>
    </row>
    <row r="36" spans="1:10" s="5" customFormat="1" ht="15" customHeight="1" x14ac:dyDescent="0.25">
      <c r="A36" s="808" t="s">
        <v>1378</v>
      </c>
      <c r="B36" s="1514">
        <f>C36+G36</f>
        <v>60.981999999999999</v>
      </c>
      <c r="C36" s="1514">
        <f>D36+E36+F36</f>
        <v>9.9749999999999996</v>
      </c>
      <c r="D36" s="1514">
        <v>9.9749999999999996</v>
      </c>
      <c r="E36" s="1514">
        <v>0</v>
      </c>
      <c r="F36" s="1514">
        <v>0</v>
      </c>
      <c r="G36" s="1514">
        <v>51.006999999999998</v>
      </c>
      <c r="H36" s="19"/>
      <c r="I36" s="19"/>
      <c r="J36" s="1519"/>
    </row>
    <row r="37" spans="1:10" s="5" customFormat="1" ht="9.75" customHeight="1" thickBot="1" x14ac:dyDescent="0.3">
      <c r="A37" s="1297"/>
      <c r="B37" s="1297"/>
      <c r="C37" s="1116"/>
      <c r="D37" s="1116"/>
      <c r="E37" s="1116"/>
      <c r="F37" s="1116"/>
      <c r="G37" s="1116"/>
    </row>
    <row r="38" spans="1:10" s="5" customFormat="1" ht="3.75" customHeight="1" thickTop="1" x14ac:dyDescent="0.25">
      <c r="A38" s="806"/>
      <c r="B38" s="806"/>
      <c r="C38" s="1115"/>
      <c r="D38" s="1115"/>
      <c r="E38" s="1115"/>
      <c r="F38" s="1115"/>
      <c r="G38" s="1115"/>
    </row>
    <row r="39" spans="1:10" s="5" customFormat="1" ht="12.95" customHeight="1" x14ac:dyDescent="0.25">
      <c r="A39" s="1503" t="s">
        <v>1360</v>
      </c>
      <c r="B39" s="1503"/>
      <c r="C39" s="1503"/>
      <c r="D39" s="1503"/>
      <c r="E39" s="1503"/>
      <c r="F39" s="808"/>
    </row>
    <row r="40" spans="1:10" x14ac:dyDescent="0.2">
      <c r="A40" s="993"/>
    </row>
    <row r="41" spans="1:10" s="1458" customFormat="1" ht="12" customHeight="1" x14ac:dyDescent="0.2">
      <c r="A41" s="1255" t="s">
        <v>527</v>
      </c>
      <c r="B41" s="1480"/>
      <c r="C41" s="1505"/>
      <c r="D41" s="1507"/>
      <c r="E41" s="1507"/>
      <c r="F41" s="1505"/>
      <c r="G41" s="1507"/>
    </row>
    <row r="42" spans="1:10" s="1458" customFormat="1" ht="12" customHeight="1" x14ac:dyDescent="0.25">
      <c r="A42" s="1508" t="s">
        <v>1361</v>
      </c>
      <c r="B42" s="1480"/>
      <c r="C42" s="1505"/>
      <c r="D42" s="1507"/>
      <c r="E42" s="1507"/>
      <c r="F42" s="1505"/>
      <c r="G42" s="1507"/>
    </row>
    <row r="43" spans="1:10" x14ac:dyDescent="0.2">
      <c r="A43" s="993"/>
      <c r="B43" s="1504"/>
      <c r="C43" s="993"/>
      <c r="D43" s="993"/>
      <c r="E43" s="993"/>
    </row>
    <row r="44" spans="1:10" x14ac:dyDescent="0.2">
      <c r="A44" s="993"/>
      <c r="B44" s="1504"/>
      <c r="C44" s="993"/>
      <c r="D44" s="993"/>
      <c r="E44" s="993"/>
    </row>
    <row r="45" spans="1:10" x14ac:dyDescent="0.2">
      <c r="A45" s="993"/>
      <c r="B45" s="1504"/>
      <c r="C45" s="993"/>
      <c r="D45" s="993"/>
      <c r="E45" s="993"/>
    </row>
    <row r="46" spans="1:10" x14ac:dyDescent="0.2">
      <c r="A46" s="993"/>
      <c r="B46" s="1504"/>
      <c r="C46" s="993"/>
      <c r="D46" s="993"/>
      <c r="E46" s="993"/>
    </row>
    <row r="47" spans="1:10" x14ac:dyDescent="0.2">
      <c r="A47" s="993"/>
      <c r="B47" s="1504"/>
      <c r="C47" s="993"/>
      <c r="D47" s="993"/>
      <c r="E47" s="993"/>
    </row>
    <row r="48" spans="1:10" x14ac:dyDescent="0.2">
      <c r="A48" s="993"/>
      <c r="B48" s="1504"/>
      <c r="C48" s="993"/>
      <c r="D48" s="993"/>
      <c r="E48" s="993"/>
    </row>
    <row r="49" spans="1:5" x14ac:dyDescent="0.2">
      <c r="A49" s="993"/>
      <c r="B49" s="1504"/>
      <c r="C49" s="993"/>
      <c r="D49" s="993"/>
      <c r="E49" s="993"/>
    </row>
    <row r="50" spans="1:5" x14ac:dyDescent="0.2">
      <c r="A50" s="993"/>
      <c r="B50" s="1504"/>
      <c r="C50" s="993"/>
      <c r="D50" s="993"/>
      <c r="E50" s="993"/>
    </row>
    <row r="51" spans="1:5" x14ac:dyDescent="0.2">
      <c r="A51" s="993"/>
      <c r="B51" s="1504"/>
      <c r="C51" s="993"/>
      <c r="D51" s="993"/>
      <c r="E51" s="993"/>
    </row>
    <row r="52" spans="1:5" x14ac:dyDescent="0.2">
      <c r="A52" s="993"/>
      <c r="B52" s="1504"/>
      <c r="C52" s="993"/>
      <c r="D52" s="993"/>
      <c r="E52" s="993"/>
    </row>
    <row r="53" spans="1:5" x14ac:dyDescent="0.2">
      <c r="A53" s="993"/>
      <c r="B53" s="1504"/>
      <c r="C53" s="993"/>
      <c r="D53" s="993"/>
      <c r="E53" s="993"/>
    </row>
    <row r="54" spans="1:5" x14ac:dyDescent="0.2">
      <c r="A54" s="993"/>
      <c r="B54" s="1504"/>
      <c r="C54" s="993"/>
      <c r="D54" s="993"/>
      <c r="E54" s="993"/>
    </row>
    <row r="55" spans="1:5" x14ac:dyDescent="0.2">
      <c r="A55" s="993"/>
      <c r="B55" s="1504"/>
      <c r="C55" s="993"/>
      <c r="D55" s="993"/>
      <c r="E55" s="993"/>
    </row>
    <row r="56" spans="1:5" x14ac:dyDescent="0.2">
      <c r="A56" s="993"/>
      <c r="B56" s="1504"/>
      <c r="C56" s="993"/>
      <c r="D56" s="993"/>
      <c r="E56" s="993"/>
    </row>
    <row r="57" spans="1:5" x14ac:dyDescent="0.2">
      <c r="A57" s="993"/>
      <c r="B57" s="1504"/>
      <c r="C57" s="993"/>
      <c r="D57" s="993"/>
      <c r="E57" s="993"/>
    </row>
    <row r="58" spans="1:5" x14ac:dyDescent="0.2">
      <c r="A58" s="993"/>
      <c r="B58" s="1504"/>
      <c r="C58" s="993"/>
      <c r="D58" s="993"/>
      <c r="E58" s="993"/>
    </row>
    <row r="59" spans="1:5" x14ac:dyDescent="0.2">
      <c r="A59" s="993"/>
      <c r="B59" s="1504"/>
      <c r="C59" s="993"/>
      <c r="D59" s="993"/>
      <c r="E59" s="993"/>
    </row>
    <row r="60" spans="1:5" x14ac:dyDescent="0.2">
      <c r="A60" s="993"/>
      <c r="B60" s="1504"/>
      <c r="C60" s="993"/>
      <c r="D60" s="993"/>
      <c r="E60" s="993"/>
    </row>
    <row r="61" spans="1:5" x14ac:dyDescent="0.2">
      <c r="A61" s="993"/>
      <c r="B61" s="1504"/>
      <c r="C61" s="993"/>
      <c r="D61" s="993"/>
      <c r="E61" s="993"/>
    </row>
    <row r="62" spans="1:5" x14ac:dyDescent="0.2">
      <c r="A62" s="993"/>
      <c r="B62" s="1504"/>
      <c r="C62" s="993"/>
      <c r="D62" s="993"/>
      <c r="E62" s="993"/>
    </row>
    <row r="63" spans="1:5" x14ac:dyDescent="0.2">
      <c r="A63" s="993"/>
      <c r="B63" s="1504"/>
      <c r="C63" s="993"/>
      <c r="D63" s="993"/>
      <c r="E63" s="993"/>
    </row>
    <row r="64" spans="1:5" x14ac:dyDescent="0.2">
      <c r="A64" s="993"/>
      <c r="B64" s="1504"/>
      <c r="C64" s="993"/>
      <c r="D64" s="993"/>
      <c r="E64" s="993"/>
    </row>
    <row r="65" spans="1:5" x14ac:dyDescent="0.2">
      <c r="A65" s="993"/>
      <c r="B65" s="1504"/>
      <c r="C65" s="993"/>
      <c r="D65" s="993"/>
      <c r="E65" s="993"/>
    </row>
    <row r="66" spans="1:5" x14ac:dyDescent="0.2">
      <c r="A66" s="993"/>
      <c r="B66" s="1504"/>
      <c r="C66" s="993"/>
      <c r="D66" s="993"/>
      <c r="E66" s="993"/>
    </row>
    <row r="67" spans="1:5" x14ac:dyDescent="0.2">
      <c r="A67" s="993"/>
      <c r="B67" s="1504"/>
      <c r="C67" s="993"/>
      <c r="D67" s="993"/>
      <c r="E67" s="993"/>
    </row>
    <row r="68" spans="1:5" x14ac:dyDescent="0.2">
      <c r="A68" s="993"/>
      <c r="B68" s="1504"/>
      <c r="C68" s="993"/>
      <c r="D68" s="993"/>
      <c r="E68" s="993"/>
    </row>
    <row r="69" spans="1:5" x14ac:dyDescent="0.2">
      <c r="A69" s="993"/>
      <c r="B69" s="1504"/>
      <c r="C69" s="993"/>
      <c r="D69" s="993"/>
      <c r="E69" s="993"/>
    </row>
    <row r="70" spans="1:5" x14ac:dyDescent="0.2">
      <c r="A70" s="993"/>
      <c r="B70" s="1504"/>
      <c r="C70" s="993"/>
      <c r="D70" s="993"/>
      <c r="E70" s="993"/>
    </row>
    <row r="71" spans="1:5" x14ac:dyDescent="0.2">
      <c r="A71" s="993"/>
      <c r="B71" s="1504"/>
      <c r="C71" s="993"/>
      <c r="D71" s="993"/>
      <c r="E71" s="993"/>
    </row>
    <row r="72" spans="1:5" x14ac:dyDescent="0.2">
      <c r="A72" s="993"/>
      <c r="B72" s="1504"/>
      <c r="C72" s="993"/>
      <c r="D72" s="993"/>
      <c r="E72" s="993"/>
    </row>
    <row r="73" spans="1:5" x14ac:dyDescent="0.2">
      <c r="A73" s="993"/>
      <c r="B73" s="1504"/>
      <c r="C73" s="993"/>
      <c r="D73" s="993"/>
      <c r="E73" s="993"/>
    </row>
    <row r="74" spans="1:5" x14ac:dyDescent="0.2">
      <c r="A74" s="993"/>
      <c r="B74" s="1504"/>
      <c r="C74" s="993"/>
      <c r="D74" s="993"/>
      <c r="E74" s="993"/>
    </row>
    <row r="75" spans="1:5" x14ac:dyDescent="0.2">
      <c r="A75" s="993"/>
      <c r="B75" s="1504"/>
      <c r="C75" s="993"/>
      <c r="D75" s="993"/>
      <c r="E75" s="993"/>
    </row>
    <row r="76" spans="1:5" x14ac:dyDescent="0.2">
      <c r="A76" s="993"/>
      <c r="B76" s="1504"/>
      <c r="C76" s="993"/>
      <c r="D76" s="993"/>
      <c r="E76" s="993"/>
    </row>
    <row r="77" spans="1:5" x14ac:dyDescent="0.2">
      <c r="A77" s="993"/>
      <c r="B77" s="1504"/>
      <c r="C77" s="993"/>
      <c r="D77" s="993"/>
      <c r="E77" s="993"/>
    </row>
    <row r="78" spans="1:5" x14ac:dyDescent="0.2">
      <c r="A78" s="993"/>
      <c r="B78" s="1504"/>
      <c r="C78" s="993"/>
      <c r="D78" s="993"/>
      <c r="E78" s="993"/>
    </row>
    <row r="79" spans="1:5" x14ac:dyDescent="0.2">
      <c r="A79" s="993"/>
      <c r="B79" s="1504"/>
      <c r="C79" s="993"/>
      <c r="D79" s="993"/>
      <c r="E79" s="993"/>
    </row>
    <row r="80" spans="1:5" x14ac:dyDescent="0.2">
      <c r="A80" s="993"/>
      <c r="B80" s="1504"/>
      <c r="C80" s="993"/>
      <c r="D80" s="993"/>
      <c r="E80" s="993"/>
    </row>
    <row r="81" spans="1:5" x14ac:dyDescent="0.2">
      <c r="A81" s="993"/>
      <c r="B81" s="1504"/>
      <c r="C81" s="993"/>
      <c r="D81" s="993"/>
      <c r="E81" s="993"/>
    </row>
    <row r="82" spans="1:5" x14ac:dyDescent="0.2">
      <c r="A82" s="993"/>
      <c r="B82" s="1504"/>
      <c r="C82" s="993"/>
      <c r="D82" s="993"/>
      <c r="E82" s="993"/>
    </row>
    <row r="83" spans="1:5" x14ac:dyDescent="0.2">
      <c r="A83" s="993"/>
      <c r="B83" s="1504"/>
      <c r="C83" s="993"/>
      <c r="D83" s="993"/>
      <c r="E83" s="993"/>
    </row>
    <row r="84" spans="1:5" x14ac:dyDescent="0.2">
      <c r="A84" s="993"/>
      <c r="B84" s="1504"/>
      <c r="C84" s="993"/>
      <c r="D84" s="993"/>
      <c r="E84" s="993"/>
    </row>
    <row r="85" spans="1:5" x14ac:dyDescent="0.2">
      <c r="A85" s="993"/>
      <c r="B85" s="1504"/>
      <c r="C85" s="993"/>
      <c r="D85" s="993"/>
      <c r="E85" s="993"/>
    </row>
    <row r="86" spans="1:5" x14ac:dyDescent="0.2">
      <c r="A86" s="993"/>
      <c r="B86" s="1504"/>
      <c r="C86" s="993"/>
      <c r="D86" s="993"/>
      <c r="E86" s="993"/>
    </row>
    <row r="87" spans="1:5" x14ac:dyDescent="0.2">
      <c r="A87" s="993"/>
      <c r="B87" s="1504"/>
      <c r="C87" s="993"/>
      <c r="D87" s="993"/>
      <c r="E87" s="993"/>
    </row>
    <row r="88" spans="1:5" x14ac:dyDescent="0.2">
      <c r="A88" s="993"/>
      <c r="B88" s="1504"/>
      <c r="C88" s="993"/>
      <c r="D88" s="993"/>
      <c r="E88" s="993"/>
    </row>
    <row r="89" spans="1:5" x14ac:dyDescent="0.2">
      <c r="A89" s="993"/>
      <c r="B89" s="1504"/>
      <c r="C89" s="993"/>
      <c r="D89" s="993"/>
      <c r="E89" s="993"/>
    </row>
    <row r="90" spans="1:5" x14ac:dyDescent="0.2">
      <c r="A90" s="993"/>
      <c r="B90" s="1504"/>
      <c r="C90" s="993"/>
      <c r="D90" s="993"/>
      <c r="E90" s="993"/>
    </row>
    <row r="91" spans="1:5" x14ac:dyDescent="0.2">
      <c r="A91" s="993"/>
      <c r="B91" s="1504"/>
      <c r="C91" s="993"/>
      <c r="D91" s="993"/>
      <c r="E91" s="993"/>
    </row>
    <row r="92" spans="1:5" x14ac:dyDescent="0.2">
      <c r="A92" s="993"/>
      <c r="B92" s="1504"/>
      <c r="C92" s="993"/>
      <c r="D92" s="993"/>
      <c r="E92" s="993"/>
    </row>
    <row r="93" spans="1:5" x14ac:dyDescent="0.2">
      <c r="A93" s="993"/>
      <c r="B93" s="1504"/>
      <c r="C93" s="993"/>
      <c r="D93" s="993"/>
      <c r="E93" s="993"/>
    </row>
    <row r="94" spans="1:5" x14ac:dyDescent="0.2">
      <c r="A94" s="993"/>
      <c r="B94" s="1504"/>
      <c r="C94" s="993"/>
      <c r="D94" s="993"/>
      <c r="E94" s="993"/>
    </row>
    <row r="95" spans="1:5" x14ac:dyDescent="0.2">
      <c r="A95" s="993"/>
      <c r="B95" s="1504"/>
      <c r="C95" s="993"/>
      <c r="D95" s="993"/>
      <c r="E95" s="993"/>
    </row>
    <row r="96" spans="1:5" x14ac:dyDescent="0.2">
      <c r="A96" s="993"/>
      <c r="B96" s="1504"/>
      <c r="C96" s="993"/>
      <c r="D96" s="993"/>
      <c r="E96" s="993"/>
    </row>
    <row r="97" spans="1:5" x14ac:dyDescent="0.2">
      <c r="A97" s="993"/>
      <c r="B97" s="1504"/>
      <c r="C97" s="993"/>
      <c r="D97" s="993"/>
      <c r="E97" s="993"/>
    </row>
    <row r="98" spans="1:5" x14ac:dyDescent="0.2">
      <c r="A98" s="993"/>
      <c r="B98" s="1504"/>
      <c r="C98" s="993"/>
      <c r="D98" s="993"/>
      <c r="E98" s="993"/>
    </row>
    <row r="99" spans="1:5" x14ac:dyDescent="0.2">
      <c r="A99" s="993"/>
      <c r="B99" s="1504"/>
      <c r="C99" s="993"/>
      <c r="D99" s="993"/>
      <c r="E99" s="993"/>
    </row>
    <row r="100" spans="1:5" x14ac:dyDescent="0.2">
      <c r="A100" s="993"/>
      <c r="B100" s="1504"/>
      <c r="C100" s="993"/>
      <c r="D100" s="993"/>
      <c r="E100" s="993"/>
    </row>
    <row r="101" spans="1:5" x14ac:dyDescent="0.2">
      <c r="A101" s="993"/>
      <c r="B101" s="1504"/>
      <c r="C101" s="993"/>
      <c r="D101" s="993"/>
      <c r="E101" s="993"/>
    </row>
    <row r="102" spans="1:5" x14ac:dyDescent="0.2">
      <c r="A102" s="993"/>
      <c r="B102" s="1504"/>
      <c r="C102" s="993"/>
      <c r="D102" s="993"/>
      <c r="E102" s="993"/>
    </row>
    <row r="103" spans="1:5" x14ac:dyDescent="0.2">
      <c r="A103" s="993"/>
      <c r="B103" s="1504"/>
      <c r="C103" s="993"/>
      <c r="D103" s="993"/>
      <c r="E103" s="993"/>
    </row>
    <row r="104" spans="1:5" x14ac:dyDescent="0.2">
      <c r="A104" s="993"/>
      <c r="B104" s="1504"/>
      <c r="C104" s="993"/>
      <c r="D104" s="993"/>
      <c r="E104" s="993"/>
    </row>
    <row r="105" spans="1:5" x14ac:dyDescent="0.2">
      <c r="A105" s="993"/>
      <c r="B105" s="1504"/>
      <c r="C105" s="993"/>
      <c r="D105" s="993"/>
      <c r="E105" s="993"/>
    </row>
    <row r="106" spans="1:5" x14ac:dyDescent="0.2">
      <c r="A106" s="993"/>
      <c r="B106" s="1504"/>
      <c r="C106" s="993"/>
      <c r="D106" s="993"/>
      <c r="E106" s="993"/>
    </row>
    <row r="107" spans="1:5" x14ac:dyDescent="0.2">
      <c r="A107" s="993"/>
      <c r="B107" s="1504"/>
      <c r="C107" s="993"/>
      <c r="D107" s="993"/>
      <c r="E107" s="993"/>
    </row>
    <row r="108" spans="1:5" x14ac:dyDescent="0.2">
      <c r="A108" s="993"/>
      <c r="B108" s="1504"/>
      <c r="C108" s="993"/>
      <c r="D108" s="993"/>
      <c r="E108" s="993"/>
    </row>
    <row r="109" spans="1:5" x14ac:dyDescent="0.2">
      <c r="A109" s="993"/>
      <c r="B109" s="1504"/>
      <c r="C109" s="993"/>
      <c r="D109" s="993"/>
      <c r="E109" s="993"/>
    </row>
    <row r="110" spans="1:5" x14ac:dyDescent="0.2">
      <c r="A110" s="993"/>
      <c r="B110" s="1504"/>
      <c r="C110" s="993"/>
      <c r="D110" s="993"/>
      <c r="E110" s="993"/>
    </row>
    <row r="111" spans="1:5" x14ac:dyDescent="0.2">
      <c r="A111" s="993"/>
      <c r="B111" s="1504"/>
      <c r="C111" s="993"/>
      <c r="D111" s="993"/>
      <c r="E111" s="993"/>
    </row>
    <row r="112" spans="1:5" x14ac:dyDescent="0.2">
      <c r="A112" s="993"/>
      <c r="B112" s="1504"/>
      <c r="C112" s="993"/>
      <c r="D112" s="993"/>
      <c r="E112" s="993"/>
    </row>
    <row r="113" spans="1:5" x14ac:dyDescent="0.2">
      <c r="A113" s="993"/>
      <c r="B113" s="1504"/>
      <c r="C113" s="993"/>
      <c r="D113" s="993"/>
      <c r="E113" s="993"/>
    </row>
    <row r="114" spans="1:5" x14ac:dyDescent="0.2">
      <c r="A114" s="993"/>
      <c r="B114" s="1504"/>
      <c r="C114" s="993"/>
      <c r="D114" s="993"/>
      <c r="E114" s="993"/>
    </row>
    <row r="115" spans="1:5" x14ac:dyDescent="0.2">
      <c r="A115" s="993"/>
      <c r="B115" s="1504"/>
      <c r="C115" s="993"/>
      <c r="D115" s="993"/>
      <c r="E115" s="993"/>
    </row>
    <row r="116" spans="1:5" x14ac:dyDescent="0.2">
      <c r="A116" s="993"/>
      <c r="B116" s="1504"/>
      <c r="C116" s="993"/>
      <c r="D116" s="993"/>
      <c r="E116" s="993"/>
    </row>
    <row r="117" spans="1:5" x14ac:dyDescent="0.2">
      <c r="A117" s="993"/>
      <c r="B117" s="1504"/>
      <c r="C117" s="993"/>
      <c r="D117" s="993"/>
      <c r="E117" s="993"/>
    </row>
    <row r="118" spans="1:5" x14ac:dyDescent="0.2">
      <c r="A118" s="993"/>
      <c r="B118" s="1504"/>
      <c r="C118" s="993"/>
      <c r="D118" s="993"/>
      <c r="E118" s="993"/>
    </row>
    <row r="119" spans="1:5" x14ac:dyDescent="0.2">
      <c r="A119" s="993"/>
      <c r="B119" s="1504"/>
      <c r="C119" s="993"/>
      <c r="D119" s="993"/>
      <c r="E119" s="993"/>
    </row>
    <row r="120" spans="1:5" x14ac:dyDescent="0.2">
      <c r="A120" s="993"/>
      <c r="B120" s="1504"/>
      <c r="C120" s="993"/>
      <c r="D120" s="993"/>
      <c r="E120" s="993"/>
    </row>
    <row r="121" spans="1:5" x14ac:dyDescent="0.2">
      <c r="A121" s="993"/>
      <c r="B121" s="1504"/>
      <c r="C121" s="993"/>
      <c r="D121" s="993"/>
      <c r="E121" s="993"/>
    </row>
    <row r="122" spans="1:5" x14ac:dyDescent="0.2">
      <c r="A122" s="993"/>
      <c r="B122" s="1504"/>
      <c r="C122" s="993"/>
      <c r="D122" s="993"/>
      <c r="E122" s="993"/>
    </row>
    <row r="123" spans="1:5" x14ac:dyDescent="0.2">
      <c r="A123" s="993"/>
      <c r="B123" s="1504"/>
      <c r="C123" s="993"/>
      <c r="D123" s="993"/>
      <c r="E123" s="993"/>
    </row>
    <row r="124" spans="1:5" x14ac:dyDescent="0.2">
      <c r="A124" s="993"/>
      <c r="B124" s="1504"/>
      <c r="C124" s="993"/>
      <c r="D124" s="993"/>
      <c r="E124" s="993"/>
    </row>
    <row r="125" spans="1:5" x14ac:dyDescent="0.2">
      <c r="A125" s="993"/>
      <c r="B125" s="1504"/>
      <c r="C125" s="993"/>
      <c r="D125" s="993"/>
      <c r="E125" s="993"/>
    </row>
    <row r="126" spans="1:5" x14ac:dyDescent="0.2">
      <c r="A126" s="993"/>
      <c r="B126" s="1504"/>
      <c r="C126" s="993"/>
      <c r="D126" s="993"/>
      <c r="E126" s="993"/>
    </row>
    <row r="127" spans="1:5" x14ac:dyDescent="0.2">
      <c r="A127" s="993"/>
      <c r="B127" s="1504"/>
      <c r="C127" s="993"/>
      <c r="D127" s="993"/>
      <c r="E127" s="993"/>
    </row>
    <row r="128" spans="1:5" x14ac:dyDescent="0.2">
      <c r="A128" s="993"/>
      <c r="B128" s="1504"/>
      <c r="C128" s="993"/>
      <c r="D128" s="993"/>
      <c r="E128" s="993"/>
    </row>
    <row r="129" spans="1:5" x14ac:dyDescent="0.2">
      <c r="A129" s="993"/>
      <c r="B129" s="1504"/>
      <c r="C129" s="993"/>
      <c r="D129" s="993"/>
      <c r="E129" s="993"/>
    </row>
    <row r="130" spans="1:5" x14ac:dyDescent="0.2">
      <c r="A130" s="993"/>
      <c r="B130" s="1504"/>
      <c r="C130" s="993"/>
      <c r="D130" s="993"/>
      <c r="E130" s="993"/>
    </row>
    <row r="131" spans="1:5" x14ac:dyDescent="0.2">
      <c r="A131" s="993"/>
      <c r="B131" s="1504"/>
      <c r="C131" s="993"/>
      <c r="D131" s="993"/>
      <c r="E131" s="993"/>
    </row>
    <row r="132" spans="1:5" x14ac:dyDescent="0.2">
      <c r="A132" s="993"/>
      <c r="B132" s="1504"/>
      <c r="C132" s="993"/>
      <c r="D132" s="993"/>
      <c r="E132" s="993"/>
    </row>
    <row r="133" spans="1:5" x14ac:dyDescent="0.2">
      <c r="A133" s="993"/>
      <c r="B133" s="1504"/>
      <c r="C133" s="993"/>
      <c r="D133" s="993"/>
      <c r="E133" s="993"/>
    </row>
    <row r="134" spans="1:5" x14ac:dyDescent="0.2">
      <c r="A134" s="993"/>
      <c r="B134" s="1504"/>
      <c r="C134" s="993"/>
      <c r="D134" s="993"/>
      <c r="E134" s="993"/>
    </row>
    <row r="135" spans="1:5" x14ac:dyDescent="0.2">
      <c r="A135" s="993"/>
      <c r="B135" s="1504"/>
      <c r="C135" s="993"/>
      <c r="D135" s="993"/>
      <c r="E135" s="993"/>
    </row>
    <row r="136" spans="1:5" x14ac:dyDescent="0.2">
      <c r="A136" s="993"/>
      <c r="B136" s="1504"/>
      <c r="C136" s="993"/>
      <c r="D136" s="993"/>
      <c r="E136" s="993"/>
    </row>
    <row r="137" spans="1:5" x14ac:dyDescent="0.2">
      <c r="A137" s="993"/>
      <c r="B137" s="1504"/>
      <c r="C137" s="993"/>
      <c r="D137" s="993"/>
      <c r="E137" s="993"/>
    </row>
    <row r="138" spans="1:5" x14ac:dyDescent="0.2">
      <c r="A138" s="993"/>
      <c r="B138" s="1504"/>
      <c r="C138" s="993"/>
      <c r="D138" s="993"/>
      <c r="E138" s="993"/>
    </row>
    <row r="139" spans="1:5" x14ac:dyDescent="0.2">
      <c r="A139" s="993"/>
      <c r="B139" s="1504"/>
      <c r="C139" s="993"/>
      <c r="D139" s="993"/>
      <c r="E139" s="993"/>
    </row>
    <row r="140" spans="1:5" x14ac:dyDescent="0.2">
      <c r="A140" s="993"/>
      <c r="B140" s="1504"/>
      <c r="C140" s="993"/>
      <c r="D140" s="993"/>
      <c r="E140" s="993"/>
    </row>
    <row r="141" spans="1:5" x14ac:dyDescent="0.2">
      <c r="A141" s="993"/>
      <c r="B141" s="1504"/>
      <c r="C141" s="993"/>
      <c r="D141" s="993"/>
      <c r="E141" s="993"/>
    </row>
    <row r="142" spans="1:5" x14ac:dyDescent="0.2">
      <c r="A142" s="993"/>
      <c r="B142" s="1504"/>
      <c r="C142" s="993"/>
      <c r="D142" s="993"/>
      <c r="E142" s="993"/>
    </row>
    <row r="143" spans="1:5" x14ac:dyDescent="0.2">
      <c r="A143" s="993"/>
      <c r="B143" s="1504"/>
      <c r="C143" s="993"/>
      <c r="D143" s="993"/>
      <c r="E143" s="993"/>
    </row>
    <row r="144" spans="1:5" x14ac:dyDescent="0.2">
      <c r="A144" s="993"/>
      <c r="B144" s="1504"/>
      <c r="C144" s="993"/>
      <c r="D144" s="993"/>
      <c r="E144" s="993"/>
    </row>
    <row r="145" spans="1:5" x14ac:dyDescent="0.2">
      <c r="A145" s="993"/>
      <c r="B145" s="1504"/>
      <c r="C145" s="993"/>
      <c r="D145" s="993"/>
      <c r="E145" s="993"/>
    </row>
    <row r="146" spans="1:5" x14ac:dyDescent="0.2">
      <c r="A146" s="993"/>
      <c r="B146" s="1504"/>
      <c r="C146" s="993"/>
      <c r="D146" s="993"/>
      <c r="E146" s="993"/>
    </row>
    <row r="147" spans="1:5" x14ac:dyDescent="0.2">
      <c r="A147" s="993"/>
      <c r="B147" s="1504"/>
      <c r="C147" s="993"/>
      <c r="D147" s="993"/>
      <c r="E147" s="993"/>
    </row>
    <row r="148" spans="1:5" x14ac:dyDescent="0.2">
      <c r="A148" s="993"/>
      <c r="B148" s="1504"/>
      <c r="C148" s="993"/>
      <c r="D148" s="993"/>
      <c r="E148" s="993"/>
    </row>
    <row r="149" spans="1:5" x14ac:dyDescent="0.2">
      <c r="A149" s="993"/>
      <c r="B149" s="1504"/>
      <c r="C149" s="993"/>
      <c r="D149" s="993"/>
      <c r="E149" s="993"/>
    </row>
    <row r="150" spans="1:5" x14ac:dyDescent="0.2">
      <c r="A150" s="993"/>
      <c r="B150" s="1504"/>
      <c r="C150" s="993"/>
      <c r="D150" s="993"/>
      <c r="E150" s="993"/>
    </row>
    <row r="151" spans="1:5" x14ac:dyDescent="0.2">
      <c r="A151" s="993"/>
      <c r="B151" s="1504"/>
      <c r="C151" s="993"/>
      <c r="D151" s="993"/>
      <c r="E151" s="993"/>
    </row>
    <row r="152" spans="1:5" x14ac:dyDescent="0.2">
      <c r="A152" s="993"/>
      <c r="B152" s="1504"/>
      <c r="C152" s="993"/>
      <c r="D152" s="993"/>
      <c r="E152" s="993"/>
    </row>
    <row r="153" spans="1:5" x14ac:dyDescent="0.2">
      <c r="A153" s="993"/>
      <c r="B153" s="1504"/>
      <c r="C153" s="993"/>
      <c r="D153" s="993"/>
      <c r="E153" s="993"/>
    </row>
    <row r="154" spans="1:5" x14ac:dyDescent="0.2">
      <c r="A154" s="993"/>
      <c r="B154" s="1504"/>
      <c r="C154" s="993"/>
      <c r="D154" s="993"/>
      <c r="E154" s="993"/>
    </row>
    <row r="155" spans="1:5" x14ac:dyDescent="0.2">
      <c r="A155" s="993"/>
      <c r="B155" s="1504"/>
      <c r="C155" s="993"/>
      <c r="D155" s="993"/>
      <c r="E155" s="993"/>
    </row>
    <row r="156" spans="1:5" x14ac:dyDescent="0.2">
      <c r="A156" s="993"/>
      <c r="B156" s="1504"/>
      <c r="C156" s="993"/>
      <c r="D156" s="993"/>
      <c r="E156" s="993"/>
    </row>
    <row r="157" spans="1:5" x14ac:dyDescent="0.2">
      <c r="A157" s="993"/>
      <c r="B157" s="1504"/>
      <c r="C157" s="993"/>
      <c r="D157" s="993"/>
      <c r="E157" s="993"/>
    </row>
    <row r="158" spans="1:5" x14ac:dyDescent="0.2">
      <c r="A158" s="993"/>
      <c r="B158" s="1504"/>
      <c r="C158" s="993"/>
      <c r="D158" s="993"/>
      <c r="E158" s="993"/>
    </row>
    <row r="159" spans="1:5" x14ac:dyDescent="0.2">
      <c r="A159" s="993"/>
      <c r="B159" s="1504"/>
      <c r="C159" s="993"/>
      <c r="D159" s="993"/>
      <c r="E159" s="993"/>
    </row>
    <row r="160" spans="1:5" x14ac:dyDescent="0.2">
      <c r="A160" s="993"/>
      <c r="B160" s="1504"/>
      <c r="C160" s="993"/>
      <c r="D160" s="993"/>
      <c r="E160" s="993"/>
    </row>
    <row r="161" spans="1:5" x14ac:dyDescent="0.2">
      <c r="A161" s="993"/>
      <c r="B161" s="1504"/>
      <c r="C161" s="993"/>
      <c r="D161" s="993"/>
      <c r="E161" s="993"/>
    </row>
    <row r="162" spans="1:5" x14ac:dyDescent="0.2">
      <c r="A162" s="993"/>
      <c r="B162" s="1504"/>
      <c r="C162" s="993"/>
      <c r="D162" s="993"/>
      <c r="E162" s="993"/>
    </row>
    <row r="163" spans="1:5" x14ac:dyDescent="0.2">
      <c r="A163" s="993"/>
      <c r="B163" s="1504"/>
      <c r="C163" s="993"/>
      <c r="D163" s="993"/>
      <c r="E163" s="993"/>
    </row>
    <row r="164" spans="1:5" x14ac:dyDescent="0.2">
      <c r="A164" s="993"/>
      <c r="B164" s="1504"/>
      <c r="C164" s="993"/>
      <c r="D164" s="993"/>
      <c r="E164" s="993"/>
    </row>
    <row r="165" spans="1:5" x14ac:dyDescent="0.2">
      <c r="A165" s="993"/>
      <c r="B165" s="1504"/>
      <c r="C165" s="993"/>
      <c r="D165" s="993"/>
      <c r="E165" s="993"/>
    </row>
    <row r="166" spans="1:5" x14ac:dyDescent="0.2">
      <c r="A166" s="993"/>
      <c r="B166" s="1504"/>
      <c r="C166" s="993"/>
      <c r="D166" s="993"/>
      <c r="E166" s="993"/>
    </row>
    <row r="167" spans="1:5" x14ac:dyDescent="0.2">
      <c r="A167" s="993"/>
      <c r="B167" s="1504"/>
      <c r="C167" s="993"/>
      <c r="D167" s="993"/>
      <c r="E167" s="993"/>
    </row>
    <row r="168" spans="1:5" x14ac:dyDescent="0.2">
      <c r="A168" s="993"/>
      <c r="B168" s="1504"/>
      <c r="C168" s="993"/>
      <c r="D168" s="993"/>
      <c r="E168" s="993"/>
    </row>
    <row r="169" spans="1:5" x14ac:dyDescent="0.2">
      <c r="A169" s="993"/>
      <c r="B169" s="1504"/>
      <c r="C169" s="993"/>
      <c r="D169" s="993"/>
      <c r="E169" s="993"/>
    </row>
    <row r="170" spans="1:5" x14ac:dyDescent="0.2">
      <c r="A170" s="993"/>
      <c r="B170" s="1504"/>
      <c r="C170" s="993"/>
      <c r="D170" s="993"/>
      <c r="E170" s="993"/>
    </row>
    <row r="171" spans="1:5" x14ac:dyDescent="0.2">
      <c r="A171" s="993"/>
      <c r="B171" s="1504"/>
      <c r="C171" s="993"/>
      <c r="D171" s="993"/>
      <c r="E171" s="993"/>
    </row>
    <row r="172" spans="1:5" x14ac:dyDescent="0.2">
      <c r="A172" s="993"/>
      <c r="B172" s="1504"/>
      <c r="C172" s="993"/>
      <c r="D172" s="993"/>
      <c r="E172" s="993"/>
    </row>
    <row r="173" spans="1:5" x14ac:dyDescent="0.2">
      <c r="A173" s="993"/>
      <c r="B173" s="1504"/>
      <c r="C173" s="993"/>
      <c r="D173" s="993"/>
      <c r="E173" s="993"/>
    </row>
    <row r="174" spans="1:5" x14ac:dyDescent="0.2">
      <c r="A174" s="993"/>
      <c r="B174" s="1504"/>
      <c r="C174" s="993"/>
      <c r="D174" s="993"/>
      <c r="E174" s="993"/>
    </row>
    <row r="175" spans="1:5" x14ac:dyDescent="0.2">
      <c r="A175" s="993"/>
      <c r="B175" s="1504"/>
      <c r="C175" s="993"/>
      <c r="D175" s="993"/>
      <c r="E175" s="993"/>
    </row>
    <row r="176" spans="1:5" x14ac:dyDescent="0.2">
      <c r="A176" s="993"/>
      <c r="B176" s="1504"/>
      <c r="C176" s="993"/>
      <c r="D176" s="993"/>
      <c r="E176" s="993"/>
    </row>
    <row r="177" spans="1:5" x14ac:dyDescent="0.2">
      <c r="A177" s="993"/>
      <c r="B177" s="1504"/>
      <c r="C177" s="993"/>
      <c r="D177" s="993"/>
      <c r="E177" s="993"/>
    </row>
    <row r="178" spans="1:5" x14ac:dyDescent="0.2">
      <c r="A178" s="993"/>
      <c r="B178" s="1504"/>
      <c r="C178" s="993"/>
      <c r="D178" s="993"/>
      <c r="E178" s="993"/>
    </row>
    <row r="179" spans="1:5" x14ac:dyDescent="0.2">
      <c r="A179" s="993"/>
      <c r="B179" s="1504"/>
      <c r="C179" s="993"/>
      <c r="D179" s="993"/>
      <c r="E179" s="993"/>
    </row>
    <row r="180" spans="1:5" x14ac:dyDescent="0.2">
      <c r="A180" s="993"/>
      <c r="B180" s="1504"/>
      <c r="C180" s="993"/>
      <c r="D180" s="993"/>
      <c r="E180" s="993"/>
    </row>
    <row r="181" spans="1:5" x14ac:dyDescent="0.2">
      <c r="A181" s="993"/>
      <c r="B181" s="1504"/>
      <c r="C181" s="993"/>
      <c r="D181" s="993"/>
      <c r="E181" s="993"/>
    </row>
    <row r="182" spans="1:5" x14ac:dyDescent="0.2">
      <c r="A182" s="993"/>
      <c r="B182" s="1504"/>
      <c r="C182" s="993"/>
      <c r="D182" s="993"/>
      <c r="E182" s="993"/>
    </row>
    <row r="183" spans="1:5" x14ac:dyDescent="0.2">
      <c r="A183" s="993"/>
      <c r="B183" s="1504"/>
      <c r="C183" s="993"/>
      <c r="D183" s="993"/>
      <c r="E183" s="993"/>
    </row>
    <row r="184" spans="1:5" x14ac:dyDescent="0.2">
      <c r="A184" s="993"/>
      <c r="B184" s="1504"/>
      <c r="C184" s="993"/>
      <c r="D184" s="993"/>
      <c r="E184" s="993"/>
    </row>
    <row r="185" spans="1:5" x14ac:dyDescent="0.2">
      <c r="A185" s="993"/>
      <c r="B185" s="1504"/>
      <c r="C185" s="993"/>
      <c r="D185" s="993"/>
      <c r="E185" s="993"/>
    </row>
    <row r="186" spans="1:5" x14ac:dyDescent="0.2">
      <c r="A186" s="993"/>
      <c r="B186" s="1504"/>
      <c r="C186" s="993"/>
      <c r="D186" s="993"/>
      <c r="E186" s="993"/>
    </row>
    <row r="187" spans="1:5" x14ac:dyDescent="0.2">
      <c r="A187" s="993"/>
      <c r="B187" s="1504"/>
      <c r="C187" s="993"/>
      <c r="D187" s="993"/>
      <c r="E187" s="993"/>
    </row>
    <row r="188" spans="1:5" x14ac:dyDescent="0.2">
      <c r="A188" s="993"/>
      <c r="B188" s="1504"/>
      <c r="C188" s="993"/>
      <c r="D188" s="993"/>
      <c r="E188" s="993"/>
    </row>
    <row r="189" spans="1:5" x14ac:dyDescent="0.2">
      <c r="A189" s="993"/>
      <c r="B189" s="1504"/>
      <c r="C189" s="993"/>
      <c r="D189" s="993"/>
      <c r="E189" s="993"/>
    </row>
    <row r="190" spans="1:5" x14ac:dyDescent="0.2">
      <c r="A190" s="993"/>
      <c r="B190" s="1504"/>
      <c r="C190" s="993"/>
      <c r="D190" s="993"/>
      <c r="E190" s="993"/>
    </row>
    <row r="191" spans="1:5" x14ac:dyDescent="0.2">
      <c r="A191" s="993"/>
      <c r="B191" s="1504"/>
      <c r="C191" s="993"/>
      <c r="D191" s="993"/>
      <c r="E191" s="993"/>
    </row>
    <row r="192" spans="1:5" x14ac:dyDescent="0.2">
      <c r="A192" s="993"/>
      <c r="B192" s="1504"/>
      <c r="C192" s="993"/>
      <c r="D192" s="993"/>
      <c r="E192" s="993"/>
    </row>
    <row r="193" spans="1:5" x14ac:dyDescent="0.2">
      <c r="A193" s="993"/>
      <c r="B193" s="1504"/>
      <c r="C193" s="993"/>
      <c r="D193" s="993"/>
      <c r="E193" s="993"/>
    </row>
    <row r="194" spans="1:5" x14ac:dyDescent="0.2">
      <c r="A194" s="993"/>
      <c r="B194" s="1504"/>
      <c r="C194" s="993"/>
      <c r="D194" s="993"/>
      <c r="E194" s="993"/>
    </row>
    <row r="195" spans="1:5" x14ac:dyDescent="0.2">
      <c r="A195" s="993"/>
      <c r="B195" s="1504"/>
      <c r="C195" s="993"/>
      <c r="D195" s="993"/>
      <c r="E195" s="993"/>
    </row>
    <row r="196" spans="1:5" x14ac:dyDescent="0.2">
      <c r="A196" s="993"/>
      <c r="B196" s="1504"/>
      <c r="C196" s="993"/>
      <c r="D196" s="993"/>
      <c r="E196" s="993"/>
    </row>
    <row r="197" spans="1:5" x14ac:dyDescent="0.2">
      <c r="A197" s="993"/>
      <c r="B197" s="1504"/>
      <c r="C197" s="993"/>
      <c r="D197" s="993"/>
      <c r="E197" s="993"/>
    </row>
    <row r="198" spans="1:5" x14ac:dyDescent="0.2">
      <c r="A198" s="993"/>
      <c r="B198" s="1504"/>
      <c r="C198" s="993"/>
      <c r="D198" s="993"/>
      <c r="E198" s="993"/>
    </row>
    <row r="199" spans="1:5" x14ac:dyDescent="0.2">
      <c r="A199" s="993"/>
      <c r="B199" s="1504"/>
      <c r="C199" s="993"/>
      <c r="D199" s="993"/>
      <c r="E199" s="993"/>
    </row>
    <row r="200" spans="1:5" x14ac:dyDescent="0.2">
      <c r="A200" s="993"/>
      <c r="B200" s="1504"/>
      <c r="C200" s="993"/>
      <c r="D200" s="993"/>
      <c r="E200" s="993"/>
    </row>
    <row r="201" spans="1:5" x14ac:dyDescent="0.2">
      <c r="A201" s="993"/>
      <c r="B201" s="1504"/>
      <c r="C201" s="993"/>
      <c r="D201" s="993"/>
      <c r="E201" s="993"/>
    </row>
    <row r="202" spans="1:5" x14ac:dyDescent="0.2">
      <c r="A202" s="993"/>
      <c r="B202" s="1504"/>
      <c r="C202" s="993"/>
      <c r="D202" s="993"/>
      <c r="E202" s="993"/>
    </row>
    <row r="203" spans="1:5" x14ac:dyDescent="0.2">
      <c r="A203" s="993"/>
      <c r="B203" s="1504"/>
      <c r="C203" s="993"/>
      <c r="D203" s="993"/>
      <c r="E203" s="993"/>
    </row>
    <row r="204" spans="1:5" x14ac:dyDescent="0.2">
      <c r="A204" s="993"/>
      <c r="B204" s="1504"/>
      <c r="C204" s="993"/>
      <c r="D204" s="993"/>
      <c r="E204" s="993"/>
    </row>
    <row r="205" spans="1:5" x14ac:dyDescent="0.2">
      <c r="A205" s="993"/>
      <c r="B205" s="1504"/>
      <c r="C205" s="993"/>
      <c r="D205" s="993"/>
      <c r="E205" s="993"/>
    </row>
    <row r="206" spans="1:5" x14ac:dyDescent="0.2">
      <c r="A206" s="993"/>
      <c r="B206" s="1504"/>
      <c r="C206" s="993"/>
      <c r="D206" s="993"/>
      <c r="E206" s="993"/>
    </row>
    <row r="207" spans="1:5" x14ac:dyDescent="0.2">
      <c r="A207" s="993"/>
      <c r="B207" s="1504"/>
      <c r="C207" s="993"/>
      <c r="D207" s="993"/>
      <c r="E207" s="993"/>
    </row>
    <row r="208" spans="1:5" x14ac:dyDescent="0.2">
      <c r="A208" s="993"/>
      <c r="B208" s="1504"/>
      <c r="C208" s="993"/>
      <c r="D208" s="993"/>
      <c r="E208" s="993"/>
    </row>
    <row r="209" spans="1:5" x14ac:dyDescent="0.2">
      <c r="A209" s="993"/>
      <c r="B209" s="1504"/>
      <c r="C209" s="993"/>
      <c r="D209" s="993"/>
      <c r="E209" s="993"/>
    </row>
    <row r="210" spans="1:5" x14ac:dyDescent="0.2">
      <c r="A210" s="993"/>
      <c r="B210" s="1504"/>
      <c r="C210" s="993"/>
      <c r="D210" s="993"/>
      <c r="E210" s="993"/>
    </row>
    <row r="211" spans="1:5" x14ac:dyDescent="0.2">
      <c r="A211" s="993"/>
      <c r="B211" s="1504"/>
      <c r="C211" s="993"/>
      <c r="D211" s="993"/>
      <c r="E211" s="993"/>
    </row>
    <row r="212" spans="1:5" x14ac:dyDescent="0.2">
      <c r="A212" s="993"/>
      <c r="B212" s="1504"/>
      <c r="C212" s="993"/>
      <c r="D212" s="993"/>
      <c r="E212" s="993"/>
    </row>
    <row r="213" spans="1:5" x14ac:dyDescent="0.2">
      <c r="A213" s="993"/>
      <c r="B213" s="1504"/>
      <c r="C213" s="993"/>
      <c r="D213" s="993"/>
      <c r="E213" s="993"/>
    </row>
    <row r="214" spans="1:5" x14ac:dyDescent="0.2">
      <c r="A214" s="993"/>
      <c r="B214" s="1504"/>
      <c r="C214" s="993"/>
      <c r="D214" s="993"/>
      <c r="E214" s="993"/>
    </row>
    <row r="215" spans="1:5" x14ac:dyDescent="0.2">
      <c r="A215" s="993"/>
      <c r="B215" s="1504"/>
      <c r="C215" s="993"/>
      <c r="D215" s="993"/>
      <c r="E215" s="993"/>
    </row>
    <row r="216" spans="1:5" x14ac:dyDescent="0.2">
      <c r="A216" s="993"/>
      <c r="B216" s="1504"/>
      <c r="C216" s="993"/>
      <c r="D216" s="993"/>
      <c r="E216" s="993"/>
    </row>
    <row r="217" spans="1:5" x14ac:dyDescent="0.2">
      <c r="A217" s="993"/>
      <c r="B217" s="1504"/>
      <c r="C217" s="993"/>
      <c r="D217" s="993"/>
      <c r="E217" s="993"/>
    </row>
    <row r="218" spans="1:5" x14ac:dyDescent="0.2">
      <c r="A218" s="993"/>
      <c r="B218" s="1504"/>
      <c r="C218" s="993"/>
      <c r="D218" s="993"/>
      <c r="E218" s="993"/>
    </row>
    <row r="219" spans="1:5" x14ac:dyDescent="0.2">
      <c r="A219" s="993"/>
      <c r="B219" s="1504"/>
      <c r="C219" s="993"/>
      <c r="D219" s="993"/>
      <c r="E219" s="993"/>
    </row>
    <row r="220" spans="1:5" x14ac:dyDescent="0.2">
      <c r="A220" s="993"/>
      <c r="B220" s="1504"/>
      <c r="C220" s="993"/>
      <c r="D220" s="993"/>
      <c r="E220" s="993"/>
    </row>
    <row r="221" spans="1:5" x14ac:dyDescent="0.2">
      <c r="A221" s="993"/>
      <c r="B221" s="1504"/>
      <c r="C221" s="993"/>
      <c r="D221" s="993"/>
      <c r="E221" s="993"/>
    </row>
    <row r="222" spans="1:5" x14ac:dyDescent="0.2">
      <c r="A222" s="993"/>
      <c r="B222" s="1504"/>
      <c r="C222" s="993"/>
      <c r="D222" s="993"/>
      <c r="E222" s="993"/>
    </row>
    <row r="223" spans="1:5" x14ac:dyDescent="0.2">
      <c r="A223" s="993"/>
      <c r="B223" s="1504"/>
      <c r="C223" s="993"/>
      <c r="D223" s="993"/>
      <c r="E223" s="993"/>
    </row>
    <row r="224" spans="1:5" x14ac:dyDescent="0.2">
      <c r="A224" s="993"/>
      <c r="B224" s="1504"/>
      <c r="C224" s="993"/>
      <c r="D224" s="993"/>
      <c r="E224" s="993"/>
    </row>
    <row r="225" spans="1:5" x14ac:dyDescent="0.2">
      <c r="A225" s="993"/>
      <c r="B225" s="1504"/>
      <c r="C225" s="993"/>
      <c r="D225" s="993"/>
      <c r="E225" s="993"/>
    </row>
    <row r="226" spans="1:5" x14ac:dyDescent="0.2">
      <c r="A226" s="993"/>
      <c r="B226" s="1504"/>
      <c r="C226" s="993"/>
      <c r="D226" s="993"/>
      <c r="E226" s="993"/>
    </row>
    <row r="227" spans="1:5" x14ac:dyDescent="0.2">
      <c r="A227" s="993"/>
      <c r="B227" s="1504"/>
      <c r="C227" s="993"/>
      <c r="D227" s="993"/>
      <c r="E227" s="993"/>
    </row>
    <row r="228" spans="1:5" x14ac:dyDescent="0.2">
      <c r="A228" s="993"/>
      <c r="B228" s="1504"/>
      <c r="C228" s="993"/>
      <c r="D228" s="993"/>
      <c r="E228" s="993"/>
    </row>
    <row r="229" spans="1:5" x14ac:dyDescent="0.2">
      <c r="A229" s="993"/>
      <c r="B229" s="1504"/>
      <c r="C229" s="993"/>
      <c r="D229" s="993"/>
      <c r="E229" s="993"/>
    </row>
    <row r="230" spans="1:5" x14ac:dyDescent="0.2">
      <c r="A230" s="993"/>
      <c r="B230" s="1504"/>
      <c r="C230" s="993"/>
      <c r="D230" s="993"/>
      <c r="E230" s="993"/>
    </row>
    <row r="231" spans="1:5" x14ac:dyDescent="0.2">
      <c r="A231" s="993"/>
      <c r="B231" s="1504"/>
      <c r="C231" s="993"/>
      <c r="D231" s="993"/>
      <c r="E231" s="993"/>
    </row>
    <row r="232" spans="1:5" x14ac:dyDescent="0.2">
      <c r="A232" s="993"/>
      <c r="B232" s="1504"/>
      <c r="C232" s="993"/>
      <c r="D232" s="993"/>
      <c r="E232" s="993"/>
    </row>
    <row r="233" spans="1:5" x14ac:dyDescent="0.2">
      <c r="A233" s="993"/>
      <c r="B233" s="1504"/>
      <c r="C233" s="993"/>
      <c r="D233" s="993"/>
      <c r="E233" s="993"/>
    </row>
    <row r="234" spans="1:5" x14ac:dyDescent="0.2">
      <c r="A234" s="993"/>
      <c r="B234" s="1504"/>
      <c r="C234" s="993"/>
      <c r="D234" s="993"/>
      <c r="E234" s="993"/>
    </row>
    <row r="235" spans="1:5" x14ac:dyDescent="0.2">
      <c r="A235" s="993"/>
      <c r="B235" s="1504"/>
      <c r="C235" s="993"/>
      <c r="D235" s="993"/>
      <c r="E235" s="993"/>
    </row>
    <row r="236" spans="1:5" x14ac:dyDescent="0.2">
      <c r="A236" s="993"/>
      <c r="B236" s="1504"/>
      <c r="C236" s="993"/>
      <c r="D236" s="993"/>
      <c r="E236" s="993"/>
    </row>
    <row r="237" spans="1:5" x14ac:dyDescent="0.2">
      <c r="A237" s="993"/>
      <c r="B237" s="1504"/>
      <c r="C237" s="993"/>
      <c r="D237" s="993"/>
      <c r="E237" s="993"/>
    </row>
    <row r="238" spans="1:5" x14ac:dyDescent="0.2">
      <c r="A238" s="993"/>
      <c r="B238" s="1504"/>
      <c r="C238" s="993"/>
      <c r="D238" s="993"/>
      <c r="E238" s="993"/>
    </row>
    <row r="239" spans="1:5" x14ac:dyDescent="0.2">
      <c r="A239" s="993"/>
      <c r="B239" s="1504"/>
      <c r="C239" s="993"/>
      <c r="D239" s="993"/>
      <c r="E239" s="993"/>
    </row>
    <row r="240" spans="1:5" x14ac:dyDescent="0.2">
      <c r="A240" s="993"/>
      <c r="B240" s="1504"/>
      <c r="C240" s="993"/>
      <c r="D240" s="993"/>
      <c r="E240" s="993"/>
    </row>
    <row r="241" spans="1:5" x14ac:dyDescent="0.2">
      <c r="A241" s="993"/>
      <c r="B241" s="1504"/>
      <c r="C241" s="993"/>
      <c r="D241" s="993"/>
      <c r="E241" s="993"/>
    </row>
    <row r="242" spans="1:5" x14ac:dyDescent="0.2">
      <c r="A242" s="993"/>
      <c r="B242" s="1504"/>
      <c r="C242" s="993"/>
      <c r="D242" s="993"/>
      <c r="E242" s="993"/>
    </row>
    <row r="243" spans="1:5" x14ac:dyDescent="0.2">
      <c r="A243" s="993"/>
      <c r="B243" s="1504"/>
      <c r="C243" s="993"/>
      <c r="D243" s="993"/>
      <c r="E243" s="993"/>
    </row>
    <row r="244" spans="1:5" x14ac:dyDescent="0.2">
      <c r="A244" s="993"/>
      <c r="B244" s="1504"/>
      <c r="C244" s="993"/>
      <c r="D244" s="993"/>
      <c r="E244" s="993"/>
    </row>
    <row r="245" spans="1:5" x14ac:dyDescent="0.2">
      <c r="A245" s="993"/>
      <c r="B245" s="1504"/>
      <c r="C245" s="993"/>
      <c r="D245" s="993"/>
      <c r="E245" s="993"/>
    </row>
    <row r="246" spans="1:5" x14ac:dyDescent="0.2">
      <c r="A246" s="993"/>
      <c r="B246" s="1504"/>
      <c r="C246" s="993"/>
      <c r="D246" s="993"/>
      <c r="E246" s="993"/>
    </row>
    <row r="247" spans="1:5" x14ac:dyDescent="0.2">
      <c r="A247" s="993"/>
      <c r="B247" s="1504"/>
      <c r="C247" s="993"/>
      <c r="D247" s="993"/>
      <c r="E247" s="993"/>
    </row>
    <row r="248" spans="1:5" x14ac:dyDescent="0.2">
      <c r="A248" s="993"/>
      <c r="B248" s="1504"/>
      <c r="C248" s="993"/>
      <c r="D248" s="993"/>
      <c r="E248" s="993"/>
    </row>
    <row r="249" spans="1:5" x14ac:dyDescent="0.2">
      <c r="A249" s="993"/>
      <c r="B249" s="1504"/>
      <c r="C249" s="993"/>
      <c r="D249" s="993"/>
      <c r="E249" s="993"/>
    </row>
    <row r="250" spans="1:5" x14ac:dyDescent="0.2">
      <c r="A250" s="993"/>
      <c r="B250" s="1504"/>
      <c r="C250" s="993"/>
      <c r="D250" s="993"/>
      <c r="E250" s="993"/>
    </row>
    <row r="251" spans="1:5" x14ac:dyDescent="0.2">
      <c r="A251" s="993"/>
      <c r="B251" s="1504"/>
      <c r="C251" s="993"/>
      <c r="D251" s="993"/>
      <c r="E251" s="993"/>
    </row>
    <row r="252" spans="1:5" x14ac:dyDescent="0.2">
      <c r="A252" s="993"/>
      <c r="B252" s="1504"/>
      <c r="C252" s="993"/>
      <c r="D252" s="993"/>
      <c r="E252" s="993"/>
    </row>
    <row r="253" spans="1:5" x14ac:dyDescent="0.2">
      <c r="A253" s="993"/>
      <c r="B253" s="1504"/>
      <c r="C253" s="993"/>
      <c r="D253" s="993"/>
      <c r="E253" s="993"/>
    </row>
    <row r="254" spans="1:5" x14ac:dyDescent="0.2">
      <c r="A254" s="993"/>
      <c r="B254" s="1504"/>
      <c r="C254" s="993"/>
      <c r="D254" s="993"/>
      <c r="E254" s="993"/>
    </row>
    <row r="255" spans="1:5" x14ac:dyDescent="0.2">
      <c r="A255" s="993"/>
      <c r="B255" s="1504"/>
      <c r="C255" s="993"/>
      <c r="D255" s="993"/>
      <c r="E255" s="993"/>
    </row>
    <row r="256" spans="1:5" x14ac:dyDescent="0.2">
      <c r="A256" s="993"/>
      <c r="B256" s="1504"/>
      <c r="C256" s="993"/>
      <c r="D256" s="993"/>
      <c r="E256" s="993"/>
    </row>
    <row r="257" spans="1:5" x14ac:dyDescent="0.2">
      <c r="A257" s="993"/>
      <c r="B257" s="1504"/>
      <c r="C257" s="993"/>
      <c r="D257" s="993"/>
      <c r="E257" s="993"/>
    </row>
    <row r="258" spans="1:5" x14ac:dyDescent="0.2">
      <c r="A258" s="993"/>
      <c r="B258" s="1504"/>
      <c r="C258" s="993"/>
      <c r="D258" s="993"/>
      <c r="E258" s="993"/>
    </row>
    <row r="259" spans="1:5" x14ac:dyDescent="0.2">
      <c r="A259" s="993"/>
      <c r="B259" s="1504"/>
      <c r="C259" s="993"/>
      <c r="D259" s="993"/>
      <c r="E259" s="993"/>
    </row>
    <row r="260" spans="1:5" x14ac:dyDescent="0.2">
      <c r="A260" s="993"/>
      <c r="B260" s="1504"/>
      <c r="C260" s="993"/>
      <c r="D260" s="993"/>
      <c r="E260" s="993"/>
    </row>
    <row r="261" spans="1:5" x14ac:dyDescent="0.2">
      <c r="A261" s="993"/>
      <c r="B261" s="1504"/>
      <c r="C261" s="993"/>
      <c r="D261" s="993"/>
      <c r="E261" s="993"/>
    </row>
    <row r="262" spans="1:5" x14ac:dyDescent="0.2">
      <c r="A262" s="993"/>
      <c r="B262" s="1504"/>
      <c r="C262" s="993"/>
      <c r="D262" s="993"/>
      <c r="E262" s="993"/>
    </row>
    <row r="263" spans="1:5" x14ac:dyDescent="0.2">
      <c r="A263" s="993"/>
      <c r="B263" s="1504"/>
      <c r="C263" s="993"/>
      <c r="D263" s="993"/>
      <c r="E263" s="993"/>
    </row>
    <row r="264" spans="1:5" x14ac:dyDescent="0.2">
      <c r="A264" s="993"/>
      <c r="B264" s="1504"/>
      <c r="C264" s="993"/>
      <c r="D264" s="993"/>
      <c r="E264" s="993"/>
    </row>
    <row r="265" spans="1:5" x14ac:dyDescent="0.2">
      <c r="A265" s="993"/>
      <c r="B265" s="1504"/>
      <c r="C265" s="993"/>
      <c r="D265" s="993"/>
      <c r="E265" s="993"/>
    </row>
    <row r="266" spans="1:5" x14ac:dyDescent="0.2">
      <c r="A266" s="993"/>
      <c r="B266" s="1504"/>
      <c r="C266" s="993"/>
      <c r="D266" s="993"/>
      <c r="E266" s="993"/>
    </row>
    <row r="267" spans="1:5" x14ac:dyDescent="0.2">
      <c r="A267" s="993"/>
      <c r="B267" s="1504"/>
      <c r="C267" s="993"/>
      <c r="D267" s="993"/>
      <c r="E267" s="993"/>
    </row>
    <row r="268" spans="1:5" x14ac:dyDescent="0.2">
      <c r="A268" s="993"/>
      <c r="B268" s="1504"/>
      <c r="C268" s="993"/>
      <c r="D268" s="993"/>
      <c r="E268" s="993"/>
    </row>
    <row r="269" spans="1:5" x14ac:dyDescent="0.2">
      <c r="A269" s="993"/>
      <c r="B269" s="1504"/>
      <c r="C269" s="993"/>
      <c r="D269" s="993"/>
      <c r="E269" s="993"/>
    </row>
    <row r="270" spans="1:5" x14ac:dyDescent="0.2">
      <c r="A270" s="993"/>
      <c r="B270" s="1504"/>
      <c r="C270" s="993"/>
      <c r="D270" s="993"/>
      <c r="E270" s="993"/>
    </row>
    <row r="271" spans="1:5" x14ac:dyDescent="0.2">
      <c r="A271" s="993"/>
      <c r="B271" s="1504"/>
      <c r="C271" s="993"/>
      <c r="D271" s="993"/>
      <c r="E271" s="993"/>
    </row>
    <row r="272" spans="1:5" x14ac:dyDescent="0.2">
      <c r="A272" s="993"/>
      <c r="B272" s="1504"/>
      <c r="C272" s="993"/>
      <c r="D272" s="993"/>
      <c r="E272" s="993"/>
    </row>
    <row r="273" spans="1:5" x14ac:dyDescent="0.2">
      <c r="A273" s="993"/>
      <c r="B273" s="1504"/>
      <c r="C273" s="993"/>
      <c r="D273" s="993"/>
      <c r="E273" s="993"/>
    </row>
    <row r="274" spans="1:5" x14ac:dyDescent="0.2">
      <c r="A274" s="993"/>
      <c r="B274" s="1504"/>
      <c r="C274" s="993"/>
      <c r="D274" s="993"/>
      <c r="E274" s="993"/>
    </row>
    <row r="275" spans="1:5" x14ac:dyDescent="0.2">
      <c r="A275" s="993"/>
      <c r="B275" s="1504"/>
      <c r="C275" s="993"/>
      <c r="D275" s="993"/>
      <c r="E275" s="993"/>
    </row>
    <row r="276" spans="1:5" x14ac:dyDescent="0.2">
      <c r="A276" s="993"/>
      <c r="B276" s="1504"/>
      <c r="C276" s="993"/>
      <c r="D276" s="993"/>
      <c r="E276" s="993"/>
    </row>
    <row r="277" spans="1:5" x14ac:dyDescent="0.2">
      <c r="A277" s="993"/>
      <c r="B277" s="1504"/>
      <c r="C277" s="993"/>
      <c r="D277" s="993"/>
      <c r="E277" s="993"/>
    </row>
    <row r="278" spans="1:5" x14ac:dyDescent="0.2">
      <c r="A278" s="993"/>
      <c r="B278" s="1504"/>
      <c r="C278" s="993"/>
      <c r="D278" s="993"/>
      <c r="E278" s="993"/>
    </row>
    <row r="279" spans="1:5" x14ac:dyDescent="0.2">
      <c r="A279" s="993"/>
      <c r="B279" s="1504"/>
      <c r="C279" s="993"/>
      <c r="D279" s="993"/>
      <c r="E279" s="993"/>
    </row>
    <row r="280" spans="1:5" x14ac:dyDescent="0.2">
      <c r="A280" s="993"/>
      <c r="B280" s="1504"/>
      <c r="C280" s="993"/>
      <c r="D280" s="993"/>
      <c r="E280" s="993"/>
    </row>
    <row r="281" spans="1:5" x14ac:dyDescent="0.2">
      <c r="A281" s="993"/>
      <c r="B281" s="1504"/>
      <c r="C281" s="993"/>
      <c r="D281" s="993"/>
      <c r="E281" s="993"/>
    </row>
    <row r="282" spans="1:5" x14ac:dyDescent="0.2">
      <c r="A282" s="993"/>
      <c r="B282" s="1504"/>
      <c r="C282" s="993"/>
      <c r="D282" s="993"/>
      <c r="E282" s="993"/>
    </row>
    <row r="283" spans="1:5" x14ac:dyDescent="0.2">
      <c r="A283" s="993"/>
      <c r="B283" s="1504"/>
      <c r="C283" s="993"/>
      <c r="D283" s="993"/>
      <c r="E283" s="993"/>
    </row>
    <row r="284" spans="1:5" x14ac:dyDescent="0.2">
      <c r="A284" s="993"/>
      <c r="B284" s="1504"/>
      <c r="C284" s="993"/>
      <c r="D284" s="993"/>
      <c r="E284" s="993"/>
    </row>
    <row r="285" spans="1:5" x14ac:dyDescent="0.2">
      <c r="A285" s="993"/>
      <c r="B285" s="1504"/>
      <c r="C285" s="993"/>
      <c r="D285" s="993"/>
      <c r="E285" s="993"/>
    </row>
    <row r="286" spans="1:5" x14ac:dyDescent="0.2">
      <c r="A286" s="993"/>
      <c r="B286" s="1504"/>
      <c r="C286" s="993"/>
      <c r="D286" s="993"/>
      <c r="E286" s="993"/>
    </row>
    <row r="287" spans="1:5" x14ac:dyDescent="0.2">
      <c r="A287" s="993"/>
      <c r="B287" s="1504"/>
      <c r="C287" s="993"/>
      <c r="D287" s="993"/>
      <c r="E287" s="993"/>
    </row>
    <row r="288" spans="1:5" x14ac:dyDescent="0.2">
      <c r="A288" s="993"/>
      <c r="B288" s="1504"/>
      <c r="C288" s="993"/>
      <c r="D288" s="993"/>
      <c r="E288" s="993"/>
    </row>
    <row r="289" spans="1:5" x14ac:dyDescent="0.2">
      <c r="A289" s="993"/>
      <c r="B289" s="1504"/>
      <c r="C289" s="993"/>
      <c r="D289" s="993"/>
      <c r="E289" s="993"/>
    </row>
    <row r="290" spans="1:5" x14ac:dyDescent="0.2">
      <c r="A290" s="993"/>
      <c r="B290" s="1504"/>
      <c r="C290" s="993"/>
      <c r="D290" s="993"/>
      <c r="E290" s="993"/>
    </row>
    <row r="291" spans="1:5" x14ac:dyDescent="0.2">
      <c r="A291" s="993"/>
      <c r="B291" s="1504"/>
      <c r="C291" s="993"/>
      <c r="D291" s="993"/>
      <c r="E291" s="993"/>
    </row>
    <row r="292" spans="1:5" x14ac:dyDescent="0.2">
      <c r="A292" s="993"/>
      <c r="B292" s="1504"/>
      <c r="C292" s="993"/>
      <c r="D292" s="993"/>
      <c r="E292" s="993"/>
    </row>
    <row r="293" spans="1:5" x14ac:dyDescent="0.2">
      <c r="A293" s="993"/>
      <c r="B293" s="1504"/>
      <c r="C293" s="993"/>
      <c r="D293" s="993"/>
      <c r="E293" s="993"/>
    </row>
    <row r="294" spans="1:5" x14ac:dyDescent="0.2">
      <c r="A294" s="993"/>
      <c r="B294" s="1504"/>
      <c r="C294" s="993"/>
      <c r="D294" s="993"/>
      <c r="E294" s="993"/>
    </row>
    <row r="295" spans="1:5" x14ac:dyDescent="0.2">
      <c r="A295" s="993"/>
      <c r="B295" s="1504"/>
      <c r="C295" s="993"/>
      <c r="D295" s="993"/>
      <c r="E295" s="993"/>
    </row>
    <row r="296" spans="1:5" x14ac:dyDescent="0.2">
      <c r="A296" s="993"/>
      <c r="B296" s="1504"/>
      <c r="C296" s="993"/>
      <c r="D296" s="993"/>
      <c r="E296" s="993"/>
    </row>
    <row r="297" spans="1:5" x14ac:dyDescent="0.2">
      <c r="A297" s="993"/>
      <c r="B297" s="1504"/>
      <c r="C297" s="993"/>
      <c r="D297" s="993"/>
      <c r="E297" s="993"/>
    </row>
    <row r="298" spans="1:5" x14ac:dyDescent="0.2">
      <c r="A298" s="993"/>
      <c r="B298" s="1504"/>
      <c r="C298" s="993"/>
      <c r="D298" s="993"/>
      <c r="E298" s="993"/>
    </row>
    <row r="299" spans="1:5" x14ac:dyDescent="0.2">
      <c r="A299" s="993"/>
      <c r="B299" s="1504"/>
      <c r="C299" s="993"/>
      <c r="D299" s="993"/>
      <c r="E299" s="993"/>
    </row>
    <row r="300" spans="1:5" x14ac:dyDescent="0.2">
      <c r="A300" s="993"/>
      <c r="B300" s="1504"/>
      <c r="C300" s="993"/>
      <c r="D300" s="993"/>
      <c r="E300" s="993"/>
    </row>
    <row r="301" spans="1:5" x14ac:dyDescent="0.2">
      <c r="A301" s="993"/>
      <c r="B301" s="1504"/>
      <c r="C301" s="993"/>
      <c r="D301" s="993"/>
      <c r="E301" s="993"/>
    </row>
    <row r="302" spans="1:5" x14ac:dyDescent="0.2">
      <c r="A302" s="993"/>
      <c r="B302" s="1504"/>
      <c r="C302" s="993"/>
      <c r="D302" s="993"/>
      <c r="E302" s="993"/>
    </row>
    <row r="303" spans="1:5" x14ac:dyDescent="0.2">
      <c r="A303" s="993"/>
      <c r="B303" s="1504"/>
      <c r="C303" s="993"/>
      <c r="D303" s="993"/>
      <c r="E303" s="993"/>
    </row>
    <row r="304" spans="1:5" x14ac:dyDescent="0.2">
      <c r="A304" s="993"/>
      <c r="B304" s="1504"/>
      <c r="C304" s="993"/>
      <c r="D304" s="993"/>
      <c r="E304" s="993"/>
    </row>
    <row r="305" spans="1:5" x14ac:dyDescent="0.2">
      <c r="A305" s="993"/>
      <c r="B305" s="1504"/>
      <c r="C305" s="993"/>
      <c r="D305" s="993"/>
      <c r="E305" s="993"/>
    </row>
    <row r="306" spans="1:5" x14ac:dyDescent="0.2">
      <c r="A306" s="993"/>
      <c r="B306" s="1504"/>
      <c r="C306" s="993"/>
      <c r="D306" s="993"/>
      <c r="E306" s="993"/>
    </row>
    <row r="307" spans="1:5" x14ac:dyDescent="0.2">
      <c r="A307" s="993"/>
      <c r="B307" s="1504"/>
      <c r="C307" s="993"/>
      <c r="D307" s="993"/>
      <c r="E307" s="993"/>
    </row>
    <row r="308" spans="1:5" x14ac:dyDescent="0.2">
      <c r="A308" s="993"/>
      <c r="B308" s="1504"/>
      <c r="C308" s="993"/>
      <c r="D308" s="993"/>
      <c r="E308" s="993"/>
    </row>
    <row r="309" spans="1:5" x14ac:dyDescent="0.2">
      <c r="A309" s="993"/>
      <c r="B309" s="1504"/>
      <c r="C309" s="993"/>
      <c r="D309" s="993"/>
      <c r="E309" s="993"/>
    </row>
    <row r="310" spans="1:5" x14ac:dyDescent="0.2">
      <c r="A310" s="993"/>
      <c r="B310" s="1504"/>
      <c r="C310" s="993"/>
      <c r="D310" s="993"/>
      <c r="E310" s="993"/>
    </row>
    <row r="311" spans="1:5" x14ac:dyDescent="0.2">
      <c r="A311" s="993"/>
      <c r="B311" s="1504"/>
      <c r="C311" s="993"/>
      <c r="D311" s="993"/>
      <c r="E311" s="993"/>
    </row>
    <row r="312" spans="1:5" x14ac:dyDescent="0.2">
      <c r="A312" s="993"/>
      <c r="B312" s="1504"/>
      <c r="C312" s="993"/>
      <c r="D312" s="993"/>
      <c r="E312" s="993"/>
    </row>
    <row r="313" spans="1:5" x14ac:dyDescent="0.2">
      <c r="A313" s="993"/>
      <c r="B313" s="1504"/>
      <c r="C313" s="993"/>
      <c r="D313" s="993"/>
      <c r="E313" s="993"/>
    </row>
    <row r="314" spans="1:5" x14ac:dyDescent="0.2">
      <c r="A314" s="993"/>
      <c r="B314" s="1504"/>
      <c r="C314" s="993"/>
      <c r="D314" s="993"/>
      <c r="E314" s="993"/>
    </row>
    <row r="315" spans="1:5" x14ac:dyDescent="0.2">
      <c r="A315" s="993"/>
      <c r="B315" s="1504"/>
      <c r="C315" s="993"/>
      <c r="D315" s="993"/>
      <c r="E315" s="993"/>
    </row>
    <row r="316" spans="1:5" x14ac:dyDescent="0.2">
      <c r="A316" s="993"/>
      <c r="B316" s="1504"/>
      <c r="C316" s="993"/>
      <c r="D316" s="993"/>
      <c r="E316" s="993"/>
    </row>
    <row r="317" spans="1:5" x14ac:dyDescent="0.2">
      <c r="A317" s="993"/>
      <c r="B317" s="1504"/>
      <c r="C317" s="993"/>
      <c r="D317" s="993"/>
      <c r="E317" s="993"/>
    </row>
    <row r="318" spans="1:5" x14ac:dyDescent="0.2">
      <c r="A318" s="993"/>
      <c r="B318" s="1504"/>
      <c r="C318" s="993"/>
      <c r="D318" s="993"/>
      <c r="E318" s="993"/>
    </row>
    <row r="319" spans="1:5" x14ac:dyDescent="0.2">
      <c r="A319" s="993"/>
      <c r="B319" s="1504"/>
      <c r="C319" s="993"/>
      <c r="D319" s="993"/>
      <c r="E319" s="993"/>
    </row>
    <row r="320" spans="1:5" x14ac:dyDescent="0.2">
      <c r="A320" s="993"/>
      <c r="B320" s="1504"/>
      <c r="C320" s="993"/>
      <c r="D320" s="993"/>
      <c r="E320" s="993"/>
    </row>
    <row r="321" spans="1:5" x14ac:dyDescent="0.2">
      <c r="A321" s="993"/>
      <c r="B321" s="1504"/>
      <c r="C321" s="993"/>
      <c r="D321" s="993"/>
      <c r="E321" s="993"/>
    </row>
    <row r="322" spans="1:5" x14ac:dyDescent="0.2">
      <c r="A322" s="993"/>
      <c r="B322" s="1504"/>
      <c r="C322" s="993"/>
      <c r="D322" s="993"/>
      <c r="E322" s="993"/>
    </row>
    <row r="323" spans="1:5" x14ac:dyDescent="0.2">
      <c r="A323" s="993"/>
      <c r="B323" s="1504"/>
      <c r="C323" s="993"/>
      <c r="D323" s="993"/>
      <c r="E323" s="993"/>
    </row>
    <row r="324" spans="1:5" x14ac:dyDescent="0.2">
      <c r="A324" s="993"/>
      <c r="B324" s="1504"/>
      <c r="C324" s="993"/>
      <c r="D324" s="993"/>
      <c r="E324" s="993"/>
    </row>
    <row r="325" spans="1:5" x14ac:dyDescent="0.2">
      <c r="A325" s="993"/>
      <c r="B325" s="1504"/>
      <c r="C325" s="993"/>
      <c r="D325" s="993"/>
      <c r="E325" s="993"/>
    </row>
    <row r="326" spans="1:5" x14ac:dyDescent="0.2">
      <c r="A326" s="993"/>
      <c r="B326" s="1504"/>
      <c r="C326" s="993"/>
      <c r="D326" s="993"/>
      <c r="E326" s="993"/>
    </row>
    <row r="327" spans="1:5" x14ac:dyDescent="0.2">
      <c r="A327" s="993"/>
      <c r="B327" s="1504"/>
      <c r="C327" s="993"/>
      <c r="D327" s="993"/>
      <c r="E327" s="993"/>
    </row>
    <row r="328" spans="1:5" x14ac:dyDescent="0.2">
      <c r="A328" s="993"/>
      <c r="B328" s="1504"/>
      <c r="C328" s="993"/>
      <c r="D328" s="993"/>
      <c r="E328" s="993"/>
    </row>
    <row r="329" spans="1:5" x14ac:dyDescent="0.2">
      <c r="A329" s="993"/>
      <c r="B329" s="1504"/>
      <c r="C329" s="993"/>
      <c r="D329" s="993"/>
      <c r="E329" s="993"/>
    </row>
    <row r="330" spans="1:5" x14ac:dyDescent="0.2">
      <c r="A330" s="993"/>
      <c r="B330" s="1504"/>
      <c r="C330" s="993"/>
      <c r="D330" s="993"/>
      <c r="E330" s="993"/>
    </row>
    <row r="331" spans="1:5" x14ac:dyDescent="0.2">
      <c r="A331" s="993"/>
      <c r="B331" s="1504"/>
      <c r="C331" s="993"/>
      <c r="D331" s="993"/>
      <c r="E331" s="993"/>
    </row>
    <row r="332" spans="1:5" x14ac:dyDescent="0.2">
      <c r="A332" s="993"/>
      <c r="B332" s="1504"/>
      <c r="C332" s="993"/>
      <c r="D332" s="993"/>
      <c r="E332" s="993"/>
    </row>
    <row r="333" spans="1:5" x14ac:dyDescent="0.2">
      <c r="A333" s="993"/>
      <c r="B333" s="1504"/>
      <c r="C333" s="993"/>
      <c r="D333" s="993"/>
      <c r="E333" s="993"/>
    </row>
    <row r="334" spans="1:5" x14ac:dyDescent="0.2">
      <c r="A334" s="993"/>
      <c r="B334" s="1504"/>
      <c r="C334" s="993"/>
      <c r="D334" s="993"/>
      <c r="E334" s="993"/>
    </row>
    <row r="335" spans="1:5" x14ac:dyDescent="0.2">
      <c r="A335" s="993"/>
      <c r="B335" s="1504"/>
      <c r="C335" s="993"/>
      <c r="D335" s="993"/>
      <c r="E335" s="993"/>
    </row>
    <row r="336" spans="1:5" x14ac:dyDescent="0.2">
      <c r="A336" s="993"/>
      <c r="B336" s="1504"/>
      <c r="C336" s="993"/>
      <c r="D336" s="993"/>
      <c r="E336" s="993"/>
    </row>
    <row r="337" spans="1:5" x14ac:dyDescent="0.2">
      <c r="A337" s="993"/>
      <c r="B337" s="1504"/>
      <c r="C337" s="993"/>
      <c r="D337" s="993"/>
      <c r="E337" s="993"/>
    </row>
    <row r="338" spans="1:5" x14ac:dyDescent="0.2">
      <c r="A338" s="993"/>
      <c r="B338" s="1504"/>
      <c r="C338" s="993"/>
      <c r="D338" s="993"/>
      <c r="E338" s="993"/>
    </row>
    <row r="339" spans="1:5" x14ac:dyDescent="0.2">
      <c r="A339" s="993"/>
      <c r="B339" s="1504"/>
      <c r="C339" s="993"/>
      <c r="D339" s="993"/>
      <c r="E339" s="993"/>
    </row>
    <row r="340" spans="1:5" x14ac:dyDescent="0.2">
      <c r="A340" s="993"/>
      <c r="B340" s="1504"/>
      <c r="C340" s="993"/>
      <c r="D340" s="993"/>
      <c r="E340" s="993"/>
    </row>
    <row r="341" spans="1:5" x14ac:dyDescent="0.2">
      <c r="A341" s="993"/>
      <c r="B341" s="1504"/>
      <c r="C341" s="993"/>
      <c r="D341" s="993"/>
      <c r="E341" s="993"/>
    </row>
    <row r="342" spans="1:5" x14ac:dyDescent="0.2">
      <c r="A342" s="993"/>
      <c r="B342" s="1504"/>
      <c r="C342" s="993"/>
      <c r="D342" s="993"/>
      <c r="E342" s="993"/>
    </row>
    <row r="343" spans="1:5" x14ac:dyDescent="0.2">
      <c r="A343" s="993"/>
      <c r="B343" s="1504"/>
      <c r="C343" s="993"/>
      <c r="D343" s="993"/>
      <c r="E343" s="993"/>
    </row>
    <row r="344" spans="1:5" x14ac:dyDescent="0.2">
      <c r="A344" s="993"/>
      <c r="B344" s="1504"/>
      <c r="C344" s="993"/>
      <c r="D344" s="993"/>
      <c r="E344" s="993"/>
    </row>
    <row r="345" spans="1:5" x14ac:dyDescent="0.2">
      <c r="A345" s="993"/>
      <c r="B345" s="1504"/>
      <c r="C345" s="993"/>
      <c r="D345" s="993"/>
      <c r="E345" s="993"/>
    </row>
    <row r="346" spans="1:5" x14ac:dyDescent="0.2">
      <c r="A346" s="993"/>
      <c r="B346" s="1504"/>
      <c r="C346" s="993"/>
      <c r="D346" s="993"/>
      <c r="E346" s="993"/>
    </row>
    <row r="347" spans="1:5" x14ac:dyDescent="0.2">
      <c r="A347" s="993"/>
      <c r="B347" s="1504"/>
      <c r="C347" s="993"/>
      <c r="D347" s="993"/>
      <c r="E347" s="993"/>
    </row>
    <row r="348" spans="1:5" x14ac:dyDescent="0.2">
      <c r="A348" s="993"/>
      <c r="B348" s="1504"/>
      <c r="C348" s="993"/>
      <c r="D348" s="993"/>
      <c r="E348" s="993"/>
    </row>
    <row r="349" spans="1:5" x14ac:dyDescent="0.2">
      <c r="A349" s="993"/>
      <c r="B349" s="1504"/>
      <c r="C349" s="993"/>
      <c r="D349" s="993"/>
      <c r="E349" s="993"/>
    </row>
    <row r="350" spans="1:5" x14ac:dyDescent="0.2">
      <c r="A350" s="993"/>
      <c r="B350" s="1504"/>
      <c r="C350" s="993"/>
      <c r="D350" s="993"/>
      <c r="E350" s="993"/>
    </row>
    <row r="351" spans="1:5" x14ac:dyDescent="0.2">
      <c r="A351" s="993"/>
      <c r="B351" s="1504"/>
      <c r="C351" s="993"/>
      <c r="D351" s="993"/>
      <c r="E351" s="993"/>
    </row>
    <row r="352" spans="1:5" x14ac:dyDescent="0.2">
      <c r="A352" s="993"/>
      <c r="B352" s="1504"/>
      <c r="C352" s="993"/>
      <c r="D352" s="993"/>
      <c r="E352" s="993"/>
    </row>
    <row r="353" spans="1:5" x14ac:dyDescent="0.2">
      <c r="A353" s="993"/>
      <c r="B353" s="1504"/>
      <c r="C353" s="993"/>
      <c r="D353" s="993"/>
      <c r="E353" s="993"/>
    </row>
    <row r="354" spans="1:5" x14ac:dyDescent="0.2">
      <c r="A354" s="993"/>
      <c r="B354" s="1504"/>
      <c r="C354" s="993"/>
      <c r="D354" s="993"/>
      <c r="E354" s="993"/>
    </row>
    <row r="355" spans="1:5" x14ac:dyDescent="0.2">
      <c r="A355" s="993"/>
      <c r="B355" s="1504"/>
      <c r="C355" s="993"/>
      <c r="D355" s="993"/>
      <c r="E355" s="993"/>
    </row>
    <row r="356" spans="1:5" x14ac:dyDescent="0.2">
      <c r="A356" s="993"/>
      <c r="B356" s="1504"/>
      <c r="C356" s="993"/>
      <c r="D356" s="993"/>
      <c r="E356" s="993"/>
    </row>
    <row r="357" spans="1:5" x14ac:dyDescent="0.2">
      <c r="A357" s="993"/>
      <c r="B357" s="1504"/>
      <c r="C357" s="993"/>
      <c r="D357" s="993"/>
      <c r="E357" s="993"/>
    </row>
    <row r="358" spans="1:5" x14ac:dyDescent="0.2">
      <c r="A358" s="993"/>
      <c r="B358" s="1504"/>
      <c r="C358" s="993"/>
      <c r="D358" s="993"/>
      <c r="E358" s="993"/>
    </row>
    <row r="359" spans="1:5" x14ac:dyDescent="0.2">
      <c r="A359" s="993"/>
      <c r="B359" s="1504"/>
      <c r="C359" s="993"/>
      <c r="D359" s="993"/>
      <c r="E359" s="993"/>
    </row>
    <row r="360" spans="1:5" x14ac:dyDescent="0.2">
      <c r="A360" s="993"/>
      <c r="B360" s="1504"/>
      <c r="C360" s="993"/>
      <c r="D360" s="993"/>
      <c r="E360" s="993"/>
    </row>
    <row r="361" spans="1:5" x14ac:dyDescent="0.2">
      <c r="A361" s="993"/>
      <c r="B361" s="1504"/>
      <c r="C361" s="993"/>
      <c r="D361" s="993"/>
      <c r="E361" s="993"/>
    </row>
    <row r="362" spans="1:5" x14ac:dyDescent="0.2">
      <c r="A362" s="993"/>
      <c r="B362" s="1504"/>
      <c r="C362" s="993"/>
      <c r="D362" s="993"/>
      <c r="E362" s="993"/>
    </row>
    <row r="363" spans="1:5" x14ac:dyDescent="0.2">
      <c r="A363" s="993"/>
      <c r="B363" s="1504"/>
      <c r="C363" s="993"/>
      <c r="D363" s="993"/>
      <c r="E363" s="993"/>
    </row>
    <row r="364" spans="1:5" x14ac:dyDescent="0.2">
      <c r="A364" s="993"/>
      <c r="B364" s="1504"/>
      <c r="C364" s="993"/>
      <c r="D364" s="993"/>
      <c r="E364" s="993"/>
    </row>
    <row r="365" spans="1:5" x14ac:dyDescent="0.2">
      <c r="A365" s="993"/>
      <c r="B365" s="1504"/>
      <c r="C365" s="993"/>
      <c r="D365" s="993"/>
      <c r="E365" s="993"/>
    </row>
    <row r="366" spans="1:5" x14ac:dyDescent="0.2">
      <c r="A366" s="993"/>
      <c r="B366" s="1504"/>
      <c r="C366" s="993"/>
      <c r="D366" s="993"/>
      <c r="E366" s="993"/>
    </row>
    <row r="367" spans="1:5" x14ac:dyDescent="0.2">
      <c r="A367" s="993"/>
      <c r="B367" s="1504"/>
      <c r="C367" s="993"/>
      <c r="D367" s="993"/>
      <c r="E367" s="993"/>
    </row>
    <row r="368" spans="1:5" x14ac:dyDescent="0.2">
      <c r="A368" s="993"/>
      <c r="B368" s="1504"/>
      <c r="C368" s="993"/>
      <c r="D368" s="993"/>
      <c r="E368" s="993"/>
    </row>
    <row r="369" spans="1:5" x14ac:dyDescent="0.2">
      <c r="A369" s="993"/>
      <c r="B369" s="1504"/>
      <c r="C369" s="993"/>
      <c r="D369" s="993"/>
      <c r="E369" s="993"/>
    </row>
    <row r="370" spans="1:5" x14ac:dyDescent="0.2">
      <c r="A370" s="993"/>
      <c r="B370" s="1504"/>
      <c r="C370" s="993"/>
      <c r="D370" s="993"/>
      <c r="E370" s="993"/>
    </row>
    <row r="371" spans="1:5" x14ac:dyDescent="0.2">
      <c r="A371" s="993"/>
      <c r="B371" s="1504"/>
      <c r="C371" s="993"/>
      <c r="D371" s="993"/>
      <c r="E371" s="993"/>
    </row>
    <row r="372" spans="1:5" x14ac:dyDescent="0.2">
      <c r="A372" s="993"/>
      <c r="B372" s="1504"/>
      <c r="C372" s="993"/>
      <c r="D372" s="993"/>
      <c r="E372" s="993"/>
    </row>
    <row r="373" spans="1:5" x14ac:dyDescent="0.2">
      <c r="A373" s="993"/>
      <c r="B373" s="1504"/>
      <c r="C373" s="993"/>
      <c r="D373" s="993"/>
      <c r="E373" s="993"/>
    </row>
    <row r="374" spans="1:5" x14ac:dyDescent="0.2">
      <c r="A374" s="993"/>
      <c r="B374" s="1504"/>
      <c r="C374" s="993"/>
      <c r="D374" s="993"/>
      <c r="E374" s="993"/>
    </row>
    <row r="375" spans="1:5" x14ac:dyDescent="0.2">
      <c r="A375" s="993"/>
      <c r="B375" s="1504"/>
      <c r="C375" s="993"/>
      <c r="D375" s="993"/>
      <c r="E375" s="993"/>
    </row>
    <row r="376" spans="1:5" x14ac:dyDescent="0.2">
      <c r="A376" s="993"/>
      <c r="B376" s="1504"/>
      <c r="C376" s="993"/>
      <c r="D376" s="993"/>
      <c r="E376" s="993"/>
    </row>
    <row r="377" spans="1:5" x14ac:dyDescent="0.2">
      <c r="A377" s="993"/>
      <c r="B377" s="1504"/>
      <c r="C377" s="993"/>
      <c r="D377" s="993"/>
      <c r="E377" s="993"/>
    </row>
    <row r="378" spans="1:5" x14ac:dyDescent="0.2">
      <c r="A378" s="993"/>
      <c r="B378" s="1504"/>
      <c r="C378" s="993"/>
      <c r="D378" s="993"/>
      <c r="E378" s="993"/>
    </row>
    <row r="379" spans="1:5" x14ac:dyDescent="0.2">
      <c r="A379" s="993"/>
      <c r="B379" s="1504"/>
      <c r="C379" s="993"/>
      <c r="D379" s="993"/>
      <c r="E379" s="993"/>
    </row>
    <row r="380" spans="1:5" x14ac:dyDescent="0.2">
      <c r="A380" s="993"/>
      <c r="B380" s="1504"/>
      <c r="C380" s="993"/>
      <c r="D380" s="993"/>
      <c r="E380" s="993"/>
    </row>
    <row r="381" spans="1:5" x14ac:dyDescent="0.2">
      <c r="A381" s="993"/>
      <c r="B381" s="1504"/>
      <c r="C381" s="993"/>
      <c r="D381" s="993"/>
      <c r="E381" s="993"/>
    </row>
    <row r="382" spans="1:5" x14ac:dyDescent="0.2">
      <c r="A382" s="993"/>
      <c r="B382" s="1504"/>
      <c r="C382" s="993"/>
      <c r="D382" s="993"/>
      <c r="E382" s="993"/>
    </row>
    <row r="383" spans="1:5" x14ac:dyDescent="0.2">
      <c r="A383" s="993"/>
      <c r="B383" s="1504"/>
      <c r="C383" s="993"/>
      <c r="D383" s="993"/>
      <c r="E383" s="993"/>
    </row>
    <row r="384" spans="1:5" x14ac:dyDescent="0.2">
      <c r="A384" s="993"/>
      <c r="B384" s="1504"/>
      <c r="C384" s="993"/>
      <c r="D384" s="993"/>
      <c r="E384" s="993"/>
    </row>
    <row r="385" spans="1:5" x14ac:dyDescent="0.2">
      <c r="A385" s="993"/>
      <c r="B385" s="1504"/>
      <c r="C385" s="993"/>
      <c r="D385" s="993"/>
      <c r="E385" s="993"/>
    </row>
    <row r="386" spans="1:5" x14ac:dyDescent="0.2">
      <c r="A386" s="993"/>
      <c r="B386" s="1504"/>
      <c r="C386" s="993"/>
      <c r="D386" s="993"/>
      <c r="E386" s="993"/>
    </row>
    <row r="387" spans="1:5" x14ac:dyDescent="0.2">
      <c r="A387" s="993"/>
      <c r="B387" s="1504"/>
      <c r="C387" s="993"/>
      <c r="D387" s="993"/>
      <c r="E387" s="993"/>
    </row>
    <row r="388" spans="1:5" x14ac:dyDescent="0.2">
      <c r="A388" s="993"/>
      <c r="B388" s="1504"/>
      <c r="C388" s="993"/>
      <c r="D388" s="993"/>
      <c r="E388" s="993"/>
    </row>
    <row r="389" spans="1:5" x14ac:dyDescent="0.2">
      <c r="A389" s="993"/>
      <c r="B389" s="1504"/>
      <c r="C389" s="993"/>
      <c r="D389" s="993"/>
      <c r="E389" s="993"/>
    </row>
    <row r="390" spans="1:5" x14ac:dyDescent="0.2">
      <c r="A390" s="993"/>
      <c r="B390" s="1504"/>
      <c r="C390" s="993"/>
      <c r="D390" s="993"/>
      <c r="E390" s="993"/>
    </row>
    <row r="391" spans="1:5" x14ac:dyDescent="0.2">
      <c r="A391" s="993"/>
      <c r="B391" s="1504"/>
      <c r="C391" s="993"/>
      <c r="D391" s="993"/>
      <c r="E391" s="993"/>
    </row>
    <row r="392" spans="1:5" x14ac:dyDescent="0.2">
      <c r="A392" s="993"/>
      <c r="B392" s="1504"/>
      <c r="C392" s="993"/>
      <c r="D392" s="993"/>
      <c r="E392" s="993"/>
    </row>
    <row r="393" spans="1:5" x14ac:dyDescent="0.2">
      <c r="A393" s="993"/>
      <c r="B393" s="1504"/>
      <c r="C393" s="993"/>
      <c r="D393" s="993"/>
      <c r="E393" s="993"/>
    </row>
    <row r="394" spans="1:5" x14ac:dyDescent="0.2">
      <c r="A394" s="993"/>
      <c r="B394" s="1504"/>
      <c r="C394" s="993"/>
      <c r="D394" s="993"/>
      <c r="E394" s="993"/>
    </row>
    <row r="395" spans="1:5" x14ac:dyDescent="0.2">
      <c r="A395" s="993"/>
      <c r="B395" s="1504"/>
      <c r="C395" s="993"/>
      <c r="D395" s="993"/>
      <c r="E395" s="993"/>
    </row>
    <row r="396" spans="1:5" x14ac:dyDescent="0.2">
      <c r="A396" s="993"/>
      <c r="B396" s="1504"/>
      <c r="C396" s="993"/>
      <c r="D396" s="993"/>
      <c r="E396" s="993"/>
    </row>
    <row r="397" spans="1:5" x14ac:dyDescent="0.2">
      <c r="A397" s="993"/>
      <c r="B397" s="1504"/>
      <c r="C397" s="993"/>
      <c r="D397" s="993"/>
      <c r="E397" s="993"/>
    </row>
    <row r="398" spans="1:5" x14ac:dyDescent="0.2">
      <c r="A398" s="993"/>
      <c r="B398" s="1504"/>
      <c r="C398" s="993"/>
      <c r="D398" s="993"/>
      <c r="E398" s="993"/>
    </row>
    <row r="399" spans="1:5" x14ac:dyDescent="0.2">
      <c r="A399" s="993"/>
      <c r="B399" s="1504"/>
      <c r="C399" s="993"/>
      <c r="D399" s="993"/>
      <c r="E399" s="993"/>
    </row>
    <row r="400" spans="1:5" x14ac:dyDescent="0.2">
      <c r="A400" s="993"/>
      <c r="B400" s="1504"/>
      <c r="C400" s="993"/>
      <c r="D400" s="993"/>
      <c r="E400" s="993"/>
    </row>
    <row r="401" spans="1:5" x14ac:dyDescent="0.2">
      <c r="A401" s="993"/>
      <c r="B401" s="1504"/>
      <c r="C401" s="993"/>
      <c r="D401" s="993"/>
      <c r="E401" s="993"/>
    </row>
    <row r="402" spans="1:5" x14ac:dyDescent="0.2">
      <c r="A402" s="993"/>
      <c r="B402" s="1504"/>
      <c r="C402" s="993"/>
      <c r="D402" s="993"/>
      <c r="E402" s="993"/>
    </row>
    <row r="403" spans="1:5" x14ac:dyDescent="0.2">
      <c r="A403" s="993"/>
      <c r="B403" s="1504"/>
      <c r="C403" s="993"/>
      <c r="D403" s="993"/>
      <c r="E403" s="993"/>
    </row>
    <row r="404" spans="1:5" x14ac:dyDescent="0.2">
      <c r="A404" s="993"/>
      <c r="B404" s="1504"/>
      <c r="C404" s="993"/>
      <c r="D404" s="993"/>
      <c r="E404" s="993"/>
    </row>
    <row r="405" spans="1:5" x14ac:dyDescent="0.2">
      <c r="A405" s="993"/>
      <c r="B405" s="1504"/>
      <c r="C405" s="993"/>
      <c r="D405" s="993"/>
      <c r="E405" s="993"/>
    </row>
    <row r="406" spans="1:5" x14ac:dyDescent="0.2">
      <c r="A406" s="993"/>
      <c r="B406" s="1504"/>
      <c r="C406" s="993"/>
      <c r="D406" s="993"/>
      <c r="E406" s="993"/>
    </row>
    <row r="407" spans="1:5" x14ac:dyDescent="0.2">
      <c r="A407" s="993"/>
      <c r="B407" s="1504"/>
      <c r="C407" s="993"/>
      <c r="D407" s="993"/>
      <c r="E407" s="993"/>
    </row>
    <row r="408" spans="1:5" x14ac:dyDescent="0.2">
      <c r="A408" s="993"/>
      <c r="B408" s="1504"/>
      <c r="C408" s="993"/>
      <c r="D408" s="993"/>
      <c r="E408" s="993"/>
    </row>
    <row r="409" spans="1:5" x14ac:dyDescent="0.2">
      <c r="A409" s="993"/>
      <c r="B409" s="1504"/>
      <c r="C409" s="993"/>
      <c r="D409" s="993"/>
      <c r="E409" s="993"/>
    </row>
    <row r="410" spans="1:5" x14ac:dyDescent="0.2">
      <c r="A410" s="993"/>
      <c r="B410" s="1504"/>
      <c r="C410" s="993"/>
      <c r="D410" s="993"/>
      <c r="E410" s="993"/>
    </row>
    <row r="411" spans="1:5" x14ac:dyDescent="0.2">
      <c r="A411" s="993"/>
      <c r="B411" s="1504"/>
      <c r="C411" s="993"/>
      <c r="D411" s="993"/>
      <c r="E411" s="993"/>
    </row>
    <row r="412" spans="1:5" x14ac:dyDescent="0.2">
      <c r="A412" s="993"/>
      <c r="B412" s="1504"/>
      <c r="C412" s="993"/>
      <c r="D412" s="993"/>
      <c r="E412" s="993"/>
    </row>
    <row r="413" spans="1:5" x14ac:dyDescent="0.2">
      <c r="A413" s="993"/>
      <c r="B413" s="1504"/>
      <c r="C413" s="993"/>
      <c r="D413" s="993"/>
      <c r="E413" s="993"/>
    </row>
    <row r="414" spans="1:5" x14ac:dyDescent="0.2">
      <c r="A414" s="993"/>
      <c r="B414" s="1504"/>
      <c r="C414" s="993"/>
      <c r="D414" s="993"/>
      <c r="E414" s="993"/>
    </row>
    <row r="415" spans="1:5" x14ac:dyDescent="0.2">
      <c r="A415" s="993"/>
      <c r="B415" s="1504"/>
      <c r="C415" s="993"/>
      <c r="D415" s="993"/>
      <c r="E415" s="993"/>
    </row>
    <row r="416" spans="1:5" x14ac:dyDescent="0.2">
      <c r="A416" s="993"/>
      <c r="B416" s="1504"/>
      <c r="C416" s="993"/>
      <c r="D416" s="993"/>
      <c r="E416" s="993"/>
    </row>
    <row r="417" spans="1:5" x14ac:dyDescent="0.2">
      <c r="A417" s="993"/>
      <c r="B417" s="1504"/>
      <c r="C417" s="993"/>
      <c r="D417" s="993"/>
      <c r="E417" s="993"/>
    </row>
    <row r="418" spans="1:5" x14ac:dyDescent="0.2">
      <c r="A418" s="993"/>
      <c r="B418" s="1504"/>
      <c r="C418" s="993"/>
      <c r="D418" s="993"/>
      <c r="E418" s="993"/>
    </row>
    <row r="419" spans="1:5" x14ac:dyDescent="0.2">
      <c r="A419" s="993"/>
      <c r="B419" s="1504"/>
      <c r="C419" s="993"/>
      <c r="D419" s="993"/>
      <c r="E419" s="993"/>
    </row>
    <row r="420" spans="1:5" x14ac:dyDescent="0.2">
      <c r="A420" s="993"/>
      <c r="B420" s="1504"/>
      <c r="C420" s="993"/>
      <c r="D420" s="993"/>
      <c r="E420" s="993"/>
    </row>
    <row r="421" spans="1:5" x14ac:dyDescent="0.2">
      <c r="A421" s="993"/>
      <c r="B421" s="1504"/>
      <c r="C421" s="993"/>
      <c r="D421" s="993"/>
      <c r="E421" s="993"/>
    </row>
    <row r="422" spans="1:5" x14ac:dyDescent="0.2">
      <c r="A422" s="993"/>
      <c r="B422" s="1504"/>
      <c r="C422" s="993"/>
      <c r="D422" s="993"/>
      <c r="E422" s="993"/>
    </row>
    <row r="423" spans="1:5" x14ac:dyDescent="0.2">
      <c r="A423" s="993"/>
      <c r="B423" s="1504"/>
      <c r="C423" s="993"/>
      <c r="D423" s="993"/>
      <c r="E423" s="993"/>
    </row>
    <row r="424" spans="1:5" x14ac:dyDescent="0.2">
      <c r="A424" s="993"/>
      <c r="B424" s="1504"/>
      <c r="C424" s="993"/>
      <c r="D424" s="993"/>
      <c r="E424" s="993"/>
    </row>
    <row r="425" spans="1:5" x14ac:dyDescent="0.2">
      <c r="A425" s="993"/>
      <c r="B425" s="1504"/>
      <c r="C425" s="993"/>
      <c r="D425" s="993"/>
      <c r="E425" s="993"/>
    </row>
    <row r="426" spans="1:5" x14ac:dyDescent="0.2">
      <c r="A426" s="993"/>
      <c r="B426" s="1504"/>
      <c r="C426" s="993"/>
      <c r="D426" s="993"/>
      <c r="E426" s="993"/>
    </row>
    <row r="427" spans="1:5" x14ac:dyDescent="0.2">
      <c r="A427" s="993"/>
      <c r="B427" s="1504"/>
      <c r="C427" s="993"/>
      <c r="D427" s="993"/>
      <c r="E427" s="993"/>
    </row>
    <row r="428" spans="1:5" x14ac:dyDescent="0.2">
      <c r="A428" s="993"/>
      <c r="B428" s="1504"/>
      <c r="C428" s="993"/>
      <c r="D428" s="993"/>
      <c r="E428" s="993"/>
    </row>
    <row r="429" spans="1:5" x14ac:dyDescent="0.2">
      <c r="A429" s="993"/>
      <c r="B429" s="1504"/>
      <c r="C429" s="993"/>
      <c r="D429" s="993"/>
      <c r="E429" s="993"/>
    </row>
    <row r="430" spans="1:5" x14ac:dyDescent="0.2">
      <c r="A430" s="993"/>
      <c r="B430" s="1504"/>
      <c r="C430" s="993"/>
      <c r="D430" s="993"/>
      <c r="E430" s="993"/>
    </row>
    <row r="431" spans="1:5" x14ac:dyDescent="0.2">
      <c r="A431" s="993"/>
      <c r="B431" s="1504"/>
      <c r="C431" s="993"/>
      <c r="D431" s="993"/>
      <c r="E431" s="993"/>
    </row>
    <row r="432" spans="1:5" x14ac:dyDescent="0.2">
      <c r="A432" s="993"/>
      <c r="B432" s="1504"/>
      <c r="C432" s="993"/>
      <c r="D432" s="993"/>
      <c r="E432" s="993"/>
    </row>
    <row r="433" spans="1:5" x14ac:dyDescent="0.2">
      <c r="A433" s="993"/>
      <c r="B433" s="1504"/>
      <c r="C433" s="993"/>
      <c r="D433" s="993"/>
      <c r="E433" s="993"/>
    </row>
    <row r="434" spans="1:5" x14ac:dyDescent="0.2">
      <c r="A434" s="993"/>
      <c r="B434" s="1504"/>
      <c r="C434" s="993"/>
      <c r="D434" s="993"/>
      <c r="E434" s="993"/>
    </row>
    <row r="435" spans="1:5" x14ac:dyDescent="0.2">
      <c r="A435" s="993"/>
      <c r="B435" s="1504"/>
      <c r="C435" s="993"/>
      <c r="D435" s="993"/>
      <c r="E435" s="993"/>
    </row>
    <row r="436" spans="1:5" x14ac:dyDescent="0.2">
      <c r="A436" s="993"/>
      <c r="B436" s="1504"/>
      <c r="C436" s="993"/>
      <c r="D436" s="993"/>
      <c r="E436" s="993"/>
    </row>
    <row r="437" spans="1:5" x14ac:dyDescent="0.2">
      <c r="A437" s="993"/>
      <c r="B437" s="1504"/>
      <c r="C437" s="993"/>
      <c r="D437" s="993"/>
      <c r="E437" s="993"/>
    </row>
    <row r="438" spans="1:5" x14ac:dyDescent="0.2">
      <c r="A438" s="993"/>
      <c r="B438" s="1504"/>
      <c r="C438" s="993"/>
      <c r="D438" s="993"/>
      <c r="E438" s="993"/>
    </row>
    <row r="439" spans="1:5" x14ac:dyDescent="0.2">
      <c r="A439" s="993"/>
      <c r="B439" s="1504"/>
      <c r="C439" s="993"/>
      <c r="D439" s="993"/>
      <c r="E439" s="993"/>
    </row>
    <row r="440" spans="1:5" x14ac:dyDescent="0.2">
      <c r="A440" s="993"/>
      <c r="B440" s="1504"/>
      <c r="C440" s="993"/>
      <c r="D440" s="993"/>
      <c r="E440" s="993"/>
    </row>
    <row r="441" spans="1:5" x14ac:dyDescent="0.2">
      <c r="A441" s="993"/>
      <c r="B441" s="1504"/>
      <c r="C441" s="993"/>
      <c r="D441" s="993"/>
      <c r="E441" s="993"/>
    </row>
    <row r="442" spans="1:5" x14ac:dyDescent="0.2">
      <c r="A442" s="993"/>
      <c r="B442" s="1504"/>
      <c r="C442" s="993"/>
      <c r="D442" s="993"/>
      <c r="E442" s="993"/>
    </row>
    <row r="443" spans="1:5" x14ac:dyDescent="0.2">
      <c r="A443" s="993"/>
      <c r="B443" s="1504"/>
      <c r="C443" s="993"/>
      <c r="D443" s="993"/>
      <c r="E443" s="993"/>
    </row>
    <row r="444" spans="1:5" x14ac:dyDescent="0.2">
      <c r="A444" s="993"/>
      <c r="B444" s="1504"/>
      <c r="C444" s="993"/>
      <c r="D444" s="993"/>
      <c r="E444" s="993"/>
    </row>
    <row r="445" spans="1:5" x14ac:dyDescent="0.2">
      <c r="A445" s="993"/>
      <c r="B445" s="1504"/>
      <c r="C445" s="993"/>
      <c r="D445" s="993"/>
      <c r="E445" s="993"/>
    </row>
    <row r="446" spans="1:5" x14ac:dyDescent="0.2">
      <c r="A446" s="993"/>
      <c r="B446" s="1504"/>
      <c r="C446" s="993"/>
      <c r="D446" s="993"/>
      <c r="E446" s="993"/>
    </row>
    <row r="447" spans="1:5" x14ac:dyDescent="0.2">
      <c r="A447" s="993"/>
      <c r="B447" s="1504"/>
      <c r="C447" s="993"/>
      <c r="D447" s="993"/>
      <c r="E447" s="993"/>
    </row>
    <row r="448" spans="1:5" x14ac:dyDescent="0.2">
      <c r="A448" s="993"/>
      <c r="B448" s="1504"/>
      <c r="C448" s="993"/>
      <c r="D448" s="993"/>
      <c r="E448" s="993"/>
    </row>
    <row r="449" spans="1:5" x14ac:dyDescent="0.2">
      <c r="A449" s="993"/>
      <c r="B449" s="1504"/>
      <c r="C449" s="993"/>
      <c r="D449" s="993"/>
      <c r="E449" s="993"/>
    </row>
    <row r="450" spans="1:5" x14ac:dyDescent="0.2">
      <c r="A450" s="993"/>
      <c r="B450" s="1504"/>
      <c r="C450" s="993"/>
      <c r="D450" s="993"/>
      <c r="E450" s="993"/>
    </row>
    <row r="451" spans="1:5" x14ac:dyDescent="0.2">
      <c r="A451" s="993"/>
      <c r="B451" s="1504"/>
      <c r="C451" s="993"/>
      <c r="D451" s="993"/>
      <c r="E451" s="993"/>
    </row>
    <row r="452" spans="1:5" x14ac:dyDescent="0.2">
      <c r="A452" s="993"/>
      <c r="B452" s="1504"/>
      <c r="C452" s="993"/>
      <c r="D452" s="993"/>
      <c r="E452" s="993"/>
    </row>
    <row r="453" spans="1:5" x14ac:dyDescent="0.2">
      <c r="A453" s="993"/>
      <c r="B453" s="1504"/>
      <c r="C453" s="993"/>
      <c r="D453" s="993"/>
      <c r="E453" s="993"/>
    </row>
    <row r="454" spans="1:5" x14ac:dyDescent="0.2">
      <c r="A454" s="993"/>
      <c r="B454" s="1504"/>
      <c r="C454" s="993"/>
      <c r="D454" s="993"/>
      <c r="E454" s="993"/>
    </row>
    <row r="455" spans="1:5" x14ac:dyDescent="0.2">
      <c r="A455" s="993"/>
      <c r="B455" s="1504"/>
      <c r="C455" s="993"/>
      <c r="D455" s="993"/>
      <c r="E455" s="993"/>
    </row>
    <row r="456" spans="1:5" x14ac:dyDescent="0.2">
      <c r="A456" s="993"/>
      <c r="B456" s="1504"/>
      <c r="C456" s="993"/>
      <c r="D456" s="993"/>
      <c r="E456" s="993"/>
    </row>
    <row r="457" spans="1:5" x14ac:dyDescent="0.2">
      <c r="A457" s="993"/>
      <c r="B457" s="1504"/>
      <c r="C457" s="993"/>
      <c r="D457" s="993"/>
      <c r="E457" s="993"/>
    </row>
    <row r="458" spans="1:5" x14ac:dyDescent="0.2">
      <c r="A458" s="993"/>
      <c r="B458" s="1504"/>
      <c r="C458" s="993"/>
      <c r="D458" s="993"/>
      <c r="E458" s="993"/>
    </row>
    <row r="459" spans="1:5" x14ac:dyDescent="0.2">
      <c r="A459" s="993"/>
      <c r="B459" s="1504"/>
      <c r="C459" s="993"/>
      <c r="D459" s="993"/>
      <c r="E459" s="993"/>
    </row>
    <row r="460" spans="1:5" x14ac:dyDescent="0.2">
      <c r="A460" s="993"/>
      <c r="B460" s="1504"/>
      <c r="C460" s="993"/>
      <c r="D460" s="993"/>
      <c r="E460" s="993"/>
    </row>
    <row r="461" spans="1:5" x14ac:dyDescent="0.2">
      <c r="A461" s="993"/>
      <c r="B461" s="1504"/>
      <c r="C461" s="993"/>
      <c r="D461" s="993"/>
      <c r="E461" s="993"/>
    </row>
    <row r="462" spans="1:5" x14ac:dyDescent="0.2">
      <c r="A462" s="993"/>
      <c r="B462" s="1504"/>
      <c r="C462" s="993"/>
      <c r="D462" s="993"/>
      <c r="E462" s="993"/>
    </row>
    <row r="463" spans="1:5" x14ac:dyDescent="0.2">
      <c r="A463" s="993"/>
      <c r="B463" s="1504"/>
      <c r="C463" s="993"/>
      <c r="D463" s="993"/>
      <c r="E463" s="993"/>
    </row>
    <row r="464" spans="1:5" x14ac:dyDescent="0.2">
      <c r="A464" s="993"/>
      <c r="B464" s="1504"/>
      <c r="C464" s="993"/>
      <c r="D464" s="993"/>
      <c r="E464" s="993"/>
    </row>
    <row r="465" spans="1:5" x14ac:dyDescent="0.2">
      <c r="A465" s="993"/>
      <c r="B465" s="1504"/>
      <c r="C465" s="993"/>
      <c r="D465" s="993"/>
      <c r="E465" s="993"/>
    </row>
    <row r="466" spans="1:5" x14ac:dyDescent="0.2">
      <c r="A466" s="993"/>
      <c r="B466" s="1504"/>
      <c r="C466" s="993"/>
      <c r="D466" s="993"/>
      <c r="E466" s="993"/>
    </row>
    <row r="467" spans="1:5" x14ac:dyDescent="0.2">
      <c r="A467" s="993"/>
      <c r="B467" s="1504"/>
      <c r="C467" s="993"/>
      <c r="D467" s="993"/>
      <c r="E467" s="993"/>
    </row>
    <row r="468" spans="1:5" x14ac:dyDescent="0.2">
      <c r="A468" s="993"/>
      <c r="B468" s="1504"/>
      <c r="C468" s="993"/>
      <c r="D468" s="993"/>
      <c r="E468" s="993"/>
    </row>
    <row r="469" spans="1:5" x14ac:dyDescent="0.2">
      <c r="A469" s="993"/>
      <c r="B469" s="1504"/>
      <c r="C469" s="993"/>
      <c r="D469" s="993"/>
      <c r="E469" s="993"/>
    </row>
    <row r="470" spans="1:5" x14ac:dyDescent="0.2">
      <c r="A470" s="993"/>
      <c r="B470" s="1504"/>
      <c r="C470" s="993"/>
      <c r="D470" s="993"/>
      <c r="E470" s="993"/>
    </row>
    <row r="471" spans="1:5" x14ac:dyDescent="0.2">
      <c r="A471" s="993"/>
      <c r="B471" s="1504"/>
      <c r="C471" s="993"/>
      <c r="D471" s="993"/>
      <c r="E471" s="993"/>
    </row>
    <row r="472" spans="1:5" x14ac:dyDescent="0.2">
      <c r="A472" s="993"/>
      <c r="B472" s="1504"/>
      <c r="C472" s="993"/>
      <c r="D472" s="993"/>
      <c r="E472" s="993"/>
    </row>
    <row r="473" spans="1:5" x14ac:dyDescent="0.2">
      <c r="A473" s="993"/>
      <c r="B473" s="1504"/>
      <c r="C473" s="993"/>
      <c r="D473" s="993"/>
      <c r="E473" s="993"/>
    </row>
    <row r="474" spans="1:5" x14ac:dyDescent="0.2">
      <c r="A474" s="993"/>
      <c r="B474" s="1504"/>
      <c r="C474" s="993"/>
      <c r="D474" s="993"/>
      <c r="E474" s="993"/>
    </row>
    <row r="475" spans="1:5" x14ac:dyDescent="0.2">
      <c r="A475" s="993"/>
      <c r="B475" s="1504"/>
      <c r="C475" s="993"/>
      <c r="D475" s="993"/>
      <c r="E475" s="993"/>
    </row>
    <row r="476" spans="1:5" x14ac:dyDescent="0.2">
      <c r="A476" s="993"/>
      <c r="B476" s="1504"/>
      <c r="C476" s="993"/>
      <c r="D476" s="993"/>
      <c r="E476" s="993"/>
    </row>
    <row r="477" spans="1:5" x14ac:dyDescent="0.2">
      <c r="A477" s="993"/>
      <c r="B477" s="1504"/>
      <c r="C477" s="993"/>
      <c r="D477" s="993"/>
      <c r="E477" s="993"/>
    </row>
    <row r="478" spans="1:5" x14ac:dyDescent="0.2">
      <c r="A478" s="993"/>
      <c r="B478" s="1504"/>
      <c r="C478" s="993"/>
      <c r="D478" s="993"/>
      <c r="E478" s="993"/>
    </row>
    <row r="479" spans="1:5" x14ac:dyDescent="0.2">
      <c r="A479" s="993"/>
      <c r="B479" s="1504"/>
      <c r="C479" s="993"/>
      <c r="D479" s="993"/>
      <c r="E479" s="993"/>
    </row>
    <row r="480" spans="1:5" x14ac:dyDescent="0.2">
      <c r="A480" s="993"/>
      <c r="B480" s="1504"/>
      <c r="C480" s="993"/>
      <c r="D480" s="993"/>
      <c r="E480" s="993"/>
    </row>
    <row r="481" spans="1:5" x14ac:dyDescent="0.2">
      <c r="A481" s="993"/>
      <c r="B481" s="1504"/>
      <c r="C481" s="993"/>
      <c r="D481" s="993"/>
      <c r="E481" s="993"/>
    </row>
    <row r="482" spans="1:5" x14ac:dyDescent="0.2">
      <c r="A482" s="993"/>
      <c r="B482" s="1504"/>
      <c r="C482" s="993"/>
      <c r="D482" s="993"/>
      <c r="E482" s="993"/>
    </row>
    <row r="483" spans="1:5" x14ac:dyDescent="0.2">
      <c r="A483" s="993"/>
      <c r="B483" s="1504"/>
      <c r="C483" s="993"/>
      <c r="D483" s="993"/>
      <c r="E483" s="993"/>
    </row>
    <row r="484" spans="1:5" x14ac:dyDescent="0.2">
      <c r="A484" s="993"/>
      <c r="B484" s="1504"/>
      <c r="C484" s="993"/>
      <c r="D484" s="993"/>
      <c r="E484" s="993"/>
    </row>
    <row r="485" spans="1:5" x14ac:dyDescent="0.2">
      <c r="A485" s="993"/>
      <c r="B485" s="1504"/>
      <c r="C485" s="993"/>
      <c r="D485" s="993"/>
      <c r="E485" s="993"/>
    </row>
    <row r="486" spans="1:5" x14ac:dyDescent="0.2">
      <c r="A486" s="993"/>
      <c r="B486" s="1504"/>
      <c r="C486" s="993"/>
      <c r="D486" s="993"/>
      <c r="E486" s="993"/>
    </row>
    <row r="487" spans="1:5" x14ac:dyDescent="0.2">
      <c r="A487" s="993"/>
      <c r="B487" s="1504"/>
      <c r="C487" s="993"/>
      <c r="D487" s="993"/>
      <c r="E487" s="993"/>
    </row>
    <row r="488" spans="1:5" x14ac:dyDescent="0.2">
      <c r="A488" s="993"/>
      <c r="B488" s="1504"/>
      <c r="C488" s="993"/>
      <c r="D488" s="993"/>
      <c r="E488" s="993"/>
    </row>
    <row r="489" spans="1:5" x14ac:dyDescent="0.2">
      <c r="A489" s="993"/>
      <c r="B489" s="1504"/>
      <c r="C489" s="993"/>
      <c r="D489" s="993"/>
      <c r="E489" s="993"/>
    </row>
    <row r="490" spans="1:5" x14ac:dyDescent="0.2">
      <c r="A490" s="993"/>
      <c r="B490" s="1504"/>
      <c r="C490" s="993"/>
      <c r="D490" s="993"/>
      <c r="E490" s="993"/>
    </row>
    <row r="491" spans="1:5" x14ac:dyDescent="0.2">
      <c r="A491" s="993"/>
      <c r="B491" s="1504"/>
      <c r="C491" s="993"/>
      <c r="D491" s="993"/>
      <c r="E491" s="993"/>
    </row>
    <row r="492" spans="1:5" x14ac:dyDescent="0.2">
      <c r="A492" s="993"/>
      <c r="B492" s="1504"/>
      <c r="C492" s="993"/>
      <c r="D492" s="993"/>
      <c r="E492" s="993"/>
    </row>
    <row r="493" spans="1:5" x14ac:dyDescent="0.2">
      <c r="A493" s="993"/>
      <c r="B493" s="1504"/>
      <c r="C493" s="993"/>
      <c r="D493" s="993"/>
      <c r="E493" s="993"/>
    </row>
    <row r="494" spans="1:5" x14ac:dyDescent="0.2">
      <c r="A494" s="993"/>
      <c r="B494" s="1504"/>
      <c r="C494" s="993"/>
      <c r="D494" s="993"/>
      <c r="E494" s="993"/>
    </row>
    <row r="495" spans="1:5" x14ac:dyDescent="0.2">
      <c r="A495" s="993"/>
      <c r="B495" s="1504"/>
      <c r="C495" s="993"/>
      <c r="D495" s="993"/>
      <c r="E495" s="993"/>
    </row>
    <row r="496" spans="1:5" x14ac:dyDescent="0.2">
      <c r="A496" s="993"/>
      <c r="B496" s="1504"/>
      <c r="C496" s="993"/>
      <c r="D496" s="993"/>
      <c r="E496" s="993"/>
    </row>
    <row r="497" spans="1:5" x14ac:dyDescent="0.2">
      <c r="A497" s="993"/>
      <c r="B497" s="1504"/>
      <c r="C497" s="993"/>
      <c r="D497" s="993"/>
      <c r="E497" s="993"/>
    </row>
    <row r="498" spans="1:5" x14ac:dyDescent="0.2">
      <c r="A498" s="993"/>
      <c r="B498" s="1504"/>
      <c r="C498" s="993"/>
      <c r="D498" s="993"/>
      <c r="E498" s="993"/>
    </row>
    <row r="499" spans="1:5" x14ac:dyDescent="0.2">
      <c r="A499" s="993"/>
      <c r="B499" s="1504"/>
      <c r="C499" s="993"/>
      <c r="D499" s="993"/>
      <c r="E499" s="993"/>
    </row>
    <row r="500" spans="1:5" x14ac:dyDescent="0.2">
      <c r="A500" s="993"/>
      <c r="B500" s="1504"/>
      <c r="C500" s="993"/>
      <c r="D500" s="993"/>
      <c r="E500" s="993"/>
    </row>
    <row r="501" spans="1:5" x14ac:dyDescent="0.2">
      <c r="A501" s="993"/>
      <c r="B501" s="1504"/>
      <c r="C501" s="993"/>
      <c r="D501" s="993"/>
      <c r="E501" s="993"/>
    </row>
    <row r="502" spans="1:5" x14ac:dyDescent="0.2">
      <c r="A502" s="993"/>
      <c r="B502" s="1504"/>
      <c r="C502" s="993"/>
      <c r="D502" s="993"/>
      <c r="E502" s="993"/>
    </row>
    <row r="503" spans="1:5" x14ac:dyDescent="0.2">
      <c r="A503" s="993"/>
      <c r="B503" s="1504"/>
      <c r="C503" s="993"/>
      <c r="D503" s="993"/>
      <c r="E503" s="993"/>
    </row>
    <row r="504" spans="1:5" x14ac:dyDescent="0.2">
      <c r="A504" s="993"/>
      <c r="B504" s="1504"/>
      <c r="C504" s="993"/>
      <c r="D504" s="993"/>
      <c r="E504" s="993"/>
    </row>
    <row r="505" spans="1:5" x14ac:dyDescent="0.2">
      <c r="A505" s="993"/>
      <c r="B505" s="1504"/>
      <c r="C505" s="993"/>
      <c r="D505" s="993"/>
      <c r="E505" s="993"/>
    </row>
    <row r="506" spans="1:5" x14ac:dyDescent="0.2">
      <c r="A506" s="993"/>
      <c r="B506" s="1504"/>
      <c r="C506" s="993"/>
      <c r="D506" s="993"/>
      <c r="E506" s="993"/>
    </row>
    <row r="507" spans="1:5" x14ac:dyDescent="0.2">
      <c r="A507" s="993"/>
      <c r="B507" s="1504"/>
      <c r="C507" s="993"/>
      <c r="D507" s="993"/>
      <c r="E507" s="993"/>
    </row>
    <row r="508" spans="1:5" x14ac:dyDescent="0.2">
      <c r="A508" s="993"/>
      <c r="B508" s="1504"/>
      <c r="C508" s="993"/>
      <c r="D508" s="993"/>
      <c r="E508" s="993"/>
    </row>
    <row r="509" spans="1:5" x14ac:dyDescent="0.2">
      <c r="A509" s="993"/>
      <c r="B509" s="1504"/>
      <c r="C509" s="993"/>
      <c r="D509" s="993"/>
      <c r="E509" s="993"/>
    </row>
    <row r="510" spans="1:5" x14ac:dyDescent="0.2">
      <c r="A510" s="993"/>
      <c r="B510" s="1504"/>
      <c r="C510" s="993"/>
      <c r="D510" s="993"/>
      <c r="E510" s="993"/>
    </row>
    <row r="511" spans="1:5" x14ac:dyDescent="0.2">
      <c r="A511" s="993"/>
      <c r="B511" s="1504"/>
      <c r="C511" s="993"/>
      <c r="D511" s="993"/>
      <c r="E511" s="993"/>
    </row>
    <row r="512" spans="1:5" x14ac:dyDescent="0.2">
      <c r="A512" s="993"/>
      <c r="B512" s="1504"/>
      <c r="C512" s="993"/>
      <c r="D512" s="993"/>
      <c r="E512" s="993"/>
    </row>
    <row r="513" spans="1:5" x14ac:dyDescent="0.2">
      <c r="A513" s="993"/>
      <c r="B513" s="1504"/>
      <c r="C513" s="993"/>
      <c r="D513" s="993"/>
      <c r="E513" s="993"/>
    </row>
    <row r="514" spans="1:5" x14ac:dyDescent="0.2">
      <c r="A514" s="993"/>
      <c r="B514" s="1504"/>
      <c r="C514" s="993"/>
      <c r="D514" s="993"/>
      <c r="E514" s="993"/>
    </row>
    <row r="515" spans="1:5" x14ac:dyDescent="0.2">
      <c r="A515" s="993"/>
      <c r="B515" s="1504"/>
      <c r="C515" s="993"/>
      <c r="D515" s="993"/>
      <c r="E515" s="993"/>
    </row>
    <row r="516" spans="1:5" x14ac:dyDescent="0.2">
      <c r="A516" s="993"/>
      <c r="B516" s="1504"/>
      <c r="C516" s="993"/>
      <c r="D516" s="993"/>
      <c r="E516" s="993"/>
    </row>
    <row r="517" spans="1:5" x14ac:dyDescent="0.2">
      <c r="A517" s="993"/>
      <c r="B517" s="1504"/>
      <c r="C517" s="993"/>
      <c r="D517" s="993"/>
      <c r="E517" s="993"/>
    </row>
    <row r="518" spans="1:5" x14ac:dyDescent="0.2">
      <c r="A518" s="993"/>
      <c r="B518" s="1504"/>
      <c r="C518" s="993"/>
      <c r="D518" s="993"/>
      <c r="E518" s="993"/>
    </row>
    <row r="519" spans="1:5" x14ac:dyDescent="0.2">
      <c r="A519" s="993"/>
      <c r="B519" s="1504"/>
      <c r="C519" s="993"/>
      <c r="D519" s="993"/>
      <c r="E519" s="993"/>
    </row>
    <row r="520" spans="1:5" x14ac:dyDescent="0.2">
      <c r="A520" s="993"/>
      <c r="B520" s="1504"/>
      <c r="C520" s="993"/>
      <c r="D520" s="993"/>
      <c r="E520" s="993"/>
    </row>
    <row r="521" spans="1:5" x14ac:dyDescent="0.2">
      <c r="A521" s="993"/>
      <c r="B521" s="1504"/>
      <c r="C521" s="993"/>
      <c r="D521" s="993"/>
      <c r="E521" s="993"/>
    </row>
    <row r="522" spans="1:5" x14ac:dyDescent="0.2">
      <c r="A522" s="993"/>
      <c r="B522" s="1504"/>
      <c r="C522" s="993"/>
      <c r="D522" s="993"/>
      <c r="E522" s="993"/>
    </row>
    <row r="523" spans="1:5" x14ac:dyDescent="0.2">
      <c r="A523" s="993"/>
      <c r="B523" s="1504"/>
      <c r="C523" s="993"/>
      <c r="D523" s="993"/>
      <c r="E523" s="993"/>
    </row>
    <row r="524" spans="1:5" x14ac:dyDescent="0.2">
      <c r="A524" s="993"/>
      <c r="B524" s="1504"/>
      <c r="C524" s="993"/>
      <c r="D524" s="993"/>
      <c r="E524" s="993"/>
    </row>
    <row r="525" spans="1:5" x14ac:dyDescent="0.2">
      <c r="A525" s="993"/>
      <c r="B525" s="1504"/>
      <c r="C525" s="993"/>
      <c r="D525" s="993"/>
      <c r="E525" s="993"/>
    </row>
    <row r="526" spans="1:5" x14ac:dyDescent="0.2">
      <c r="A526" s="993"/>
      <c r="B526" s="1504"/>
      <c r="C526" s="993"/>
      <c r="D526" s="993"/>
      <c r="E526" s="993"/>
    </row>
    <row r="527" spans="1:5" x14ac:dyDescent="0.2">
      <c r="A527" s="993"/>
      <c r="B527" s="1504"/>
      <c r="C527" s="993"/>
      <c r="D527" s="993"/>
      <c r="E527" s="993"/>
    </row>
    <row r="528" spans="1:5" x14ac:dyDescent="0.2">
      <c r="A528" s="993"/>
      <c r="B528" s="1504"/>
      <c r="C528" s="993"/>
      <c r="D528" s="993"/>
      <c r="E528" s="993"/>
    </row>
    <row r="529" spans="1:5" x14ac:dyDescent="0.2">
      <c r="A529" s="993"/>
      <c r="B529" s="1504"/>
      <c r="C529" s="993"/>
      <c r="D529" s="993"/>
      <c r="E529" s="993"/>
    </row>
    <row r="530" spans="1:5" x14ac:dyDescent="0.2">
      <c r="A530" s="993"/>
      <c r="B530" s="1504"/>
      <c r="C530" s="993"/>
      <c r="D530" s="993"/>
      <c r="E530" s="993"/>
    </row>
    <row r="531" spans="1:5" x14ac:dyDescent="0.2">
      <c r="A531" s="993"/>
      <c r="B531" s="1504"/>
      <c r="C531" s="993"/>
      <c r="D531" s="993"/>
      <c r="E531" s="993"/>
    </row>
    <row r="532" spans="1:5" x14ac:dyDescent="0.2">
      <c r="A532" s="993"/>
      <c r="B532" s="1504"/>
      <c r="C532" s="993"/>
      <c r="D532" s="993"/>
      <c r="E532" s="993"/>
    </row>
    <row r="533" spans="1:5" x14ac:dyDescent="0.2">
      <c r="A533" s="993"/>
      <c r="B533" s="1504"/>
      <c r="C533" s="993"/>
      <c r="D533" s="993"/>
      <c r="E533" s="993"/>
    </row>
    <row r="534" spans="1:5" x14ac:dyDescent="0.2">
      <c r="A534" s="993"/>
      <c r="B534" s="1504"/>
      <c r="C534" s="993"/>
      <c r="D534" s="993"/>
      <c r="E534" s="993"/>
    </row>
    <row r="535" spans="1:5" x14ac:dyDescent="0.2">
      <c r="A535" s="993"/>
      <c r="B535" s="1504"/>
      <c r="C535" s="993"/>
      <c r="D535" s="993"/>
      <c r="E535" s="993"/>
    </row>
    <row r="536" spans="1:5" x14ac:dyDescent="0.2">
      <c r="A536" s="993"/>
      <c r="B536" s="1504"/>
      <c r="C536" s="993"/>
      <c r="D536" s="993"/>
      <c r="E536" s="993"/>
    </row>
    <row r="537" spans="1:5" x14ac:dyDescent="0.2">
      <c r="A537" s="993"/>
      <c r="B537" s="1504"/>
      <c r="C537" s="993"/>
      <c r="D537" s="993"/>
      <c r="E537" s="993"/>
    </row>
    <row r="538" spans="1:5" x14ac:dyDescent="0.2">
      <c r="A538" s="993"/>
      <c r="B538" s="1504"/>
      <c r="C538" s="993"/>
      <c r="D538" s="993"/>
      <c r="E538" s="993"/>
    </row>
    <row r="539" spans="1:5" x14ac:dyDescent="0.2">
      <c r="A539" s="993"/>
      <c r="B539" s="1504"/>
      <c r="C539" s="993"/>
      <c r="D539" s="993"/>
      <c r="E539" s="993"/>
    </row>
    <row r="540" spans="1:5" x14ac:dyDescent="0.2">
      <c r="A540" s="993"/>
      <c r="B540" s="1504"/>
      <c r="C540" s="993"/>
      <c r="D540" s="993"/>
      <c r="E540" s="993"/>
    </row>
    <row r="541" spans="1:5" x14ac:dyDescent="0.2">
      <c r="A541" s="993"/>
      <c r="B541" s="1504"/>
      <c r="C541" s="993"/>
      <c r="D541" s="993"/>
      <c r="E541" s="993"/>
    </row>
    <row r="542" spans="1:5" x14ac:dyDescent="0.2">
      <c r="A542" s="993"/>
      <c r="B542" s="1504"/>
      <c r="C542" s="993"/>
      <c r="D542" s="993"/>
      <c r="E542" s="993"/>
    </row>
    <row r="543" spans="1:5" x14ac:dyDescent="0.2">
      <c r="A543" s="993"/>
      <c r="B543" s="1504"/>
      <c r="C543" s="993"/>
      <c r="D543" s="993"/>
      <c r="E543" s="993"/>
    </row>
    <row r="544" spans="1:5" x14ac:dyDescent="0.2">
      <c r="A544" s="993"/>
      <c r="B544" s="1504"/>
      <c r="C544" s="993"/>
      <c r="D544" s="993"/>
      <c r="E544" s="993"/>
    </row>
    <row r="545" spans="1:5" x14ac:dyDescent="0.2">
      <c r="A545" s="993"/>
      <c r="B545" s="1504"/>
      <c r="C545" s="993"/>
      <c r="D545" s="993"/>
      <c r="E545" s="993"/>
    </row>
    <row r="546" spans="1:5" x14ac:dyDescent="0.2">
      <c r="A546" s="993"/>
      <c r="B546" s="1504"/>
      <c r="C546" s="993"/>
      <c r="D546" s="993"/>
      <c r="E546" s="993"/>
    </row>
    <row r="547" spans="1:5" x14ac:dyDescent="0.2">
      <c r="A547" s="993"/>
      <c r="B547" s="1504"/>
      <c r="C547" s="993"/>
      <c r="D547" s="993"/>
      <c r="E547" s="993"/>
    </row>
    <row r="548" spans="1:5" x14ac:dyDescent="0.2">
      <c r="A548" s="993"/>
      <c r="B548" s="1504"/>
      <c r="C548" s="993"/>
      <c r="D548" s="993"/>
      <c r="E548" s="993"/>
    </row>
    <row r="549" spans="1:5" x14ac:dyDescent="0.2">
      <c r="A549" s="993"/>
      <c r="B549" s="1504"/>
      <c r="C549" s="993"/>
      <c r="D549" s="993"/>
      <c r="E549" s="993"/>
    </row>
    <row r="550" spans="1:5" x14ac:dyDescent="0.2">
      <c r="A550" s="993"/>
      <c r="B550" s="1504"/>
      <c r="C550" s="993"/>
      <c r="D550" s="993"/>
      <c r="E550" s="993"/>
    </row>
    <row r="551" spans="1:5" x14ac:dyDescent="0.2">
      <c r="A551" s="993"/>
      <c r="B551" s="1504"/>
      <c r="C551" s="993"/>
      <c r="D551" s="993"/>
      <c r="E551" s="993"/>
    </row>
    <row r="552" spans="1:5" x14ac:dyDescent="0.2">
      <c r="A552" s="993"/>
      <c r="B552" s="1504"/>
      <c r="C552" s="993"/>
      <c r="D552" s="993"/>
      <c r="E552" s="993"/>
    </row>
    <row r="553" spans="1:5" x14ac:dyDescent="0.2">
      <c r="A553" s="993"/>
      <c r="B553" s="1504"/>
      <c r="C553" s="993"/>
      <c r="D553" s="993"/>
      <c r="E553" s="993"/>
    </row>
    <row r="554" spans="1:5" x14ac:dyDescent="0.2">
      <c r="A554" s="993"/>
      <c r="B554" s="1504"/>
      <c r="C554" s="993"/>
      <c r="D554" s="993"/>
      <c r="E554" s="993"/>
    </row>
    <row r="555" spans="1:5" x14ac:dyDescent="0.2">
      <c r="A555" s="993"/>
      <c r="B555" s="1504"/>
      <c r="C555" s="993"/>
      <c r="D555" s="993"/>
      <c r="E555" s="993"/>
    </row>
    <row r="556" spans="1:5" x14ac:dyDescent="0.2">
      <c r="A556" s="993"/>
      <c r="B556" s="1504"/>
      <c r="C556" s="993"/>
      <c r="D556" s="993"/>
      <c r="E556" s="993"/>
    </row>
    <row r="557" spans="1:5" x14ac:dyDescent="0.2">
      <c r="A557" s="993"/>
      <c r="B557" s="1504"/>
      <c r="C557" s="993"/>
      <c r="D557" s="993"/>
      <c r="E557" s="993"/>
    </row>
    <row r="558" spans="1:5" x14ac:dyDescent="0.2">
      <c r="A558" s="993"/>
      <c r="B558" s="1504"/>
      <c r="C558" s="993"/>
      <c r="D558" s="993"/>
      <c r="E558" s="993"/>
    </row>
    <row r="559" spans="1:5" x14ac:dyDescent="0.2">
      <c r="A559" s="993"/>
      <c r="B559" s="1504"/>
      <c r="C559" s="993"/>
      <c r="D559" s="993"/>
      <c r="E559" s="993"/>
    </row>
    <row r="560" spans="1:5" x14ac:dyDescent="0.2">
      <c r="A560" s="993"/>
      <c r="B560" s="1504"/>
      <c r="C560" s="993"/>
      <c r="D560" s="993"/>
      <c r="E560" s="993"/>
    </row>
    <row r="561" spans="1:5" x14ac:dyDescent="0.2">
      <c r="A561" s="993"/>
      <c r="B561" s="1504"/>
      <c r="C561" s="993"/>
      <c r="D561" s="993"/>
      <c r="E561" s="993"/>
    </row>
    <row r="562" spans="1:5" x14ac:dyDescent="0.2">
      <c r="A562" s="993"/>
      <c r="B562" s="1504"/>
      <c r="C562" s="993"/>
      <c r="D562" s="993"/>
      <c r="E562" s="993"/>
    </row>
    <row r="563" spans="1:5" x14ac:dyDescent="0.2">
      <c r="A563" s="993"/>
      <c r="B563" s="1504"/>
      <c r="C563" s="993"/>
      <c r="D563" s="993"/>
      <c r="E563" s="993"/>
    </row>
    <row r="564" spans="1:5" x14ac:dyDescent="0.2">
      <c r="A564" s="993"/>
      <c r="B564" s="1504"/>
      <c r="C564" s="993"/>
      <c r="D564" s="993"/>
      <c r="E564" s="993"/>
    </row>
    <row r="565" spans="1:5" x14ac:dyDescent="0.2">
      <c r="A565" s="993"/>
      <c r="B565" s="1504"/>
      <c r="C565" s="993"/>
      <c r="D565" s="993"/>
      <c r="E565" s="993"/>
    </row>
    <row r="566" spans="1:5" x14ac:dyDescent="0.2">
      <c r="A566" s="993"/>
      <c r="B566" s="1504"/>
      <c r="C566" s="993"/>
      <c r="D566" s="993"/>
      <c r="E566" s="993"/>
    </row>
    <row r="567" spans="1:5" x14ac:dyDescent="0.2">
      <c r="A567" s="993"/>
      <c r="B567" s="1504"/>
      <c r="C567" s="993"/>
      <c r="D567" s="993"/>
      <c r="E567" s="993"/>
    </row>
    <row r="568" spans="1:5" x14ac:dyDescent="0.2">
      <c r="A568" s="993"/>
      <c r="B568" s="1504"/>
      <c r="C568" s="993"/>
      <c r="D568" s="993"/>
      <c r="E568" s="993"/>
    </row>
    <row r="569" spans="1:5" x14ac:dyDescent="0.2">
      <c r="A569" s="993"/>
      <c r="B569" s="1504"/>
      <c r="C569" s="993"/>
      <c r="D569" s="993"/>
      <c r="E569" s="993"/>
    </row>
    <row r="570" spans="1:5" x14ac:dyDescent="0.2">
      <c r="A570" s="993"/>
      <c r="B570" s="1504"/>
      <c r="C570" s="993"/>
      <c r="D570" s="993"/>
      <c r="E570" s="993"/>
    </row>
    <row r="571" spans="1:5" x14ac:dyDescent="0.2">
      <c r="A571" s="993"/>
      <c r="B571" s="1504"/>
      <c r="C571" s="993"/>
      <c r="D571" s="993"/>
      <c r="E571" s="993"/>
    </row>
    <row r="572" spans="1:5" x14ac:dyDescent="0.2">
      <c r="A572" s="993"/>
      <c r="B572" s="1504"/>
      <c r="C572" s="993"/>
      <c r="D572" s="993"/>
      <c r="E572" s="993"/>
    </row>
    <row r="573" spans="1:5" x14ac:dyDescent="0.2">
      <c r="A573" s="993"/>
      <c r="B573" s="1504"/>
      <c r="C573" s="993"/>
      <c r="D573" s="993"/>
      <c r="E573" s="993"/>
    </row>
    <row r="574" spans="1:5" x14ac:dyDescent="0.2">
      <c r="A574" s="993"/>
      <c r="B574" s="1504"/>
      <c r="C574" s="993"/>
      <c r="D574" s="993"/>
      <c r="E574" s="993"/>
    </row>
    <row r="575" spans="1:5" x14ac:dyDescent="0.2">
      <c r="A575" s="993"/>
      <c r="B575" s="1504"/>
      <c r="C575" s="993"/>
      <c r="D575" s="993"/>
      <c r="E575" s="993"/>
    </row>
    <row r="576" spans="1:5" x14ac:dyDescent="0.2">
      <c r="A576" s="993"/>
      <c r="B576" s="1504"/>
      <c r="C576" s="993"/>
      <c r="D576" s="993"/>
      <c r="E576" s="993"/>
    </row>
    <row r="577" spans="1:5" x14ac:dyDescent="0.2">
      <c r="A577" s="993"/>
      <c r="B577" s="1504"/>
      <c r="C577" s="993"/>
      <c r="D577" s="993"/>
      <c r="E577" s="993"/>
    </row>
    <row r="578" spans="1:5" x14ac:dyDescent="0.2">
      <c r="A578" s="993"/>
      <c r="B578" s="1504"/>
      <c r="C578" s="993"/>
      <c r="D578" s="993"/>
      <c r="E578" s="993"/>
    </row>
    <row r="579" spans="1:5" x14ac:dyDescent="0.2">
      <c r="A579" s="993"/>
      <c r="B579" s="1504"/>
      <c r="C579" s="993"/>
      <c r="D579" s="993"/>
      <c r="E579" s="993"/>
    </row>
    <row r="580" spans="1:5" x14ac:dyDescent="0.2">
      <c r="A580" s="993"/>
      <c r="B580" s="1504"/>
      <c r="C580" s="993"/>
      <c r="D580" s="993"/>
      <c r="E580" s="993"/>
    </row>
    <row r="581" spans="1:5" x14ac:dyDescent="0.2">
      <c r="A581" s="993"/>
      <c r="B581" s="1504"/>
      <c r="C581" s="993"/>
      <c r="D581" s="993"/>
      <c r="E581" s="993"/>
    </row>
    <row r="582" spans="1:5" x14ac:dyDescent="0.2">
      <c r="A582" s="993"/>
      <c r="B582" s="1504"/>
      <c r="C582" s="993"/>
      <c r="D582" s="993"/>
      <c r="E582" s="993"/>
    </row>
    <row r="583" spans="1:5" x14ac:dyDescent="0.2">
      <c r="A583" s="993"/>
      <c r="B583" s="1504"/>
      <c r="C583" s="993"/>
      <c r="D583" s="993"/>
      <c r="E583" s="993"/>
    </row>
    <row r="584" spans="1:5" x14ac:dyDescent="0.2">
      <c r="A584" s="993"/>
      <c r="B584" s="1504"/>
      <c r="C584" s="993"/>
      <c r="D584" s="993"/>
      <c r="E584" s="993"/>
    </row>
    <row r="585" spans="1:5" x14ac:dyDescent="0.2">
      <c r="A585" s="993"/>
      <c r="B585" s="1504"/>
      <c r="C585" s="993"/>
      <c r="D585" s="993"/>
      <c r="E585" s="993"/>
    </row>
    <row r="586" spans="1:5" x14ac:dyDescent="0.2">
      <c r="A586" s="993"/>
      <c r="B586" s="1504"/>
      <c r="C586" s="993"/>
      <c r="D586" s="993"/>
      <c r="E586" s="993"/>
    </row>
    <row r="587" spans="1:5" x14ac:dyDescent="0.2">
      <c r="A587" s="993"/>
      <c r="B587" s="1504"/>
      <c r="C587" s="993"/>
      <c r="D587" s="993"/>
      <c r="E587" s="993"/>
    </row>
    <row r="588" spans="1:5" x14ac:dyDescent="0.2">
      <c r="A588" s="993"/>
      <c r="B588" s="1504"/>
      <c r="C588" s="993"/>
      <c r="D588" s="993"/>
      <c r="E588" s="993"/>
    </row>
    <row r="589" spans="1:5" x14ac:dyDescent="0.2">
      <c r="A589" s="993"/>
      <c r="B589" s="1504"/>
      <c r="C589" s="993"/>
      <c r="D589" s="993"/>
      <c r="E589" s="993"/>
    </row>
    <row r="590" spans="1:5" x14ac:dyDescent="0.2">
      <c r="A590" s="993"/>
      <c r="B590" s="1504"/>
      <c r="C590" s="993"/>
      <c r="D590" s="993"/>
      <c r="E590" s="993"/>
    </row>
    <row r="591" spans="1:5" x14ac:dyDescent="0.2">
      <c r="A591" s="993"/>
      <c r="B591" s="1504"/>
      <c r="C591" s="993"/>
      <c r="D591" s="993"/>
      <c r="E591" s="993"/>
    </row>
    <row r="592" spans="1:5" x14ac:dyDescent="0.2">
      <c r="A592" s="993"/>
      <c r="B592" s="1504"/>
      <c r="C592" s="993"/>
      <c r="D592" s="993"/>
      <c r="E592" s="993"/>
    </row>
    <row r="593" spans="1:5" x14ac:dyDescent="0.2">
      <c r="A593" s="993"/>
      <c r="B593" s="1504"/>
      <c r="C593" s="993"/>
      <c r="D593" s="993"/>
      <c r="E593" s="993"/>
    </row>
    <row r="594" spans="1:5" x14ac:dyDescent="0.2">
      <c r="A594" s="993"/>
      <c r="B594" s="1504"/>
      <c r="C594" s="993"/>
      <c r="D594" s="993"/>
      <c r="E594" s="993"/>
    </row>
    <row r="595" spans="1:5" x14ac:dyDescent="0.2">
      <c r="A595" s="993"/>
      <c r="B595" s="1504"/>
      <c r="C595" s="993"/>
      <c r="D595" s="993"/>
      <c r="E595" s="993"/>
    </row>
    <row r="596" spans="1:5" x14ac:dyDescent="0.2">
      <c r="A596" s="993"/>
      <c r="B596" s="1504"/>
      <c r="C596" s="993"/>
      <c r="D596" s="993"/>
      <c r="E596" s="993"/>
    </row>
    <row r="597" spans="1:5" x14ac:dyDescent="0.2">
      <c r="A597" s="993"/>
      <c r="B597" s="1504"/>
      <c r="C597" s="993"/>
      <c r="D597" s="993"/>
      <c r="E597" s="993"/>
    </row>
    <row r="598" spans="1:5" x14ac:dyDescent="0.2">
      <c r="A598" s="993"/>
      <c r="B598" s="1504"/>
      <c r="C598" s="993"/>
      <c r="D598" s="993"/>
      <c r="E598" s="993"/>
    </row>
    <row r="599" spans="1:5" x14ac:dyDescent="0.2">
      <c r="A599" s="993"/>
      <c r="B599" s="1504"/>
      <c r="C599" s="993"/>
      <c r="D599" s="993"/>
      <c r="E599" s="993"/>
    </row>
    <row r="600" spans="1:5" x14ac:dyDescent="0.2">
      <c r="A600" s="993"/>
      <c r="B600" s="1504"/>
      <c r="C600" s="993"/>
      <c r="D600" s="993"/>
      <c r="E600" s="993"/>
    </row>
    <row r="601" spans="1:5" x14ac:dyDescent="0.2">
      <c r="A601" s="993"/>
      <c r="B601" s="1504"/>
      <c r="C601" s="993"/>
      <c r="D601" s="993"/>
      <c r="E601" s="993"/>
    </row>
    <row r="602" spans="1:5" x14ac:dyDescent="0.2">
      <c r="A602" s="993"/>
      <c r="B602" s="1504"/>
      <c r="C602" s="993"/>
      <c r="D602" s="993"/>
      <c r="E602" s="993"/>
    </row>
    <row r="603" spans="1:5" x14ac:dyDescent="0.2">
      <c r="A603" s="993"/>
      <c r="B603" s="1504"/>
      <c r="C603" s="993"/>
      <c r="D603" s="993"/>
      <c r="E603" s="993"/>
    </row>
    <row r="604" spans="1:5" x14ac:dyDescent="0.2">
      <c r="A604" s="993"/>
      <c r="B604" s="1504"/>
      <c r="C604" s="993"/>
      <c r="D604" s="993"/>
      <c r="E604" s="993"/>
    </row>
    <row r="605" spans="1:5" x14ac:dyDescent="0.2">
      <c r="A605" s="993"/>
      <c r="B605" s="1504"/>
      <c r="C605" s="993"/>
      <c r="D605" s="993"/>
      <c r="E605" s="993"/>
    </row>
    <row r="606" spans="1:5" x14ac:dyDescent="0.2">
      <c r="A606" s="993"/>
      <c r="B606" s="1504"/>
      <c r="C606" s="993"/>
      <c r="D606" s="993"/>
      <c r="E606" s="993"/>
    </row>
    <row r="607" spans="1:5" x14ac:dyDescent="0.2">
      <c r="A607" s="993"/>
      <c r="B607" s="1504"/>
      <c r="C607" s="993"/>
      <c r="D607" s="993"/>
      <c r="E607" s="993"/>
    </row>
    <row r="608" spans="1:5" x14ac:dyDescent="0.2">
      <c r="A608" s="993"/>
      <c r="B608" s="1504"/>
      <c r="C608" s="993"/>
      <c r="D608" s="993"/>
      <c r="E608" s="993"/>
    </row>
    <row r="609" spans="1:5" x14ac:dyDescent="0.2">
      <c r="A609" s="993"/>
      <c r="B609" s="1504"/>
      <c r="C609" s="993"/>
      <c r="D609" s="993"/>
      <c r="E609" s="993"/>
    </row>
    <row r="610" spans="1:5" x14ac:dyDescent="0.2">
      <c r="A610" s="993"/>
      <c r="B610" s="1504"/>
      <c r="C610" s="993"/>
      <c r="D610" s="993"/>
      <c r="E610" s="993"/>
    </row>
    <row r="611" spans="1:5" x14ac:dyDescent="0.2">
      <c r="A611" s="993"/>
      <c r="B611" s="1504"/>
      <c r="C611" s="993"/>
      <c r="D611" s="993"/>
      <c r="E611" s="993"/>
    </row>
    <row r="612" spans="1:5" x14ac:dyDescent="0.2">
      <c r="A612" s="993"/>
      <c r="B612" s="1504"/>
      <c r="C612" s="993"/>
      <c r="D612" s="993"/>
      <c r="E612" s="993"/>
    </row>
    <row r="613" spans="1:5" x14ac:dyDescent="0.2">
      <c r="A613" s="993"/>
      <c r="B613" s="1504"/>
      <c r="C613" s="993"/>
      <c r="D613" s="993"/>
      <c r="E613" s="993"/>
    </row>
    <row r="614" spans="1:5" x14ac:dyDescent="0.2">
      <c r="A614" s="993"/>
      <c r="B614" s="1504"/>
      <c r="C614" s="993"/>
      <c r="D614" s="993"/>
      <c r="E614" s="993"/>
    </row>
    <row r="615" spans="1:5" x14ac:dyDescent="0.2">
      <c r="A615" s="993"/>
      <c r="B615" s="1504"/>
      <c r="C615" s="993"/>
      <c r="D615" s="993"/>
      <c r="E615" s="993"/>
    </row>
    <row r="616" spans="1:5" x14ac:dyDescent="0.2">
      <c r="A616" s="993"/>
      <c r="B616" s="1504"/>
      <c r="C616" s="993"/>
      <c r="D616" s="993"/>
      <c r="E616" s="993"/>
    </row>
    <row r="617" spans="1:5" x14ac:dyDescent="0.2">
      <c r="A617" s="993"/>
      <c r="B617" s="1504"/>
      <c r="C617" s="993"/>
      <c r="D617" s="993"/>
      <c r="E617" s="993"/>
    </row>
    <row r="618" spans="1:5" x14ac:dyDescent="0.2">
      <c r="A618" s="993"/>
      <c r="B618" s="1504"/>
      <c r="C618" s="993"/>
      <c r="D618" s="993"/>
      <c r="E618" s="993"/>
    </row>
    <row r="619" spans="1:5" x14ac:dyDescent="0.2">
      <c r="A619" s="993"/>
      <c r="B619" s="1504"/>
      <c r="C619" s="993"/>
      <c r="D619" s="993"/>
      <c r="E619" s="993"/>
    </row>
    <row r="620" spans="1:5" x14ac:dyDescent="0.2">
      <c r="A620" s="993"/>
      <c r="B620" s="1504"/>
      <c r="C620" s="993"/>
      <c r="D620" s="993"/>
      <c r="E620" s="993"/>
    </row>
    <row r="621" spans="1:5" x14ac:dyDescent="0.2">
      <c r="A621" s="993"/>
      <c r="B621" s="1504"/>
      <c r="C621" s="993"/>
      <c r="D621" s="993"/>
      <c r="E621" s="993"/>
    </row>
    <row r="622" spans="1:5" x14ac:dyDescent="0.2">
      <c r="A622" s="993"/>
      <c r="B622" s="1504"/>
      <c r="C622" s="993"/>
      <c r="D622" s="993"/>
      <c r="E622" s="993"/>
    </row>
    <row r="623" spans="1:5" x14ac:dyDescent="0.2">
      <c r="A623" s="993"/>
      <c r="B623" s="1504"/>
      <c r="C623" s="993"/>
      <c r="D623" s="993"/>
      <c r="E623" s="993"/>
    </row>
    <row r="624" spans="1:5" x14ac:dyDescent="0.2">
      <c r="A624" s="993"/>
      <c r="B624" s="1504"/>
      <c r="C624" s="993"/>
      <c r="D624" s="993"/>
      <c r="E624" s="993"/>
    </row>
    <row r="625" spans="1:5" x14ac:dyDescent="0.2">
      <c r="A625" s="993"/>
      <c r="B625" s="1504"/>
      <c r="C625" s="993"/>
      <c r="D625" s="993"/>
      <c r="E625" s="993"/>
    </row>
    <row r="626" spans="1:5" x14ac:dyDescent="0.2">
      <c r="A626" s="993"/>
      <c r="B626" s="1504"/>
      <c r="C626" s="993"/>
      <c r="D626" s="993"/>
      <c r="E626" s="993"/>
    </row>
    <row r="627" spans="1:5" x14ac:dyDescent="0.2">
      <c r="A627" s="993"/>
      <c r="B627" s="1504"/>
      <c r="C627" s="993"/>
      <c r="D627" s="993"/>
      <c r="E627" s="993"/>
    </row>
    <row r="628" spans="1:5" x14ac:dyDescent="0.2">
      <c r="A628" s="993"/>
      <c r="B628" s="1504"/>
      <c r="C628" s="993"/>
      <c r="D628" s="993"/>
      <c r="E628" s="993"/>
    </row>
    <row r="629" spans="1:5" x14ac:dyDescent="0.2">
      <c r="A629" s="993"/>
      <c r="B629" s="1504"/>
      <c r="C629" s="993"/>
      <c r="D629" s="993"/>
      <c r="E629" s="993"/>
    </row>
    <row r="630" spans="1:5" x14ac:dyDescent="0.2">
      <c r="A630" s="993"/>
      <c r="B630" s="1504"/>
      <c r="C630" s="993"/>
      <c r="D630" s="993"/>
      <c r="E630" s="993"/>
    </row>
    <row r="631" spans="1:5" x14ac:dyDescent="0.2">
      <c r="A631" s="993"/>
      <c r="B631" s="1504"/>
      <c r="C631" s="993"/>
      <c r="D631" s="993"/>
      <c r="E631" s="993"/>
    </row>
    <row r="632" spans="1:5" x14ac:dyDescent="0.2">
      <c r="A632" s="993"/>
      <c r="B632" s="1504"/>
      <c r="C632" s="993"/>
      <c r="D632" s="993"/>
      <c r="E632" s="993"/>
    </row>
    <row r="633" spans="1:5" x14ac:dyDescent="0.2">
      <c r="A633" s="993"/>
      <c r="B633" s="1504"/>
      <c r="C633" s="993"/>
      <c r="D633" s="993"/>
      <c r="E633" s="993"/>
    </row>
    <row r="634" spans="1:5" x14ac:dyDescent="0.2">
      <c r="A634" s="993"/>
      <c r="B634" s="1504"/>
      <c r="C634" s="993"/>
      <c r="D634" s="993"/>
      <c r="E634" s="993"/>
    </row>
    <row r="635" spans="1:5" x14ac:dyDescent="0.2">
      <c r="A635" s="993"/>
      <c r="B635" s="1504"/>
      <c r="C635" s="993"/>
      <c r="D635" s="993"/>
      <c r="E635" s="993"/>
    </row>
    <row r="636" spans="1:5" x14ac:dyDescent="0.2">
      <c r="A636" s="993"/>
      <c r="B636" s="1504"/>
      <c r="C636" s="993"/>
      <c r="D636" s="993"/>
      <c r="E636" s="993"/>
    </row>
    <row r="637" spans="1:5" x14ac:dyDescent="0.2">
      <c r="A637" s="993"/>
      <c r="B637" s="1504"/>
      <c r="C637" s="993"/>
      <c r="D637" s="993"/>
      <c r="E637" s="993"/>
    </row>
    <row r="638" spans="1:5" x14ac:dyDescent="0.2">
      <c r="A638" s="993"/>
      <c r="B638" s="1504"/>
      <c r="C638" s="993"/>
      <c r="D638" s="993"/>
      <c r="E638" s="993"/>
    </row>
    <row r="639" spans="1:5" x14ac:dyDescent="0.2">
      <c r="A639" s="993"/>
      <c r="B639" s="1504"/>
      <c r="C639" s="993"/>
      <c r="D639" s="993"/>
      <c r="E639" s="993"/>
    </row>
    <row r="640" spans="1:5" x14ac:dyDescent="0.2">
      <c r="A640" s="993"/>
      <c r="B640" s="1504"/>
      <c r="C640" s="993"/>
      <c r="D640" s="993"/>
      <c r="E640" s="993"/>
    </row>
    <row r="641" spans="1:5" x14ac:dyDescent="0.2">
      <c r="A641" s="993"/>
      <c r="B641" s="1504"/>
      <c r="C641" s="993"/>
      <c r="D641" s="993"/>
      <c r="E641" s="993"/>
    </row>
    <row r="642" spans="1:5" x14ac:dyDescent="0.2">
      <c r="A642" s="993"/>
      <c r="B642" s="1504"/>
      <c r="C642" s="993"/>
      <c r="D642" s="993"/>
      <c r="E642" s="993"/>
    </row>
    <row r="643" spans="1:5" x14ac:dyDescent="0.2">
      <c r="A643" s="993"/>
      <c r="B643" s="1504"/>
      <c r="C643" s="993"/>
      <c r="D643" s="993"/>
      <c r="E643" s="993"/>
    </row>
    <row r="644" spans="1:5" x14ac:dyDescent="0.2">
      <c r="A644" s="993"/>
      <c r="B644" s="1504"/>
      <c r="C644" s="993"/>
      <c r="D644" s="993"/>
      <c r="E644" s="993"/>
    </row>
    <row r="645" spans="1:5" x14ac:dyDescent="0.2">
      <c r="A645" s="993"/>
      <c r="B645" s="1504"/>
      <c r="C645" s="993"/>
      <c r="D645" s="993"/>
      <c r="E645" s="993"/>
    </row>
    <row r="646" spans="1:5" x14ac:dyDescent="0.2">
      <c r="A646" s="993"/>
      <c r="B646" s="1504"/>
      <c r="C646" s="993"/>
      <c r="D646" s="993"/>
      <c r="E646" s="993"/>
    </row>
    <row r="647" spans="1:5" x14ac:dyDescent="0.2">
      <c r="A647" s="993"/>
      <c r="B647" s="1504"/>
      <c r="C647" s="993"/>
      <c r="D647" s="993"/>
      <c r="E647" s="993"/>
    </row>
    <row r="648" spans="1:5" x14ac:dyDescent="0.2">
      <c r="A648" s="993"/>
      <c r="B648" s="1504"/>
      <c r="C648" s="993"/>
      <c r="D648" s="993"/>
      <c r="E648" s="993"/>
    </row>
    <row r="649" spans="1:5" x14ac:dyDescent="0.2">
      <c r="A649" s="993"/>
      <c r="B649" s="1504"/>
      <c r="C649" s="993"/>
      <c r="D649" s="993"/>
      <c r="E649" s="993"/>
    </row>
    <row r="650" spans="1:5" x14ac:dyDescent="0.2">
      <c r="A650" s="993"/>
      <c r="B650" s="1504"/>
      <c r="C650" s="993"/>
      <c r="D650" s="993"/>
      <c r="E650" s="993"/>
    </row>
    <row r="651" spans="1:5" x14ac:dyDescent="0.2">
      <c r="A651" s="993"/>
      <c r="B651" s="1504"/>
      <c r="C651" s="993"/>
      <c r="D651" s="993"/>
      <c r="E651" s="993"/>
    </row>
    <row r="652" spans="1:5" x14ac:dyDescent="0.2">
      <c r="A652" s="993"/>
      <c r="B652" s="1504"/>
      <c r="C652" s="993"/>
      <c r="D652" s="993"/>
      <c r="E652" s="993"/>
    </row>
    <row r="653" spans="1:5" x14ac:dyDescent="0.2">
      <c r="A653" s="993"/>
      <c r="B653" s="1504"/>
      <c r="C653" s="993"/>
      <c r="D653" s="993"/>
      <c r="E653" s="993"/>
    </row>
    <row r="654" spans="1:5" x14ac:dyDescent="0.2">
      <c r="A654" s="993"/>
      <c r="B654" s="1504"/>
      <c r="C654" s="993"/>
      <c r="D654" s="993"/>
      <c r="E654" s="993"/>
    </row>
    <row r="655" spans="1:5" x14ac:dyDescent="0.2">
      <c r="A655" s="993"/>
      <c r="B655" s="1504"/>
      <c r="C655" s="993"/>
      <c r="D655" s="993"/>
      <c r="E655" s="993"/>
    </row>
    <row r="656" spans="1:5" x14ac:dyDescent="0.2">
      <c r="A656" s="993"/>
      <c r="B656" s="1504"/>
      <c r="C656" s="993"/>
      <c r="D656" s="993"/>
      <c r="E656" s="993"/>
    </row>
    <row r="657" spans="1:5" x14ac:dyDescent="0.2">
      <c r="A657" s="993"/>
      <c r="B657" s="1504"/>
      <c r="C657" s="993"/>
      <c r="D657" s="993"/>
      <c r="E657" s="993"/>
    </row>
    <row r="658" spans="1:5" x14ac:dyDescent="0.2">
      <c r="A658" s="993"/>
      <c r="B658" s="1504"/>
      <c r="C658" s="993"/>
      <c r="D658" s="993"/>
      <c r="E658" s="993"/>
    </row>
    <row r="659" spans="1:5" x14ac:dyDescent="0.2">
      <c r="A659" s="993"/>
      <c r="B659" s="1504"/>
      <c r="C659" s="993"/>
      <c r="D659" s="993"/>
      <c r="E659" s="993"/>
    </row>
    <row r="660" spans="1:5" x14ac:dyDescent="0.2">
      <c r="A660" s="993"/>
      <c r="B660" s="1504"/>
      <c r="C660" s="993"/>
      <c r="D660" s="993"/>
      <c r="E660" s="993"/>
    </row>
    <row r="661" spans="1:5" x14ac:dyDescent="0.2">
      <c r="A661" s="993"/>
      <c r="B661" s="1504"/>
      <c r="C661" s="993"/>
      <c r="D661" s="993"/>
      <c r="E661" s="993"/>
    </row>
    <row r="662" spans="1:5" x14ac:dyDescent="0.2">
      <c r="A662" s="993"/>
      <c r="B662" s="1504"/>
      <c r="C662" s="993"/>
      <c r="D662" s="993"/>
      <c r="E662" s="993"/>
    </row>
    <row r="663" spans="1:5" x14ac:dyDescent="0.2">
      <c r="A663" s="993"/>
      <c r="B663" s="1504"/>
      <c r="C663" s="993"/>
      <c r="D663" s="993"/>
      <c r="E663" s="993"/>
    </row>
    <row r="664" spans="1:5" x14ac:dyDescent="0.2">
      <c r="A664" s="993"/>
      <c r="B664" s="1504"/>
      <c r="C664" s="993"/>
      <c r="D664" s="993"/>
      <c r="E664" s="993"/>
    </row>
    <row r="665" spans="1:5" x14ac:dyDescent="0.2">
      <c r="A665" s="993"/>
      <c r="B665" s="1504"/>
      <c r="C665" s="993"/>
      <c r="D665" s="993"/>
      <c r="E665" s="993"/>
    </row>
    <row r="666" spans="1:5" x14ac:dyDescent="0.2">
      <c r="A666" s="993"/>
      <c r="B666" s="1504"/>
      <c r="C666" s="993"/>
      <c r="D666" s="993"/>
      <c r="E666" s="993"/>
    </row>
    <row r="667" spans="1:5" x14ac:dyDescent="0.2">
      <c r="A667" s="993"/>
      <c r="B667" s="1504"/>
      <c r="C667" s="993"/>
      <c r="D667" s="993"/>
      <c r="E667" s="993"/>
    </row>
    <row r="668" spans="1:5" x14ac:dyDescent="0.2">
      <c r="A668" s="993"/>
      <c r="B668" s="1504"/>
      <c r="C668" s="993"/>
      <c r="D668" s="993"/>
      <c r="E668" s="993"/>
    </row>
    <row r="669" spans="1:5" x14ac:dyDescent="0.2">
      <c r="A669" s="993"/>
      <c r="B669" s="1504"/>
      <c r="C669" s="993"/>
      <c r="D669" s="993"/>
      <c r="E669" s="993"/>
    </row>
    <row r="670" spans="1:5" x14ac:dyDescent="0.2">
      <c r="A670" s="993"/>
      <c r="B670" s="1504"/>
      <c r="C670" s="993"/>
      <c r="D670" s="993"/>
      <c r="E670" s="993"/>
    </row>
    <row r="671" spans="1:5" x14ac:dyDescent="0.2">
      <c r="A671" s="993"/>
      <c r="B671" s="1504"/>
      <c r="C671" s="993"/>
      <c r="D671" s="993"/>
      <c r="E671" s="993"/>
    </row>
    <row r="672" spans="1:5" x14ac:dyDescent="0.2">
      <c r="A672" s="993"/>
      <c r="B672" s="1504"/>
      <c r="C672" s="993"/>
      <c r="D672" s="993"/>
      <c r="E672" s="993"/>
    </row>
    <row r="673" spans="1:5" x14ac:dyDescent="0.2">
      <c r="A673" s="993"/>
      <c r="B673" s="1504"/>
      <c r="C673" s="993"/>
      <c r="D673" s="993"/>
      <c r="E673" s="993"/>
    </row>
    <row r="674" spans="1:5" x14ac:dyDescent="0.2">
      <c r="A674" s="993"/>
      <c r="B674" s="1504"/>
      <c r="C674" s="993"/>
      <c r="D674" s="993"/>
      <c r="E674" s="993"/>
    </row>
    <row r="675" spans="1:5" x14ac:dyDescent="0.2">
      <c r="A675" s="993"/>
      <c r="B675" s="1504"/>
      <c r="C675" s="993"/>
      <c r="D675" s="993"/>
      <c r="E675" s="993"/>
    </row>
    <row r="676" spans="1:5" x14ac:dyDescent="0.2">
      <c r="A676" s="993"/>
      <c r="B676" s="1504"/>
      <c r="C676" s="993"/>
      <c r="D676" s="993"/>
      <c r="E676" s="993"/>
    </row>
    <row r="677" spans="1:5" x14ac:dyDescent="0.2">
      <c r="A677" s="993"/>
      <c r="B677" s="1504"/>
      <c r="C677" s="993"/>
      <c r="D677" s="993"/>
      <c r="E677" s="993"/>
    </row>
    <row r="678" spans="1:5" x14ac:dyDescent="0.2">
      <c r="A678" s="993"/>
      <c r="B678" s="1504"/>
      <c r="C678" s="993"/>
      <c r="D678" s="993"/>
      <c r="E678" s="993"/>
    </row>
    <row r="679" spans="1:5" x14ac:dyDescent="0.2">
      <c r="A679" s="993"/>
      <c r="B679" s="1504"/>
      <c r="C679" s="993"/>
      <c r="D679" s="993"/>
      <c r="E679" s="993"/>
    </row>
    <row r="680" spans="1:5" x14ac:dyDescent="0.2">
      <c r="A680" s="993"/>
      <c r="B680" s="1504"/>
      <c r="C680" s="993"/>
      <c r="D680" s="993"/>
      <c r="E680" s="993"/>
    </row>
    <row r="681" spans="1:5" x14ac:dyDescent="0.2">
      <c r="A681" s="993"/>
      <c r="B681" s="1504"/>
      <c r="C681" s="993"/>
      <c r="D681" s="993"/>
      <c r="E681" s="993"/>
    </row>
    <row r="682" spans="1:5" x14ac:dyDescent="0.2">
      <c r="A682" s="993"/>
      <c r="B682" s="1504"/>
      <c r="C682" s="993"/>
      <c r="D682" s="993"/>
      <c r="E682" s="993"/>
    </row>
    <row r="683" spans="1:5" x14ac:dyDescent="0.2">
      <c r="A683" s="993"/>
      <c r="B683" s="1504"/>
      <c r="C683" s="993"/>
      <c r="D683" s="993"/>
      <c r="E683" s="993"/>
    </row>
    <row r="684" spans="1:5" x14ac:dyDescent="0.2">
      <c r="A684" s="993"/>
      <c r="B684" s="1504"/>
      <c r="C684" s="993"/>
      <c r="D684" s="993"/>
      <c r="E684" s="993"/>
    </row>
    <row r="685" spans="1:5" x14ac:dyDescent="0.2">
      <c r="A685" s="993"/>
      <c r="B685" s="1504"/>
      <c r="C685" s="993"/>
      <c r="D685" s="993"/>
      <c r="E685" s="993"/>
    </row>
    <row r="686" spans="1:5" x14ac:dyDescent="0.2">
      <c r="A686" s="993"/>
      <c r="B686" s="1504"/>
      <c r="C686" s="993"/>
      <c r="D686" s="993"/>
      <c r="E686" s="993"/>
    </row>
    <row r="687" spans="1:5" x14ac:dyDescent="0.2">
      <c r="A687" s="993"/>
      <c r="B687" s="1504"/>
      <c r="C687" s="993"/>
      <c r="D687" s="993"/>
      <c r="E687" s="993"/>
    </row>
    <row r="688" spans="1:5" x14ac:dyDescent="0.2">
      <c r="A688" s="993"/>
      <c r="B688" s="1504"/>
      <c r="C688" s="993"/>
      <c r="D688" s="993"/>
      <c r="E688" s="993"/>
    </row>
    <row r="689" spans="1:5" x14ac:dyDescent="0.2">
      <c r="A689" s="993"/>
      <c r="B689" s="1504"/>
      <c r="C689" s="993"/>
      <c r="D689" s="993"/>
      <c r="E689" s="993"/>
    </row>
    <row r="690" spans="1:5" x14ac:dyDescent="0.2">
      <c r="A690" s="993"/>
      <c r="B690" s="1504"/>
      <c r="C690" s="993"/>
      <c r="D690" s="993"/>
      <c r="E690" s="993"/>
    </row>
    <row r="691" spans="1:5" x14ac:dyDescent="0.2">
      <c r="A691" s="993"/>
      <c r="B691" s="1504"/>
      <c r="C691" s="993"/>
      <c r="D691" s="993"/>
      <c r="E691" s="993"/>
    </row>
    <row r="692" spans="1:5" x14ac:dyDescent="0.2">
      <c r="A692" s="993"/>
      <c r="B692" s="1504"/>
      <c r="C692" s="993"/>
      <c r="D692" s="993"/>
      <c r="E692" s="993"/>
    </row>
    <row r="693" spans="1:5" x14ac:dyDescent="0.2">
      <c r="A693" s="993"/>
      <c r="B693" s="1504"/>
      <c r="C693" s="993"/>
      <c r="D693" s="993"/>
      <c r="E693" s="993"/>
    </row>
    <row r="694" spans="1:5" x14ac:dyDescent="0.2">
      <c r="A694" s="993"/>
      <c r="B694" s="1504"/>
      <c r="C694" s="993"/>
      <c r="D694" s="993"/>
      <c r="E694" s="993"/>
    </row>
    <row r="695" spans="1:5" x14ac:dyDescent="0.2">
      <c r="A695" s="993"/>
      <c r="B695" s="1504"/>
      <c r="C695" s="993"/>
      <c r="D695" s="993"/>
      <c r="E695" s="993"/>
    </row>
    <row r="696" spans="1:5" x14ac:dyDescent="0.2">
      <c r="A696" s="993"/>
      <c r="B696" s="1504"/>
      <c r="C696" s="993"/>
      <c r="D696" s="993"/>
      <c r="E696" s="993"/>
    </row>
    <row r="697" spans="1:5" x14ac:dyDescent="0.2">
      <c r="A697" s="993"/>
      <c r="B697" s="1504"/>
      <c r="C697" s="993"/>
      <c r="D697" s="993"/>
      <c r="E697" s="993"/>
    </row>
    <row r="698" spans="1:5" x14ac:dyDescent="0.2">
      <c r="A698" s="993"/>
      <c r="B698" s="1504"/>
      <c r="C698" s="993"/>
      <c r="D698" s="993"/>
      <c r="E698" s="993"/>
    </row>
    <row r="699" spans="1:5" x14ac:dyDescent="0.2">
      <c r="A699" s="993"/>
      <c r="B699" s="1504"/>
      <c r="C699" s="993"/>
      <c r="D699" s="993"/>
      <c r="E699" s="993"/>
    </row>
    <row r="700" spans="1:5" x14ac:dyDescent="0.2">
      <c r="A700" s="993"/>
      <c r="B700" s="1504"/>
      <c r="C700" s="993"/>
      <c r="D700" s="993"/>
      <c r="E700" s="993"/>
    </row>
    <row r="701" spans="1:5" x14ac:dyDescent="0.2">
      <c r="A701" s="993"/>
      <c r="B701" s="1504"/>
      <c r="C701" s="993"/>
      <c r="D701" s="993"/>
      <c r="E701" s="993"/>
    </row>
    <row r="702" spans="1:5" x14ac:dyDescent="0.2">
      <c r="A702" s="993"/>
      <c r="B702" s="1504"/>
      <c r="C702" s="993"/>
      <c r="D702" s="993"/>
      <c r="E702" s="993"/>
    </row>
    <row r="703" spans="1:5" x14ac:dyDescent="0.2">
      <c r="A703" s="993"/>
      <c r="B703" s="1504"/>
      <c r="C703" s="993"/>
      <c r="D703" s="993"/>
      <c r="E703" s="993"/>
    </row>
    <row r="704" spans="1:5" x14ac:dyDescent="0.2">
      <c r="A704" s="993"/>
      <c r="B704" s="1504"/>
      <c r="C704" s="993"/>
      <c r="D704" s="993"/>
      <c r="E704" s="993"/>
    </row>
    <row r="705" spans="1:5" x14ac:dyDescent="0.2">
      <c r="A705" s="993"/>
      <c r="B705" s="1504"/>
      <c r="C705" s="993"/>
      <c r="D705" s="993"/>
      <c r="E705" s="993"/>
    </row>
    <row r="706" spans="1:5" x14ac:dyDescent="0.2">
      <c r="A706" s="993"/>
      <c r="B706" s="1504"/>
      <c r="C706" s="993"/>
      <c r="D706" s="993"/>
      <c r="E706" s="993"/>
    </row>
    <row r="707" spans="1:5" x14ac:dyDescent="0.2">
      <c r="A707" s="993"/>
      <c r="B707" s="1504"/>
      <c r="C707" s="993"/>
      <c r="D707" s="993"/>
      <c r="E707" s="993"/>
    </row>
    <row r="708" spans="1:5" x14ac:dyDescent="0.2">
      <c r="A708" s="993"/>
      <c r="B708" s="1504"/>
      <c r="C708" s="993"/>
      <c r="D708" s="993"/>
      <c r="E708" s="993"/>
    </row>
    <row r="709" spans="1:5" x14ac:dyDescent="0.2">
      <c r="A709" s="993"/>
      <c r="B709" s="1504"/>
      <c r="C709" s="993"/>
      <c r="D709" s="993"/>
      <c r="E709" s="993"/>
    </row>
    <row r="710" spans="1:5" x14ac:dyDescent="0.2">
      <c r="A710" s="993"/>
      <c r="B710" s="1504"/>
      <c r="C710" s="993"/>
      <c r="D710" s="993"/>
      <c r="E710" s="993"/>
    </row>
    <row r="711" spans="1:5" x14ac:dyDescent="0.2">
      <c r="A711" s="993"/>
      <c r="B711" s="1504"/>
      <c r="C711" s="993"/>
      <c r="D711" s="993"/>
      <c r="E711" s="993"/>
    </row>
    <row r="712" spans="1:5" x14ac:dyDescent="0.2">
      <c r="A712" s="993"/>
      <c r="B712" s="1504"/>
      <c r="C712" s="993"/>
      <c r="D712" s="993"/>
      <c r="E712" s="993"/>
    </row>
    <row r="713" spans="1:5" x14ac:dyDescent="0.2">
      <c r="A713" s="993"/>
      <c r="B713" s="1504"/>
      <c r="C713" s="993"/>
      <c r="D713" s="993"/>
      <c r="E713" s="993"/>
    </row>
    <row r="714" spans="1:5" x14ac:dyDescent="0.2">
      <c r="A714" s="993"/>
      <c r="B714" s="1504"/>
      <c r="C714" s="993"/>
      <c r="D714" s="993"/>
      <c r="E714" s="993"/>
    </row>
    <row r="715" spans="1:5" x14ac:dyDescent="0.2">
      <c r="A715" s="993"/>
      <c r="B715" s="1504"/>
      <c r="C715" s="993"/>
      <c r="D715" s="993"/>
      <c r="E715" s="993"/>
    </row>
    <row r="716" spans="1:5" x14ac:dyDescent="0.2">
      <c r="A716" s="993"/>
      <c r="B716" s="1504"/>
      <c r="C716" s="993"/>
      <c r="D716" s="993"/>
      <c r="E716" s="993"/>
    </row>
    <row r="717" spans="1:5" x14ac:dyDescent="0.2">
      <c r="A717" s="993"/>
      <c r="B717" s="1504"/>
      <c r="C717" s="993"/>
      <c r="D717" s="993"/>
      <c r="E717" s="993"/>
    </row>
    <row r="718" spans="1:5" x14ac:dyDescent="0.2">
      <c r="A718" s="993"/>
      <c r="B718" s="1504"/>
      <c r="C718" s="993"/>
      <c r="D718" s="993"/>
      <c r="E718" s="993"/>
    </row>
    <row r="719" spans="1:5" x14ac:dyDescent="0.2">
      <c r="A719" s="993"/>
      <c r="B719" s="1504"/>
      <c r="C719" s="993"/>
      <c r="D719" s="993"/>
      <c r="E719" s="993"/>
    </row>
    <row r="720" spans="1:5" x14ac:dyDescent="0.2">
      <c r="A720" s="993"/>
      <c r="B720" s="1504"/>
      <c r="C720" s="993"/>
      <c r="D720" s="993"/>
      <c r="E720" s="993"/>
    </row>
    <row r="721" spans="1:5" x14ac:dyDescent="0.2">
      <c r="A721" s="993"/>
      <c r="B721" s="1504"/>
      <c r="C721" s="993"/>
      <c r="D721" s="993"/>
      <c r="E721" s="993"/>
    </row>
    <row r="722" spans="1:5" x14ac:dyDescent="0.2">
      <c r="A722" s="993"/>
      <c r="B722" s="1504"/>
      <c r="C722" s="993"/>
      <c r="D722" s="993"/>
      <c r="E722" s="993"/>
    </row>
    <row r="723" spans="1:5" x14ac:dyDescent="0.2">
      <c r="A723" s="993"/>
      <c r="B723" s="1504"/>
      <c r="C723" s="993"/>
      <c r="D723" s="993"/>
      <c r="E723" s="993"/>
    </row>
    <row r="724" spans="1:5" x14ac:dyDescent="0.2">
      <c r="A724" s="993"/>
      <c r="B724" s="1504"/>
      <c r="C724" s="993"/>
      <c r="D724" s="993"/>
      <c r="E724" s="993"/>
    </row>
    <row r="725" spans="1:5" x14ac:dyDescent="0.2">
      <c r="A725" s="993"/>
      <c r="B725" s="1504"/>
      <c r="C725" s="993"/>
      <c r="D725" s="993"/>
      <c r="E725" s="993"/>
    </row>
    <row r="726" spans="1:5" x14ac:dyDescent="0.2">
      <c r="A726" s="993"/>
      <c r="B726" s="1504"/>
      <c r="C726" s="993"/>
      <c r="D726" s="993"/>
      <c r="E726" s="993"/>
    </row>
    <row r="727" spans="1:5" x14ac:dyDescent="0.2">
      <c r="A727" s="993"/>
      <c r="B727" s="1504"/>
      <c r="C727" s="993"/>
      <c r="D727" s="993"/>
      <c r="E727" s="993"/>
    </row>
    <row r="728" spans="1:5" x14ac:dyDescent="0.2">
      <c r="A728" s="993"/>
      <c r="B728" s="1504"/>
      <c r="C728" s="993"/>
      <c r="D728" s="993"/>
      <c r="E728" s="993"/>
    </row>
    <row r="729" spans="1:5" x14ac:dyDescent="0.2">
      <c r="A729" s="993"/>
      <c r="B729" s="1504"/>
      <c r="C729" s="993"/>
      <c r="D729" s="993"/>
      <c r="E729" s="993"/>
    </row>
    <row r="730" spans="1:5" x14ac:dyDescent="0.2">
      <c r="A730" s="993"/>
      <c r="B730" s="1504"/>
      <c r="C730" s="993"/>
      <c r="D730" s="993"/>
      <c r="E730" s="993"/>
    </row>
    <row r="731" spans="1:5" x14ac:dyDescent="0.2">
      <c r="A731" s="993"/>
      <c r="B731" s="1504"/>
      <c r="C731" s="993"/>
      <c r="D731" s="993"/>
      <c r="E731" s="993"/>
    </row>
    <row r="732" spans="1:5" x14ac:dyDescent="0.2">
      <c r="A732" s="993"/>
      <c r="B732" s="1504"/>
      <c r="C732" s="993"/>
      <c r="D732" s="993"/>
      <c r="E732" s="993"/>
    </row>
    <row r="733" spans="1:5" x14ac:dyDescent="0.2">
      <c r="A733" s="993"/>
      <c r="B733" s="1504"/>
      <c r="C733" s="993"/>
      <c r="D733" s="993"/>
      <c r="E733" s="993"/>
    </row>
    <row r="734" spans="1:5" x14ac:dyDescent="0.2">
      <c r="A734" s="993"/>
      <c r="B734" s="1504"/>
      <c r="C734" s="993"/>
      <c r="D734" s="993"/>
      <c r="E734" s="993"/>
    </row>
    <row r="735" spans="1:5" x14ac:dyDescent="0.2">
      <c r="A735" s="993"/>
      <c r="B735" s="1504"/>
      <c r="C735" s="993"/>
      <c r="D735" s="993"/>
      <c r="E735" s="993"/>
    </row>
    <row r="736" spans="1:5" x14ac:dyDescent="0.2">
      <c r="A736" s="993"/>
      <c r="B736" s="1504"/>
      <c r="C736" s="993"/>
      <c r="D736" s="993"/>
      <c r="E736" s="993"/>
    </row>
    <row r="737" spans="1:5" x14ac:dyDescent="0.2">
      <c r="A737" s="993"/>
      <c r="B737" s="1504"/>
      <c r="C737" s="993"/>
      <c r="D737" s="993"/>
      <c r="E737" s="993"/>
    </row>
    <row r="738" spans="1:5" x14ac:dyDescent="0.2">
      <c r="A738" s="993"/>
      <c r="B738" s="1504"/>
      <c r="C738" s="993"/>
      <c r="D738" s="993"/>
      <c r="E738" s="993"/>
    </row>
    <row r="739" spans="1:5" x14ac:dyDescent="0.2">
      <c r="A739" s="993"/>
      <c r="B739" s="1504"/>
      <c r="C739" s="993"/>
      <c r="D739" s="993"/>
      <c r="E739" s="993"/>
    </row>
    <row r="740" spans="1:5" x14ac:dyDescent="0.2">
      <c r="A740" s="993"/>
      <c r="B740" s="1504"/>
      <c r="C740" s="993"/>
      <c r="D740" s="993"/>
      <c r="E740" s="993"/>
    </row>
    <row r="741" spans="1:5" x14ac:dyDescent="0.2">
      <c r="A741" s="993"/>
      <c r="B741" s="1504"/>
      <c r="C741" s="993"/>
      <c r="D741" s="993"/>
      <c r="E741" s="993"/>
    </row>
    <row r="742" spans="1:5" x14ac:dyDescent="0.2">
      <c r="A742" s="993"/>
      <c r="B742" s="1504"/>
      <c r="C742" s="993"/>
      <c r="D742" s="993"/>
      <c r="E742" s="993"/>
    </row>
    <row r="743" spans="1:5" x14ac:dyDescent="0.2">
      <c r="A743" s="993"/>
      <c r="B743" s="1504"/>
      <c r="C743" s="993"/>
      <c r="D743" s="993"/>
      <c r="E743" s="993"/>
    </row>
    <row r="744" spans="1:5" x14ac:dyDescent="0.2">
      <c r="A744" s="993"/>
      <c r="B744" s="1504"/>
      <c r="C744" s="993"/>
      <c r="D744" s="993"/>
      <c r="E744" s="993"/>
    </row>
    <row r="745" spans="1:5" x14ac:dyDescent="0.2">
      <c r="A745" s="993"/>
      <c r="B745" s="1504"/>
      <c r="C745" s="993"/>
      <c r="D745" s="993"/>
      <c r="E745" s="993"/>
    </row>
    <row r="746" spans="1:5" x14ac:dyDescent="0.2">
      <c r="A746" s="993"/>
      <c r="B746" s="1504"/>
      <c r="C746" s="993"/>
      <c r="D746" s="993"/>
      <c r="E746" s="993"/>
    </row>
    <row r="747" spans="1:5" x14ac:dyDescent="0.2">
      <c r="A747" s="993"/>
      <c r="B747" s="1504"/>
      <c r="C747" s="993"/>
      <c r="D747" s="993"/>
      <c r="E747" s="993"/>
    </row>
    <row r="748" spans="1:5" x14ac:dyDescent="0.2">
      <c r="A748" s="993"/>
      <c r="B748" s="1504"/>
      <c r="C748" s="993"/>
      <c r="D748" s="993"/>
      <c r="E748" s="993"/>
    </row>
    <row r="749" spans="1:5" x14ac:dyDescent="0.2">
      <c r="A749" s="993"/>
      <c r="B749" s="1504"/>
      <c r="C749" s="993"/>
      <c r="D749" s="993"/>
      <c r="E749" s="993"/>
    </row>
    <row r="750" spans="1:5" x14ac:dyDescent="0.2">
      <c r="A750" s="993"/>
      <c r="B750" s="1504"/>
      <c r="C750" s="993"/>
      <c r="D750" s="993"/>
      <c r="E750" s="993"/>
    </row>
    <row r="751" spans="1:5" x14ac:dyDescent="0.2">
      <c r="A751" s="993"/>
      <c r="B751" s="1504"/>
      <c r="C751" s="993"/>
      <c r="D751" s="993"/>
      <c r="E751" s="993"/>
    </row>
    <row r="752" spans="1:5" x14ac:dyDescent="0.2">
      <c r="A752" s="993"/>
      <c r="B752" s="1504"/>
      <c r="C752" s="993"/>
      <c r="D752" s="993"/>
      <c r="E752" s="993"/>
    </row>
    <row r="753" spans="1:5" x14ac:dyDescent="0.2">
      <c r="A753" s="993"/>
      <c r="B753" s="1504"/>
      <c r="C753" s="993"/>
      <c r="D753" s="993"/>
      <c r="E753" s="993"/>
    </row>
    <row r="754" spans="1:5" x14ac:dyDescent="0.2">
      <c r="A754" s="993"/>
      <c r="B754" s="1504"/>
      <c r="C754" s="993"/>
      <c r="D754" s="993"/>
      <c r="E754" s="993"/>
    </row>
    <row r="755" spans="1:5" x14ac:dyDescent="0.2">
      <c r="A755" s="993"/>
      <c r="B755" s="1504"/>
      <c r="C755" s="993"/>
      <c r="D755" s="993"/>
      <c r="E755" s="993"/>
    </row>
    <row r="756" spans="1:5" x14ac:dyDescent="0.2">
      <c r="A756" s="993"/>
      <c r="B756" s="1504"/>
      <c r="C756" s="993"/>
      <c r="D756" s="993"/>
      <c r="E756" s="993"/>
    </row>
    <row r="757" spans="1:5" x14ac:dyDescent="0.2">
      <c r="A757" s="993"/>
      <c r="B757" s="1504"/>
      <c r="C757" s="993"/>
      <c r="D757" s="993"/>
      <c r="E757" s="993"/>
    </row>
    <row r="758" spans="1:5" x14ac:dyDescent="0.2">
      <c r="A758" s="993"/>
      <c r="B758" s="1504"/>
      <c r="C758" s="993"/>
      <c r="D758" s="993"/>
      <c r="E758" s="993"/>
    </row>
    <row r="759" spans="1:5" x14ac:dyDescent="0.2">
      <c r="A759" s="993"/>
      <c r="B759" s="1504"/>
      <c r="C759" s="993"/>
      <c r="D759" s="993"/>
      <c r="E759" s="993"/>
    </row>
    <row r="760" spans="1:5" x14ac:dyDescent="0.2">
      <c r="A760" s="993"/>
      <c r="B760" s="1504"/>
      <c r="C760" s="993"/>
      <c r="D760" s="993"/>
      <c r="E760" s="993"/>
    </row>
    <row r="761" spans="1:5" x14ac:dyDescent="0.2">
      <c r="A761" s="993"/>
      <c r="B761" s="1504"/>
      <c r="C761" s="993"/>
      <c r="D761" s="993"/>
      <c r="E761" s="993"/>
    </row>
    <row r="762" spans="1:5" x14ac:dyDescent="0.2">
      <c r="A762" s="993"/>
      <c r="B762" s="1504"/>
      <c r="C762" s="993"/>
      <c r="D762" s="993"/>
      <c r="E762" s="993"/>
    </row>
    <row r="763" spans="1:5" x14ac:dyDescent="0.2">
      <c r="A763" s="993"/>
      <c r="B763" s="1504"/>
      <c r="C763" s="993"/>
      <c r="D763" s="993"/>
      <c r="E763" s="993"/>
    </row>
    <row r="764" spans="1:5" x14ac:dyDescent="0.2">
      <c r="A764" s="993"/>
      <c r="B764" s="1504"/>
      <c r="C764" s="993"/>
      <c r="D764" s="993"/>
      <c r="E764" s="993"/>
    </row>
    <row r="765" spans="1:5" x14ac:dyDescent="0.2">
      <c r="A765" s="993"/>
      <c r="B765" s="1504"/>
      <c r="C765" s="993"/>
      <c r="D765" s="993"/>
      <c r="E765" s="993"/>
    </row>
    <row r="766" spans="1:5" x14ac:dyDescent="0.2">
      <c r="A766" s="993"/>
      <c r="B766" s="1504"/>
      <c r="C766" s="993"/>
      <c r="D766" s="993"/>
      <c r="E766" s="993"/>
    </row>
    <row r="767" spans="1:5" x14ac:dyDescent="0.2">
      <c r="A767" s="993"/>
      <c r="B767" s="1504"/>
      <c r="C767" s="993"/>
      <c r="D767" s="993"/>
      <c r="E767" s="993"/>
    </row>
    <row r="768" spans="1:5" x14ac:dyDescent="0.2">
      <c r="A768" s="993"/>
      <c r="B768" s="1504"/>
      <c r="C768" s="993"/>
      <c r="D768" s="993"/>
      <c r="E768" s="993"/>
    </row>
    <row r="769" spans="1:5" x14ac:dyDescent="0.2">
      <c r="A769" s="993"/>
      <c r="B769" s="1504"/>
      <c r="C769" s="993"/>
      <c r="D769" s="993"/>
      <c r="E769" s="993"/>
    </row>
    <row r="770" spans="1:5" x14ac:dyDescent="0.2">
      <c r="A770" s="993"/>
      <c r="B770" s="1504"/>
      <c r="C770" s="993"/>
      <c r="D770" s="993"/>
      <c r="E770" s="993"/>
    </row>
    <row r="771" spans="1:5" x14ac:dyDescent="0.2">
      <c r="A771" s="993"/>
      <c r="B771" s="1504"/>
      <c r="C771" s="993"/>
      <c r="D771" s="993"/>
      <c r="E771" s="993"/>
    </row>
    <row r="772" spans="1:5" x14ac:dyDescent="0.2">
      <c r="A772" s="993"/>
      <c r="B772" s="1504"/>
      <c r="C772" s="993"/>
      <c r="D772" s="993"/>
      <c r="E772" s="993"/>
    </row>
    <row r="773" spans="1:5" x14ac:dyDescent="0.2">
      <c r="A773" s="993"/>
      <c r="B773" s="1504"/>
      <c r="C773" s="993"/>
      <c r="D773" s="993"/>
      <c r="E773" s="993"/>
    </row>
    <row r="774" spans="1:5" x14ac:dyDescent="0.2">
      <c r="A774" s="993"/>
      <c r="B774" s="1504"/>
      <c r="C774" s="993"/>
      <c r="D774" s="993"/>
      <c r="E774" s="993"/>
    </row>
    <row r="775" spans="1:5" x14ac:dyDescent="0.2">
      <c r="A775" s="993"/>
      <c r="B775" s="1504"/>
      <c r="C775" s="993"/>
      <c r="D775" s="993"/>
      <c r="E775" s="993"/>
    </row>
    <row r="776" spans="1:5" x14ac:dyDescent="0.2">
      <c r="A776" s="993"/>
      <c r="B776" s="1504"/>
      <c r="C776" s="993"/>
      <c r="D776" s="993"/>
      <c r="E776" s="993"/>
    </row>
    <row r="777" spans="1:5" x14ac:dyDescent="0.2">
      <c r="A777" s="993"/>
      <c r="B777" s="1504"/>
      <c r="C777" s="993"/>
      <c r="D777" s="993"/>
      <c r="E777" s="993"/>
    </row>
    <row r="778" spans="1:5" x14ac:dyDescent="0.2">
      <c r="A778" s="993"/>
      <c r="B778" s="1504"/>
      <c r="C778" s="993"/>
      <c r="D778" s="993"/>
      <c r="E778" s="993"/>
    </row>
    <row r="779" spans="1:5" x14ac:dyDescent="0.2">
      <c r="A779" s="993"/>
      <c r="B779" s="1504"/>
      <c r="C779" s="993"/>
      <c r="D779" s="993"/>
      <c r="E779" s="993"/>
    </row>
    <row r="780" spans="1:5" x14ac:dyDescent="0.2">
      <c r="A780" s="993"/>
      <c r="B780" s="1504"/>
      <c r="C780" s="993"/>
      <c r="D780" s="993"/>
      <c r="E780" s="993"/>
    </row>
    <row r="781" spans="1:5" x14ac:dyDescent="0.2">
      <c r="A781" s="993"/>
      <c r="B781" s="1504"/>
      <c r="C781" s="993"/>
      <c r="D781" s="993"/>
      <c r="E781" s="993"/>
    </row>
    <row r="782" spans="1:5" x14ac:dyDescent="0.2">
      <c r="A782" s="993"/>
      <c r="B782" s="1504"/>
      <c r="C782" s="993"/>
      <c r="D782" s="993"/>
      <c r="E782" s="993"/>
    </row>
    <row r="783" spans="1:5" x14ac:dyDescent="0.2">
      <c r="A783" s="993"/>
      <c r="B783" s="1504"/>
      <c r="C783" s="993"/>
      <c r="D783" s="993"/>
      <c r="E783" s="993"/>
    </row>
    <row r="784" spans="1:5" x14ac:dyDescent="0.2">
      <c r="A784" s="993"/>
      <c r="B784" s="1504"/>
      <c r="C784" s="993"/>
      <c r="D784" s="993"/>
      <c r="E784" s="993"/>
    </row>
    <row r="785" spans="1:5" x14ac:dyDescent="0.2">
      <c r="A785" s="993"/>
      <c r="B785" s="1504"/>
      <c r="C785" s="993"/>
      <c r="D785" s="993"/>
      <c r="E785" s="993"/>
    </row>
    <row r="786" spans="1:5" x14ac:dyDescent="0.2">
      <c r="A786" s="993"/>
      <c r="B786" s="1504"/>
      <c r="C786" s="993"/>
      <c r="D786" s="993"/>
      <c r="E786" s="993"/>
    </row>
    <row r="787" spans="1:5" x14ac:dyDescent="0.2">
      <c r="A787" s="993"/>
      <c r="B787" s="1504"/>
      <c r="C787" s="993"/>
      <c r="D787" s="993"/>
      <c r="E787" s="993"/>
    </row>
    <row r="788" spans="1:5" x14ac:dyDescent="0.2">
      <c r="A788" s="993"/>
      <c r="B788" s="1504"/>
      <c r="C788" s="993"/>
      <c r="D788" s="993"/>
      <c r="E788" s="993"/>
    </row>
    <row r="789" spans="1:5" x14ac:dyDescent="0.2">
      <c r="A789" s="993"/>
      <c r="B789" s="1504"/>
      <c r="C789" s="993"/>
      <c r="D789" s="993"/>
      <c r="E789" s="993"/>
    </row>
    <row r="790" spans="1:5" x14ac:dyDescent="0.2">
      <c r="A790" s="993"/>
      <c r="B790" s="1504"/>
      <c r="C790" s="993"/>
      <c r="D790" s="993"/>
      <c r="E790" s="993"/>
    </row>
    <row r="791" spans="1:5" x14ac:dyDescent="0.2">
      <c r="A791" s="993"/>
      <c r="B791" s="1504"/>
      <c r="C791" s="993"/>
      <c r="D791" s="993"/>
      <c r="E791" s="993"/>
    </row>
    <row r="792" spans="1:5" x14ac:dyDescent="0.2">
      <c r="A792" s="993"/>
      <c r="B792" s="1504"/>
      <c r="C792" s="993"/>
      <c r="D792" s="993"/>
      <c r="E792" s="993"/>
    </row>
    <row r="793" spans="1:5" x14ac:dyDescent="0.2">
      <c r="A793" s="993"/>
      <c r="B793" s="1504"/>
      <c r="C793" s="993"/>
      <c r="D793" s="993"/>
      <c r="E793" s="993"/>
    </row>
    <row r="794" spans="1:5" x14ac:dyDescent="0.2">
      <c r="A794" s="993"/>
      <c r="B794" s="1504"/>
      <c r="C794" s="993"/>
      <c r="D794" s="993"/>
      <c r="E794" s="993"/>
    </row>
    <row r="795" spans="1:5" x14ac:dyDescent="0.2">
      <c r="A795" s="993"/>
      <c r="B795" s="1504"/>
      <c r="C795" s="993"/>
      <c r="D795" s="993"/>
      <c r="E795" s="993"/>
    </row>
    <row r="796" spans="1:5" x14ac:dyDescent="0.2">
      <c r="A796" s="993"/>
      <c r="B796" s="1504"/>
      <c r="C796" s="993"/>
      <c r="D796" s="993"/>
      <c r="E796" s="993"/>
    </row>
    <row r="797" spans="1:5" x14ac:dyDescent="0.2">
      <c r="A797" s="993"/>
      <c r="B797" s="1504"/>
      <c r="C797" s="993"/>
      <c r="D797" s="993"/>
      <c r="E797" s="993"/>
    </row>
    <row r="798" spans="1:5" x14ac:dyDescent="0.2">
      <c r="A798" s="993"/>
      <c r="B798" s="1504"/>
      <c r="C798" s="993"/>
      <c r="D798" s="993"/>
      <c r="E798" s="993"/>
    </row>
    <row r="799" spans="1:5" x14ac:dyDescent="0.2">
      <c r="A799" s="993"/>
      <c r="B799" s="1504"/>
      <c r="C799" s="993"/>
      <c r="D799" s="993"/>
      <c r="E799" s="993"/>
    </row>
    <row r="800" spans="1:5" x14ac:dyDescent="0.2">
      <c r="A800" s="993"/>
      <c r="B800" s="1504"/>
      <c r="C800" s="993"/>
      <c r="D800" s="993"/>
      <c r="E800" s="993"/>
    </row>
    <row r="801" spans="1:5" x14ac:dyDescent="0.2">
      <c r="A801" s="993"/>
      <c r="B801" s="1504"/>
      <c r="C801" s="993"/>
      <c r="D801" s="993"/>
      <c r="E801" s="993"/>
    </row>
    <row r="802" spans="1:5" x14ac:dyDescent="0.2">
      <c r="A802" s="993"/>
      <c r="B802" s="1504"/>
      <c r="C802" s="993"/>
      <c r="D802" s="993"/>
      <c r="E802" s="993"/>
    </row>
    <row r="803" spans="1:5" x14ac:dyDescent="0.2">
      <c r="A803" s="993"/>
      <c r="B803" s="1504"/>
      <c r="C803" s="993"/>
      <c r="D803" s="993"/>
      <c r="E803" s="993"/>
    </row>
    <row r="804" spans="1:5" x14ac:dyDescent="0.2">
      <c r="A804" s="993"/>
      <c r="B804" s="1504"/>
      <c r="C804" s="993"/>
      <c r="D804" s="993"/>
      <c r="E804" s="993"/>
    </row>
    <row r="805" spans="1:5" x14ac:dyDescent="0.2">
      <c r="A805" s="993"/>
      <c r="B805" s="1504"/>
      <c r="C805" s="993"/>
      <c r="D805" s="993"/>
      <c r="E805" s="993"/>
    </row>
    <row r="806" spans="1:5" x14ac:dyDescent="0.2">
      <c r="A806" s="993"/>
      <c r="B806" s="1504"/>
      <c r="C806" s="993"/>
      <c r="D806" s="993"/>
      <c r="E806" s="993"/>
    </row>
    <row r="807" spans="1:5" x14ac:dyDescent="0.2">
      <c r="A807" s="993"/>
      <c r="B807" s="1504"/>
      <c r="C807" s="993"/>
      <c r="D807" s="993"/>
      <c r="E807" s="993"/>
    </row>
    <row r="808" spans="1:5" x14ac:dyDescent="0.2">
      <c r="A808" s="993"/>
      <c r="B808" s="1504"/>
      <c r="C808" s="993"/>
      <c r="D808" s="993"/>
      <c r="E808" s="993"/>
    </row>
    <row r="809" spans="1:5" x14ac:dyDescent="0.2">
      <c r="A809" s="993"/>
      <c r="B809" s="1504"/>
      <c r="C809" s="993"/>
      <c r="D809" s="993"/>
      <c r="E809" s="993"/>
    </row>
    <row r="810" spans="1:5" x14ac:dyDescent="0.2">
      <c r="A810" s="993"/>
      <c r="B810" s="1504"/>
      <c r="C810" s="993"/>
      <c r="D810" s="993"/>
      <c r="E810" s="993"/>
    </row>
    <row r="811" spans="1:5" x14ac:dyDescent="0.2">
      <c r="A811" s="993"/>
      <c r="B811" s="1504"/>
      <c r="C811" s="993"/>
      <c r="D811" s="993"/>
      <c r="E811" s="993"/>
    </row>
    <row r="812" spans="1:5" x14ac:dyDescent="0.2">
      <c r="A812" s="993"/>
      <c r="B812" s="1504"/>
      <c r="C812" s="993"/>
      <c r="D812" s="993"/>
      <c r="E812" s="993"/>
    </row>
    <row r="813" spans="1:5" x14ac:dyDescent="0.2">
      <c r="A813" s="993"/>
      <c r="B813" s="1504"/>
      <c r="C813" s="993"/>
      <c r="D813" s="993"/>
      <c r="E813" s="993"/>
    </row>
    <row r="814" spans="1:5" x14ac:dyDescent="0.2">
      <c r="A814" s="993"/>
      <c r="B814" s="1504"/>
      <c r="C814" s="993"/>
      <c r="D814" s="993"/>
      <c r="E814" s="993"/>
    </row>
    <row r="815" spans="1:5" x14ac:dyDescent="0.2">
      <c r="A815" s="993"/>
      <c r="B815" s="1504"/>
      <c r="C815" s="993"/>
      <c r="D815" s="993"/>
      <c r="E815" s="993"/>
    </row>
    <row r="816" spans="1:5" x14ac:dyDescent="0.2">
      <c r="A816" s="993"/>
      <c r="B816" s="1504"/>
      <c r="C816" s="993"/>
      <c r="D816" s="993"/>
      <c r="E816" s="993"/>
    </row>
    <row r="817" spans="1:5" x14ac:dyDescent="0.2">
      <c r="A817" s="993"/>
      <c r="B817" s="1504"/>
      <c r="C817" s="993"/>
      <c r="D817" s="993"/>
      <c r="E817" s="993"/>
    </row>
    <row r="818" spans="1:5" x14ac:dyDescent="0.2">
      <c r="A818" s="993"/>
      <c r="B818" s="1504"/>
      <c r="C818" s="993"/>
      <c r="D818" s="993"/>
      <c r="E818" s="993"/>
    </row>
    <row r="819" spans="1:5" x14ac:dyDescent="0.2">
      <c r="A819" s="993"/>
      <c r="B819" s="1504"/>
      <c r="C819" s="993"/>
      <c r="D819" s="993"/>
      <c r="E819" s="993"/>
    </row>
    <row r="820" spans="1:5" x14ac:dyDescent="0.2">
      <c r="A820" s="993"/>
      <c r="B820" s="1504"/>
      <c r="C820" s="993"/>
      <c r="D820" s="993"/>
      <c r="E820" s="993"/>
    </row>
    <row r="821" spans="1:5" x14ac:dyDescent="0.2">
      <c r="A821" s="993"/>
      <c r="B821" s="1504"/>
      <c r="C821" s="993"/>
      <c r="D821" s="993"/>
      <c r="E821" s="993"/>
    </row>
    <row r="822" spans="1:5" x14ac:dyDescent="0.2">
      <c r="A822" s="993"/>
      <c r="B822" s="1504"/>
      <c r="C822" s="993"/>
      <c r="D822" s="993"/>
      <c r="E822" s="993"/>
    </row>
    <row r="823" spans="1:5" x14ac:dyDescent="0.2">
      <c r="A823" s="993"/>
      <c r="B823" s="1504"/>
      <c r="C823" s="993"/>
      <c r="D823" s="993"/>
      <c r="E823" s="993"/>
    </row>
    <row r="824" spans="1:5" x14ac:dyDescent="0.2">
      <c r="A824" s="993"/>
      <c r="B824" s="1504"/>
      <c r="C824" s="993"/>
      <c r="D824" s="993"/>
      <c r="E824" s="993"/>
    </row>
    <row r="825" spans="1:5" x14ac:dyDescent="0.2">
      <c r="A825" s="993"/>
      <c r="B825" s="1504"/>
      <c r="C825" s="993"/>
      <c r="D825" s="993"/>
      <c r="E825" s="993"/>
    </row>
    <row r="826" spans="1:5" x14ac:dyDescent="0.2">
      <c r="A826" s="993"/>
      <c r="B826" s="1504"/>
      <c r="C826" s="993"/>
      <c r="D826" s="993"/>
      <c r="E826" s="993"/>
    </row>
    <row r="827" spans="1:5" x14ac:dyDescent="0.2">
      <c r="A827" s="993"/>
      <c r="B827" s="1504"/>
      <c r="C827" s="993"/>
      <c r="D827" s="993"/>
      <c r="E827" s="993"/>
    </row>
    <row r="828" spans="1:5" x14ac:dyDescent="0.2">
      <c r="A828" s="993"/>
      <c r="B828" s="1504"/>
      <c r="C828" s="993"/>
      <c r="D828" s="993"/>
      <c r="E828" s="993"/>
    </row>
    <row r="829" spans="1:5" x14ac:dyDescent="0.2">
      <c r="A829" s="993"/>
      <c r="B829" s="1504"/>
      <c r="C829" s="993"/>
      <c r="D829" s="993"/>
      <c r="E829" s="993"/>
    </row>
    <row r="830" spans="1:5" x14ac:dyDescent="0.2">
      <c r="A830" s="993"/>
      <c r="B830" s="1504"/>
      <c r="C830" s="993"/>
      <c r="D830" s="993"/>
      <c r="E830" s="993"/>
    </row>
    <row r="831" spans="1:5" x14ac:dyDescent="0.2">
      <c r="A831" s="993"/>
      <c r="B831" s="1504"/>
      <c r="C831" s="993"/>
      <c r="D831" s="993"/>
      <c r="E831" s="993"/>
    </row>
    <row r="832" spans="1:5" x14ac:dyDescent="0.2">
      <c r="A832" s="993"/>
      <c r="B832" s="1504"/>
      <c r="C832" s="993"/>
      <c r="D832" s="993"/>
      <c r="E832" s="993"/>
    </row>
    <row r="833" spans="1:5" x14ac:dyDescent="0.2">
      <c r="A833" s="993"/>
      <c r="B833" s="1504"/>
      <c r="C833" s="993"/>
      <c r="D833" s="993"/>
      <c r="E833" s="993"/>
    </row>
    <row r="834" spans="1:5" x14ac:dyDescent="0.2">
      <c r="A834" s="993"/>
      <c r="B834" s="1504"/>
      <c r="C834" s="993"/>
      <c r="D834" s="993"/>
      <c r="E834" s="993"/>
    </row>
    <row r="835" spans="1:5" x14ac:dyDescent="0.2">
      <c r="A835" s="993"/>
      <c r="B835" s="1504"/>
      <c r="C835" s="993"/>
      <c r="D835" s="993"/>
      <c r="E835" s="993"/>
    </row>
    <row r="836" spans="1:5" x14ac:dyDescent="0.2">
      <c r="A836" s="993"/>
      <c r="B836" s="1504"/>
      <c r="C836" s="993"/>
      <c r="D836" s="993"/>
      <c r="E836" s="993"/>
    </row>
    <row r="837" spans="1:5" x14ac:dyDescent="0.2">
      <c r="A837" s="993"/>
      <c r="B837" s="1504"/>
      <c r="C837" s="993"/>
      <c r="D837" s="993"/>
      <c r="E837" s="993"/>
    </row>
    <row r="838" spans="1:5" x14ac:dyDescent="0.2">
      <c r="A838" s="993"/>
      <c r="B838" s="1504"/>
      <c r="C838" s="993"/>
      <c r="D838" s="993"/>
      <c r="E838" s="993"/>
    </row>
    <row r="839" spans="1:5" x14ac:dyDescent="0.2">
      <c r="A839" s="993"/>
      <c r="B839" s="1504"/>
      <c r="C839" s="993"/>
      <c r="D839" s="993"/>
      <c r="E839" s="993"/>
    </row>
    <row r="840" spans="1:5" x14ac:dyDescent="0.2">
      <c r="A840" s="993"/>
      <c r="B840" s="1504"/>
      <c r="C840" s="993"/>
      <c r="D840" s="993"/>
      <c r="E840" s="993"/>
    </row>
    <row r="841" spans="1:5" x14ac:dyDescent="0.2">
      <c r="A841" s="993"/>
      <c r="B841" s="1504"/>
      <c r="C841" s="993"/>
      <c r="D841" s="993"/>
      <c r="E841" s="993"/>
    </row>
    <row r="842" spans="1:5" x14ac:dyDescent="0.2">
      <c r="A842" s="993"/>
      <c r="B842" s="1504"/>
      <c r="C842" s="993"/>
      <c r="D842" s="993"/>
      <c r="E842" s="993"/>
    </row>
    <row r="843" spans="1:5" x14ac:dyDescent="0.2">
      <c r="A843" s="993"/>
      <c r="B843" s="1504"/>
      <c r="C843" s="993"/>
      <c r="D843" s="993"/>
      <c r="E843" s="993"/>
    </row>
    <row r="844" spans="1:5" x14ac:dyDescent="0.2">
      <c r="A844" s="993"/>
      <c r="B844" s="1504"/>
      <c r="C844" s="993"/>
      <c r="D844" s="993"/>
      <c r="E844" s="993"/>
    </row>
    <row r="845" spans="1:5" x14ac:dyDescent="0.2">
      <c r="A845" s="993"/>
      <c r="B845" s="1504"/>
      <c r="C845" s="993"/>
      <c r="D845" s="993"/>
      <c r="E845" s="993"/>
    </row>
    <row r="846" spans="1:5" x14ac:dyDescent="0.2">
      <c r="A846" s="993"/>
      <c r="B846" s="1504"/>
      <c r="C846" s="993"/>
      <c r="D846" s="993"/>
      <c r="E846" s="993"/>
    </row>
    <row r="847" spans="1:5" x14ac:dyDescent="0.2">
      <c r="A847" s="993"/>
      <c r="B847" s="1504"/>
      <c r="C847" s="993"/>
      <c r="D847" s="993"/>
      <c r="E847" s="993"/>
    </row>
    <row r="848" spans="1:5" x14ac:dyDescent="0.2">
      <c r="A848" s="993"/>
      <c r="B848" s="1504"/>
      <c r="C848" s="993"/>
      <c r="D848" s="993"/>
      <c r="E848" s="993"/>
    </row>
    <row r="849" spans="1:5" x14ac:dyDescent="0.2">
      <c r="A849" s="993"/>
      <c r="B849" s="1504"/>
      <c r="C849" s="993"/>
      <c r="D849" s="993"/>
      <c r="E849" s="993"/>
    </row>
    <row r="850" spans="1:5" x14ac:dyDescent="0.2">
      <c r="A850" s="993"/>
      <c r="B850" s="1504"/>
      <c r="C850" s="993"/>
      <c r="D850" s="993"/>
      <c r="E850" s="993"/>
    </row>
    <row r="851" spans="1:5" x14ac:dyDescent="0.2">
      <c r="A851" s="993"/>
      <c r="B851" s="1504"/>
      <c r="C851" s="993"/>
      <c r="D851" s="993"/>
      <c r="E851" s="993"/>
    </row>
    <row r="852" spans="1:5" x14ac:dyDescent="0.2">
      <c r="A852" s="993"/>
      <c r="B852" s="1504"/>
      <c r="C852" s="993"/>
      <c r="D852" s="993"/>
      <c r="E852" s="993"/>
    </row>
    <row r="853" spans="1:5" x14ac:dyDescent="0.2">
      <c r="A853" s="993"/>
      <c r="B853" s="1504"/>
      <c r="C853" s="993"/>
      <c r="D853" s="993"/>
      <c r="E853" s="993"/>
    </row>
    <row r="854" spans="1:5" x14ac:dyDescent="0.2">
      <c r="A854" s="993"/>
      <c r="B854" s="1504"/>
      <c r="C854" s="993"/>
      <c r="D854" s="993"/>
      <c r="E854" s="993"/>
    </row>
    <row r="855" spans="1:5" x14ac:dyDescent="0.2">
      <c r="A855" s="993"/>
      <c r="B855" s="1504"/>
      <c r="C855" s="993"/>
      <c r="D855" s="993"/>
      <c r="E855" s="993"/>
    </row>
    <row r="856" spans="1:5" x14ac:dyDescent="0.2">
      <c r="A856" s="993"/>
      <c r="B856" s="1504"/>
      <c r="C856" s="993"/>
      <c r="D856" s="993"/>
      <c r="E856" s="993"/>
    </row>
    <row r="857" spans="1:5" x14ac:dyDescent="0.2">
      <c r="A857" s="993"/>
      <c r="B857" s="1504"/>
      <c r="C857" s="993"/>
      <c r="D857" s="993"/>
      <c r="E857" s="993"/>
    </row>
    <row r="858" spans="1:5" x14ac:dyDescent="0.2">
      <c r="A858" s="993"/>
      <c r="B858" s="1504"/>
      <c r="C858" s="993"/>
      <c r="D858" s="993"/>
      <c r="E858" s="993"/>
    </row>
    <row r="859" spans="1:5" x14ac:dyDescent="0.2">
      <c r="A859" s="993"/>
      <c r="B859" s="1504"/>
      <c r="C859" s="993"/>
      <c r="D859" s="993"/>
      <c r="E859" s="993"/>
    </row>
    <row r="860" spans="1:5" x14ac:dyDescent="0.2">
      <c r="A860" s="993"/>
      <c r="B860" s="1504"/>
      <c r="C860" s="993"/>
      <c r="D860" s="993"/>
      <c r="E860" s="993"/>
    </row>
    <row r="861" spans="1:5" x14ac:dyDescent="0.2">
      <c r="A861" s="993"/>
      <c r="B861" s="1504"/>
      <c r="C861" s="993"/>
      <c r="D861" s="993"/>
      <c r="E861" s="993"/>
    </row>
    <row r="862" spans="1:5" x14ac:dyDescent="0.2">
      <c r="A862" s="993"/>
      <c r="B862" s="1504"/>
      <c r="C862" s="993"/>
      <c r="D862" s="993"/>
      <c r="E862" s="993"/>
    </row>
    <row r="863" spans="1:5" x14ac:dyDescent="0.2">
      <c r="A863" s="993"/>
      <c r="B863" s="1504"/>
      <c r="C863" s="993"/>
      <c r="D863" s="993"/>
      <c r="E863" s="993"/>
    </row>
    <row r="864" spans="1:5" x14ac:dyDescent="0.2">
      <c r="A864" s="993"/>
      <c r="B864" s="1504"/>
      <c r="C864" s="993"/>
      <c r="D864" s="993"/>
      <c r="E864" s="993"/>
    </row>
    <row r="865" spans="1:5" x14ac:dyDescent="0.2">
      <c r="A865" s="993"/>
      <c r="B865" s="1504"/>
      <c r="C865" s="993"/>
      <c r="D865" s="993"/>
      <c r="E865" s="993"/>
    </row>
    <row r="866" spans="1:5" x14ac:dyDescent="0.2">
      <c r="A866" s="993"/>
      <c r="B866" s="1504"/>
      <c r="C866" s="993"/>
      <c r="D866" s="993"/>
      <c r="E866" s="993"/>
    </row>
    <row r="867" spans="1:5" x14ac:dyDescent="0.2">
      <c r="A867" s="993"/>
      <c r="B867" s="1504"/>
      <c r="C867" s="993"/>
      <c r="D867" s="993"/>
      <c r="E867" s="993"/>
    </row>
    <row r="868" spans="1:5" x14ac:dyDescent="0.2">
      <c r="A868" s="993"/>
      <c r="B868" s="1504"/>
      <c r="C868" s="993"/>
      <c r="D868" s="993"/>
      <c r="E868" s="993"/>
    </row>
    <row r="869" spans="1:5" x14ac:dyDescent="0.2">
      <c r="A869" s="993"/>
      <c r="B869" s="1504"/>
      <c r="C869" s="993"/>
      <c r="D869" s="993"/>
      <c r="E869" s="993"/>
    </row>
    <row r="870" spans="1:5" x14ac:dyDescent="0.2">
      <c r="A870" s="993"/>
      <c r="B870" s="1504"/>
      <c r="C870" s="993"/>
      <c r="D870" s="993"/>
      <c r="E870" s="993"/>
    </row>
    <row r="871" spans="1:5" x14ac:dyDescent="0.2">
      <c r="A871" s="993"/>
      <c r="B871" s="1504"/>
      <c r="C871" s="993"/>
      <c r="D871" s="993"/>
      <c r="E871" s="993"/>
    </row>
    <row r="872" spans="1:5" x14ac:dyDescent="0.2">
      <c r="A872" s="993"/>
      <c r="B872" s="1504"/>
      <c r="C872" s="993"/>
      <c r="D872" s="993"/>
      <c r="E872" s="993"/>
    </row>
    <row r="873" spans="1:5" x14ac:dyDescent="0.2">
      <c r="A873" s="993"/>
      <c r="B873" s="1504"/>
      <c r="C873" s="993"/>
      <c r="D873" s="993"/>
      <c r="E873" s="993"/>
    </row>
    <row r="874" spans="1:5" x14ac:dyDescent="0.2">
      <c r="A874" s="993"/>
      <c r="B874" s="1504"/>
      <c r="C874" s="993"/>
      <c r="D874" s="993"/>
      <c r="E874" s="993"/>
    </row>
    <row r="875" spans="1:5" x14ac:dyDescent="0.2">
      <c r="A875" s="993"/>
      <c r="B875" s="1504"/>
      <c r="C875" s="993"/>
      <c r="D875" s="993"/>
      <c r="E875" s="993"/>
    </row>
    <row r="876" spans="1:5" x14ac:dyDescent="0.2">
      <c r="A876" s="993"/>
      <c r="B876" s="1504"/>
      <c r="C876" s="993"/>
      <c r="D876" s="993"/>
      <c r="E876" s="993"/>
    </row>
    <row r="877" spans="1:5" x14ac:dyDescent="0.2">
      <c r="A877" s="993"/>
      <c r="B877" s="1504"/>
      <c r="C877" s="993"/>
      <c r="D877" s="993"/>
      <c r="E877" s="993"/>
    </row>
    <row r="878" spans="1:5" x14ac:dyDescent="0.2">
      <c r="A878" s="993"/>
      <c r="B878" s="1504"/>
      <c r="C878" s="993"/>
      <c r="D878" s="993"/>
      <c r="E878" s="993"/>
    </row>
    <row r="879" spans="1:5" x14ac:dyDescent="0.2">
      <c r="A879" s="993"/>
      <c r="B879" s="1504"/>
      <c r="C879" s="993"/>
      <c r="D879" s="993"/>
      <c r="E879" s="993"/>
    </row>
    <row r="880" spans="1:5" x14ac:dyDescent="0.2">
      <c r="A880" s="993"/>
      <c r="B880" s="1504"/>
      <c r="C880" s="993"/>
      <c r="D880" s="993"/>
      <c r="E880" s="993"/>
    </row>
    <row r="881" spans="1:5" x14ac:dyDescent="0.2">
      <c r="A881" s="993"/>
      <c r="B881" s="1504"/>
      <c r="C881" s="993"/>
      <c r="D881" s="993"/>
      <c r="E881" s="993"/>
    </row>
    <row r="882" spans="1:5" x14ac:dyDescent="0.2">
      <c r="A882" s="993"/>
      <c r="B882" s="1504"/>
      <c r="C882" s="993"/>
      <c r="D882" s="993"/>
      <c r="E882" s="993"/>
    </row>
    <row r="883" spans="1:5" x14ac:dyDescent="0.2">
      <c r="A883" s="993"/>
      <c r="B883" s="1504"/>
      <c r="C883" s="993"/>
      <c r="D883" s="993"/>
      <c r="E883" s="993"/>
    </row>
    <row r="884" spans="1:5" x14ac:dyDescent="0.2">
      <c r="A884" s="993"/>
      <c r="B884" s="1504"/>
      <c r="C884" s="993"/>
      <c r="D884" s="993"/>
      <c r="E884" s="993"/>
    </row>
    <row r="885" spans="1:5" x14ac:dyDescent="0.2">
      <c r="A885" s="993"/>
      <c r="B885" s="1504"/>
      <c r="C885" s="993"/>
      <c r="D885" s="993"/>
      <c r="E885" s="993"/>
    </row>
    <row r="886" spans="1:5" x14ac:dyDescent="0.2">
      <c r="A886" s="993"/>
      <c r="B886" s="1504"/>
      <c r="C886" s="993"/>
      <c r="D886" s="993"/>
      <c r="E886" s="993"/>
    </row>
    <row r="887" spans="1:5" x14ac:dyDescent="0.2">
      <c r="A887" s="993"/>
      <c r="B887" s="1504"/>
      <c r="C887" s="993"/>
      <c r="D887" s="993"/>
      <c r="E887" s="993"/>
    </row>
    <row r="888" spans="1:5" x14ac:dyDescent="0.2">
      <c r="A888" s="993"/>
      <c r="B888" s="1504"/>
      <c r="C888" s="993"/>
      <c r="D888" s="993"/>
      <c r="E888" s="993"/>
    </row>
    <row r="889" spans="1:5" x14ac:dyDescent="0.2">
      <c r="A889" s="993"/>
      <c r="B889" s="1504"/>
      <c r="C889" s="993"/>
      <c r="D889" s="993"/>
      <c r="E889" s="993"/>
    </row>
    <row r="890" spans="1:5" x14ac:dyDescent="0.2">
      <c r="A890" s="993"/>
      <c r="B890" s="1504"/>
      <c r="C890" s="993"/>
      <c r="D890" s="993"/>
      <c r="E890" s="993"/>
    </row>
    <row r="891" spans="1:5" x14ac:dyDescent="0.2">
      <c r="A891" s="993"/>
      <c r="B891" s="1504"/>
      <c r="C891" s="993"/>
      <c r="D891" s="993"/>
      <c r="E891" s="993"/>
    </row>
    <row r="892" spans="1:5" x14ac:dyDescent="0.2">
      <c r="A892" s="993"/>
      <c r="B892" s="1504"/>
      <c r="C892" s="993"/>
      <c r="D892" s="993"/>
      <c r="E892" s="993"/>
    </row>
    <row r="893" spans="1:5" x14ac:dyDescent="0.2">
      <c r="A893" s="993"/>
      <c r="B893" s="1504"/>
      <c r="C893" s="993"/>
      <c r="D893" s="993"/>
      <c r="E893" s="993"/>
    </row>
    <row r="894" spans="1:5" x14ac:dyDescent="0.2">
      <c r="A894" s="993"/>
      <c r="B894" s="1504"/>
      <c r="C894" s="993"/>
      <c r="D894" s="993"/>
      <c r="E894" s="993"/>
    </row>
    <row r="895" spans="1:5" x14ac:dyDescent="0.2">
      <c r="A895" s="993"/>
      <c r="B895" s="1504"/>
      <c r="C895" s="993"/>
      <c r="D895" s="993"/>
      <c r="E895" s="993"/>
    </row>
    <row r="896" spans="1:5" x14ac:dyDescent="0.2">
      <c r="A896" s="993"/>
      <c r="B896" s="1504"/>
      <c r="C896" s="993"/>
      <c r="D896" s="993"/>
      <c r="E896" s="993"/>
    </row>
    <row r="897" spans="1:5" x14ac:dyDescent="0.2">
      <c r="A897" s="993"/>
      <c r="B897" s="1504"/>
      <c r="C897" s="993"/>
      <c r="D897" s="993"/>
      <c r="E897" s="993"/>
    </row>
    <row r="898" spans="1:5" x14ac:dyDescent="0.2">
      <c r="A898" s="993"/>
      <c r="B898" s="1504"/>
      <c r="C898" s="993"/>
      <c r="D898" s="993"/>
      <c r="E898" s="993"/>
    </row>
    <row r="899" spans="1:5" x14ac:dyDescent="0.2">
      <c r="A899" s="993"/>
      <c r="B899" s="1504"/>
      <c r="C899" s="993"/>
      <c r="D899" s="993"/>
      <c r="E899" s="993"/>
    </row>
    <row r="900" spans="1:5" x14ac:dyDescent="0.2">
      <c r="A900" s="993"/>
      <c r="B900" s="1504"/>
      <c r="C900" s="993"/>
      <c r="D900" s="993"/>
      <c r="E900" s="993"/>
    </row>
    <row r="901" spans="1:5" x14ac:dyDescent="0.2">
      <c r="A901" s="993"/>
      <c r="B901" s="1504"/>
      <c r="C901" s="993"/>
      <c r="D901" s="993"/>
      <c r="E901" s="993"/>
    </row>
    <row r="902" spans="1:5" x14ac:dyDescent="0.2">
      <c r="A902" s="993"/>
      <c r="B902" s="1504"/>
      <c r="C902" s="993"/>
      <c r="D902" s="993"/>
      <c r="E902" s="993"/>
    </row>
    <row r="903" spans="1:5" x14ac:dyDescent="0.2">
      <c r="A903" s="993"/>
      <c r="B903" s="1504"/>
      <c r="C903" s="993"/>
      <c r="D903" s="993"/>
      <c r="E903" s="993"/>
    </row>
    <row r="904" spans="1:5" x14ac:dyDescent="0.2">
      <c r="A904" s="993"/>
      <c r="B904" s="1504"/>
      <c r="C904" s="993"/>
      <c r="D904" s="993"/>
      <c r="E904" s="993"/>
    </row>
    <row r="905" spans="1:5" x14ac:dyDescent="0.2">
      <c r="A905" s="993"/>
      <c r="B905" s="1504"/>
      <c r="C905" s="993"/>
      <c r="D905" s="993"/>
      <c r="E905" s="993"/>
    </row>
    <row r="906" spans="1:5" x14ac:dyDescent="0.2">
      <c r="A906" s="993"/>
      <c r="B906" s="1504"/>
      <c r="C906" s="993"/>
      <c r="D906" s="993"/>
      <c r="E906" s="993"/>
    </row>
    <row r="907" spans="1:5" x14ac:dyDescent="0.2">
      <c r="A907" s="993"/>
      <c r="B907" s="1504"/>
      <c r="C907" s="993"/>
      <c r="D907" s="993"/>
      <c r="E907" s="993"/>
    </row>
    <row r="908" spans="1:5" x14ac:dyDescent="0.2">
      <c r="A908" s="993"/>
      <c r="B908" s="1504"/>
      <c r="C908" s="993"/>
      <c r="D908" s="993"/>
      <c r="E908" s="993"/>
    </row>
    <row r="909" spans="1:5" x14ac:dyDescent="0.2">
      <c r="A909" s="993"/>
      <c r="B909" s="1504"/>
      <c r="C909" s="993"/>
      <c r="D909" s="993"/>
      <c r="E909" s="993"/>
    </row>
    <row r="910" spans="1:5" x14ac:dyDescent="0.2">
      <c r="A910" s="993"/>
      <c r="B910" s="1504"/>
      <c r="C910" s="993"/>
      <c r="D910" s="993"/>
      <c r="E910" s="993"/>
    </row>
    <row r="911" spans="1:5" x14ac:dyDescent="0.2">
      <c r="A911" s="993"/>
      <c r="B911" s="1504"/>
      <c r="C911" s="993"/>
      <c r="D911" s="993"/>
      <c r="E911" s="993"/>
    </row>
    <row r="912" spans="1:5" x14ac:dyDescent="0.2">
      <c r="A912" s="993"/>
      <c r="B912" s="1504"/>
      <c r="C912" s="993"/>
      <c r="D912" s="993"/>
      <c r="E912" s="993"/>
    </row>
    <row r="913" spans="1:5" x14ac:dyDescent="0.2">
      <c r="A913" s="993"/>
      <c r="B913" s="1504"/>
      <c r="C913" s="993"/>
      <c r="D913" s="993"/>
      <c r="E913" s="993"/>
    </row>
    <row r="914" spans="1:5" x14ac:dyDescent="0.2">
      <c r="A914" s="993"/>
      <c r="B914" s="1504"/>
      <c r="C914" s="993"/>
      <c r="D914" s="993"/>
      <c r="E914" s="993"/>
    </row>
    <row r="915" spans="1:5" x14ac:dyDescent="0.2">
      <c r="A915" s="993"/>
      <c r="B915" s="1504"/>
      <c r="C915" s="993"/>
      <c r="D915" s="993"/>
      <c r="E915" s="993"/>
    </row>
    <row r="916" spans="1:5" x14ac:dyDescent="0.2">
      <c r="A916" s="993"/>
      <c r="B916" s="1504"/>
      <c r="C916" s="993"/>
      <c r="D916" s="993"/>
      <c r="E916" s="993"/>
    </row>
    <row r="917" spans="1:5" x14ac:dyDescent="0.2">
      <c r="A917" s="993"/>
      <c r="B917" s="1504"/>
      <c r="C917" s="993"/>
      <c r="D917" s="993"/>
      <c r="E917" s="993"/>
    </row>
    <row r="918" spans="1:5" x14ac:dyDescent="0.2">
      <c r="A918" s="993"/>
      <c r="B918" s="1504"/>
      <c r="C918" s="993"/>
      <c r="D918" s="993"/>
      <c r="E918" s="993"/>
    </row>
    <row r="919" spans="1:5" x14ac:dyDescent="0.2">
      <c r="A919" s="993"/>
      <c r="B919" s="1504"/>
      <c r="C919" s="993"/>
      <c r="D919" s="993"/>
      <c r="E919" s="993"/>
    </row>
    <row r="920" spans="1:5" x14ac:dyDescent="0.2">
      <c r="A920" s="993"/>
      <c r="B920" s="1504"/>
      <c r="C920" s="993"/>
      <c r="D920" s="993"/>
      <c r="E920" s="993"/>
    </row>
    <row r="921" spans="1:5" x14ac:dyDescent="0.2">
      <c r="A921" s="993"/>
      <c r="B921" s="1504"/>
      <c r="C921" s="993"/>
      <c r="D921" s="993"/>
      <c r="E921" s="993"/>
    </row>
    <row r="922" spans="1:5" x14ac:dyDescent="0.2">
      <c r="A922" s="993"/>
      <c r="B922" s="1504"/>
      <c r="C922" s="993"/>
      <c r="D922" s="993"/>
      <c r="E922" s="993"/>
    </row>
    <row r="923" spans="1:5" x14ac:dyDescent="0.2">
      <c r="A923" s="993"/>
      <c r="B923" s="1504"/>
      <c r="C923" s="993"/>
      <c r="D923" s="993"/>
      <c r="E923" s="993"/>
    </row>
    <row r="924" spans="1:5" x14ac:dyDescent="0.2">
      <c r="A924" s="993"/>
      <c r="B924" s="1504"/>
      <c r="C924" s="993"/>
      <c r="D924" s="993"/>
      <c r="E924" s="993"/>
    </row>
    <row r="925" spans="1:5" x14ac:dyDescent="0.2">
      <c r="A925" s="993"/>
      <c r="B925" s="1504"/>
      <c r="C925" s="993"/>
      <c r="D925" s="993"/>
      <c r="E925" s="993"/>
    </row>
    <row r="926" spans="1:5" x14ac:dyDescent="0.2">
      <c r="A926" s="993"/>
      <c r="B926" s="1504"/>
      <c r="C926" s="993"/>
      <c r="D926" s="993"/>
      <c r="E926" s="993"/>
    </row>
    <row r="927" spans="1:5" x14ac:dyDescent="0.2">
      <c r="A927" s="993"/>
      <c r="B927" s="1504"/>
      <c r="C927" s="993"/>
      <c r="D927" s="993"/>
      <c r="E927" s="993"/>
    </row>
    <row r="928" spans="1:5" x14ac:dyDescent="0.2">
      <c r="A928" s="993"/>
      <c r="B928" s="1504"/>
      <c r="C928" s="993"/>
      <c r="D928" s="993"/>
      <c r="E928" s="993"/>
    </row>
    <row r="929" spans="1:5" x14ac:dyDescent="0.2">
      <c r="A929" s="993"/>
      <c r="B929" s="1504"/>
      <c r="C929" s="993"/>
      <c r="D929" s="993"/>
      <c r="E929" s="993"/>
    </row>
    <row r="930" spans="1:5" x14ac:dyDescent="0.2">
      <c r="A930" s="993"/>
      <c r="B930" s="1504"/>
      <c r="C930" s="993"/>
      <c r="D930" s="993"/>
      <c r="E930" s="993"/>
    </row>
    <row r="931" spans="1:5" x14ac:dyDescent="0.2">
      <c r="A931" s="993"/>
      <c r="B931" s="1504"/>
      <c r="C931" s="993"/>
      <c r="D931" s="993"/>
      <c r="E931" s="993"/>
    </row>
    <row r="932" spans="1:5" x14ac:dyDescent="0.2">
      <c r="A932" s="993"/>
      <c r="B932" s="1504"/>
      <c r="C932" s="993"/>
      <c r="D932" s="993"/>
      <c r="E932" s="993"/>
    </row>
    <row r="933" spans="1:5" x14ac:dyDescent="0.2">
      <c r="A933" s="993"/>
      <c r="B933" s="1504"/>
      <c r="C933" s="993"/>
      <c r="D933" s="993"/>
      <c r="E933" s="993"/>
    </row>
    <row r="934" spans="1:5" x14ac:dyDescent="0.2">
      <c r="A934" s="993"/>
      <c r="B934" s="1504"/>
      <c r="C934" s="993"/>
      <c r="D934" s="993"/>
      <c r="E934" s="993"/>
    </row>
    <row r="935" spans="1:5" x14ac:dyDescent="0.2">
      <c r="A935" s="993"/>
      <c r="B935" s="1504"/>
      <c r="C935" s="993"/>
      <c r="D935" s="993"/>
      <c r="E935" s="993"/>
    </row>
    <row r="936" spans="1:5" x14ac:dyDescent="0.2">
      <c r="A936" s="993"/>
      <c r="B936" s="1504"/>
      <c r="C936" s="993"/>
      <c r="D936" s="993"/>
      <c r="E936" s="993"/>
    </row>
    <row r="937" spans="1:5" x14ac:dyDescent="0.2">
      <c r="A937" s="993"/>
      <c r="B937" s="1504"/>
      <c r="C937" s="993"/>
      <c r="D937" s="993"/>
      <c r="E937" s="993"/>
    </row>
    <row r="938" spans="1:5" x14ac:dyDescent="0.2">
      <c r="A938" s="993"/>
      <c r="B938" s="1504"/>
      <c r="C938" s="993"/>
      <c r="D938" s="993"/>
      <c r="E938" s="993"/>
    </row>
    <row r="939" spans="1:5" x14ac:dyDescent="0.2">
      <c r="A939" s="993"/>
      <c r="B939" s="1504"/>
      <c r="C939" s="993"/>
      <c r="D939" s="993"/>
      <c r="E939" s="993"/>
    </row>
    <row r="940" spans="1:5" x14ac:dyDescent="0.2">
      <c r="A940" s="993"/>
      <c r="B940" s="1504"/>
      <c r="C940" s="993"/>
      <c r="D940" s="993"/>
      <c r="E940" s="993"/>
    </row>
    <row r="941" spans="1:5" x14ac:dyDescent="0.2">
      <c r="A941" s="993"/>
      <c r="B941" s="1504"/>
      <c r="C941" s="993"/>
      <c r="D941" s="993"/>
      <c r="E941" s="993"/>
    </row>
    <row r="942" spans="1:5" x14ac:dyDescent="0.2">
      <c r="A942" s="993"/>
      <c r="B942" s="1504"/>
      <c r="C942" s="993"/>
      <c r="D942" s="993"/>
      <c r="E942" s="993"/>
    </row>
    <row r="943" spans="1:5" x14ac:dyDescent="0.2">
      <c r="A943" s="993"/>
      <c r="B943" s="1504"/>
      <c r="C943" s="993"/>
      <c r="D943" s="993"/>
      <c r="E943" s="993"/>
    </row>
    <row r="944" spans="1:5" x14ac:dyDescent="0.2">
      <c r="A944" s="993"/>
      <c r="B944" s="1504"/>
      <c r="C944" s="993"/>
      <c r="D944" s="993"/>
      <c r="E944" s="993"/>
    </row>
    <row r="945" spans="1:5" x14ac:dyDescent="0.2">
      <c r="A945" s="993"/>
      <c r="B945" s="1504"/>
      <c r="C945" s="993"/>
      <c r="D945" s="993"/>
      <c r="E945" s="993"/>
    </row>
    <row r="946" spans="1:5" x14ac:dyDescent="0.2">
      <c r="A946" s="993"/>
      <c r="B946" s="1504"/>
      <c r="C946" s="993"/>
      <c r="D946" s="993"/>
      <c r="E946" s="993"/>
    </row>
    <row r="947" spans="1:5" x14ac:dyDescent="0.2">
      <c r="A947" s="993"/>
      <c r="B947" s="1504"/>
      <c r="C947" s="993"/>
      <c r="D947" s="993"/>
      <c r="E947" s="993"/>
    </row>
    <row r="948" spans="1:5" x14ac:dyDescent="0.2">
      <c r="A948" s="993"/>
      <c r="B948" s="1504"/>
      <c r="C948" s="993"/>
      <c r="D948" s="993"/>
      <c r="E948" s="993"/>
    </row>
    <row r="949" spans="1:5" x14ac:dyDescent="0.2">
      <c r="A949" s="993"/>
      <c r="B949" s="1504"/>
      <c r="C949" s="993"/>
      <c r="D949" s="993"/>
      <c r="E949" s="993"/>
    </row>
    <row r="950" spans="1:5" x14ac:dyDescent="0.2">
      <c r="A950" s="993"/>
      <c r="B950" s="1504"/>
      <c r="C950" s="993"/>
      <c r="D950" s="993"/>
      <c r="E950" s="993"/>
    </row>
    <row r="951" spans="1:5" x14ac:dyDescent="0.2">
      <c r="A951" s="993"/>
      <c r="B951" s="1504"/>
      <c r="C951" s="993"/>
      <c r="D951" s="993"/>
      <c r="E951" s="993"/>
    </row>
    <row r="952" spans="1:5" x14ac:dyDescent="0.2">
      <c r="A952" s="993"/>
      <c r="B952" s="1504"/>
      <c r="C952" s="993"/>
      <c r="D952" s="993"/>
      <c r="E952" s="993"/>
    </row>
    <row r="953" spans="1:5" x14ac:dyDescent="0.2">
      <c r="A953" s="993"/>
      <c r="B953" s="1504"/>
      <c r="C953" s="993"/>
      <c r="D953" s="993"/>
      <c r="E953" s="993"/>
    </row>
    <row r="954" spans="1:5" x14ac:dyDescent="0.2">
      <c r="A954" s="993"/>
      <c r="B954" s="1504"/>
      <c r="C954" s="993"/>
      <c r="D954" s="993"/>
      <c r="E954" s="993"/>
    </row>
    <row r="955" spans="1:5" x14ac:dyDescent="0.2">
      <c r="A955" s="993"/>
      <c r="B955" s="1504"/>
      <c r="C955" s="993"/>
      <c r="D955" s="993"/>
      <c r="E955" s="993"/>
    </row>
    <row r="956" spans="1:5" x14ac:dyDescent="0.2">
      <c r="A956" s="993"/>
      <c r="B956" s="1504"/>
      <c r="C956" s="993"/>
      <c r="D956" s="993"/>
      <c r="E956" s="993"/>
    </row>
    <row r="957" spans="1:5" x14ac:dyDescent="0.2">
      <c r="A957" s="993"/>
      <c r="B957" s="1504"/>
      <c r="C957" s="993"/>
      <c r="D957" s="993"/>
      <c r="E957" s="993"/>
    </row>
    <row r="958" spans="1:5" x14ac:dyDescent="0.2">
      <c r="A958" s="993"/>
      <c r="B958" s="1504"/>
      <c r="C958" s="993"/>
      <c r="D958" s="993"/>
      <c r="E958" s="993"/>
    </row>
    <row r="959" spans="1:5" x14ac:dyDescent="0.2">
      <c r="A959" s="993"/>
      <c r="B959" s="1504"/>
      <c r="C959" s="993"/>
      <c r="D959" s="993"/>
      <c r="E959" s="993"/>
    </row>
    <row r="960" spans="1:5" x14ac:dyDescent="0.2">
      <c r="A960" s="993"/>
      <c r="B960" s="1504"/>
      <c r="C960" s="993"/>
      <c r="D960" s="993"/>
      <c r="E960" s="993"/>
    </row>
    <row r="961" spans="1:5" x14ac:dyDescent="0.2">
      <c r="A961" s="993"/>
      <c r="B961" s="1504"/>
      <c r="C961" s="993"/>
      <c r="D961" s="993"/>
      <c r="E961" s="993"/>
    </row>
    <row r="962" spans="1:5" x14ac:dyDescent="0.2">
      <c r="A962" s="993"/>
      <c r="B962" s="1504"/>
      <c r="C962" s="993"/>
      <c r="D962" s="993"/>
      <c r="E962" s="993"/>
    </row>
    <row r="963" spans="1:5" x14ac:dyDescent="0.2">
      <c r="A963" s="993"/>
      <c r="B963" s="1504"/>
      <c r="C963" s="993"/>
      <c r="D963" s="993"/>
      <c r="E963" s="993"/>
    </row>
    <row r="964" spans="1:5" x14ac:dyDescent="0.2">
      <c r="A964" s="993"/>
      <c r="B964" s="1504"/>
      <c r="C964" s="993"/>
      <c r="D964" s="993"/>
      <c r="E964" s="993"/>
    </row>
    <row r="965" spans="1:5" x14ac:dyDescent="0.2">
      <c r="A965" s="993"/>
      <c r="B965" s="1504"/>
      <c r="C965" s="993"/>
      <c r="D965" s="993"/>
      <c r="E965" s="993"/>
    </row>
    <row r="966" spans="1:5" x14ac:dyDescent="0.2">
      <c r="A966" s="993"/>
      <c r="B966" s="1504"/>
      <c r="C966" s="993"/>
      <c r="D966" s="993"/>
      <c r="E966" s="993"/>
    </row>
    <row r="967" spans="1:5" x14ac:dyDescent="0.2">
      <c r="A967" s="993"/>
      <c r="B967" s="1504"/>
      <c r="C967" s="993"/>
      <c r="D967" s="993"/>
      <c r="E967" s="993"/>
    </row>
    <row r="968" spans="1:5" x14ac:dyDescent="0.2">
      <c r="A968" s="993"/>
      <c r="B968" s="1504"/>
      <c r="C968" s="993"/>
      <c r="D968" s="993"/>
      <c r="E968" s="993"/>
    </row>
    <row r="969" spans="1:5" x14ac:dyDescent="0.2">
      <c r="A969" s="993"/>
      <c r="B969" s="1504"/>
      <c r="C969" s="993"/>
      <c r="D969" s="993"/>
      <c r="E969" s="993"/>
    </row>
    <row r="970" spans="1:5" x14ac:dyDescent="0.2">
      <c r="A970" s="993"/>
      <c r="B970" s="1504"/>
      <c r="C970" s="993"/>
      <c r="D970" s="993"/>
      <c r="E970" s="993"/>
    </row>
    <row r="971" spans="1:5" x14ac:dyDescent="0.2">
      <c r="A971" s="993"/>
      <c r="B971" s="1504"/>
      <c r="C971" s="993"/>
      <c r="D971" s="993"/>
      <c r="E971" s="993"/>
    </row>
    <row r="972" spans="1:5" x14ac:dyDescent="0.2">
      <c r="A972" s="993"/>
      <c r="B972" s="1504"/>
      <c r="C972" s="993"/>
      <c r="D972" s="993"/>
      <c r="E972" s="993"/>
    </row>
    <row r="973" spans="1:5" x14ac:dyDescent="0.2">
      <c r="A973" s="993"/>
      <c r="B973" s="1504"/>
      <c r="C973" s="993"/>
      <c r="D973" s="993"/>
      <c r="E973" s="993"/>
    </row>
    <row r="974" spans="1:5" x14ac:dyDescent="0.2">
      <c r="A974" s="993"/>
      <c r="B974" s="1504"/>
      <c r="C974" s="993"/>
      <c r="D974" s="993"/>
      <c r="E974" s="993"/>
    </row>
    <row r="975" spans="1:5" x14ac:dyDescent="0.2">
      <c r="A975" s="993"/>
      <c r="B975" s="1504"/>
      <c r="C975" s="993"/>
      <c r="D975" s="993"/>
      <c r="E975" s="993"/>
    </row>
    <row r="976" spans="1:5" x14ac:dyDescent="0.2">
      <c r="A976" s="993"/>
      <c r="B976" s="1504"/>
      <c r="C976" s="993"/>
      <c r="D976" s="993"/>
      <c r="E976" s="993"/>
    </row>
    <row r="977" spans="1:5" x14ac:dyDescent="0.2">
      <c r="A977" s="993"/>
      <c r="B977" s="1504"/>
      <c r="C977" s="993"/>
      <c r="D977" s="993"/>
      <c r="E977" s="993"/>
    </row>
    <row r="978" spans="1:5" x14ac:dyDescent="0.2">
      <c r="A978" s="993"/>
      <c r="B978" s="1504"/>
      <c r="C978" s="993"/>
      <c r="D978" s="993"/>
      <c r="E978" s="993"/>
    </row>
    <row r="979" spans="1:5" x14ac:dyDescent="0.2">
      <c r="A979" s="993"/>
      <c r="B979" s="1504"/>
      <c r="C979" s="993"/>
      <c r="D979" s="993"/>
      <c r="E979" s="993"/>
    </row>
    <row r="980" spans="1:5" x14ac:dyDescent="0.2">
      <c r="A980" s="993"/>
      <c r="B980" s="1504"/>
      <c r="C980" s="993"/>
      <c r="D980" s="993"/>
      <c r="E980" s="993"/>
    </row>
  </sheetData>
  <mergeCells count="9">
    <mergeCell ref="A2:E2"/>
    <mergeCell ref="A3:G3"/>
    <mergeCell ref="B5:B8"/>
    <mergeCell ref="C5:F6"/>
    <mergeCell ref="G5:G8"/>
    <mergeCell ref="C7:C8"/>
    <mergeCell ref="D7:D8"/>
    <mergeCell ref="E7:E8"/>
    <mergeCell ref="F7:F8"/>
  </mergeCells>
  <hyperlinks>
    <hyperlink ref="A42"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3"/>
  <sheetViews>
    <sheetView showGridLines="0" workbookViewId="0"/>
  </sheetViews>
  <sheetFormatPr defaultRowHeight="11.25" x14ac:dyDescent="0.2"/>
  <cols>
    <col min="1" max="1" width="23.28515625" style="1457" customWidth="1"/>
    <col min="2" max="2" width="11.140625" style="1457" customWidth="1"/>
    <col min="3" max="3" width="14.7109375" style="1457" customWidth="1"/>
    <col min="4" max="4" width="10.5703125" style="1457" customWidth="1"/>
    <col min="5" max="5" width="9" style="1457" customWidth="1"/>
    <col min="6" max="6" width="9.140625" style="1457"/>
    <col min="7" max="7" width="9.140625" style="1458"/>
    <col min="8" max="256" width="9.140625" style="1457"/>
    <col min="257" max="257" width="30.7109375" style="1457" customWidth="1"/>
    <col min="258" max="258" width="11.140625" style="1457" customWidth="1"/>
    <col min="259" max="259" width="14.7109375" style="1457" customWidth="1"/>
    <col min="260" max="260" width="10.5703125" style="1457" customWidth="1"/>
    <col min="261" max="261" width="9" style="1457" customWidth="1"/>
    <col min="262" max="512" width="9.140625" style="1457"/>
    <col min="513" max="513" width="30.7109375" style="1457" customWidth="1"/>
    <col min="514" max="514" width="11.140625" style="1457" customWidth="1"/>
    <col min="515" max="515" width="14.7109375" style="1457" customWidth="1"/>
    <col min="516" max="516" width="10.5703125" style="1457" customWidth="1"/>
    <col min="517" max="517" width="9" style="1457" customWidth="1"/>
    <col min="518" max="768" width="9.140625" style="1457"/>
    <col min="769" max="769" width="30.7109375" style="1457" customWidth="1"/>
    <col min="770" max="770" width="11.140625" style="1457" customWidth="1"/>
    <col min="771" max="771" width="14.7109375" style="1457" customWidth="1"/>
    <col min="772" max="772" width="10.5703125" style="1457" customWidth="1"/>
    <col min="773" max="773" width="9" style="1457" customWidth="1"/>
    <col min="774" max="1024" width="9.140625" style="1457"/>
    <col min="1025" max="1025" width="30.7109375" style="1457" customWidth="1"/>
    <col min="1026" max="1026" width="11.140625" style="1457" customWidth="1"/>
    <col min="1027" max="1027" width="14.7109375" style="1457" customWidth="1"/>
    <col min="1028" max="1028" width="10.5703125" style="1457" customWidth="1"/>
    <col min="1029" max="1029" width="9" style="1457" customWidth="1"/>
    <col min="1030" max="1280" width="9.140625" style="1457"/>
    <col min="1281" max="1281" width="30.7109375" style="1457" customWidth="1"/>
    <col min="1282" max="1282" width="11.140625" style="1457" customWidth="1"/>
    <col min="1283" max="1283" width="14.7109375" style="1457" customWidth="1"/>
    <col min="1284" max="1284" width="10.5703125" style="1457" customWidth="1"/>
    <col min="1285" max="1285" width="9" style="1457" customWidth="1"/>
    <col min="1286" max="1536" width="9.140625" style="1457"/>
    <col min="1537" max="1537" width="30.7109375" style="1457" customWidth="1"/>
    <col min="1538" max="1538" width="11.140625" style="1457" customWidth="1"/>
    <col min="1539" max="1539" width="14.7109375" style="1457" customWidth="1"/>
    <col min="1540" max="1540" width="10.5703125" style="1457" customWidth="1"/>
    <col min="1541" max="1541" width="9" style="1457" customWidth="1"/>
    <col min="1542" max="1792" width="9.140625" style="1457"/>
    <col min="1793" max="1793" width="30.7109375" style="1457" customWidth="1"/>
    <col min="1794" max="1794" width="11.140625" style="1457" customWidth="1"/>
    <col min="1795" max="1795" width="14.7109375" style="1457" customWidth="1"/>
    <col min="1796" max="1796" width="10.5703125" style="1457" customWidth="1"/>
    <col min="1797" max="1797" width="9" style="1457" customWidth="1"/>
    <col min="1798" max="2048" width="9.140625" style="1457"/>
    <col min="2049" max="2049" width="30.7109375" style="1457" customWidth="1"/>
    <col min="2050" max="2050" width="11.140625" style="1457" customWidth="1"/>
    <col min="2051" max="2051" width="14.7109375" style="1457" customWidth="1"/>
    <col min="2052" max="2052" width="10.5703125" style="1457" customWidth="1"/>
    <col min="2053" max="2053" width="9" style="1457" customWidth="1"/>
    <col min="2054" max="2304" width="9.140625" style="1457"/>
    <col min="2305" max="2305" width="30.7109375" style="1457" customWidth="1"/>
    <col min="2306" max="2306" width="11.140625" style="1457" customWidth="1"/>
    <col min="2307" max="2307" width="14.7109375" style="1457" customWidth="1"/>
    <col min="2308" max="2308" width="10.5703125" style="1457" customWidth="1"/>
    <col min="2309" max="2309" width="9" style="1457" customWidth="1"/>
    <col min="2310" max="2560" width="9.140625" style="1457"/>
    <col min="2561" max="2561" width="30.7109375" style="1457" customWidth="1"/>
    <col min="2562" max="2562" width="11.140625" style="1457" customWidth="1"/>
    <col min="2563" max="2563" width="14.7109375" style="1457" customWidth="1"/>
    <col min="2564" max="2564" width="10.5703125" style="1457" customWidth="1"/>
    <col min="2565" max="2565" width="9" style="1457" customWidth="1"/>
    <col min="2566" max="2816" width="9.140625" style="1457"/>
    <col min="2817" max="2817" width="30.7109375" style="1457" customWidth="1"/>
    <col min="2818" max="2818" width="11.140625" style="1457" customWidth="1"/>
    <col min="2819" max="2819" width="14.7109375" style="1457" customWidth="1"/>
    <col min="2820" max="2820" width="10.5703125" style="1457" customWidth="1"/>
    <col min="2821" max="2821" width="9" style="1457" customWidth="1"/>
    <col min="2822" max="3072" width="9.140625" style="1457"/>
    <col min="3073" max="3073" width="30.7109375" style="1457" customWidth="1"/>
    <col min="3074" max="3074" width="11.140625" style="1457" customWidth="1"/>
    <col min="3075" max="3075" width="14.7109375" style="1457" customWidth="1"/>
    <col min="3076" max="3076" width="10.5703125" style="1457" customWidth="1"/>
    <col min="3077" max="3077" width="9" style="1457" customWidth="1"/>
    <col min="3078" max="3328" width="9.140625" style="1457"/>
    <col min="3329" max="3329" width="30.7109375" style="1457" customWidth="1"/>
    <col min="3330" max="3330" width="11.140625" style="1457" customWidth="1"/>
    <col min="3331" max="3331" width="14.7109375" style="1457" customWidth="1"/>
    <col min="3332" max="3332" width="10.5703125" style="1457" customWidth="1"/>
    <col min="3333" max="3333" width="9" style="1457" customWidth="1"/>
    <col min="3334" max="3584" width="9.140625" style="1457"/>
    <col min="3585" max="3585" width="30.7109375" style="1457" customWidth="1"/>
    <col min="3586" max="3586" width="11.140625" style="1457" customWidth="1"/>
    <col min="3587" max="3587" width="14.7109375" style="1457" customWidth="1"/>
    <col min="3588" max="3588" width="10.5703125" style="1457" customWidth="1"/>
    <col min="3589" max="3589" width="9" style="1457" customWidth="1"/>
    <col min="3590" max="3840" width="9.140625" style="1457"/>
    <col min="3841" max="3841" width="30.7109375" style="1457" customWidth="1"/>
    <col min="3842" max="3842" width="11.140625" style="1457" customWidth="1"/>
    <col min="3843" max="3843" width="14.7109375" style="1457" customWidth="1"/>
    <col min="3844" max="3844" width="10.5703125" style="1457" customWidth="1"/>
    <col min="3845" max="3845" width="9" style="1457" customWidth="1"/>
    <col min="3846" max="4096" width="9.140625" style="1457"/>
    <col min="4097" max="4097" width="30.7109375" style="1457" customWidth="1"/>
    <col min="4098" max="4098" width="11.140625" style="1457" customWidth="1"/>
    <col min="4099" max="4099" width="14.7109375" style="1457" customWidth="1"/>
    <col min="4100" max="4100" width="10.5703125" style="1457" customWidth="1"/>
    <col min="4101" max="4101" width="9" style="1457" customWidth="1"/>
    <col min="4102" max="4352" width="9.140625" style="1457"/>
    <col min="4353" max="4353" width="30.7109375" style="1457" customWidth="1"/>
    <col min="4354" max="4354" width="11.140625" style="1457" customWidth="1"/>
    <col min="4355" max="4355" width="14.7109375" style="1457" customWidth="1"/>
    <col min="4356" max="4356" width="10.5703125" style="1457" customWidth="1"/>
    <col min="4357" max="4357" width="9" style="1457" customWidth="1"/>
    <col min="4358" max="4608" width="9.140625" style="1457"/>
    <col min="4609" max="4609" width="30.7109375" style="1457" customWidth="1"/>
    <col min="4610" max="4610" width="11.140625" style="1457" customWidth="1"/>
    <col min="4611" max="4611" width="14.7109375" style="1457" customWidth="1"/>
    <col min="4612" max="4612" width="10.5703125" style="1457" customWidth="1"/>
    <col min="4613" max="4613" width="9" style="1457" customWidth="1"/>
    <col min="4614" max="4864" width="9.140625" style="1457"/>
    <col min="4865" max="4865" width="30.7109375" style="1457" customWidth="1"/>
    <col min="4866" max="4866" width="11.140625" style="1457" customWidth="1"/>
    <col min="4867" max="4867" width="14.7109375" style="1457" customWidth="1"/>
    <col min="4868" max="4868" width="10.5703125" style="1457" customWidth="1"/>
    <col min="4869" max="4869" width="9" style="1457" customWidth="1"/>
    <col min="4870" max="5120" width="9.140625" style="1457"/>
    <col min="5121" max="5121" width="30.7109375" style="1457" customWidth="1"/>
    <col min="5122" max="5122" width="11.140625" style="1457" customWidth="1"/>
    <col min="5123" max="5123" width="14.7109375" style="1457" customWidth="1"/>
    <col min="5124" max="5124" width="10.5703125" style="1457" customWidth="1"/>
    <col min="5125" max="5125" width="9" style="1457" customWidth="1"/>
    <col min="5126" max="5376" width="9.140625" style="1457"/>
    <col min="5377" max="5377" width="30.7109375" style="1457" customWidth="1"/>
    <col min="5378" max="5378" width="11.140625" style="1457" customWidth="1"/>
    <col min="5379" max="5379" width="14.7109375" style="1457" customWidth="1"/>
    <col min="5380" max="5380" width="10.5703125" style="1457" customWidth="1"/>
    <col min="5381" max="5381" width="9" style="1457" customWidth="1"/>
    <col min="5382" max="5632" width="9.140625" style="1457"/>
    <col min="5633" max="5633" width="30.7109375" style="1457" customWidth="1"/>
    <col min="5634" max="5634" width="11.140625" style="1457" customWidth="1"/>
    <col min="5635" max="5635" width="14.7109375" style="1457" customWidth="1"/>
    <col min="5636" max="5636" width="10.5703125" style="1457" customWidth="1"/>
    <col min="5637" max="5637" width="9" style="1457" customWidth="1"/>
    <col min="5638" max="5888" width="9.140625" style="1457"/>
    <col min="5889" max="5889" width="30.7109375" style="1457" customWidth="1"/>
    <col min="5890" max="5890" width="11.140625" style="1457" customWidth="1"/>
    <col min="5891" max="5891" width="14.7109375" style="1457" customWidth="1"/>
    <col min="5892" max="5892" width="10.5703125" style="1457" customWidth="1"/>
    <col min="5893" max="5893" width="9" style="1457" customWidth="1"/>
    <col min="5894" max="6144" width="9.140625" style="1457"/>
    <col min="6145" max="6145" width="30.7109375" style="1457" customWidth="1"/>
    <col min="6146" max="6146" width="11.140625" style="1457" customWidth="1"/>
    <col min="6147" max="6147" width="14.7109375" style="1457" customWidth="1"/>
    <col min="6148" max="6148" width="10.5703125" style="1457" customWidth="1"/>
    <col min="6149" max="6149" width="9" style="1457" customWidth="1"/>
    <col min="6150" max="6400" width="9.140625" style="1457"/>
    <col min="6401" max="6401" width="30.7109375" style="1457" customWidth="1"/>
    <col min="6402" max="6402" width="11.140625" style="1457" customWidth="1"/>
    <col min="6403" max="6403" width="14.7109375" style="1457" customWidth="1"/>
    <col min="6404" max="6404" width="10.5703125" style="1457" customWidth="1"/>
    <col min="6405" max="6405" width="9" style="1457" customWidth="1"/>
    <col min="6406" max="6656" width="9.140625" style="1457"/>
    <col min="6657" max="6657" width="30.7109375" style="1457" customWidth="1"/>
    <col min="6658" max="6658" width="11.140625" style="1457" customWidth="1"/>
    <col min="6659" max="6659" width="14.7109375" style="1457" customWidth="1"/>
    <col min="6660" max="6660" width="10.5703125" style="1457" customWidth="1"/>
    <col min="6661" max="6661" width="9" style="1457" customWidth="1"/>
    <col min="6662" max="6912" width="9.140625" style="1457"/>
    <col min="6913" max="6913" width="30.7109375" style="1457" customWidth="1"/>
    <col min="6914" max="6914" width="11.140625" style="1457" customWidth="1"/>
    <col min="6915" max="6915" width="14.7109375" style="1457" customWidth="1"/>
    <col min="6916" max="6916" width="10.5703125" style="1457" customWidth="1"/>
    <col min="6917" max="6917" width="9" style="1457" customWidth="1"/>
    <col min="6918" max="7168" width="9.140625" style="1457"/>
    <col min="7169" max="7169" width="30.7109375" style="1457" customWidth="1"/>
    <col min="7170" max="7170" width="11.140625" style="1457" customWidth="1"/>
    <col min="7171" max="7171" width="14.7109375" style="1457" customWidth="1"/>
    <col min="7172" max="7172" width="10.5703125" style="1457" customWidth="1"/>
    <col min="7173" max="7173" width="9" style="1457" customWidth="1"/>
    <col min="7174" max="7424" width="9.140625" style="1457"/>
    <col min="7425" max="7425" width="30.7109375" style="1457" customWidth="1"/>
    <col min="7426" max="7426" width="11.140625" style="1457" customWidth="1"/>
    <col min="7427" max="7427" width="14.7109375" style="1457" customWidth="1"/>
    <col min="7428" max="7428" width="10.5703125" style="1457" customWidth="1"/>
    <col min="7429" max="7429" width="9" style="1457" customWidth="1"/>
    <col min="7430" max="7680" width="9.140625" style="1457"/>
    <col min="7681" max="7681" width="30.7109375" style="1457" customWidth="1"/>
    <col min="7682" max="7682" width="11.140625" style="1457" customWidth="1"/>
    <col min="7683" max="7683" width="14.7109375" style="1457" customWidth="1"/>
    <col min="7684" max="7684" width="10.5703125" style="1457" customWidth="1"/>
    <col min="7685" max="7685" width="9" style="1457" customWidth="1"/>
    <col min="7686" max="7936" width="9.140625" style="1457"/>
    <col min="7937" max="7937" width="30.7109375" style="1457" customWidth="1"/>
    <col min="7938" max="7938" width="11.140625" style="1457" customWidth="1"/>
    <col min="7939" max="7939" width="14.7109375" style="1457" customWidth="1"/>
    <col min="7940" max="7940" width="10.5703125" style="1457" customWidth="1"/>
    <col min="7941" max="7941" width="9" style="1457" customWidth="1"/>
    <col min="7942" max="8192" width="9.140625" style="1457"/>
    <col min="8193" max="8193" width="30.7109375" style="1457" customWidth="1"/>
    <col min="8194" max="8194" width="11.140625" style="1457" customWidth="1"/>
    <col min="8195" max="8195" width="14.7109375" style="1457" customWidth="1"/>
    <col min="8196" max="8196" width="10.5703125" style="1457" customWidth="1"/>
    <col min="8197" max="8197" width="9" style="1457" customWidth="1"/>
    <col min="8198" max="8448" width="9.140625" style="1457"/>
    <col min="8449" max="8449" width="30.7109375" style="1457" customWidth="1"/>
    <col min="8450" max="8450" width="11.140625" style="1457" customWidth="1"/>
    <col min="8451" max="8451" width="14.7109375" style="1457" customWidth="1"/>
    <col min="8452" max="8452" width="10.5703125" style="1457" customWidth="1"/>
    <col min="8453" max="8453" width="9" style="1457" customWidth="1"/>
    <col min="8454" max="8704" width="9.140625" style="1457"/>
    <col min="8705" max="8705" width="30.7109375" style="1457" customWidth="1"/>
    <col min="8706" max="8706" width="11.140625" style="1457" customWidth="1"/>
    <col min="8707" max="8707" width="14.7109375" style="1457" customWidth="1"/>
    <col min="8708" max="8708" width="10.5703125" style="1457" customWidth="1"/>
    <col min="8709" max="8709" width="9" style="1457" customWidth="1"/>
    <col min="8710" max="8960" width="9.140625" style="1457"/>
    <col min="8961" max="8961" width="30.7109375" style="1457" customWidth="1"/>
    <col min="8962" max="8962" width="11.140625" style="1457" customWidth="1"/>
    <col min="8963" max="8963" width="14.7109375" style="1457" customWidth="1"/>
    <col min="8964" max="8964" width="10.5703125" style="1457" customWidth="1"/>
    <col min="8965" max="8965" width="9" style="1457" customWidth="1"/>
    <col min="8966" max="9216" width="9.140625" style="1457"/>
    <col min="9217" max="9217" width="30.7109375" style="1457" customWidth="1"/>
    <col min="9218" max="9218" width="11.140625" style="1457" customWidth="1"/>
    <col min="9219" max="9219" width="14.7109375" style="1457" customWidth="1"/>
    <col min="9220" max="9220" width="10.5703125" style="1457" customWidth="1"/>
    <col min="9221" max="9221" width="9" style="1457" customWidth="1"/>
    <col min="9222" max="9472" width="9.140625" style="1457"/>
    <col min="9473" max="9473" width="30.7109375" style="1457" customWidth="1"/>
    <col min="9474" max="9474" width="11.140625" style="1457" customWidth="1"/>
    <col min="9475" max="9475" width="14.7109375" style="1457" customWidth="1"/>
    <col min="9476" max="9476" width="10.5703125" style="1457" customWidth="1"/>
    <col min="9477" max="9477" width="9" style="1457" customWidth="1"/>
    <col min="9478" max="9728" width="9.140625" style="1457"/>
    <col min="9729" max="9729" width="30.7109375" style="1457" customWidth="1"/>
    <col min="9730" max="9730" width="11.140625" style="1457" customWidth="1"/>
    <col min="9731" max="9731" width="14.7109375" style="1457" customWidth="1"/>
    <col min="9732" max="9732" width="10.5703125" style="1457" customWidth="1"/>
    <col min="9733" max="9733" width="9" style="1457" customWidth="1"/>
    <col min="9734" max="9984" width="9.140625" style="1457"/>
    <col min="9985" max="9985" width="30.7109375" style="1457" customWidth="1"/>
    <col min="9986" max="9986" width="11.140625" style="1457" customWidth="1"/>
    <col min="9987" max="9987" width="14.7109375" style="1457" customWidth="1"/>
    <col min="9988" max="9988" width="10.5703125" style="1457" customWidth="1"/>
    <col min="9989" max="9989" width="9" style="1457" customWidth="1"/>
    <col min="9990" max="10240" width="9.140625" style="1457"/>
    <col min="10241" max="10241" width="30.7109375" style="1457" customWidth="1"/>
    <col min="10242" max="10242" width="11.140625" style="1457" customWidth="1"/>
    <col min="10243" max="10243" width="14.7109375" style="1457" customWidth="1"/>
    <col min="10244" max="10244" width="10.5703125" style="1457" customWidth="1"/>
    <col min="10245" max="10245" width="9" style="1457" customWidth="1"/>
    <col min="10246" max="10496" width="9.140625" style="1457"/>
    <col min="10497" max="10497" width="30.7109375" style="1457" customWidth="1"/>
    <col min="10498" max="10498" width="11.140625" style="1457" customWidth="1"/>
    <col min="10499" max="10499" width="14.7109375" style="1457" customWidth="1"/>
    <col min="10500" max="10500" width="10.5703125" style="1457" customWidth="1"/>
    <col min="10501" max="10501" width="9" style="1457" customWidth="1"/>
    <col min="10502" max="10752" width="9.140625" style="1457"/>
    <col min="10753" max="10753" width="30.7109375" style="1457" customWidth="1"/>
    <col min="10754" max="10754" width="11.140625" style="1457" customWidth="1"/>
    <col min="10755" max="10755" width="14.7109375" style="1457" customWidth="1"/>
    <col min="10756" max="10756" width="10.5703125" style="1457" customWidth="1"/>
    <col min="10757" max="10757" width="9" style="1457" customWidth="1"/>
    <col min="10758" max="11008" width="9.140625" style="1457"/>
    <col min="11009" max="11009" width="30.7109375" style="1457" customWidth="1"/>
    <col min="11010" max="11010" width="11.140625" style="1457" customWidth="1"/>
    <col min="11011" max="11011" width="14.7109375" style="1457" customWidth="1"/>
    <col min="11012" max="11012" width="10.5703125" style="1457" customWidth="1"/>
    <col min="11013" max="11013" width="9" style="1457" customWidth="1"/>
    <col min="11014" max="11264" width="9.140625" style="1457"/>
    <col min="11265" max="11265" width="30.7109375" style="1457" customWidth="1"/>
    <col min="11266" max="11266" width="11.140625" style="1457" customWidth="1"/>
    <col min="11267" max="11267" width="14.7109375" style="1457" customWidth="1"/>
    <col min="11268" max="11268" width="10.5703125" style="1457" customWidth="1"/>
    <col min="11269" max="11269" width="9" style="1457" customWidth="1"/>
    <col min="11270" max="11520" width="9.140625" style="1457"/>
    <col min="11521" max="11521" width="30.7109375" style="1457" customWidth="1"/>
    <col min="11522" max="11522" width="11.140625" style="1457" customWidth="1"/>
    <col min="11523" max="11523" width="14.7109375" style="1457" customWidth="1"/>
    <col min="11524" max="11524" width="10.5703125" style="1457" customWidth="1"/>
    <col min="11525" max="11525" width="9" style="1457" customWidth="1"/>
    <col min="11526" max="11776" width="9.140625" style="1457"/>
    <col min="11777" max="11777" width="30.7109375" style="1457" customWidth="1"/>
    <col min="11778" max="11778" width="11.140625" style="1457" customWidth="1"/>
    <col min="11779" max="11779" width="14.7109375" style="1457" customWidth="1"/>
    <col min="11780" max="11780" width="10.5703125" style="1457" customWidth="1"/>
    <col min="11781" max="11781" width="9" style="1457" customWidth="1"/>
    <col min="11782" max="12032" width="9.140625" style="1457"/>
    <col min="12033" max="12033" width="30.7109375" style="1457" customWidth="1"/>
    <col min="12034" max="12034" width="11.140625" style="1457" customWidth="1"/>
    <col min="12035" max="12035" width="14.7109375" style="1457" customWidth="1"/>
    <col min="12036" max="12036" width="10.5703125" style="1457" customWidth="1"/>
    <col min="12037" max="12037" width="9" style="1457" customWidth="1"/>
    <col min="12038" max="12288" width="9.140625" style="1457"/>
    <col min="12289" max="12289" width="30.7109375" style="1457" customWidth="1"/>
    <col min="12290" max="12290" width="11.140625" style="1457" customWidth="1"/>
    <col min="12291" max="12291" width="14.7109375" style="1457" customWidth="1"/>
    <col min="12292" max="12292" width="10.5703125" style="1457" customWidth="1"/>
    <col min="12293" max="12293" width="9" style="1457" customWidth="1"/>
    <col min="12294" max="12544" width="9.140625" style="1457"/>
    <col min="12545" max="12545" width="30.7109375" style="1457" customWidth="1"/>
    <col min="12546" max="12546" width="11.140625" style="1457" customWidth="1"/>
    <col min="12547" max="12547" width="14.7109375" style="1457" customWidth="1"/>
    <col min="12548" max="12548" width="10.5703125" style="1457" customWidth="1"/>
    <col min="12549" max="12549" width="9" style="1457" customWidth="1"/>
    <col min="12550" max="12800" width="9.140625" style="1457"/>
    <col min="12801" max="12801" width="30.7109375" style="1457" customWidth="1"/>
    <col min="12802" max="12802" width="11.140625" style="1457" customWidth="1"/>
    <col min="12803" max="12803" width="14.7109375" style="1457" customWidth="1"/>
    <col min="12804" max="12804" width="10.5703125" style="1457" customWidth="1"/>
    <col min="12805" max="12805" width="9" style="1457" customWidth="1"/>
    <col min="12806" max="13056" width="9.140625" style="1457"/>
    <col min="13057" max="13057" width="30.7109375" style="1457" customWidth="1"/>
    <col min="13058" max="13058" width="11.140625" style="1457" customWidth="1"/>
    <col min="13059" max="13059" width="14.7109375" style="1457" customWidth="1"/>
    <col min="13060" max="13060" width="10.5703125" style="1457" customWidth="1"/>
    <col min="13061" max="13061" width="9" style="1457" customWidth="1"/>
    <col min="13062" max="13312" width="9.140625" style="1457"/>
    <col min="13313" max="13313" width="30.7109375" style="1457" customWidth="1"/>
    <col min="13314" max="13314" width="11.140625" style="1457" customWidth="1"/>
    <col min="13315" max="13315" width="14.7109375" style="1457" customWidth="1"/>
    <col min="13316" max="13316" width="10.5703125" style="1457" customWidth="1"/>
    <col min="13317" max="13317" width="9" style="1457" customWidth="1"/>
    <col min="13318" max="13568" width="9.140625" style="1457"/>
    <col min="13569" max="13569" width="30.7109375" style="1457" customWidth="1"/>
    <col min="13570" max="13570" width="11.140625" style="1457" customWidth="1"/>
    <col min="13571" max="13571" width="14.7109375" style="1457" customWidth="1"/>
    <col min="13572" max="13572" width="10.5703125" style="1457" customWidth="1"/>
    <col min="13573" max="13573" width="9" style="1457" customWidth="1"/>
    <col min="13574" max="13824" width="9.140625" style="1457"/>
    <col min="13825" max="13825" width="30.7109375" style="1457" customWidth="1"/>
    <col min="13826" max="13826" width="11.140625" style="1457" customWidth="1"/>
    <col min="13827" max="13827" width="14.7109375" style="1457" customWidth="1"/>
    <col min="13828" max="13828" width="10.5703125" style="1457" customWidth="1"/>
    <col min="13829" max="13829" width="9" style="1457" customWidth="1"/>
    <col min="13830" max="14080" width="9.140625" style="1457"/>
    <col min="14081" max="14081" width="30.7109375" style="1457" customWidth="1"/>
    <col min="14082" max="14082" width="11.140625" style="1457" customWidth="1"/>
    <col min="14083" max="14083" width="14.7109375" style="1457" customWidth="1"/>
    <col min="14084" max="14084" width="10.5703125" style="1457" customWidth="1"/>
    <col min="14085" max="14085" width="9" style="1457" customWidth="1"/>
    <col min="14086" max="14336" width="9.140625" style="1457"/>
    <col min="14337" max="14337" width="30.7109375" style="1457" customWidth="1"/>
    <col min="14338" max="14338" width="11.140625" style="1457" customWidth="1"/>
    <col min="14339" max="14339" width="14.7109375" style="1457" customWidth="1"/>
    <col min="14340" max="14340" width="10.5703125" style="1457" customWidth="1"/>
    <col min="14341" max="14341" width="9" style="1457" customWidth="1"/>
    <col min="14342" max="14592" width="9.140625" style="1457"/>
    <col min="14593" max="14593" width="30.7109375" style="1457" customWidth="1"/>
    <col min="14594" max="14594" width="11.140625" style="1457" customWidth="1"/>
    <col min="14595" max="14595" width="14.7109375" style="1457" customWidth="1"/>
    <col min="14596" max="14596" width="10.5703125" style="1457" customWidth="1"/>
    <col min="14597" max="14597" width="9" style="1457" customWidth="1"/>
    <col min="14598" max="14848" width="9.140625" style="1457"/>
    <col min="14849" max="14849" width="30.7109375" style="1457" customWidth="1"/>
    <col min="14850" max="14850" width="11.140625" style="1457" customWidth="1"/>
    <col min="14851" max="14851" width="14.7109375" style="1457" customWidth="1"/>
    <col min="14852" max="14852" width="10.5703125" style="1457" customWidth="1"/>
    <col min="14853" max="14853" width="9" style="1457" customWidth="1"/>
    <col min="14854" max="15104" width="9.140625" style="1457"/>
    <col min="15105" max="15105" width="30.7109375" style="1457" customWidth="1"/>
    <col min="15106" max="15106" width="11.140625" style="1457" customWidth="1"/>
    <col min="15107" max="15107" width="14.7109375" style="1457" customWidth="1"/>
    <col min="15108" max="15108" width="10.5703125" style="1457" customWidth="1"/>
    <col min="15109" max="15109" width="9" style="1457" customWidth="1"/>
    <col min="15110" max="15360" width="9.140625" style="1457"/>
    <col min="15361" max="15361" width="30.7109375" style="1457" customWidth="1"/>
    <col min="15362" max="15362" width="11.140625" style="1457" customWidth="1"/>
    <col min="15363" max="15363" width="14.7109375" style="1457" customWidth="1"/>
    <col min="15364" max="15364" width="10.5703125" style="1457" customWidth="1"/>
    <col min="15365" max="15365" width="9" style="1457" customWidth="1"/>
    <col min="15366" max="15616" width="9.140625" style="1457"/>
    <col min="15617" max="15617" width="30.7109375" style="1457" customWidth="1"/>
    <col min="15618" max="15618" width="11.140625" style="1457" customWidth="1"/>
    <col min="15619" max="15619" width="14.7109375" style="1457" customWidth="1"/>
    <col min="15620" max="15620" width="10.5703125" style="1457" customWidth="1"/>
    <col min="15621" max="15621" width="9" style="1457" customWidth="1"/>
    <col min="15622" max="15872" width="9.140625" style="1457"/>
    <col min="15873" max="15873" width="30.7109375" style="1457" customWidth="1"/>
    <col min="15874" max="15874" width="11.140625" style="1457" customWidth="1"/>
    <col min="15875" max="15875" width="14.7109375" style="1457" customWidth="1"/>
    <col min="15876" max="15876" width="10.5703125" style="1457" customWidth="1"/>
    <col min="15877" max="15877" width="9" style="1457" customWidth="1"/>
    <col min="15878" max="16128" width="9.140625" style="1457"/>
    <col min="16129" max="16129" width="30.7109375" style="1457" customWidth="1"/>
    <col min="16130" max="16130" width="11.140625" style="1457" customWidth="1"/>
    <col min="16131" max="16131" width="14.7109375" style="1457" customWidth="1"/>
    <col min="16132" max="16132" width="10.5703125" style="1457" customWidth="1"/>
    <col min="16133" max="16133" width="9" style="1457" customWidth="1"/>
    <col min="16134" max="16384" width="9.140625" style="1457"/>
  </cols>
  <sheetData>
    <row r="2" spans="1:13" ht="19.5" customHeight="1" x14ac:dyDescent="0.2">
      <c r="A2" s="2162" t="s">
        <v>1387</v>
      </c>
      <c r="B2" s="2162"/>
      <c r="C2" s="2162"/>
      <c r="D2" s="2162"/>
      <c r="E2" s="2162"/>
    </row>
    <row r="3" spans="1:13" ht="21.75" customHeight="1" x14ac:dyDescent="0.2">
      <c r="A3" s="2165" t="s">
        <v>1388</v>
      </c>
      <c r="B3" s="2165"/>
      <c r="C3" s="2165"/>
      <c r="D3" s="2165"/>
      <c r="E3" s="2165"/>
      <c r="F3" s="2169"/>
      <c r="G3" s="2169"/>
      <c r="H3" s="1573"/>
      <c r="I3" s="1573"/>
      <c r="J3" s="1573"/>
      <c r="K3" s="1573"/>
    </row>
    <row r="4" spans="1:13" s="5" customFormat="1" ht="13.5" customHeight="1" x14ac:dyDescent="0.25">
      <c r="A4" s="1296">
        <v>2018</v>
      </c>
      <c r="B4" s="1513"/>
      <c r="C4" s="1482"/>
      <c r="D4" s="1482"/>
      <c r="G4" s="1483" t="s">
        <v>1303</v>
      </c>
    </row>
    <row r="5" spans="1:13" s="5" customFormat="1" ht="11.1" customHeight="1" x14ac:dyDescent="0.25">
      <c r="A5" s="1849" t="s">
        <v>1344</v>
      </c>
      <c r="B5" s="1972" t="s">
        <v>31</v>
      </c>
      <c r="C5" s="1972" t="s">
        <v>1345</v>
      </c>
      <c r="D5" s="1973"/>
      <c r="E5" s="1973"/>
      <c r="F5" s="1973"/>
      <c r="G5" s="1972" t="s">
        <v>1346</v>
      </c>
    </row>
    <row r="6" spans="1:13" s="5" customFormat="1" ht="11.1" customHeight="1" x14ac:dyDescent="0.25">
      <c r="A6" s="1851"/>
      <c r="B6" s="1973"/>
      <c r="C6" s="1973"/>
      <c r="D6" s="1973"/>
      <c r="E6" s="1973"/>
      <c r="F6" s="1973"/>
      <c r="G6" s="2172"/>
    </row>
    <row r="7" spans="1:13" s="5" customFormat="1" ht="11.1" customHeight="1" x14ac:dyDescent="0.25">
      <c r="A7" s="1851"/>
      <c r="B7" s="1973"/>
      <c r="C7" s="1972" t="s">
        <v>31</v>
      </c>
      <c r="D7" s="1972" t="s">
        <v>1334</v>
      </c>
      <c r="E7" s="1972" t="s">
        <v>1347</v>
      </c>
      <c r="F7" s="1972" t="s">
        <v>1348</v>
      </c>
      <c r="G7" s="2172"/>
    </row>
    <row r="8" spans="1:13" s="5" customFormat="1" ht="27.75" customHeight="1" x14ac:dyDescent="0.25">
      <c r="A8" s="1843" t="s">
        <v>536</v>
      </c>
      <c r="B8" s="1973"/>
      <c r="C8" s="1973"/>
      <c r="D8" s="1972"/>
      <c r="E8" s="1972"/>
      <c r="F8" s="1972"/>
      <c r="G8" s="2172"/>
      <c r="H8" s="1527"/>
      <c r="I8" s="1527"/>
      <c r="J8" s="1527"/>
      <c r="K8" s="1527"/>
      <c r="L8" s="1527"/>
      <c r="M8" s="1527"/>
    </row>
    <row r="9" spans="1:13" s="20" customFormat="1" ht="21.95" customHeight="1" x14ac:dyDescent="0.25">
      <c r="A9" s="813" t="s">
        <v>252</v>
      </c>
      <c r="B9" s="1487">
        <f t="shared" ref="B9:G9" si="0">SUM(B10:B12)</f>
        <v>72365.000999999989</v>
      </c>
      <c r="C9" s="1487">
        <f t="shared" si="0"/>
        <v>68266.722999999998</v>
      </c>
      <c r="D9" s="1487">
        <f>SUM(D10:D12)</f>
        <v>57264.589999999989</v>
      </c>
      <c r="E9" s="1487">
        <f t="shared" si="0"/>
        <v>9881.488000000003</v>
      </c>
      <c r="F9" s="1487">
        <f t="shared" si="0"/>
        <v>1120.6449999999995</v>
      </c>
      <c r="G9" s="1487">
        <f t="shared" si="0"/>
        <v>4098.2780000000021</v>
      </c>
      <c r="H9" s="1486"/>
      <c r="I9" s="1486"/>
      <c r="J9" s="1486"/>
      <c r="K9" s="1486"/>
      <c r="L9" s="1486"/>
      <c r="M9" s="1486"/>
    </row>
    <row r="10" spans="1:13" s="20" customFormat="1" ht="12" customHeight="1" x14ac:dyDescent="0.25">
      <c r="A10" s="1528" t="s">
        <v>1389</v>
      </c>
      <c r="B10" s="1487">
        <f>C10+G10</f>
        <v>56592.375</v>
      </c>
      <c r="C10" s="1487">
        <f>D10+E10+F10</f>
        <v>53357.330999999998</v>
      </c>
      <c r="D10" s="1517">
        <v>44764.186999999998</v>
      </c>
      <c r="E10" s="1517">
        <v>7618.7240000000011</v>
      </c>
      <c r="F10" s="1517">
        <v>974.4199999999995</v>
      </c>
      <c r="G10" s="1514">
        <v>3235.0440000000031</v>
      </c>
      <c r="H10" s="1486"/>
      <c r="I10" s="1515"/>
      <c r="J10" s="1486"/>
      <c r="K10" s="1486"/>
      <c r="L10" s="1486"/>
      <c r="M10" s="1486"/>
    </row>
    <row r="11" spans="1:13" s="20" customFormat="1" ht="12" customHeight="1" x14ac:dyDescent="0.25">
      <c r="A11" s="1529" t="s">
        <v>1390</v>
      </c>
      <c r="B11" s="1487">
        <f>C11+G11</f>
        <v>14453.221999999998</v>
      </c>
      <c r="C11" s="1487">
        <f>D11+E11+F11</f>
        <v>14140.137999999997</v>
      </c>
      <c r="D11" s="1517">
        <v>12132.702999999996</v>
      </c>
      <c r="E11" s="1517">
        <v>1885.8080000000016</v>
      </c>
      <c r="F11" s="1517">
        <v>121.62700000000004</v>
      </c>
      <c r="G11" s="1514">
        <v>313.084</v>
      </c>
      <c r="H11" s="1486"/>
      <c r="I11" s="1515"/>
      <c r="J11" s="1486"/>
      <c r="K11" s="1486"/>
      <c r="L11" s="1486"/>
      <c r="M11" s="1486"/>
    </row>
    <row r="12" spans="1:13" s="20" customFormat="1" ht="12" customHeight="1" x14ac:dyDescent="0.25">
      <c r="A12" s="1528" t="s">
        <v>1378</v>
      </c>
      <c r="B12" s="1487">
        <f>C12+G12</f>
        <v>1319.4039999999995</v>
      </c>
      <c r="C12" s="1487">
        <f>D12+E12+F12</f>
        <v>769.25399999999991</v>
      </c>
      <c r="D12" s="1517">
        <v>367.69999999999987</v>
      </c>
      <c r="E12" s="1517">
        <v>376.95600000000013</v>
      </c>
      <c r="F12" s="1517">
        <v>24.598000000000003</v>
      </c>
      <c r="G12" s="1514">
        <v>550.14999999999964</v>
      </c>
      <c r="H12" s="1486"/>
      <c r="I12" s="1515"/>
      <c r="J12" s="1486"/>
      <c r="K12" s="1486"/>
      <c r="L12" s="1486"/>
      <c r="M12" s="1486"/>
    </row>
    <row r="13" spans="1:13" s="20" customFormat="1" ht="21.95" customHeight="1" x14ac:dyDescent="0.25">
      <c r="A13" s="1516" t="s">
        <v>253</v>
      </c>
      <c r="B13" s="1487">
        <f t="shared" ref="B13" si="1">SUM(B14:B16)</f>
        <v>70488.112999999998</v>
      </c>
      <c r="C13" s="1487">
        <f>SUM(C14:C16)</f>
        <v>66615.623999999996</v>
      </c>
      <c r="D13" s="1487">
        <f t="shared" ref="D13:G13" si="2">SUM(D14:D16)</f>
        <v>55918.312999999995</v>
      </c>
      <c r="E13" s="1487">
        <f t="shared" si="2"/>
        <v>9646.359000000004</v>
      </c>
      <c r="F13" s="1487">
        <f t="shared" si="2"/>
        <v>1050.9519999999998</v>
      </c>
      <c r="G13" s="1487">
        <f t="shared" si="2"/>
        <v>3872.4890000000023</v>
      </c>
      <c r="H13" s="19"/>
      <c r="I13" s="19"/>
      <c r="J13" s="19"/>
      <c r="K13" s="19"/>
      <c r="L13" s="19"/>
      <c r="M13" s="19"/>
    </row>
    <row r="14" spans="1:13" s="20" customFormat="1" ht="12" customHeight="1" x14ac:dyDescent="0.25">
      <c r="A14" s="1528" t="s">
        <v>1389</v>
      </c>
      <c r="B14" s="1514">
        <f>C14+G14</f>
        <v>54920.984000000004</v>
      </c>
      <c r="C14" s="1514">
        <f>D14+E14+F14</f>
        <v>51911.728999999999</v>
      </c>
      <c r="D14" s="1517">
        <v>43607.992999999995</v>
      </c>
      <c r="E14" s="1517">
        <v>7399.0090000000027</v>
      </c>
      <c r="F14" s="1517">
        <v>904.72699999999975</v>
      </c>
      <c r="G14" s="1514">
        <v>3009.2550000000024</v>
      </c>
      <c r="H14" s="19"/>
      <c r="I14" s="19"/>
      <c r="J14" s="19"/>
      <c r="K14" s="19"/>
      <c r="L14" s="19"/>
      <c r="M14" s="19"/>
    </row>
    <row r="15" spans="1:13" s="20" customFormat="1" ht="12" customHeight="1" x14ac:dyDescent="0.25">
      <c r="A15" s="1530" t="s">
        <v>1390</v>
      </c>
      <c r="B15" s="1514">
        <f>C15+G15</f>
        <v>14247.725000000002</v>
      </c>
      <c r="C15" s="1514">
        <f>D15+E15+F15</f>
        <v>13934.641000000001</v>
      </c>
      <c r="D15" s="1517">
        <v>11942.619999999999</v>
      </c>
      <c r="E15" s="1517">
        <v>1870.3940000000014</v>
      </c>
      <c r="F15" s="1517">
        <v>121.62700000000004</v>
      </c>
      <c r="G15" s="1514">
        <v>313.08400000000006</v>
      </c>
      <c r="H15" s="19"/>
      <c r="I15" s="19"/>
      <c r="J15" s="1519"/>
    </row>
    <row r="16" spans="1:13" s="20" customFormat="1" ht="12" customHeight="1" x14ac:dyDescent="0.25">
      <c r="A16" s="1528" t="s">
        <v>1378</v>
      </c>
      <c r="B16" s="1514">
        <f>C16+G16</f>
        <v>1319.4039999999998</v>
      </c>
      <c r="C16" s="1514">
        <f>D16+E16+F16</f>
        <v>769.25399999999991</v>
      </c>
      <c r="D16" s="1517">
        <v>367.69999999999993</v>
      </c>
      <c r="E16" s="1517">
        <v>376.95600000000002</v>
      </c>
      <c r="F16" s="1517">
        <v>24.598000000000003</v>
      </c>
      <c r="G16" s="1514">
        <v>550.14999999999986</v>
      </c>
      <c r="H16" s="19"/>
      <c r="I16" s="19"/>
      <c r="J16" s="1519"/>
    </row>
    <row r="17" spans="1:13" s="20" customFormat="1" ht="21.95" customHeight="1" x14ac:dyDescent="0.25">
      <c r="A17" s="1516" t="s">
        <v>1379</v>
      </c>
      <c r="B17" s="1487">
        <f>SUM(B18:B20)</f>
        <v>24094.052999999996</v>
      </c>
      <c r="C17" s="1487">
        <f t="shared" ref="C17:G17" si="3">SUM(C18:C20)</f>
        <v>22808.589999999997</v>
      </c>
      <c r="D17" s="1487">
        <f t="shared" si="3"/>
        <v>19823.277999999995</v>
      </c>
      <c r="E17" s="1487">
        <f t="shared" si="3"/>
        <v>2673.5869999999995</v>
      </c>
      <c r="F17" s="1487">
        <f t="shared" si="3"/>
        <v>311.72500000000002</v>
      </c>
      <c r="G17" s="1487">
        <f t="shared" si="3"/>
        <v>1285.4630000000002</v>
      </c>
      <c r="H17" s="19"/>
      <c r="I17" s="19"/>
      <c r="J17" s="19"/>
      <c r="K17" s="19"/>
      <c r="L17" s="19"/>
      <c r="M17" s="19"/>
    </row>
    <row r="18" spans="1:13" s="5" customFormat="1" ht="12" customHeight="1" x14ac:dyDescent="0.25">
      <c r="A18" s="1531" t="s">
        <v>1389</v>
      </c>
      <c r="B18" s="1514">
        <f>C18+G18</f>
        <v>17106.979999999996</v>
      </c>
      <c r="C18" s="1514">
        <f>D18+E18+F18</f>
        <v>16107.534999999996</v>
      </c>
      <c r="D18" s="1517">
        <v>14027.699999999995</v>
      </c>
      <c r="E18" s="1517">
        <v>1825.8929999999996</v>
      </c>
      <c r="F18" s="1517">
        <v>253.94200000000004</v>
      </c>
      <c r="G18" s="1514">
        <v>999.44500000000028</v>
      </c>
      <c r="H18" s="19"/>
      <c r="I18" s="19"/>
      <c r="J18" s="19"/>
      <c r="K18" s="19"/>
      <c r="L18" s="19"/>
      <c r="M18" s="19"/>
    </row>
    <row r="19" spans="1:13" s="5" customFormat="1" ht="12" customHeight="1" x14ac:dyDescent="0.25">
      <c r="A19" s="1532" t="s">
        <v>1390</v>
      </c>
      <c r="B19" s="1514">
        <f>C19+G19</f>
        <v>6440.7310000000016</v>
      </c>
      <c r="C19" s="1514">
        <f>D19+E19+F19</f>
        <v>6363.4880000000012</v>
      </c>
      <c r="D19" s="1517">
        <v>5614.978000000001</v>
      </c>
      <c r="E19" s="1517">
        <v>691.82600000000014</v>
      </c>
      <c r="F19" s="1517">
        <v>56.683999999999997</v>
      </c>
      <c r="G19" s="1514">
        <v>77.243000000000023</v>
      </c>
      <c r="H19" s="19"/>
      <c r="I19" s="19"/>
      <c r="J19" s="1519"/>
    </row>
    <row r="20" spans="1:13" s="5" customFormat="1" ht="12" customHeight="1" x14ac:dyDescent="0.25">
      <c r="A20" s="1531" t="s">
        <v>1378</v>
      </c>
      <c r="B20" s="1514">
        <f>C20+G20</f>
        <v>546.34199999999987</v>
      </c>
      <c r="C20" s="1514">
        <f>D20+E20+F20</f>
        <v>337.56699999999995</v>
      </c>
      <c r="D20" s="1517">
        <v>180.6</v>
      </c>
      <c r="E20" s="1517">
        <v>155.86799999999994</v>
      </c>
      <c r="F20" s="1517">
        <v>1.0990000000000002</v>
      </c>
      <c r="G20" s="1514">
        <v>208.77499999999998</v>
      </c>
      <c r="H20" s="19"/>
      <c r="I20" s="19"/>
      <c r="J20" s="1519"/>
    </row>
    <row r="21" spans="1:13" s="5" customFormat="1" ht="9" customHeight="1" x14ac:dyDescent="0.25">
      <c r="A21" s="1308"/>
      <c r="B21" s="1514"/>
      <c r="C21" s="1517"/>
      <c r="D21" s="1517"/>
      <c r="E21" s="1517"/>
      <c r="F21" s="1527"/>
      <c r="G21" s="1486"/>
      <c r="H21" s="19"/>
      <c r="I21" s="19"/>
      <c r="J21" s="1519"/>
    </row>
    <row r="22" spans="1:13" s="20" customFormat="1" ht="21.95" customHeight="1" x14ac:dyDescent="0.25">
      <c r="A22" s="1516" t="s">
        <v>1380</v>
      </c>
      <c r="B22" s="1487">
        <f>SUM(B23:B25)</f>
        <v>20071.161</v>
      </c>
      <c r="C22" s="1487">
        <f t="shared" ref="C22:F22" si="4">SUM(C23:C25)</f>
        <v>18929.528000000002</v>
      </c>
      <c r="D22" s="1487">
        <f t="shared" si="4"/>
        <v>14895.862000000005</v>
      </c>
      <c r="E22" s="1487">
        <f t="shared" si="4"/>
        <v>3922.2179999999994</v>
      </c>
      <c r="F22" s="1487">
        <f t="shared" si="4"/>
        <v>111.44799999999999</v>
      </c>
      <c r="G22" s="1487">
        <v>1141.6330000000003</v>
      </c>
      <c r="H22" s="19"/>
      <c r="I22" s="19"/>
      <c r="J22" s="19"/>
      <c r="K22" s="19"/>
      <c r="L22" s="19"/>
      <c r="M22" s="19"/>
    </row>
    <row r="23" spans="1:13" s="5" customFormat="1" ht="12" customHeight="1" x14ac:dyDescent="0.25">
      <c r="A23" s="1531" t="s">
        <v>1389</v>
      </c>
      <c r="B23" s="1514">
        <f>+C23+G23</f>
        <v>16813.754000000001</v>
      </c>
      <c r="C23" s="1514">
        <f>D23+E23+F23</f>
        <v>15745.382000000001</v>
      </c>
      <c r="D23" s="1517">
        <v>12407.497000000003</v>
      </c>
      <c r="E23" s="1517">
        <v>3236.3879999999995</v>
      </c>
      <c r="F23" s="1517">
        <v>101.497</v>
      </c>
      <c r="G23" s="1514">
        <v>1068.3720000000003</v>
      </c>
      <c r="H23" s="19"/>
      <c r="I23" s="19"/>
      <c r="J23" s="19"/>
      <c r="K23" s="19"/>
      <c r="L23" s="19"/>
      <c r="M23" s="19"/>
    </row>
    <row r="24" spans="1:13" s="5" customFormat="1" ht="12" customHeight="1" x14ac:dyDescent="0.25">
      <c r="A24" s="1532" t="s">
        <v>1390</v>
      </c>
      <c r="B24" s="1514">
        <f t="shared" ref="B24" si="5">+C24+G24</f>
        <v>3117.2429999999999</v>
      </c>
      <c r="C24" s="1514">
        <f>D24+E24+F24</f>
        <v>3044.194</v>
      </c>
      <c r="D24" s="1517">
        <v>2471.683</v>
      </c>
      <c r="E24" s="1517">
        <v>563.40999999999985</v>
      </c>
      <c r="F24" s="1517">
        <v>9.1010000000000009</v>
      </c>
      <c r="G24" s="1514">
        <v>73.048999999999964</v>
      </c>
      <c r="H24" s="19"/>
      <c r="I24" s="19"/>
      <c r="J24" s="1519"/>
    </row>
    <row r="25" spans="1:13" s="5" customFormat="1" ht="12" customHeight="1" x14ac:dyDescent="0.25">
      <c r="A25" s="1531" t="s">
        <v>1378</v>
      </c>
      <c r="B25" s="1514">
        <v>140.16400000000002</v>
      </c>
      <c r="C25" s="1514">
        <f>D25+E25+F25</f>
        <v>139.95199999999997</v>
      </c>
      <c r="D25" s="1517">
        <v>16.682000000000002</v>
      </c>
      <c r="E25" s="1517">
        <v>122.41999999999996</v>
      </c>
      <c r="F25" s="1533">
        <v>0.84999999999999976</v>
      </c>
      <c r="G25" s="1526" t="s">
        <v>364</v>
      </c>
      <c r="H25" s="19"/>
      <c r="I25" s="19"/>
      <c r="J25" s="1519"/>
    </row>
    <row r="26" spans="1:13" s="20" customFormat="1" ht="21.95" customHeight="1" x14ac:dyDescent="0.25">
      <c r="A26" s="1516" t="s">
        <v>1381</v>
      </c>
      <c r="B26" s="1487">
        <f>SUM(B27:B29)</f>
        <v>11421.294</v>
      </c>
      <c r="C26" s="1487">
        <f t="shared" ref="C26" si="6">SUM(C27:C29)</f>
        <v>11118.321</v>
      </c>
      <c r="D26" s="1487">
        <f t="shared" ref="D26" si="7">+D27+D28+D29</f>
        <v>9579.9169999999995</v>
      </c>
      <c r="E26" s="1487">
        <f>+E27+E28+E29</f>
        <v>1345.2049999999997</v>
      </c>
      <c r="F26" s="1487">
        <f>+F27+F28+F29</f>
        <v>193.19900000000001</v>
      </c>
      <c r="G26" s="1487">
        <f>+G27+G28+G29</f>
        <v>302.97299999999996</v>
      </c>
      <c r="H26" s="19"/>
      <c r="I26" s="19"/>
      <c r="J26" s="19"/>
      <c r="K26" s="19"/>
      <c r="L26" s="19"/>
      <c r="M26" s="19"/>
    </row>
    <row r="27" spans="1:13" s="5" customFormat="1" ht="12" customHeight="1" x14ac:dyDescent="0.25">
      <c r="A27" s="1531" t="s">
        <v>1389</v>
      </c>
      <c r="B27" s="1514">
        <f>+C27+G27</f>
        <v>9207.232</v>
      </c>
      <c r="C27" s="1514">
        <f>D27+E27+F27</f>
        <v>8972.8520000000008</v>
      </c>
      <c r="D27" s="1517">
        <v>7812.9179999999997</v>
      </c>
      <c r="E27" s="1517">
        <v>985.33399999999983</v>
      </c>
      <c r="F27" s="1534">
        <v>174.60000000000002</v>
      </c>
      <c r="G27" s="1514">
        <v>234.37999999999997</v>
      </c>
      <c r="H27" s="19"/>
      <c r="I27" s="19"/>
      <c r="J27" s="19"/>
      <c r="K27" s="19"/>
      <c r="L27" s="19"/>
      <c r="M27" s="19"/>
    </row>
    <row r="28" spans="1:13" s="5" customFormat="1" ht="12" customHeight="1" x14ac:dyDescent="0.25">
      <c r="A28" s="1532" t="s">
        <v>1390</v>
      </c>
      <c r="B28" s="1486">
        <f t="shared" ref="B28:B29" si="8">+C28+G28</f>
        <v>2107.6699999999996</v>
      </c>
      <c r="C28" s="1486">
        <f t="shared" ref="C28:C29" si="9">D28+E28+F28</f>
        <v>2043.0769999999995</v>
      </c>
      <c r="D28" s="1527">
        <v>1705.5519999999997</v>
      </c>
      <c r="E28" s="1527">
        <v>337.52499999999992</v>
      </c>
      <c r="F28" s="1536">
        <v>0</v>
      </c>
      <c r="G28" s="1486">
        <v>64.593000000000018</v>
      </c>
      <c r="H28" s="19"/>
      <c r="I28" s="19"/>
      <c r="J28" s="1519"/>
    </row>
    <row r="29" spans="1:13" s="5" customFormat="1" ht="12" customHeight="1" x14ac:dyDescent="0.25">
      <c r="A29" s="1531" t="s">
        <v>1378</v>
      </c>
      <c r="B29" s="1514">
        <f t="shared" si="8"/>
        <v>106.39200000000001</v>
      </c>
      <c r="C29" s="1514">
        <f t="shared" si="9"/>
        <v>102.39200000000001</v>
      </c>
      <c r="D29" s="1517">
        <v>61.446999999999996</v>
      </c>
      <c r="E29" s="1517">
        <v>22.346000000000004</v>
      </c>
      <c r="F29" s="1535">
        <v>18.599</v>
      </c>
      <c r="G29" s="1514">
        <v>4</v>
      </c>
      <c r="H29" s="19"/>
      <c r="I29" s="19"/>
      <c r="J29" s="1519"/>
    </row>
    <row r="30" spans="1:13" s="5" customFormat="1" ht="21.95" customHeight="1" x14ac:dyDescent="0.25">
      <c r="A30" s="813" t="s">
        <v>1383</v>
      </c>
      <c r="B30" s="1487">
        <f>SUM(B31:B33)</f>
        <v>9602.1650000000027</v>
      </c>
      <c r="C30" s="1487">
        <f t="shared" ref="C30" si="10">SUM(C31:C33)</f>
        <v>8606.8150000000023</v>
      </c>
      <c r="D30" s="1487">
        <f t="shared" ref="D30" si="11">+D31+D32+D33</f>
        <v>7253.7160000000022</v>
      </c>
      <c r="E30" s="1487">
        <f>+E31+E32+E33</f>
        <v>1067.251</v>
      </c>
      <c r="F30" s="1487">
        <f>+F31+F32+F33</f>
        <v>285.84799999999996</v>
      </c>
      <c r="G30" s="1487">
        <f>+G31+G32+G33</f>
        <v>995.35</v>
      </c>
      <c r="H30" s="19"/>
      <c r="I30" s="19"/>
      <c r="J30" s="19"/>
      <c r="K30" s="19"/>
      <c r="L30" s="19"/>
      <c r="M30" s="19"/>
    </row>
    <row r="31" spans="1:13" s="5" customFormat="1" ht="12" customHeight="1" x14ac:dyDescent="0.25">
      <c r="A31" s="1531" t="s">
        <v>1389</v>
      </c>
      <c r="B31" s="1487">
        <f>+C31+G31</f>
        <v>7711.126000000002</v>
      </c>
      <c r="C31" s="1487">
        <f>D31+E31+F31</f>
        <v>7072.9880000000021</v>
      </c>
      <c r="D31" s="1517">
        <v>5951.1270000000022</v>
      </c>
      <c r="E31" s="1517">
        <v>870.71400000000006</v>
      </c>
      <c r="F31" s="1534">
        <v>251.14699999999993</v>
      </c>
      <c r="G31" s="1514">
        <v>638.13800000000003</v>
      </c>
      <c r="H31" s="19"/>
      <c r="I31" s="19"/>
      <c r="J31" s="19"/>
      <c r="K31" s="19"/>
      <c r="L31" s="19"/>
      <c r="M31" s="19"/>
    </row>
    <row r="32" spans="1:13" s="5" customFormat="1" ht="12" customHeight="1" x14ac:dyDescent="0.25">
      <c r="A32" s="1532" t="s">
        <v>1390</v>
      </c>
      <c r="B32" s="1487">
        <f t="shared" ref="B32:B33" si="12">+C32+G32</f>
        <v>1442.8870000000002</v>
      </c>
      <c r="C32" s="1487">
        <f t="shared" ref="C32:C33" si="13">D32+E32+F32</f>
        <v>1422.8380000000002</v>
      </c>
      <c r="D32" s="1517">
        <v>1268.9000000000001</v>
      </c>
      <c r="E32" s="1517">
        <v>122.78699999999998</v>
      </c>
      <c r="F32" s="1534">
        <v>31.151000000000007</v>
      </c>
      <c r="G32" s="1514">
        <v>20.049000000000007</v>
      </c>
      <c r="H32" s="19"/>
      <c r="I32" s="19"/>
      <c r="J32" s="1519"/>
    </row>
    <row r="33" spans="1:13" s="5" customFormat="1" ht="12" customHeight="1" x14ac:dyDescent="0.25">
      <c r="A33" s="1531" t="s">
        <v>1378</v>
      </c>
      <c r="B33" s="1487">
        <f t="shared" si="12"/>
        <v>448.15199999999999</v>
      </c>
      <c r="C33" s="1487">
        <f t="shared" si="13"/>
        <v>110.98899999999999</v>
      </c>
      <c r="D33" s="1517">
        <v>33.689</v>
      </c>
      <c r="E33" s="1517">
        <v>73.749999999999986</v>
      </c>
      <c r="F33" s="1536">
        <v>3.5500000000000012</v>
      </c>
      <c r="G33" s="1514">
        <v>337.16300000000001</v>
      </c>
      <c r="H33" s="19"/>
      <c r="I33" s="19"/>
      <c r="J33" s="1519"/>
    </row>
    <row r="34" spans="1:13" s="5" customFormat="1" ht="21.95" customHeight="1" x14ac:dyDescent="0.25">
      <c r="A34" s="1516" t="s">
        <v>1384</v>
      </c>
      <c r="B34" s="1487">
        <f>+B35+B36+B37</f>
        <v>5299.4400000000005</v>
      </c>
      <c r="C34" s="1487">
        <f>+C35+C36+C37</f>
        <v>5152.37</v>
      </c>
      <c r="D34" s="1487">
        <f t="shared" ref="D34:G34" si="14">+D35+D36+D37</f>
        <v>4365.54</v>
      </c>
      <c r="E34" s="1487">
        <f t="shared" si="14"/>
        <v>638.09799999999996</v>
      </c>
      <c r="F34" s="1487">
        <f t="shared" si="14"/>
        <v>148.73200000000003</v>
      </c>
      <c r="G34" s="1487">
        <f t="shared" si="14"/>
        <v>147.07</v>
      </c>
      <c r="H34" s="19"/>
      <c r="I34" s="19"/>
      <c r="J34" s="19"/>
      <c r="K34" s="19"/>
      <c r="L34" s="19"/>
      <c r="M34" s="19"/>
    </row>
    <row r="35" spans="1:13" s="5" customFormat="1" ht="12" customHeight="1" x14ac:dyDescent="0.25">
      <c r="A35" s="1531" t="s">
        <v>1389</v>
      </c>
      <c r="B35" s="1487">
        <f>+C35+G35</f>
        <v>4081.8920000000003</v>
      </c>
      <c r="C35" s="1514">
        <f>SUM(D35:F35)</f>
        <v>4012.9720000000002</v>
      </c>
      <c r="D35" s="1517">
        <v>3408.7510000000002</v>
      </c>
      <c r="E35" s="1534">
        <v>480.68</v>
      </c>
      <c r="F35" s="1534">
        <v>123.54100000000004</v>
      </c>
      <c r="G35" s="1514">
        <v>68.92</v>
      </c>
      <c r="H35" s="19"/>
      <c r="I35" s="19"/>
      <c r="J35" s="19"/>
      <c r="K35" s="19"/>
      <c r="L35" s="19"/>
      <c r="M35" s="19"/>
    </row>
    <row r="36" spans="1:13" s="5" customFormat="1" ht="12" customHeight="1" x14ac:dyDescent="0.25">
      <c r="A36" s="1532" t="s">
        <v>1390</v>
      </c>
      <c r="B36" s="1487">
        <f t="shared" ref="B36:B37" si="15">+C36+G36</f>
        <v>1139.194</v>
      </c>
      <c r="C36" s="1514">
        <f>+D36+E36+F36</f>
        <v>1061.0439999999999</v>
      </c>
      <c r="D36" s="1534">
        <v>881.50699999999995</v>
      </c>
      <c r="E36" s="1534">
        <v>154.84599999999998</v>
      </c>
      <c r="F36" s="1537">
        <v>24.690999999999995</v>
      </c>
      <c r="G36" s="1538">
        <v>78.150000000000006</v>
      </c>
      <c r="H36" s="19"/>
      <c r="I36" s="19"/>
      <c r="J36" s="1519"/>
    </row>
    <row r="37" spans="1:13" s="5" customFormat="1" ht="12" customHeight="1" x14ac:dyDescent="0.25">
      <c r="A37" s="1531" t="s">
        <v>1378</v>
      </c>
      <c r="B37" s="1487">
        <f t="shared" si="15"/>
        <v>78.353999999999999</v>
      </c>
      <c r="C37" s="1514">
        <f t="shared" ref="C37:C38" si="16">+D37+E37+F37</f>
        <v>78.353999999999999</v>
      </c>
      <c r="D37" s="1534">
        <v>75.281999999999996</v>
      </c>
      <c r="E37" s="1537">
        <v>2.5720000000000001</v>
      </c>
      <c r="F37" s="1534">
        <v>0.50000000000000011</v>
      </c>
      <c r="G37" s="1514">
        <v>0</v>
      </c>
      <c r="H37" s="19"/>
      <c r="I37" s="19"/>
      <c r="J37" s="1519"/>
    </row>
    <row r="38" spans="1:13" s="5" customFormat="1" ht="21.95" customHeight="1" x14ac:dyDescent="0.25">
      <c r="A38" s="1516" t="s">
        <v>1385</v>
      </c>
      <c r="B38" s="1487">
        <f>SUM(B39:B41)</f>
        <v>1051.0330000000001</v>
      </c>
      <c r="C38" s="1487">
        <f t="shared" si="16"/>
        <v>825.24400000000003</v>
      </c>
      <c r="D38" s="1487">
        <f t="shared" ref="D38:G38" si="17">SUM(D39:D41)</f>
        <v>659.56000000000006</v>
      </c>
      <c r="E38" s="1487">
        <f t="shared" si="17"/>
        <v>146.24700000000001</v>
      </c>
      <c r="F38" s="1487">
        <f t="shared" si="17"/>
        <v>19.436999999999998</v>
      </c>
      <c r="G38" s="1487">
        <f t="shared" si="17"/>
        <v>225.78899999999999</v>
      </c>
      <c r="H38" s="19"/>
      <c r="I38" s="19"/>
      <c r="J38" s="1519"/>
    </row>
    <row r="39" spans="1:13" s="5" customFormat="1" ht="12" customHeight="1" x14ac:dyDescent="0.25">
      <c r="A39" s="1531" t="s">
        <v>1389</v>
      </c>
      <c r="B39" s="1514">
        <f>C39+G39</f>
        <v>886.95600000000002</v>
      </c>
      <c r="C39" s="1514">
        <f>D39+E39+F39</f>
        <v>661.16700000000003</v>
      </c>
      <c r="D39" s="1514">
        <v>510.89699999999999</v>
      </c>
      <c r="E39" s="1514">
        <v>130.833</v>
      </c>
      <c r="F39" s="1514">
        <v>19.436999999999998</v>
      </c>
      <c r="G39" s="1514">
        <v>225.78899999999999</v>
      </c>
      <c r="H39" s="19"/>
      <c r="I39" s="19"/>
      <c r="J39" s="1519"/>
    </row>
    <row r="40" spans="1:13" s="5" customFormat="1" ht="12" customHeight="1" x14ac:dyDescent="0.25">
      <c r="A40" s="1532" t="s">
        <v>1390</v>
      </c>
      <c r="B40" s="1514">
        <f>C40+G40</f>
        <v>164.07700000000006</v>
      </c>
      <c r="C40" s="1514">
        <f>D40+E40+F40</f>
        <v>164.07700000000006</v>
      </c>
      <c r="D40" s="1514">
        <v>148.66300000000004</v>
      </c>
      <c r="E40" s="1514">
        <v>15.414000000000003</v>
      </c>
      <c r="F40" s="1514">
        <v>0</v>
      </c>
      <c r="G40" s="1514">
        <v>0</v>
      </c>
      <c r="H40" s="19"/>
      <c r="I40" s="19"/>
      <c r="J40" s="1519"/>
    </row>
    <row r="41" spans="1:13" s="5" customFormat="1" ht="12" customHeight="1" x14ac:dyDescent="0.25">
      <c r="A41" s="1531" t="s">
        <v>1378</v>
      </c>
      <c r="B41" s="1514">
        <f>C41+G41</f>
        <v>0</v>
      </c>
      <c r="C41" s="1514">
        <f>D41+E41+F41</f>
        <v>0</v>
      </c>
      <c r="D41" s="1514">
        <v>0</v>
      </c>
      <c r="E41" s="1514">
        <v>0</v>
      </c>
      <c r="F41" s="1514">
        <v>0</v>
      </c>
      <c r="G41" s="1514">
        <v>0</v>
      </c>
      <c r="H41" s="19"/>
      <c r="I41" s="19"/>
      <c r="J41" s="1519"/>
    </row>
    <row r="42" spans="1:13" s="5" customFormat="1" ht="21.95" customHeight="1" x14ac:dyDescent="0.25">
      <c r="A42" s="1134" t="s">
        <v>1386</v>
      </c>
      <c r="B42" s="1487">
        <f>SUM(B43:B45)</f>
        <v>825.90499999999997</v>
      </c>
      <c r="C42" s="1487">
        <f t="shared" ref="C42" si="18">SUM(C43:C45)</f>
        <v>825.90499999999997</v>
      </c>
      <c r="D42" s="1487">
        <f>SUM(D43:D45)</f>
        <v>686.71699999999998</v>
      </c>
      <c r="E42" s="1487">
        <f t="shared" ref="E42:G42" si="19">SUM(E43:E45)</f>
        <v>88.882000000000019</v>
      </c>
      <c r="F42" s="1487">
        <f t="shared" si="19"/>
        <v>50.256</v>
      </c>
      <c r="G42" s="1487">
        <f t="shared" si="19"/>
        <v>0</v>
      </c>
      <c r="H42" s="19"/>
      <c r="I42" s="19"/>
      <c r="J42" s="1519"/>
    </row>
    <row r="43" spans="1:13" s="5" customFormat="1" ht="12" customHeight="1" x14ac:dyDescent="0.25">
      <c r="A43" s="1531" t="s">
        <v>1389</v>
      </c>
      <c r="B43" s="1514">
        <f>C43+G43</f>
        <v>784.43500000000006</v>
      </c>
      <c r="C43" s="1514">
        <f>D43+E43+F43</f>
        <v>784.43500000000006</v>
      </c>
      <c r="D43" s="1514">
        <v>645.29700000000003</v>
      </c>
      <c r="E43" s="1514">
        <v>88.882000000000019</v>
      </c>
      <c r="F43" s="1514">
        <v>50.256</v>
      </c>
      <c r="G43" s="1514">
        <v>0</v>
      </c>
      <c r="H43" s="19"/>
      <c r="I43" s="19"/>
      <c r="J43" s="1519"/>
    </row>
    <row r="44" spans="1:13" s="5" customFormat="1" ht="12" customHeight="1" x14ac:dyDescent="0.25">
      <c r="A44" s="1532" t="s">
        <v>1390</v>
      </c>
      <c r="B44" s="1514">
        <f>C44+G44</f>
        <v>41.42</v>
      </c>
      <c r="C44" s="1514">
        <f>D44+E44+F44</f>
        <v>41.42</v>
      </c>
      <c r="D44" s="1514">
        <v>41.42</v>
      </c>
      <c r="E44" s="1514">
        <v>0</v>
      </c>
      <c r="F44" s="1514">
        <v>0</v>
      </c>
      <c r="G44" s="1514">
        <v>0</v>
      </c>
      <c r="H44" s="19"/>
      <c r="I44" s="19"/>
      <c r="J44" s="1519"/>
    </row>
    <row r="45" spans="1:13" s="5" customFormat="1" ht="12" customHeight="1" x14ac:dyDescent="0.25">
      <c r="A45" s="1531" t="s">
        <v>1378</v>
      </c>
      <c r="B45" s="1514">
        <f>C45+G45</f>
        <v>5.000000000000001E-2</v>
      </c>
      <c r="C45" s="1514">
        <v>5.000000000000001E-2</v>
      </c>
      <c r="D45" s="1514">
        <v>0</v>
      </c>
      <c r="E45" s="1539">
        <v>0</v>
      </c>
      <c r="F45" s="1514">
        <v>0</v>
      </c>
      <c r="G45" s="1514">
        <v>0</v>
      </c>
      <c r="H45" s="19"/>
      <c r="I45" s="19"/>
      <c r="J45" s="1519"/>
    </row>
    <row r="46" spans="1:13" s="5" customFormat="1" ht="5.25" customHeight="1" thickBot="1" x14ac:dyDescent="0.3">
      <c r="A46" s="1297"/>
      <c r="B46" s="1297"/>
      <c r="C46" s="1297"/>
      <c r="D46" s="1297"/>
      <c r="E46" s="1297"/>
      <c r="F46" s="1297"/>
      <c r="G46" s="1116"/>
      <c r="H46" s="19"/>
      <c r="I46" s="19"/>
      <c r="J46" s="1519"/>
    </row>
    <row r="47" spans="1:13" s="5" customFormat="1" ht="3.75" customHeight="1" thickTop="1" x14ac:dyDescent="0.25">
      <c r="A47" s="806"/>
      <c r="B47" s="806"/>
      <c r="C47" s="806"/>
      <c r="D47" s="806"/>
      <c r="E47" s="806"/>
      <c r="F47" s="806"/>
      <c r="G47" s="1115"/>
    </row>
    <row r="48" spans="1:13" s="5" customFormat="1" ht="12" customHeight="1" x14ac:dyDescent="0.25">
      <c r="A48" s="1503" t="s">
        <v>1360</v>
      </c>
      <c r="B48" s="1503"/>
      <c r="C48" s="1503"/>
      <c r="D48" s="1503"/>
      <c r="E48" s="1503"/>
      <c r="F48" s="808"/>
      <c r="G48" s="20"/>
    </row>
    <row r="49" spans="1:7" ht="15.75" customHeight="1" x14ac:dyDescent="0.25">
      <c r="A49" s="1506" t="s">
        <v>527</v>
      </c>
      <c r="B49" s="993"/>
      <c r="C49" s="993"/>
      <c r="D49" s="993"/>
      <c r="E49" s="993"/>
    </row>
    <row r="50" spans="1:7" ht="26.25" customHeight="1" x14ac:dyDescent="0.25">
      <c r="A50" s="2171" t="s">
        <v>1362</v>
      </c>
      <c r="B50" s="2171"/>
      <c r="C50" s="2171"/>
      <c r="D50" s="2171"/>
      <c r="E50" s="2171"/>
      <c r="F50" s="2171"/>
      <c r="G50" s="2171"/>
    </row>
    <row r="51" spans="1:7" x14ac:dyDescent="0.2">
      <c r="A51" s="993"/>
      <c r="B51" s="993"/>
      <c r="C51" s="993"/>
      <c r="D51" s="993"/>
      <c r="E51" s="993"/>
    </row>
    <row r="52" spans="1:7" x14ac:dyDescent="0.2">
      <c r="A52" s="993"/>
      <c r="B52" s="993"/>
      <c r="C52" s="993"/>
      <c r="D52" s="993"/>
      <c r="E52" s="993"/>
    </row>
    <row r="53" spans="1:7" x14ac:dyDescent="0.2">
      <c r="A53" s="993"/>
      <c r="B53" s="993"/>
      <c r="C53" s="993"/>
      <c r="D53" s="993"/>
      <c r="E53" s="993"/>
    </row>
  </sheetData>
  <mergeCells count="10">
    <mergeCell ref="A50:G50"/>
    <mergeCell ref="A2:E2"/>
    <mergeCell ref="A3:G3"/>
    <mergeCell ref="B5:B8"/>
    <mergeCell ref="C5:F6"/>
    <mergeCell ref="G5:G8"/>
    <mergeCell ref="C7:C8"/>
    <mergeCell ref="D7:D8"/>
    <mergeCell ref="E7:E8"/>
    <mergeCell ref="F7:F8"/>
  </mergeCells>
  <hyperlinks>
    <hyperlink ref="A50" r:id="rId1"/>
    <hyperlink ref="A50:G50" r:id="rId2" display="Despesas em bibliotecas e arquivos (€) dos municípios por Localização geográfica (NUTS - 2013), Tipo de despesa e Domínio cultural (bibliotecas e arquivos); Anual"/>
  </hyperlinks>
  <pageMargins left="0.78740157480314965" right="0.78740157480314965" top="1.1811023622047245" bottom="0.78740157480314965" header="0" footer="0"/>
  <pageSetup paperSize="9" orientation="portrait" verticalDpi="300" r:id="rId3"/>
  <headerFooter alignWithMargins="0"/>
  <drawing r:id="rId4"/>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2"/>
  <sheetViews>
    <sheetView showGridLines="0" zoomScaleNormal="100" zoomScaleSheetLayoutView="100" workbookViewId="0"/>
  </sheetViews>
  <sheetFormatPr defaultRowHeight="11.25" x14ac:dyDescent="0.2"/>
  <cols>
    <col min="1" max="1" width="26.5703125" style="1457" customWidth="1"/>
    <col min="2" max="2" width="10" style="1457" customWidth="1"/>
    <col min="3" max="3" width="7.85546875" style="1457" customWidth="1"/>
    <col min="4" max="4" width="12.7109375" style="1457" customWidth="1"/>
    <col min="5" max="5" width="11.5703125" style="1457" customWidth="1"/>
    <col min="6" max="6" width="9.140625" style="1457"/>
    <col min="7" max="7" width="9.140625" style="1458"/>
    <col min="8" max="255" width="9.140625" style="1457"/>
    <col min="256" max="256" width="37.5703125" style="1457" customWidth="1"/>
    <col min="257" max="257" width="11.140625" style="1457" customWidth="1"/>
    <col min="258" max="258" width="7.85546875" style="1457" customWidth="1"/>
    <col min="259" max="259" width="12.7109375" style="1457" customWidth="1"/>
    <col min="260" max="260" width="11.5703125" style="1457" customWidth="1"/>
    <col min="261" max="511" width="9.140625" style="1457"/>
    <col min="512" max="512" width="37.5703125" style="1457" customWidth="1"/>
    <col min="513" max="513" width="11.140625" style="1457" customWidth="1"/>
    <col min="514" max="514" width="7.85546875" style="1457" customWidth="1"/>
    <col min="515" max="515" width="12.7109375" style="1457" customWidth="1"/>
    <col min="516" max="516" width="11.5703125" style="1457" customWidth="1"/>
    <col min="517" max="767" width="9.140625" style="1457"/>
    <col min="768" max="768" width="37.5703125" style="1457" customWidth="1"/>
    <col min="769" max="769" width="11.140625" style="1457" customWidth="1"/>
    <col min="770" max="770" width="7.85546875" style="1457" customWidth="1"/>
    <col min="771" max="771" width="12.7109375" style="1457" customWidth="1"/>
    <col min="772" max="772" width="11.5703125" style="1457" customWidth="1"/>
    <col min="773" max="1023" width="9.140625" style="1457"/>
    <col min="1024" max="1024" width="37.5703125" style="1457" customWidth="1"/>
    <col min="1025" max="1025" width="11.140625" style="1457" customWidth="1"/>
    <col min="1026" max="1026" width="7.85546875" style="1457" customWidth="1"/>
    <col min="1027" max="1027" width="12.7109375" style="1457" customWidth="1"/>
    <col min="1028" max="1028" width="11.5703125" style="1457" customWidth="1"/>
    <col min="1029" max="1279" width="9.140625" style="1457"/>
    <col min="1280" max="1280" width="37.5703125" style="1457" customWidth="1"/>
    <col min="1281" max="1281" width="11.140625" style="1457" customWidth="1"/>
    <col min="1282" max="1282" width="7.85546875" style="1457" customWidth="1"/>
    <col min="1283" max="1283" width="12.7109375" style="1457" customWidth="1"/>
    <col min="1284" max="1284" width="11.5703125" style="1457" customWidth="1"/>
    <col min="1285" max="1535" width="9.140625" style="1457"/>
    <col min="1536" max="1536" width="37.5703125" style="1457" customWidth="1"/>
    <col min="1537" max="1537" width="11.140625" style="1457" customWidth="1"/>
    <col min="1538" max="1538" width="7.85546875" style="1457" customWidth="1"/>
    <col min="1539" max="1539" width="12.7109375" style="1457" customWidth="1"/>
    <col min="1540" max="1540" width="11.5703125" style="1457" customWidth="1"/>
    <col min="1541" max="1791" width="9.140625" style="1457"/>
    <col min="1792" max="1792" width="37.5703125" style="1457" customWidth="1"/>
    <col min="1793" max="1793" width="11.140625" style="1457" customWidth="1"/>
    <col min="1794" max="1794" width="7.85546875" style="1457" customWidth="1"/>
    <col min="1795" max="1795" width="12.7109375" style="1457" customWidth="1"/>
    <col min="1796" max="1796" width="11.5703125" style="1457" customWidth="1"/>
    <col min="1797" max="2047" width="9.140625" style="1457"/>
    <col min="2048" max="2048" width="37.5703125" style="1457" customWidth="1"/>
    <col min="2049" max="2049" width="11.140625" style="1457" customWidth="1"/>
    <col min="2050" max="2050" width="7.85546875" style="1457" customWidth="1"/>
    <col min="2051" max="2051" width="12.7109375" style="1457" customWidth="1"/>
    <col min="2052" max="2052" width="11.5703125" style="1457" customWidth="1"/>
    <col min="2053" max="2303" width="9.140625" style="1457"/>
    <col min="2304" max="2304" width="37.5703125" style="1457" customWidth="1"/>
    <col min="2305" max="2305" width="11.140625" style="1457" customWidth="1"/>
    <col min="2306" max="2306" width="7.85546875" style="1457" customWidth="1"/>
    <col min="2307" max="2307" width="12.7109375" style="1457" customWidth="1"/>
    <col min="2308" max="2308" width="11.5703125" style="1457" customWidth="1"/>
    <col min="2309" max="2559" width="9.140625" style="1457"/>
    <col min="2560" max="2560" width="37.5703125" style="1457" customWidth="1"/>
    <col min="2561" max="2561" width="11.140625" style="1457" customWidth="1"/>
    <col min="2562" max="2562" width="7.85546875" style="1457" customWidth="1"/>
    <col min="2563" max="2563" width="12.7109375" style="1457" customWidth="1"/>
    <col min="2564" max="2564" width="11.5703125" style="1457" customWidth="1"/>
    <col min="2565" max="2815" width="9.140625" style="1457"/>
    <col min="2816" max="2816" width="37.5703125" style="1457" customWidth="1"/>
    <col min="2817" max="2817" width="11.140625" style="1457" customWidth="1"/>
    <col min="2818" max="2818" width="7.85546875" style="1457" customWidth="1"/>
    <col min="2819" max="2819" width="12.7109375" style="1457" customWidth="1"/>
    <col min="2820" max="2820" width="11.5703125" style="1457" customWidth="1"/>
    <col min="2821" max="3071" width="9.140625" style="1457"/>
    <col min="3072" max="3072" width="37.5703125" style="1457" customWidth="1"/>
    <col min="3073" max="3073" width="11.140625" style="1457" customWidth="1"/>
    <col min="3074" max="3074" width="7.85546875" style="1457" customWidth="1"/>
    <col min="3075" max="3075" width="12.7109375" style="1457" customWidth="1"/>
    <col min="3076" max="3076" width="11.5703125" style="1457" customWidth="1"/>
    <col min="3077" max="3327" width="9.140625" style="1457"/>
    <col min="3328" max="3328" width="37.5703125" style="1457" customWidth="1"/>
    <col min="3329" max="3329" width="11.140625" style="1457" customWidth="1"/>
    <col min="3330" max="3330" width="7.85546875" style="1457" customWidth="1"/>
    <col min="3331" max="3331" width="12.7109375" style="1457" customWidth="1"/>
    <col min="3332" max="3332" width="11.5703125" style="1457" customWidth="1"/>
    <col min="3333" max="3583" width="9.140625" style="1457"/>
    <col min="3584" max="3584" width="37.5703125" style="1457" customWidth="1"/>
    <col min="3585" max="3585" width="11.140625" style="1457" customWidth="1"/>
    <col min="3586" max="3586" width="7.85546875" style="1457" customWidth="1"/>
    <col min="3587" max="3587" width="12.7109375" style="1457" customWidth="1"/>
    <col min="3588" max="3588" width="11.5703125" style="1457" customWidth="1"/>
    <col min="3589" max="3839" width="9.140625" style="1457"/>
    <col min="3840" max="3840" width="37.5703125" style="1457" customWidth="1"/>
    <col min="3841" max="3841" width="11.140625" style="1457" customWidth="1"/>
    <col min="3842" max="3842" width="7.85546875" style="1457" customWidth="1"/>
    <col min="3843" max="3843" width="12.7109375" style="1457" customWidth="1"/>
    <col min="3844" max="3844" width="11.5703125" style="1457" customWidth="1"/>
    <col min="3845" max="4095" width="9.140625" style="1457"/>
    <col min="4096" max="4096" width="37.5703125" style="1457" customWidth="1"/>
    <col min="4097" max="4097" width="11.140625" style="1457" customWidth="1"/>
    <col min="4098" max="4098" width="7.85546875" style="1457" customWidth="1"/>
    <col min="4099" max="4099" width="12.7109375" style="1457" customWidth="1"/>
    <col min="4100" max="4100" width="11.5703125" style="1457" customWidth="1"/>
    <col min="4101" max="4351" width="9.140625" style="1457"/>
    <col min="4352" max="4352" width="37.5703125" style="1457" customWidth="1"/>
    <col min="4353" max="4353" width="11.140625" style="1457" customWidth="1"/>
    <col min="4354" max="4354" width="7.85546875" style="1457" customWidth="1"/>
    <col min="4355" max="4355" width="12.7109375" style="1457" customWidth="1"/>
    <col min="4356" max="4356" width="11.5703125" style="1457" customWidth="1"/>
    <col min="4357" max="4607" width="9.140625" style="1457"/>
    <col min="4608" max="4608" width="37.5703125" style="1457" customWidth="1"/>
    <col min="4609" max="4609" width="11.140625" style="1457" customWidth="1"/>
    <col min="4610" max="4610" width="7.85546875" style="1457" customWidth="1"/>
    <col min="4611" max="4611" width="12.7109375" style="1457" customWidth="1"/>
    <col min="4612" max="4612" width="11.5703125" style="1457" customWidth="1"/>
    <col min="4613" max="4863" width="9.140625" style="1457"/>
    <col min="4864" max="4864" width="37.5703125" style="1457" customWidth="1"/>
    <col min="4865" max="4865" width="11.140625" style="1457" customWidth="1"/>
    <col min="4866" max="4866" width="7.85546875" style="1457" customWidth="1"/>
    <col min="4867" max="4867" width="12.7109375" style="1457" customWidth="1"/>
    <col min="4868" max="4868" width="11.5703125" style="1457" customWidth="1"/>
    <col min="4869" max="5119" width="9.140625" style="1457"/>
    <col min="5120" max="5120" width="37.5703125" style="1457" customWidth="1"/>
    <col min="5121" max="5121" width="11.140625" style="1457" customWidth="1"/>
    <col min="5122" max="5122" width="7.85546875" style="1457" customWidth="1"/>
    <col min="5123" max="5123" width="12.7109375" style="1457" customWidth="1"/>
    <col min="5124" max="5124" width="11.5703125" style="1457" customWidth="1"/>
    <col min="5125" max="5375" width="9.140625" style="1457"/>
    <col min="5376" max="5376" width="37.5703125" style="1457" customWidth="1"/>
    <col min="5377" max="5377" width="11.140625" style="1457" customWidth="1"/>
    <col min="5378" max="5378" width="7.85546875" style="1457" customWidth="1"/>
    <col min="5379" max="5379" width="12.7109375" style="1457" customWidth="1"/>
    <col min="5380" max="5380" width="11.5703125" style="1457" customWidth="1"/>
    <col min="5381" max="5631" width="9.140625" style="1457"/>
    <col min="5632" max="5632" width="37.5703125" style="1457" customWidth="1"/>
    <col min="5633" max="5633" width="11.140625" style="1457" customWidth="1"/>
    <col min="5634" max="5634" width="7.85546875" style="1457" customWidth="1"/>
    <col min="5635" max="5635" width="12.7109375" style="1457" customWidth="1"/>
    <col min="5636" max="5636" width="11.5703125" style="1457" customWidth="1"/>
    <col min="5637" max="5887" width="9.140625" style="1457"/>
    <col min="5888" max="5888" width="37.5703125" style="1457" customWidth="1"/>
    <col min="5889" max="5889" width="11.140625" style="1457" customWidth="1"/>
    <col min="5890" max="5890" width="7.85546875" style="1457" customWidth="1"/>
    <col min="5891" max="5891" width="12.7109375" style="1457" customWidth="1"/>
    <col min="5892" max="5892" width="11.5703125" style="1457" customWidth="1"/>
    <col min="5893" max="6143" width="9.140625" style="1457"/>
    <col min="6144" max="6144" width="37.5703125" style="1457" customWidth="1"/>
    <col min="6145" max="6145" width="11.140625" style="1457" customWidth="1"/>
    <col min="6146" max="6146" width="7.85546875" style="1457" customWidth="1"/>
    <col min="6147" max="6147" width="12.7109375" style="1457" customWidth="1"/>
    <col min="6148" max="6148" width="11.5703125" style="1457" customWidth="1"/>
    <col min="6149" max="6399" width="9.140625" style="1457"/>
    <col min="6400" max="6400" width="37.5703125" style="1457" customWidth="1"/>
    <col min="6401" max="6401" width="11.140625" style="1457" customWidth="1"/>
    <col min="6402" max="6402" width="7.85546875" style="1457" customWidth="1"/>
    <col min="6403" max="6403" width="12.7109375" style="1457" customWidth="1"/>
    <col min="6404" max="6404" width="11.5703125" style="1457" customWidth="1"/>
    <col min="6405" max="6655" width="9.140625" style="1457"/>
    <col min="6656" max="6656" width="37.5703125" style="1457" customWidth="1"/>
    <col min="6657" max="6657" width="11.140625" style="1457" customWidth="1"/>
    <col min="6658" max="6658" width="7.85546875" style="1457" customWidth="1"/>
    <col min="6659" max="6659" width="12.7109375" style="1457" customWidth="1"/>
    <col min="6660" max="6660" width="11.5703125" style="1457" customWidth="1"/>
    <col min="6661" max="6911" width="9.140625" style="1457"/>
    <col min="6912" max="6912" width="37.5703125" style="1457" customWidth="1"/>
    <col min="6913" max="6913" width="11.140625" style="1457" customWidth="1"/>
    <col min="6914" max="6914" width="7.85546875" style="1457" customWidth="1"/>
    <col min="6915" max="6915" width="12.7109375" style="1457" customWidth="1"/>
    <col min="6916" max="6916" width="11.5703125" style="1457" customWidth="1"/>
    <col min="6917" max="7167" width="9.140625" style="1457"/>
    <col min="7168" max="7168" width="37.5703125" style="1457" customWidth="1"/>
    <col min="7169" max="7169" width="11.140625" style="1457" customWidth="1"/>
    <col min="7170" max="7170" width="7.85546875" style="1457" customWidth="1"/>
    <col min="7171" max="7171" width="12.7109375" style="1457" customWidth="1"/>
    <col min="7172" max="7172" width="11.5703125" style="1457" customWidth="1"/>
    <col min="7173" max="7423" width="9.140625" style="1457"/>
    <col min="7424" max="7424" width="37.5703125" style="1457" customWidth="1"/>
    <col min="7425" max="7425" width="11.140625" style="1457" customWidth="1"/>
    <col min="7426" max="7426" width="7.85546875" style="1457" customWidth="1"/>
    <col min="7427" max="7427" width="12.7109375" style="1457" customWidth="1"/>
    <col min="7428" max="7428" width="11.5703125" style="1457" customWidth="1"/>
    <col min="7429" max="7679" width="9.140625" style="1457"/>
    <col min="7680" max="7680" width="37.5703125" style="1457" customWidth="1"/>
    <col min="7681" max="7681" width="11.140625" style="1457" customWidth="1"/>
    <col min="7682" max="7682" width="7.85546875" style="1457" customWidth="1"/>
    <col min="7683" max="7683" width="12.7109375" style="1457" customWidth="1"/>
    <col min="7684" max="7684" width="11.5703125" style="1457" customWidth="1"/>
    <col min="7685" max="7935" width="9.140625" style="1457"/>
    <col min="7936" max="7936" width="37.5703125" style="1457" customWidth="1"/>
    <col min="7937" max="7937" width="11.140625" style="1457" customWidth="1"/>
    <col min="7938" max="7938" width="7.85546875" style="1457" customWidth="1"/>
    <col min="7939" max="7939" width="12.7109375" style="1457" customWidth="1"/>
    <col min="7940" max="7940" width="11.5703125" style="1457" customWidth="1"/>
    <col min="7941" max="8191" width="9.140625" style="1457"/>
    <col min="8192" max="8192" width="37.5703125" style="1457" customWidth="1"/>
    <col min="8193" max="8193" width="11.140625" style="1457" customWidth="1"/>
    <col min="8194" max="8194" width="7.85546875" style="1457" customWidth="1"/>
    <col min="8195" max="8195" width="12.7109375" style="1457" customWidth="1"/>
    <col min="8196" max="8196" width="11.5703125" style="1457" customWidth="1"/>
    <col min="8197" max="8447" width="9.140625" style="1457"/>
    <col min="8448" max="8448" width="37.5703125" style="1457" customWidth="1"/>
    <col min="8449" max="8449" width="11.140625" style="1457" customWidth="1"/>
    <col min="8450" max="8450" width="7.85546875" style="1457" customWidth="1"/>
    <col min="8451" max="8451" width="12.7109375" style="1457" customWidth="1"/>
    <col min="8452" max="8452" width="11.5703125" style="1457" customWidth="1"/>
    <col min="8453" max="8703" width="9.140625" style="1457"/>
    <col min="8704" max="8704" width="37.5703125" style="1457" customWidth="1"/>
    <col min="8705" max="8705" width="11.140625" style="1457" customWidth="1"/>
    <col min="8706" max="8706" width="7.85546875" style="1457" customWidth="1"/>
    <col min="8707" max="8707" width="12.7109375" style="1457" customWidth="1"/>
    <col min="8708" max="8708" width="11.5703125" style="1457" customWidth="1"/>
    <col min="8709" max="8959" width="9.140625" style="1457"/>
    <col min="8960" max="8960" width="37.5703125" style="1457" customWidth="1"/>
    <col min="8961" max="8961" width="11.140625" style="1457" customWidth="1"/>
    <col min="8962" max="8962" width="7.85546875" style="1457" customWidth="1"/>
    <col min="8963" max="8963" width="12.7109375" style="1457" customWidth="1"/>
    <col min="8964" max="8964" width="11.5703125" style="1457" customWidth="1"/>
    <col min="8965" max="9215" width="9.140625" style="1457"/>
    <col min="9216" max="9216" width="37.5703125" style="1457" customWidth="1"/>
    <col min="9217" max="9217" width="11.140625" style="1457" customWidth="1"/>
    <col min="9218" max="9218" width="7.85546875" style="1457" customWidth="1"/>
    <col min="9219" max="9219" width="12.7109375" style="1457" customWidth="1"/>
    <col min="9220" max="9220" width="11.5703125" style="1457" customWidth="1"/>
    <col min="9221" max="9471" width="9.140625" style="1457"/>
    <col min="9472" max="9472" width="37.5703125" style="1457" customWidth="1"/>
    <col min="9473" max="9473" width="11.140625" style="1457" customWidth="1"/>
    <col min="9474" max="9474" width="7.85546875" style="1457" customWidth="1"/>
    <col min="9475" max="9475" width="12.7109375" style="1457" customWidth="1"/>
    <col min="9476" max="9476" width="11.5703125" style="1457" customWidth="1"/>
    <col min="9477" max="9727" width="9.140625" style="1457"/>
    <col min="9728" max="9728" width="37.5703125" style="1457" customWidth="1"/>
    <col min="9729" max="9729" width="11.140625" style="1457" customWidth="1"/>
    <col min="9730" max="9730" width="7.85546875" style="1457" customWidth="1"/>
    <col min="9731" max="9731" width="12.7109375" style="1457" customWidth="1"/>
    <col min="9732" max="9732" width="11.5703125" style="1457" customWidth="1"/>
    <col min="9733" max="9983" width="9.140625" style="1457"/>
    <col min="9984" max="9984" width="37.5703125" style="1457" customWidth="1"/>
    <col min="9985" max="9985" width="11.140625" style="1457" customWidth="1"/>
    <col min="9986" max="9986" width="7.85546875" style="1457" customWidth="1"/>
    <col min="9987" max="9987" width="12.7109375" style="1457" customWidth="1"/>
    <col min="9988" max="9988" width="11.5703125" style="1457" customWidth="1"/>
    <col min="9989" max="10239" width="9.140625" style="1457"/>
    <col min="10240" max="10240" width="37.5703125" style="1457" customWidth="1"/>
    <col min="10241" max="10241" width="11.140625" style="1457" customWidth="1"/>
    <col min="10242" max="10242" width="7.85546875" style="1457" customWidth="1"/>
    <col min="10243" max="10243" width="12.7109375" style="1457" customWidth="1"/>
    <col min="10244" max="10244" width="11.5703125" style="1457" customWidth="1"/>
    <col min="10245" max="10495" width="9.140625" style="1457"/>
    <col min="10496" max="10496" width="37.5703125" style="1457" customWidth="1"/>
    <col min="10497" max="10497" width="11.140625" style="1457" customWidth="1"/>
    <col min="10498" max="10498" width="7.85546875" style="1457" customWidth="1"/>
    <col min="10499" max="10499" width="12.7109375" style="1457" customWidth="1"/>
    <col min="10500" max="10500" width="11.5703125" style="1457" customWidth="1"/>
    <col min="10501" max="10751" width="9.140625" style="1457"/>
    <col min="10752" max="10752" width="37.5703125" style="1457" customWidth="1"/>
    <col min="10753" max="10753" width="11.140625" style="1457" customWidth="1"/>
    <col min="10754" max="10754" width="7.85546875" style="1457" customWidth="1"/>
    <col min="10755" max="10755" width="12.7109375" style="1457" customWidth="1"/>
    <col min="10756" max="10756" width="11.5703125" style="1457" customWidth="1"/>
    <col min="10757" max="11007" width="9.140625" style="1457"/>
    <col min="11008" max="11008" width="37.5703125" style="1457" customWidth="1"/>
    <col min="11009" max="11009" width="11.140625" style="1457" customWidth="1"/>
    <col min="11010" max="11010" width="7.85546875" style="1457" customWidth="1"/>
    <col min="11011" max="11011" width="12.7109375" style="1457" customWidth="1"/>
    <col min="11012" max="11012" width="11.5703125" style="1457" customWidth="1"/>
    <col min="11013" max="11263" width="9.140625" style="1457"/>
    <col min="11264" max="11264" width="37.5703125" style="1457" customWidth="1"/>
    <col min="11265" max="11265" width="11.140625" style="1457" customWidth="1"/>
    <col min="11266" max="11266" width="7.85546875" style="1457" customWidth="1"/>
    <col min="11267" max="11267" width="12.7109375" style="1457" customWidth="1"/>
    <col min="11268" max="11268" width="11.5703125" style="1457" customWidth="1"/>
    <col min="11269" max="11519" width="9.140625" style="1457"/>
    <col min="11520" max="11520" width="37.5703125" style="1457" customWidth="1"/>
    <col min="11521" max="11521" width="11.140625" style="1457" customWidth="1"/>
    <col min="11522" max="11522" width="7.85546875" style="1457" customWidth="1"/>
    <col min="11523" max="11523" width="12.7109375" style="1457" customWidth="1"/>
    <col min="11524" max="11524" width="11.5703125" style="1457" customWidth="1"/>
    <col min="11525" max="11775" width="9.140625" style="1457"/>
    <col min="11776" max="11776" width="37.5703125" style="1457" customWidth="1"/>
    <col min="11777" max="11777" width="11.140625" style="1457" customWidth="1"/>
    <col min="11778" max="11778" width="7.85546875" style="1457" customWidth="1"/>
    <col min="11779" max="11779" width="12.7109375" style="1457" customWidth="1"/>
    <col min="11780" max="11780" width="11.5703125" style="1457" customWidth="1"/>
    <col min="11781" max="12031" width="9.140625" style="1457"/>
    <col min="12032" max="12032" width="37.5703125" style="1457" customWidth="1"/>
    <col min="12033" max="12033" width="11.140625" style="1457" customWidth="1"/>
    <col min="12034" max="12034" width="7.85546875" style="1457" customWidth="1"/>
    <col min="12035" max="12035" width="12.7109375" style="1457" customWidth="1"/>
    <col min="12036" max="12036" width="11.5703125" style="1457" customWidth="1"/>
    <col min="12037" max="12287" width="9.140625" style="1457"/>
    <col min="12288" max="12288" width="37.5703125" style="1457" customWidth="1"/>
    <col min="12289" max="12289" width="11.140625" style="1457" customWidth="1"/>
    <col min="12290" max="12290" width="7.85546875" style="1457" customWidth="1"/>
    <col min="12291" max="12291" width="12.7109375" style="1457" customWidth="1"/>
    <col min="12292" max="12292" width="11.5703125" style="1457" customWidth="1"/>
    <col min="12293" max="12543" width="9.140625" style="1457"/>
    <col min="12544" max="12544" width="37.5703125" style="1457" customWidth="1"/>
    <col min="12545" max="12545" width="11.140625" style="1457" customWidth="1"/>
    <col min="12546" max="12546" width="7.85546875" style="1457" customWidth="1"/>
    <col min="12547" max="12547" width="12.7109375" style="1457" customWidth="1"/>
    <col min="12548" max="12548" width="11.5703125" style="1457" customWidth="1"/>
    <col min="12549" max="12799" width="9.140625" style="1457"/>
    <col min="12800" max="12800" width="37.5703125" style="1457" customWidth="1"/>
    <col min="12801" max="12801" width="11.140625" style="1457" customWidth="1"/>
    <col min="12802" max="12802" width="7.85546875" style="1457" customWidth="1"/>
    <col min="12803" max="12803" width="12.7109375" style="1457" customWidth="1"/>
    <col min="12804" max="12804" width="11.5703125" style="1457" customWidth="1"/>
    <col min="12805" max="13055" width="9.140625" style="1457"/>
    <col min="13056" max="13056" width="37.5703125" style="1457" customWidth="1"/>
    <col min="13057" max="13057" width="11.140625" style="1457" customWidth="1"/>
    <col min="13058" max="13058" width="7.85546875" style="1457" customWidth="1"/>
    <col min="13059" max="13059" width="12.7109375" style="1457" customWidth="1"/>
    <col min="13060" max="13060" width="11.5703125" style="1457" customWidth="1"/>
    <col min="13061" max="13311" width="9.140625" style="1457"/>
    <col min="13312" max="13312" width="37.5703125" style="1457" customWidth="1"/>
    <col min="13313" max="13313" width="11.140625" style="1457" customWidth="1"/>
    <col min="13314" max="13314" width="7.85546875" style="1457" customWidth="1"/>
    <col min="13315" max="13315" width="12.7109375" style="1457" customWidth="1"/>
    <col min="13316" max="13316" width="11.5703125" style="1457" customWidth="1"/>
    <col min="13317" max="13567" width="9.140625" style="1457"/>
    <col min="13568" max="13568" width="37.5703125" style="1457" customWidth="1"/>
    <col min="13569" max="13569" width="11.140625" style="1457" customWidth="1"/>
    <col min="13570" max="13570" width="7.85546875" style="1457" customWidth="1"/>
    <col min="13571" max="13571" width="12.7109375" style="1457" customWidth="1"/>
    <col min="13572" max="13572" width="11.5703125" style="1457" customWidth="1"/>
    <col min="13573" max="13823" width="9.140625" style="1457"/>
    <col min="13824" max="13824" width="37.5703125" style="1457" customWidth="1"/>
    <col min="13825" max="13825" width="11.140625" style="1457" customWidth="1"/>
    <col min="13826" max="13826" width="7.85546875" style="1457" customWidth="1"/>
    <col min="13827" max="13827" width="12.7109375" style="1457" customWidth="1"/>
    <col min="13828" max="13828" width="11.5703125" style="1457" customWidth="1"/>
    <col min="13829" max="14079" width="9.140625" style="1457"/>
    <col min="14080" max="14080" width="37.5703125" style="1457" customWidth="1"/>
    <col min="14081" max="14081" width="11.140625" style="1457" customWidth="1"/>
    <col min="14082" max="14082" width="7.85546875" style="1457" customWidth="1"/>
    <col min="14083" max="14083" width="12.7109375" style="1457" customWidth="1"/>
    <col min="14084" max="14084" width="11.5703125" style="1457" customWidth="1"/>
    <col min="14085" max="14335" width="9.140625" style="1457"/>
    <col min="14336" max="14336" width="37.5703125" style="1457" customWidth="1"/>
    <col min="14337" max="14337" width="11.140625" style="1457" customWidth="1"/>
    <col min="14338" max="14338" width="7.85546875" style="1457" customWidth="1"/>
    <col min="14339" max="14339" width="12.7109375" style="1457" customWidth="1"/>
    <col min="14340" max="14340" width="11.5703125" style="1457" customWidth="1"/>
    <col min="14341" max="14591" width="9.140625" style="1457"/>
    <col min="14592" max="14592" width="37.5703125" style="1457" customWidth="1"/>
    <col min="14593" max="14593" width="11.140625" style="1457" customWidth="1"/>
    <col min="14594" max="14594" width="7.85546875" style="1457" customWidth="1"/>
    <col min="14595" max="14595" width="12.7109375" style="1457" customWidth="1"/>
    <col min="14596" max="14596" width="11.5703125" style="1457" customWidth="1"/>
    <col min="14597" max="14847" width="9.140625" style="1457"/>
    <col min="14848" max="14848" width="37.5703125" style="1457" customWidth="1"/>
    <col min="14849" max="14849" width="11.140625" style="1457" customWidth="1"/>
    <col min="14850" max="14850" width="7.85546875" style="1457" customWidth="1"/>
    <col min="14851" max="14851" width="12.7109375" style="1457" customWidth="1"/>
    <col min="14852" max="14852" width="11.5703125" style="1457" customWidth="1"/>
    <col min="14853" max="15103" width="9.140625" style="1457"/>
    <col min="15104" max="15104" width="37.5703125" style="1457" customWidth="1"/>
    <col min="15105" max="15105" width="11.140625" style="1457" customWidth="1"/>
    <col min="15106" max="15106" width="7.85546875" style="1457" customWidth="1"/>
    <col min="15107" max="15107" width="12.7109375" style="1457" customWidth="1"/>
    <col min="15108" max="15108" width="11.5703125" style="1457" customWidth="1"/>
    <col min="15109" max="15359" width="9.140625" style="1457"/>
    <col min="15360" max="15360" width="37.5703125" style="1457" customWidth="1"/>
    <col min="15361" max="15361" width="11.140625" style="1457" customWidth="1"/>
    <col min="15362" max="15362" width="7.85546875" style="1457" customWidth="1"/>
    <col min="15363" max="15363" width="12.7109375" style="1457" customWidth="1"/>
    <col min="15364" max="15364" width="11.5703125" style="1457" customWidth="1"/>
    <col min="15365" max="15615" width="9.140625" style="1457"/>
    <col min="15616" max="15616" width="37.5703125" style="1457" customWidth="1"/>
    <col min="15617" max="15617" width="11.140625" style="1457" customWidth="1"/>
    <col min="15618" max="15618" width="7.85546875" style="1457" customWidth="1"/>
    <col min="15619" max="15619" width="12.7109375" style="1457" customWidth="1"/>
    <col min="15620" max="15620" width="11.5703125" style="1457" customWidth="1"/>
    <col min="15621" max="15871" width="9.140625" style="1457"/>
    <col min="15872" max="15872" width="37.5703125" style="1457" customWidth="1"/>
    <col min="15873" max="15873" width="11.140625" style="1457" customWidth="1"/>
    <col min="15874" max="15874" width="7.85546875" style="1457" customWidth="1"/>
    <col min="15875" max="15875" width="12.7109375" style="1457" customWidth="1"/>
    <col min="15876" max="15876" width="11.5703125" style="1457" customWidth="1"/>
    <col min="15877" max="16127" width="9.140625" style="1457"/>
    <col min="16128" max="16128" width="37.5703125" style="1457" customWidth="1"/>
    <col min="16129" max="16129" width="11.140625" style="1457" customWidth="1"/>
    <col min="16130" max="16130" width="7.85546875" style="1457" customWidth="1"/>
    <col min="16131" max="16131" width="12.7109375" style="1457" customWidth="1"/>
    <col min="16132" max="16132" width="11.5703125" style="1457" customWidth="1"/>
    <col min="16133" max="16384" width="9.140625" style="1457"/>
  </cols>
  <sheetData>
    <row r="2" spans="1:13" ht="19.5" customHeight="1" x14ac:dyDescent="0.2">
      <c r="A2" s="2162" t="s">
        <v>1391</v>
      </c>
      <c r="B2" s="2162"/>
      <c r="C2" s="2162"/>
      <c r="D2" s="2162"/>
      <c r="E2" s="2162"/>
    </row>
    <row r="3" spans="1:13" ht="19.5" customHeight="1" x14ac:dyDescent="0.2">
      <c r="A3" s="2165" t="s">
        <v>1392</v>
      </c>
      <c r="B3" s="2165"/>
      <c r="C3" s="2165"/>
      <c r="D3" s="2165"/>
      <c r="E3" s="2165"/>
      <c r="F3" s="2169"/>
      <c r="G3" s="2169"/>
      <c r="H3" s="1573"/>
      <c r="I3" s="1573"/>
      <c r="J3" s="1573"/>
      <c r="K3" s="1573"/>
    </row>
    <row r="4" spans="1:13" s="5" customFormat="1" ht="12" customHeight="1" x14ac:dyDescent="0.25">
      <c r="A4" s="1296">
        <v>2018</v>
      </c>
      <c r="B4" s="1513"/>
      <c r="C4" s="1482"/>
      <c r="D4" s="1482"/>
      <c r="G4" s="1483" t="s">
        <v>1303</v>
      </c>
    </row>
    <row r="5" spans="1:13" s="5" customFormat="1" ht="11.1" customHeight="1" x14ac:dyDescent="0.25">
      <c r="A5" s="1849" t="s">
        <v>1344</v>
      </c>
      <c r="B5" s="1972" t="s">
        <v>31</v>
      </c>
      <c r="C5" s="1972" t="s">
        <v>1345</v>
      </c>
      <c r="D5" s="1973"/>
      <c r="E5" s="1973"/>
      <c r="F5" s="1973"/>
      <c r="G5" s="1972" t="s">
        <v>1337</v>
      </c>
    </row>
    <row r="6" spans="1:13" s="5" customFormat="1" ht="11.1" customHeight="1" x14ac:dyDescent="0.25">
      <c r="A6" s="1851"/>
      <c r="B6" s="1973"/>
      <c r="C6" s="1973"/>
      <c r="D6" s="1973"/>
      <c r="E6" s="1973"/>
      <c r="F6" s="1973"/>
      <c r="G6" s="1972"/>
    </row>
    <row r="7" spans="1:13" s="5" customFormat="1" ht="7.5" customHeight="1" x14ac:dyDescent="0.25">
      <c r="A7" s="1851"/>
      <c r="B7" s="1973"/>
      <c r="C7" s="1972" t="s">
        <v>31</v>
      </c>
      <c r="D7" s="1972" t="s">
        <v>1334</v>
      </c>
      <c r="E7" s="1972" t="s">
        <v>1347</v>
      </c>
      <c r="F7" s="1972" t="s">
        <v>1348</v>
      </c>
      <c r="G7" s="1972"/>
    </row>
    <row r="8" spans="1:13" s="5" customFormat="1" ht="17.25" customHeight="1" x14ac:dyDescent="0.25">
      <c r="A8" s="1843" t="s">
        <v>536</v>
      </c>
      <c r="B8" s="1973"/>
      <c r="C8" s="1973"/>
      <c r="D8" s="1972"/>
      <c r="E8" s="1972"/>
      <c r="F8" s="1972"/>
      <c r="G8" s="1972"/>
      <c r="H8" s="1527"/>
      <c r="I8" s="1527"/>
      <c r="J8" s="1527"/>
      <c r="K8" s="1527"/>
      <c r="L8" s="1527"/>
      <c r="M8" s="1527"/>
    </row>
    <row r="9" spans="1:13" s="1490" customFormat="1" ht="21" customHeight="1" x14ac:dyDescent="0.25">
      <c r="A9" s="813" t="s">
        <v>252</v>
      </c>
      <c r="B9" s="1540">
        <f t="shared" ref="B9:G9" si="0">SUM(B10:B12)</f>
        <v>7818.9540000000006</v>
      </c>
      <c r="C9" s="1540">
        <f t="shared" si="0"/>
        <v>7674.1760000000004</v>
      </c>
      <c r="D9" s="1540">
        <f t="shared" si="0"/>
        <v>1737.0770000000011</v>
      </c>
      <c r="E9" s="1540">
        <f t="shared" si="0"/>
        <v>5635.5959999999977</v>
      </c>
      <c r="F9" s="1540">
        <f>SUM(F10:F12)</f>
        <v>301.50299999999987</v>
      </c>
      <c r="G9" s="1540">
        <f t="shared" si="0"/>
        <v>144.77799999999996</v>
      </c>
      <c r="H9" s="1486"/>
      <c r="I9" s="1486"/>
      <c r="J9" s="1486"/>
      <c r="K9" s="1486"/>
      <c r="L9" s="1486"/>
      <c r="M9" s="1486"/>
    </row>
    <row r="10" spans="1:13" s="20" customFormat="1" ht="12" customHeight="1" x14ac:dyDescent="0.25">
      <c r="A10" s="1528" t="s">
        <v>113</v>
      </c>
      <c r="B10" s="1541">
        <f>C10+G10</f>
        <v>1842.6439999999989</v>
      </c>
      <c r="C10" s="1541">
        <f>D10+E10+F10</f>
        <v>1730.0129999999988</v>
      </c>
      <c r="D10" s="1541">
        <v>143.31599999999997</v>
      </c>
      <c r="E10" s="1541">
        <v>1425.9879999999989</v>
      </c>
      <c r="F10" s="1541">
        <v>160.70899999999989</v>
      </c>
      <c r="G10" s="1541">
        <v>112.63099999999999</v>
      </c>
    </row>
    <row r="11" spans="1:13" s="20" customFormat="1" ht="23.25" customHeight="1" x14ac:dyDescent="0.25">
      <c r="A11" s="1529" t="s">
        <v>1393</v>
      </c>
      <c r="B11" s="1540">
        <f>C11+G11</f>
        <v>4393.9700000000021</v>
      </c>
      <c r="C11" s="1540">
        <f>D11+E11+F11</f>
        <v>4374.7190000000019</v>
      </c>
      <c r="D11" s="1540">
        <v>1291.1440000000007</v>
      </c>
      <c r="E11" s="1540">
        <v>2973.8200000000006</v>
      </c>
      <c r="F11" s="1540">
        <v>109.75500000000001</v>
      </c>
      <c r="G11" s="1540">
        <v>19.250999999999994</v>
      </c>
      <c r="H11" s="19"/>
      <c r="I11" s="19"/>
      <c r="J11" s="1519"/>
    </row>
    <row r="12" spans="1:13" s="20" customFormat="1" ht="12" customHeight="1" x14ac:dyDescent="0.25">
      <c r="A12" s="1528" t="s">
        <v>1394</v>
      </c>
      <c r="B12" s="1541">
        <f>C12+G12</f>
        <v>1582.3399999999992</v>
      </c>
      <c r="C12" s="1541">
        <f>D12+E12+F12</f>
        <v>1569.4439999999993</v>
      </c>
      <c r="D12" s="1541">
        <v>302.61700000000047</v>
      </c>
      <c r="E12" s="1541">
        <v>1235.7879999999989</v>
      </c>
      <c r="F12" s="1541">
        <v>31.038999999999977</v>
      </c>
      <c r="G12" s="1541">
        <v>12.895999999999999</v>
      </c>
      <c r="H12" s="19"/>
      <c r="I12" s="19"/>
      <c r="J12" s="1519"/>
    </row>
    <row r="13" spans="1:13" s="1490" customFormat="1" ht="21" customHeight="1" x14ac:dyDescent="0.25">
      <c r="A13" s="1516" t="s">
        <v>253</v>
      </c>
      <c r="B13" s="1540">
        <f t="shared" ref="B13:G13" si="1">SUM(B14:B16)</f>
        <v>7403.6229999999987</v>
      </c>
      <c r="C13" s="1540">
        <f t="shared" si="1"/>
        <v>7258.8449999999975</v>
      </c>
      <c r="D13" s="1540">
        <f t="shared" si="1"/>
        <v>1650.1990000000008</v>
      </c>
      <c r="E13" s="1540">
        <f t="shared" si="1"/>
        <v>5358.1979999999976</v>
      </c>
      <c r="F13" s="1540">
        <f>SUM(F14:F16)</f>
        <v>250.44799999999992</v>
      </c>
      <c r="G13" s="1540">
        <f t="shared" si="1"/>
        <v>144.77799999999999</v>
      </c>
      <c r="H13" s="19"/>
      <c r="I13" s="19"/>
      <c r="J13" s="1519"/>
    </row>
    <row r="14" spans="1:13" s="20" customFormat="1" ht="12" customHeight="1" x14ac:dyDescent="0.25">
      <c r="A14" s="1531" t="s">
        <v>113</v>
      </c>
      <c r="B14" s="1541">
        <f>C14+G14</f>
        <v>1696.0149999999992</v>
      </c>
      <c r="C14" s="1541">
        <f>D14+E14+F14</f>
        <v>1583.3839999999991</v>
      </c>
      <c r="D14" s="1542">
        <v>108.56500000000001</v>
      </c>
      <c r="E14" s="1542">
        <v>1365.1649999999991</v>
      </c>
      <c r="F14" s="1542">
        <v>109.65399999999991</v>
      </c>
      <c r="G14" s="1542">
        <v>112.63099999999999</v>
      </c>
      <c r="H14" s="19"/>
      <c r="I14" s="19"/>
      <c r="J14" s="1519"/>
    </row>
    <row r="15" spans="1:13" s="20" customFormat="1" ht="23.25" customHeight="1" x14ac:dyDescent="0.25">
      <c r="A15" s="1532" t="s">
        <v>1393</v>
      </c>
      <c r="B15" s="1540">
        <f>C15+G15</f>
        <v>4179.052999999999</v>
      </c>
      <c r="C15" s="1540">
        <f>D15+E15+F15</f>
        <v>4159.8019999999988</v>
      </c>
      <c r="D15" s="1543">
        <v>1247.7050000000002</v>
      </c>
      <c r="E15" s="1543">
        <v>2802.3419999999987</v>
      </c>
      <c r="F15" s="1543">
        <v>109.75500000000001</v>
      </c>
      <c r="G15" s="1543">
        <v>19.251000000000001</v>
      </c>
      <c r="H15" s="19"/>
      <c r="I15" s="19"/>
      <c r="J15" s="1519"/>
    </row>
    <row r="16" spans="1:13" s="20" customFormat="1" ht="12" customHeight="1" x14ac:dyDescent="0.25">
      <c r="A16" s="1531" t="s">
        <v>1394</v>
      </c>
      <c r="B16" s="1541">
        <f>C16+G16</f>
        <v>1528.5550000000001</v>
      </c>
      <c r="C16" s="1541">
        <f>D16+E16+F16</f>
        <v>1515.6590000000001</v>
      </c>
      <c r="D16" s="1542">
        <v>293.92900000000049</v>
      </c>
      <c r="E16" s="1542">
        <v>1190.6909999999996</v>
      </c>
      <c r="F16" s="1542">
        <v>31.038999999999973</v>
      </c>
      <c r="G16" s="1542">
        <v>12.896000000000004</v>
      </c>
      <c r="H16" s="19"/>
      <c r="I16" s="19"/>
      <c r="J16" s="1519"/>
    </row>
    <row r="17" spans="1:10" s="1490" customFormat="1" ht="21" customHeight="1" x14ac:dyDescent="0.25">
      <c r="A17" s="1516" t="s">
        <v>1379</v>
      </c>
      <c r="B17" s="1540">
        <f t="shared" ref="B17:G17" si="2">SUM(B18:B20)</f>
        <v>2085.6289999999999</v>
      </c>
      <c r="C17" s="1540">
        <f t="shared" si="2"/>
        <v>1999.7999999999995</v>
      </c>
      <c r="D17" s="1540">
        <f t="shared" si="2"/>
        <v>121.15299999999999</v>
      </c>
      <c r="E17" s="1540">
        <f t="shared" si="2"/>
        <v>1789.1689999999994</v>
      </c>
      <c r="F17" s="1540">
        <f>SUM(F18:F20)</f>
        <v>89.477999999999994</v>
      </c>
      <c r="G17" s="1540">
        <f t="shared" si="2"/>
        <v>85.829000000000022</v>
      </c>
      <c r="H17" s="19"/>
      <c r="I17" s="19"/>
      <c r="J17" s="1519"/>
    </row>
    <row r="18" spans="1:10" s="5" customFormat="1" ht="12" customHeight="1" x14ac:dyDescent="0.25">
      <c r="A18" s="1531" t="s">
        <v>113</v>
      </c>
      <c r="B18" s="1541">
        <f>C18+G18</f>
        <v>692.91500000000008</v>
      </c>
      <c r="C18" s="1541">
        <f>D18+E18+F18</f>
        <v>631.8660000000001</v>
      </c>
      <c r="D18" s="1542">
        <v>2.0710000000000006</v>
      </c>
      <c r="E18" s="1542">
        <v>578.38200000000006</v>
      </c>
      <c r="F18" s="1542">
        <v>51.412999999999982</v>
      </c>
      <c r="G18" s="1542">
        <v>61.049000000000021</v>
      </c>
      <c r="H18" s="19"/>
      <c r="I18" s="19"/>
      <c r="J18" s="1519"/>
    </row>
    <row r="19" spans="1:10" s="5" customFormat="1" ht="23.25" customHeight="1" x14ac:dyDescent="0.25">
      <c r="A19" s="1532" t="s">
        <v>1393</v>
      </c>
      <c r="B19" s="1540">
        <f>C19+G19</f>
        <v>887.30199999999991</v>
      </c>
      <c r="C19" s="1540">
        <f>D19+E19+F19</f>
        <v>868.52199999999993</v>
      </c>
      <c r="D19" s="1543">
        <v>83.981999999999999</v>
      </c>
      <c r="E19" s="1543">
        <v>750.2109999999999</v>
      </c>
      <c r="F19" s="1543">
        <v>34.329000000000015</v>
      </c>
      <c r="G19" s="1543">
        <v>18.780000000000005</v>
      </c>
      <c r="H19" s="19"/>
      <c r="I19" s="19"/>
      <c r="J19" s="1519"/>
    </row>
    <row r="20" spans="1:10" s="5" customFormat="1" ht="12" customHeight="1" x14ac:dyDescent="0.25">
      <c r="A20" s="1531" t="s">
        <v>1394</v>
      </c>
      <c r="B20" s="1541">
        <f>C20+G20</f>
        <v>505.41199999999958</v>
      </c>
      <c r="C20" s="1541">
        <f>D20+E20+F20</f>
        <v>499.41199999999958</v>
      </c>
      <c r="D20" s="1542">
        <v>35.1</v>
      </c>
      <c r="E20" s="1542">
        <v>460.57599999999957</v>
      </c>
      <c r="F20" s="1542">
        <v>3.736000000000002</v>
      </c>
      <c r="G20" s="1542">
        <v>5.9999999999999982</v>
      </c>
      <c r="H20" s="19"/>
      <c r="I20" s="19"/>
      <c r="J20" s="1519"/>
    </row>
    <row r="21" spans="1:10" s="1490" customFormat="1" ht="21" customHeight="1" x14ac:dyDescent="0.25">
      <c r="A21" s="1516" t="s">
        <v>1380</v>
      </c>
      <c r="B21" s="1540">
        <f t="shared" ref="B21:E21" si="3">SUM(B22:B24)</f>
        <v>1974.8010000000002</v>
      </c>
      <c r="C21" s="1540">
        <f t="shared" si="3"/>
        <v>1943.1289999999999</v>
      </c>
      <c r="D21" s="1540">
        <f t="shared" si="3"/>
        <v>404.66999999999985</v>
      </c>
      <c r="E21" s="1540">
        <f t="shared" si="3"/>
        <v>1481.9720000000002</v>
      </c>
      <c r="F21" s="1540">
        <f>SUM(F22:F24)</f>
        <v>56.487000000000002</v>
      </c>
      <c r="G21" s="1540">
        <v>32</v>
      </c>
      <c r="H21" s="19"/>
      <c r="I21" s="19"/>
      <c r="J21" s="1519"/>
    </row>
    <row r="22" spans="1:10" s="5" customFormat="1" ht="12" customHeight="1" x14ac:dyDescent="0.25">
      <c r="A22" s="1531" t="s">
        <v>113</v>
      </c>
      <c r="B22" s="1541">
        <f>C22+G22</f>
        <v>488.61300000000006</v>
      </c>
      <c r="C22" s="1541">
        <f>D22+E22+F22</f>
        <v>457.76600000000008</v>
      </c>
      <c r="D22" s="1542">
        <v>34.192</v>
      </c>
      <c r="E22" s="1542">
        <v>395.5750000000001</v>
      </c>
      <c r="F22" s="1542">
        <v>27.998999999999988</v>
      </c>
      <c r="G22" s="1542">
        <v>30.846999999999976</v>
      </c>
      <c r="H22" s="19"/>
      <c r="I22" s="19"/>
      <c r="J22" s="1519"/>
    </row>
    <row r="23" spans="1:10" s="5" customFormat="1" ht="23.25" customHeight="1" x14ac:dyDescent="0.25">
      <c r="A23" s="1532" t="s">
        <v>1393</v>
      </c>
      <c r="B23" s="1540">
        <v>1127.23</v>
      </c>
      <c r="C23" s="1540">
        <f>D23+E23+F23</f>
        <v>1126.7849999999999</v>
      </c>
      <c r="D23" s="1543">
        <v>236.84699999999989</v>
      </c>
      <c r="E23" s="1543">
        <v>883.35199999999998</v>
      </c>
      <c r="F23" s="1543">
        <v>6.5860000000000047</v>
      </c>
      <c r="G23" s="1544" t="s">
        <v>364</v>
      </c>
      <c r="H23" s="19"/>
      <c r="I23" s="19"/>
      <c r="J23" s="1519"/>
    </row>
    <row r="24" spans="1:10" s="5" customFormat="1" ht="12" customHeight="1" x14ac:dyDescent="0.25">
      <c r="A24" s="1531" t="s">
        <v>1394</v>
      </c>
      <c r="B24" s="1541">
        <v>358.95800000000003</v>
      </c>
      <c r="C24" s="1541">
        <f>D24+E24+F24</f>
        <v>358.57799999999992</v>
      </c>
      <c r="D24" s="1542">
        <v>133.63099999999994</v>
      </c>
      <c r="E24" s="1542">
        <v>203.04499999999996</v>
      </c>
      <c r="F24" s="1542">
        <v>21.902000000000008</v>
      </c>
      <c r="G24" s="1545" t="s">
        <v>364</v>
      </c>
      <c r="H24" s="19"/>
      <c r="I24" s="19"/>
      <c r="J24" s="1519"/>
    </row>
    <row r="25" spans="1:10" s="1490" customFormat="1" ht="21" customHeight="1" x14ac:dyDescent="0.25">
      <c r="A25" s="1516" t="s">
        <v>1381</v>
      </c>
      <c r="B25" s="1540">
        <f t="shared" ref="B25:G25" si="4">SUM(B26:B28)</f>
        <v>1784.337</v>
      </c>
      <c r="C25" s="1540">
        <f t="shared" si="4"/>
        <v>1777.8209999999999</v>
      </c>
      <c r="D25" s="1540">
        <f t="shared" si="4"/>
        <v>610.76200000000017</v>
      </c>
      <c r="E25" s="1540">
        <f t="shared" si="4"/>
        <v>1128.4349999999999</v>
      </c>
      <c r="F25" s="1540">
        <f t="shared" si="4"/>
        <v>38.624000000000002</v>
      </c>
      <c r="G25" s="1540">
        <f t="shared" si="4"/>
        <v>6.516</v>
      </c>
      <c r="H25" s="19"/>
      <c r="I25" s="19"/>
      <c r="J25" s="1519"/>
    </row>
    <row r="26" spans="1:10" s="5" customFormat="1" ht="12" customHeight="1" x14ac:dyDescent="0.25">
      <c r="A26" s="1531" t="s">
        <v>113</v>
      </c>
      <c r="B26" s="1541">
        <f>C26+G26</f>
        <v>142.06200000000001</v>
      </c>
      <c r="C26" s="1541">
        <f>D26+E26+F26</f>
        <v>142.06200000000001</v>
      </c>
      <c r="D26" s="1542">
        <v>0</v>
      </c>
      <c r="E26" s="1542">
        <v>142.06200000000001</v>
      </c>
      <c r="F26" s="1542">
        <v>0</v>
      </c>
      <c r="G26" s="1542">
        <v>0</v>
      </c>
      <c r="H26" s="19"/>
      <c r="I26" s="19"/>
      <c r="J26" s="1519"/>
    </row>
    <row r="27" spans="1:10" s="5" customFormat="1" ht="23.25" customHeight="1" x14ac:dyDescent="0.25">
      <c r="A27" s="1532" t="s">
        <v>1393</v>
      </c>
      <c r="B27" s="1540">
        <f>C27+G27</f>
        <v>1156.335</v>
      </c>
      <c r="C27" s="1540">
        <f>D27+E27+F27</f>
        <v>1156.335</v>
      </c>
      <c r="D27" s="1543">
        <v>540.17300000000012</v>
      </c>
      <c r="E27" s="1543">
        <v>580.577</v>
      </c>
      <c r="F27" s="1543">
        <v>35.585000000000001</v>
      </c>
      <c r="G27" s="1543">
        <v>0</v>
      </c>
      <c r="H27" s="19"/>
      <c r="I27" s="19"/>
      <c r="J27" s="1519"/>
    </row>
    <row r="28" spans="1:10" s="5" customFormat="1" ht="12" customHeight="1" x14ac:dyDescent="0.25">
      <c r="A28" s="1602" t="s">
        <v>1394</v>
      </c>
      <c r="B28" s="1603">
        <f>C28+G28</f>
        <v>485.94</v>
      </c>
      <c r="C28" s="1603">
        <f>D28+E28+F28</f>
        <v>479.42399999999998</v>
      </c>
      <c r="D28" s="1604">
        <v>70.588999999999999</v>
      </c>
      <c r="E28" s="1604">
        <v>405.79599999999999</v>
      </c>
      <c r="F28" s="1604">
        <v>3.039000000000001</v>
      </c>
      <c r="G28" s="1604">
        <v>6.516</v>
      </c>
      <c r="H28" s="19"/>
      <c r="I28" s="19"/>
      <c r="J28" s="1519"/>
    </row>
    <row r="29" spans="1:10" s="126" customFormat="1" ht="21" customHeight="1" x14ac:dyDescent="0.25">
      <c r="A29" s="813" t="s">
        <v>1383</v>
      </c>
      <c r="B29" s="1540">
        <f t="shared" ref="B29:G29" si="5">SUM(B30:B32)</f>
        <v>1015.6309999999999</v>
      </c>
      <c r="C29" s="1540">
        <f t="shared" si="5"/>
        <v>994.86999999999989</v>
      </c>
      <c r="D29" s="1540">
        <f t="shared" si="5"/>
        <v>435.4679999999999</v>
      </c>
      <c r="E29" s="1540">
        <f t="shared" si="5"/>
        <v>497.04300000000001</v>
      </c>
      <c r="F29" s="1540">
        <f>SUM(F30:F32)</f>
        <v>62.359000000000016</v>
      </c>
      <c r="G29" s="1540">
        <f t="shared" si="5"/>
        <v>20.73500000000001</v>
      </c>
      <c r="H29" s="19"/>
      <c r="I29" s="19"/>
      <c r="J29" s="1519"/>
    </row>
    <row r="30" spans="1:10" s="5" customFormat="1" ht="12" customHeight="1" x14ac:dyDescent="0.25">
      <c r="A30" s="1531" t="s">
        <v>113</v>
      </c>
      <c r="B30" s="1541">
        <f>C30+G30</f>
        <v>256.51399999999995</v>
      </c>
      <c r="C30" s="1541">
        <f>D30+E30+F30</f>
        <v>235.77899999999997</v>
      </c>
      <c r="D30" s="1542">
        <v>69.481999999999985</v>
      </c>
      <c r="E30" s="1542">
        <v>139.55500000000001</v>
      </c>
      <c r="F30" s="1542">
        <v>26.741999999999997</v>
      </c>
      <c r="G30" s="1542">
        <v>20.73500000000001</v>
      </c>
      <c r="H30" s="19"/>
      <c r="I30" s="19"/>
      <c r="J30" s="1519"/>
    </row>
    <row r="31" spans="1:10" s="5" customFormat="1" ht="23.25" customHeight="1" x14ac:dyDescent="0.25">
      <c r="A31" s="1532" t="s">
        <v>1393</v>
      </c>
      <c r="B31" s="1541">
        <v>662.16599999999994</v>
      </c>
      <c r="C31" s="1541">
        <f>D31+E31+F31</f>
        <v>662.14</v>
      </c>
      <c r="D31" s="1542">
        <v>330.77899999999994</v>
      </c>
      <c r="E31" s="1542">
        <v>298.10599999999999</v>
      </c>
      <c r="F31" s="1542">
        <v>33.255000000000017</v>
      </c>
      <c r="G31" s="1545" t="s">
        <v>364</v>
      </c>
      <c r="H31" s="19"/>
      <c r="I31" s="19"/>
      <c r="J31" s="1519"/>
    </row>
    <row r="32" spans="1:10" s="5" customFormat="1" ht="12" customHeight="1" x14ac:dyDescent="0.25">
      <c r="A32" s="1531" t="s">
        <v>1394</v>
      </c>
      <c r="B32" s="1541">
        <f>C32+G32</f>
        <v>96.950999999999965</v>
      </c>
      <c r="C32" s="1541">
        <f>D32+E32+F32</f>
        <v>96.950999999999965</v>
      </c>
      <c r="D32" s="1542">
        <v>35.207000000000001</v>
      </c>
      <c r="E32" s="1542">
        <v>59.381999999999977</v>
      </c>
      <c r="F32" s="1542">
        <v>2.3620000000000005</v>
      </c>
      <c r="G32" s="1542">
        <v>0</v>
      </c>
      <c r="H32" s="19"/>
      <c r="I32" s="19"/>
      <c r="J32" s="1519"/>
    </row>
    <row r="33" spans="1:10" s="126" customFormat="1" ht="21" customHeight="1" x14ac:dyDescent="0.25">
      <c r="A33" s="1516" t="s">
        <v>1384</v>
      </c>
      <c r="B33" s="1540">
        <f t="shared" ref="B33:G33" si="6">SUM(B34:B36)</f>
        <v>543.22500000000002</v>
      </c>
      <c r="C33" s="1540">
        <f t="shared" si="6"/>
        <v>543.22500000000002</v>
      </c>
      <c r="D33" s="1540">
        <f t="shared" si="6"/>
        <v>78.146000000000001</v>
      </c>
      <c r="E33" s="1540">
        <f t="shared" si="6"/>
        <v>461.57900000000001</v>
      </c>
      <c r="F33" s="1540">
        <f>SUM(F34:F36)</f>
        <v>3.5</v>
      </c>
      <c r="G33" s="1540">
        <f t="shared" si="6"/>
        <v>0</v>
      </c>
      <c r="H33" s="19"/>
      <c r="I33" s="19"/>
      <c r="J33" s="1519"/>
    </row>
    <row r="34" spans="1:10" s="5" customFormat="1" ht="12" customHeight="1" x14ac:dyDescent="0.25">
      <c r="A34" s="1531" t="s">
        <v>113</v>
      </c>
      <c r="B34" s="1541">
        <f>C34+G34</f>
        <v>115.911</v>
      </c>
      <c r="C34" s="1541">
        <f>D34+E34+F34</f>
        <v>115.911</v>
      </c>
      <c r="D34" s="1542">
        <v>2.8200000000000003</v>
      </c>
      <c r="E34" s="1542">
        <v>109.59100000000001</v>
      </c>
      <c r="F34" s="1542">
        <v>3.5</v>
      </c>
      <c r="G34" s="1542">
        <v>0</v>
      </c>
      <c r="H34" s="19"/>
      <c r="I34" s="19"/>
      <c r="J34" s="1519"/>
    </row>
    <row r="35" spans="1:10" s="5" customFormat="1" ht="23.25" customHeight="1" x14ac:dyDescent="0.25">
      <c r="A35" s="1532" t="s">
        <v>1393</v>
      </c>
      <c r="B35" s="1541">
        <f>C35+G35</f>
        <v>346.02</v>
      </c>
      <c r="C35" s="1541">
        <f>D35+E35+F35</f>
        <v>346.02</v>
      </c>
      <c r="D35" s="1542">
        <v>55.923999999999999</v>
      </c>
      <c r="E35" s="1542">
        <v>290.096</v>
      </c>
      <c r="F35" s="1546">
        <v>0</v>
      </c>
      <c r="G35" s="1542">
        <v>0</v>
      </c>
      <c r="H35" s="19"/>
      <c r="I35" s="19"/>
      <c r="J35" s="1519"/>
    </row>
    <row r="36" spans="1:10" s="5" customFormat="1" ht="12" customHeight="1" x14ac:dyDescent="0.25">
      <c r="A36" s="1531" t="s">
        <v>1394</v>
      </c>
      <c r="B36" s="1541">
        <f>C36+G36</f>
        <v>81.294000000000011</v>
      </c>
      <c r="C36" s="1541">
        <f>D36+E36+F36</f>
        <v>81.294000000000011</v>
      </c>
      <c r="D36" s="1542">
        <v>19.402000000000001</v>
      </c>
      <c r="E36" s="1542">
        <v>61.892000000000003</v>
      </c>
      <c r="F36" s="1542">
        <v>0</v>
      </c>
      <c r="G36" s="1542">
        <v>0</v>
      </c>
      <c r="H36" s="19"/>
      <c r="I36" s="19"/>
      <c r="J36" s="1519"/>
    </row>
    <row r="37" spans="1:10" s="126" customFormat="1" ht="21" customHeight="1" x14ac:dyDescent="0.25">
      <c r="A37" s="1516" t="s">
        <v>1385</v>
      </c>
      <c r="B37" s="1540">
        <f t="shared" ref="B37:E37" si="7">SUM(B38:B40)</f>
        <v>273.375</v>
      </c>
      <c r="C37" s="1540">
        <f t="shared" si="7"/>
        <v>273.375</v>
      </c>
      <c r="D37" s="1540">
        <f t="shared" si="7"/>
        <v>86.878</v>
      </c>
      <c r="E37" s="1540">
        <f t="shared" si="7"/>
        <v>135.44200000000001</v>
      </c>
      <c r="F37" s="1540">
        <f>SUM(F38:F40)</f>
        <v>51.055</v>
      </c>
      <c r="G37" s="1540">
        <f>SUM(G38:G40)</f>
        <v>0</v>
      </c>
      <c r="H37" s="19"/>
      <c r="I37" s="19"/>
      <c r="J37" s="1519"/>
    </row>
    <row r="38" spans="1:10" s="5" customFormat="1" ht="12" customHeight="1" x14ac:dyDescent="0.25">
      <c r="A38" s="1531" t="s">
        <v>113</v>
      </c>
      <c r="B38" s="1541">
        <f>C38+G38</f>
        <v>115.273</v>
      </c>
      <c r="C38" s="1541">
        <f>D38+E38+F38</f>
        <v>115.273</v>
      </c>
      <c r="D38" s="1542">
        <v>34.750999999999998</v>
      </c>
      <c r="E38" s="1542">
        <v>29.467000000000002</v>
      </c>
      <c r="F38" s="1542">
        <v>51.055</v>
      </c>
      <c r="G38" s="1546">
        <v>0</v>
      </c>
      <c r="H38" s="19"/>
      <c r="I38" s="19"/>
      <c r="J38" s="1519"/>
    </row>
    <row r="39" spans="1:10" s="5" customFormat="1" ht="23.25" customHeight="1" x14ac:dyDescent="0.25">
      <c r="A39" s="1532" t="s">
        <v>1393</v>
      </c>
      <c r="B39" s="1541">
        <f>C39+G39</f>
        <v>133.95500000000001</v>
      </c>
      <c r="C39" s="1541">
        <f>D39+E39+F39</f>
        <v>133.95500000000001</v>
      </c>
      <c r="D39" s="1542">
        <v>43.439</v>
      </c>
      <c r="E39" s="1542">
        <v>90.516000000000005</v>
      </c>
      <c r="F39" s="1542">
        <v>0</v>
      </c>
      <c r="G39" s="1542">
        <v>0</v>
      </c>
      <c r="H39" s="19"/>
      <c r="I39" s="19"/>
      <c r="J39" s="1519"/>
    </row>
    <row r="40" spans="1:10" s="5" customFormat="1" ht="12" customHeight="1" x14ac:dyDescent="0.25">
      <c r="A40" s="1531" t="s">
        <v>1394</v>
      </c>
      <c r="B40" s="1541">
        <f>C40+G40</f>
        <v>24.146999999999998</v>
      </c>
      <c r="C40" s="1541">
        <f>D40+E40+F40</f>
        <v>24.146999999999998</v>
      </c>
      <c r="D40" s="1542">
        <v>8.6879999999999988</v>
      </c>
      <c r="E40" s="1542">
        <v>15.459</v>
      </c>
      <c r="F40" s="1542">
        <v>0</v>
      </c>
      <c r="G40" s="1546">
        <v>0</v>
      </c>
      <c r="H40" s="19"/>
      <c r="I40" s="19"/>
      <c r="J40" s="1519"/>
    </row>
    <row r="41" spans="1:10" s="5" customFormat="1" ht="21" customHeight="1" x14ac:dyDescent="0.25">
      <c r="A41" s="1516" t="s">
        <v>1386</v>
      </c>
      <c r="B41" s="1540">
        <f t="shared" ref="B41:G41" si="8">SUM(B42:B44)</f>
        <v>141.95599999999999</v>
      </c>
      <c r="C41" s="1540">
        <f t="shared" si="8"/>
        <v>141.95599999999999</v>
      </c>
      <c r="D41" s="1540">
        <f t="shared" si="8"/>
        <v>0</v>
      </c>
      <c r="E41" s="1540">
        <f t="shared" si="8"/>
        <v>141.95599999999999</v>
      </c>
      <c r="F41" s="1540">
        <f>SUM(F42:F44)</f>
        <v>0</v>
      </c>
      <c r="G41" s="1540">
        <f t="shared" si="8"/>
        <v>0</v>
      </c>
      <c r="H41" s="19"/>
      <c r="I41" s="19"/>
      <c r="J41" s="1519"/>
    </row>
    <row r="42" spans="1:10" s="5" customFormat="1" ht="12" customHeight="1" x14ac:dyDescent="0.25">
      <c r="A42" s="1531" t="s">
        <v>113</v>
      </c>
      <c r="B42" s="1541">
        <f>C42+G42</f>
        <v>31.356000000000002</v>
      </c>
      <c r="C42" s="1541">
        <f>D42+E42+F42</f>
        <v>31.356000000000002</v>
      </c>
      <c r="D42" s="1542">
        <v>0</v>
      </c>
      <c r="E42" s="1542">
        <v>31.356000000000002</v>
      </c>
      <c r="F42" s="1542">
        <v>0</v>
      </c>
      <c r="G42" s="1542">
        <v>0</v>
      </c>
      <c r="H42" s="19"/>
      <c r="I42" s="19"/>
      <c r="J42" s="1519"/>
    </row>
    <row r="43" spans="1:10" s="5" customFormat="1" ht="23.25" customHeight="1" x14ac:dyDescent="0.25">
      <c r="A43" s="1547" t="s">
        <v>1393</v>
      </c>
      <c r="B43" s="1541">
        <f>C43+G43</f>
        <v>80.961999999999989</v>
      </c>
      <c r="C43" s="1541">
        <f>D43+E43+F43</f>
        <v>80.961999999999989</v>
      </c>
      <c r="D43" s="1542">
        <v>0</v>
      </c>
      <c r="E43" s="1542">
        <v>80.961999999999989</v>
      </c>
      <c r="F43" s="1542">
        <v>0</v>
      </c>
      <c r="G43" s="1542">
        <v>0</v>
      </c>
      <c r="H43" s="19"/>
      <c r="I43" s="19"/>
      <c r="J43" s="1519"/>
    </row>
    <row r="44" spans="1:10" s="5" customFormat="1" ht="12" customHeight="1" x14ac:dyDescent="0.25">
      <c r="A44" s="1531" t="s">
        <v>1394</v>
      </c>
      <c r="B44" s="1541">
        <f>C44+G44</f>
        <v>29.638000000000002</v>
      </c>
      <c r="C44" s="1541">
        <f>D44+E44+F44</f>
        <v>29.638000000000002</v>
      </c>
      <c r="D44" s="1542">
        <v>0</v>
      </c>
      <c r="E44" s="1542">
        <v>29.638000000000002</v>
      </c>
      <c r="F44" s="1542">
        <v>0</v>
      </c>
      <c r="G44" s="1542">
        <v>0</v>
      </c>
      <c r="H44" s="19"/>
      <c r="I44" s="19"/>
      <c r="J44" s="1519"/>
    </row>
    <row r="45" spans="1:10" s="5" customFormat="1" ht="3" customHeight="1" thickBot="1" x14ac:dyDescent="0.3">
      <c r="A45" s="1297"/>
      <c r="B45" s="1297"/>
      <c r="C45" s="1297"/>
      <c r="D45" s="1297"/>
      <c r="E45" s="1297"/>
      <c r="F45" s="1297"/>
      <c r="G45" s="1116"/>
      <c r="H45" s="19"/>
      <c r="I45" s="19"/>
      <c r="J45" s="1519"/>
    </row>
    <row r="46" spans="1:10" s="5" customFormat="1" ht="15.75" customHeight="1" thickTop="1" x14ac:dyDescent="0.25">
      <c r="A46" s="1548" t="s">
        <v>1395</v>
      </c>
      <c r="B46" s="1503"/>
      <c r="C46" s="1503"/>
      <c r="D46" s="1503"/>
      <c r="E46" s="1503"/>
      <c r="F46" s="808"/>
      <c r="G46" s="20"/>
    </row>
    <row r="47" spans="1:10" ht="14.25" customHeight="1" x14ac:dyDescent="0.25">
      <c r="A47" s="1506" t="s">
        <v>527</v>
      </c>
      <c r="B47" s="993"/>
      <c r="C47" s="993"/>
      <c r="D47" s="993"/>
      <c r="E47" s="993"/>
    </row>
    <row r="48" spans="1:10" ht="27.75" customHeight="1" x14ac:dyDescent="0.25">
      <c r="A48" s="2171" t="s">
        <v>1363</v>
      </c>
      <c r="B48" s="2171"/>
      <c r="C48" s="2171"/>
      <c r="D48" s="2171"/>
      <c r="E48" s="2171"/>
      <c r="F48" s="2171"/>
      <c r="G48" s="2171"/>
    </row>
    <row r="49" spans="1:5" x14ac:dyDescent="0.2">
      <c r="A49" s="993"/>
      <c r="B49" s="993"/>
      <c r="C49" s="993"/>
      <c r="D49" s="993"/>
      <c r="E49" s="993"/>
    </row>
    <row r="50" spans="1:5" x14ac:dyDescent="0.2">
      <c r="A50" s="993"/>
      <c r="B50" s="993"/>
      <c r="C50" s="993"/>
      <c r="D50" s="993"/>
      <c r="E50" s="993"/>
    </row>
    <row r="51" spans="1:5" x14ac:dyDescent="0.2">
      <c r="A51" s="993"/>
      <c r="B51" s="993"/>
      <c r="C51" s="993"/>
      <c r="D51" s="993"/>
      <c r="E51" s="993"/>
    </row>
    <row r="52" spans="1:5" x14ac:dyDescent="0.2">
      <c r="A52" s="993"/>
      <c r="B52" s="993"/>
      <c r="C52" s="993"/>
      <c r="D52" s="993"/>
      <c r="E52" s="993"/>
    </row>
  </sheetData>
  <mergeCells count="10">
    <mergeCell ref="A48:G48"/>
    <mergeCell ref="A2:E2"/>
    <mergeCell ref="A3:G3"/>
    <mergeCell ref="B5:B8"/>
    <mergeCell ref="C5:F6"/>
    <mergeCell ref="G5:G8"/>
    <mergeCell ref="C7:C8"/>
    <mergeCell ref="D7:D8"/>
    <mergeCell ref="E7:E8"/>
    <mergeCell ref="F7:F8"/>
  </mergeCells>
  <hyperlinks>
    <hyperlink ref="A48" r:id="rId1"/>
  </hyperlinks>
  <pageMargins left="0.78740157480314965" right="0.78740157480314965" top="1.1811023622047245" bottom="0.78740157480314965" header="0" footer="0"/>
  <pageSetup paperSize="9" scale="93" orientation="portrait" horizontalDpi="300" verticalDpi="300" r:id="rId2"/>
  <headerFooter alignWithMargins="0"/>
  <drawing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36"/>
  <sheetViews>
    <sheetView showGridLines="0" workbookViewId="0"/>
  </sheetViews>
  <sheetFormatPr defaultRowHeight="9" x14ac:dyDescent="0.15"/>
  <cols>
    <col min="1" max="1" width="28.140625" style="1224" customWidth="1"/>
    <col min="2" max="2" width="9.140625" style="1225" customWidth="1"/>
    <col min="3" max="3" width="9.42578125" style="1224" customWidth="1"/>
    <col min="4" max="4" width="10.42578125" style="1224" customWidth="1"/>
    <col min="5" max="5" width="9.85546875" style="1224" customWidth="1"/>
    <col min="6" max="6" width="9.28515625" style="1224" customWidth="1"/>
    <col min="7" max="7" width="10.5703125" style="1224" customWidth="1"/>
    <col min="8" max="256" width="9.140625" style="1224"/>
    <col min="257" max="257" width="32.7109375" style="1224" customWidth="1"/>
    <col min="258" max="258" width="11.5703125" style="1224" customWidth="1"/>
    <col min="259" max="259" width="12.5703125" style="1224" customWidth="1"/>
    <col min="260" max="260" width="10.42578125" style="1224" customWidth="1"/>
    <col min="261" max="261" width="9.85546875" style="1224" customWidth="1"/>
    <col min="262" max="263" width="10.5703125" style="1224" customWidth="1"/>
    <col min="264" max="512" width="9.140625" style="1224"/>
    <col min="513" max="513" width="32.7109375" style="1224" customWidth="1"/>
    <col min="514" max="514" width="11.5703125" style="1224" customWidth="1"/>
    <col min="515" max="515" width="12.5703125" style="1224" customWidth="1"/>
    <col min="516" max="516" width="10.42578125" style="1224" customWidth="1"/>
    <col min="517" max="517" width="9.85546875" style="1224" customWidth="1"/>
    <col min="518" max="519" width="10.5703125" style="1224" customWidth="1"/>
    <col min="520" max="768" width="9.140625" style="1224"/>
    <col min="769" max="769" width="32.7109375" style="1224" customWidth="1"/>
    <col min="770" max="770" width="11.5703125" style="1224" customWidth="1"/>
    <col min="771" max="771" width="12.5703125" style="1224" customWidth="1"/>
    <col min="772" max="772" width="10.42578125" style="1224" customWidth="1"/>
    <col min="773" max="773" width="9.85546875" style="1224" customWidth="1"/>
    <col min="774" max="775" width="10.5703125" style="1224" customWidth="1"/>
    <col min="776" max="1024" width="9.140625" style="1224"/>
    <col min="1025" max="1025" width="32.7109375" style="1224" customWidth="1"/>
    <col min="1026" max="1026" width="11.5703125" style="1224" customWidth="1"/>
    <col min="1027" max="1027" width="12.5703125" style="1224" customWidth="1"/>
    <col min="1028" max="1028" width="10.42578125" style="1224" customWidth="1"/>
    <col min="1029" max="1029" width="9.85546875" style="1224" customWidth="1"/>
    <col min="1030" max="1031" width="10.5703125" style="1224" customWidth="1"/>
    <col min="1032" max="1280" width="9.140625" style="1224"/>
    <col min="1281" max="1281" width="32.7109375" style="1224" customWidth="1"/>
    <col min="1282" max="1282" width="11.5703125" style="1224" customWidth="1"/>
    <col min="1283" max="1283" width="12.5703125" style="1224" customWidth="1"/>
    <col min="1284" max="1284" width="10.42578125" style="1224" customWidth="1"/>
    <col min="1285" max="1285" width="9.85546875" style="1224" customWidth="1"/>
    <col min="1286" max="1287" width="10.5703125" style="1224" customWidth="1"/>
    <col min="1288" max="1536" width="9.140625" style="1224"/>
    <col min="1537" max="1537" width="32.7109375" style="1224" customWidth="1"/>
    <col min="1538" max="1538" width="11.5703125" style="1224" customWidth="1"/>
    <col min="1539" max="1539" width="12.5703125" style="1224" customWidth="1"/>
    <col min="1540" max="1540" width="10.42578125" style="1224" customWidth="1"/>
    <col min="1541" max="1541" width="9.85546875" style="1224" customWidth="1"/>
    <col min="1542" max="1543" width="10.5703125" style="1224" customWidth="1"/>
    <col min="1544" max="1792" width="9.140625" style="1224"/>
    <col min="1793" max="1793" width="32.7109375" style="1224" customWidth="1"/>
    <col min="1794" max="1794" width="11.5703125" style="1224" customWidth="1"/>
    <col min="1795" max="1795" width="12.5703125" style="1224" customWidth="1"/>
    <col min="1796" max="1796" width="10.42578125" style="1224" customWidth="1"/>
    <col min="1797" max="1797" width="9.85546875" style="1224" customWidth="1"/>
    <col min="1798" max="1799" width="10.5703125" style="1224" customWidth="1"/>
    <col min="1800" max="2048" width="9.140625" style="1224"/>
    <col min="2049" max="2049" width="32.7109375" style="1224" customWidth="1"/>
    <col min="2050" max="2050" width="11.5703125" style="1224" customWidth="1"/>
    <col min="2051" max="2051" width="12.5703125" style="1224" customWidth="1"/>
    <col min="2052" max="2052" width="10.42578125" style="1224" customWidth="1"/>
    <col min="2053" max="2053" width="9.85546875" style="1224" customWidth="1"/>
    <col min="2054" max="2055" width="10.5703125" style="1224" customWidth="1"/>
    <col min="2056" max="2304" width="9.140625" style="1224"/>
    <col min="2305" max="2305" width="32.7109375" style="1224" customWidth="1"/>
    <col min="2306" max="2306" width="11.5703125" style="1224" customWidth="1"/>
    <col min="2307" max="2307" width="12.5703125" style="1224" customWidth="1"/>
    <col min="2308" max="2308" width="10.42578125" style="1224" customWidth="1"/>
    <col min="2309" max="2309" width="9.85546875" style="1224" customWidth="1"/>
    <col min="2310" max="2311" width="10.5703125" style="1224" customWidth="1"/>
    <col min="2312" max="2560" width="9.140625" style="1224"/>
    <col min="2561" max="2561" width="32.7109375" style="1224" customWidth="1"/>
    <col min="2562" max="2562" width="11.5703125" style="1224" customWidth="1"/>
    <col min="2563" max="2563" width="12.5703125" style="1224" customWidth="1"/>
    <col min="2564" max="2564" width="10.42578125" style="1224" customWidth="1"/>
    <col min="2565" max="2565" width="9.85546875" style="1224" customWidth="1"/>
    <col min="2566" max="2567" width="10.5703125" style="1224" customWidth="1"/>
    <col min="2568" max="2816" width="9.140625" style="1224"/>
    <col min="2817" max="2817" width="32.7109375" style="1224" customWidth="1"/>
    <col min="2818" max="2818" width="11.5703125" style="1224" customWidth="1"/>
    <col min="2819" max="2819" width="12.5703125" style="1224" customWidth="1"/>
    <col min="2820" max="2820" width="10.42578125" style="1224" customWidth="1"/>
    <col min="2821" max="2821" width="9.85546875" style="1224" customWidth="1"/>
    <col min="2822" max="2823" width="10.5703125" style="1224" customWidth="1"/>
    <col min="2824" max="3072" width="9.140625" style="1224"/>
    <col min="3073" max="3073" width="32.7109375" style="1224" customWidth="1"/>
    <col min="3074" max="3074" width="11.5703125" style="1224" customWidth="1"/>
    <col min="3075" max="3075" width="12.5703125" style="1224" customWidth="1"/>
    <col min="3076" max="3076" width="10.42578125" style="1224" customWidth="1"/>
    <col min="3077" max="3077" width="9.85546875" style="1224" customWidth="1"/>
    <col min="3078" max="3079" width="10.5703125" style="1224" customWidth="1"/>
    <col min="3080" max="3328" width="9.140625" style="1224"/>
    <col min="3329" max="3329" width="32.7109375" style="1224" customWidth="1"/>
    <col min="3330" max="3330" width="11.5703125" style="1224" customWidth="1"/>
    <col min="3331" max="3331" width="12.5703125" style="1224" customWidth="1"/>
    <col min="3332" max="3332" width="10.42578125" style="1224" customWidth="1"/>
    <col min="3333" max="3333" width="9.85546875" style="1224" customWidth="1"/>
    <col min="3334" max="3335" width="10.5703125" style="1224" customWidth="1"/>
    <col min="3336" max="3584" width="9.140625" style="1224"/>
    <col min="3585" max="3585" width="32.7109375" style="1224" customWidth="1"/>
    <col min="3586" max="3586" width="11.5703125" style="1224" customWidth="1"/>
    <col min="3587" max="3587" width="12.5703125" style="1224" customWidth="1"/>
    <col min="3588" max="3588" width="10.42578125" style="1224" customWidth="1"/>
    <col min="3589" max="3589" width="9.85546875" style="1224" customWidth="1"/>
    <col min="3590" max="3591" width="10.5703125" style="1224" customWidth="1"/>
    <col min="3592" max="3840" width="9.140625" style="1224"/>
    <col min="3841" max="3841" width="32.7109375" style="1224" customWidth="1"/>
    <col min="3842" max="3842" width="11.5703125" style="1224" customWidth="1"/>
    <col min="3843" max="3843" width="12.5703125" style="1224" customWidth="1"/>
    <col min="3844" max="3844" width="10.42578125" style="1224" customWidth="1"/>
    <col min="3845" max="3845" width="9.85546875" style="1224" customWidth="1"/>
    <col min="3846" max="3847" width="10.5703125" style="1224" customWidth="1"/>
    <col min="3848" max="4096" width="9.140625" style="1224"/>
    <col min="4097" max="4097" width="32.7109375" style="1224" customWidth="1"/>
    <col min="4098" max="4098" width="11.5703125" style="1224" customWidth="1"/>
    <col min="4099" max="4099" width="12.5703125" style="1224" customWidth="1"/>
    <col min="4100" max="4100" width="10.42578125" style="1224" customWidth="1"/>
    <col min="4101" max="4101" width="9.85546875" style="1224" customWidth="1"/>
    <col min="4102" max="4103" width="10.5703125" style="1224" customWidth="1"/>
    <col min="4104" max="4352" width="9.140625" style="1224"/>
    <col min="4353" max="4353" width="32.7109375" style="1224" customWidth="1"/>
    <col min="4354" max="4354" width="11.5703125" style="1224" customWidth="1"/>
    <col min="4355" max="4355" width="12.5703125" style="1224" customWidth="1"/>
    <col min="4356" max="4356" width="10.42578125" style="1224" customWidth="1"/>
    <col min="4357" max="4357" width="9.85546875" style="1224" customWidth="1"/>
    <col min="4358" max="4359" width="10.5703125" style="1224" customWidth="1"/>
    <col min="4360" max="4608" width="9.140625" style="1224"/>
    <col min="4609" max="4609" width="32.7109375" style="1224" customWidth="1"/>
    <col min="4610" max="4610" width="11.5703125" style="1224" customWidth="1"/>
    <col min="4611" max="4611" width="12.5703125" style="1224" customWidth="1"/>
    <col min="4612" max="4612" width="10.42578125" style="1224" customWidth="1"/>
    <col min="4613" max="4613" width="9.85546875" style="1224" customWidth="1"/>
    <col min="4614" max="4615" width="10.5703125" style="1224" customWidth="1"/>
    <col min="4616" max="4864" width="9.140625" style="1224"/>
    <col min="4865" max="4865" width="32.7109375" style="1224" customWidth="1"/>
    <col min="4866" max="4866" width="11.5703125" style="1224" customWidth="1"/>
    <col min="4867" max="4867" width="12.5703125" style="1224" customWidth="1"/>
    <col min="4868" max="4868" width="10.42578125" style="1224" customWidth="1"/>
    <col min="4869" max="4869" width="9.85546875" style="1224" customWidth="1"/>
    <col min="4870" max="4871" width="10.5703125" style="1224" customWidth="1"/>
    <col min="4872" max="5120" width="9.140625" style="1224"/>
    <col min="5121" max="5121" width="32.7109375" style="1224" customWidth="1"/>
    <col min="5122" max="5122" width="11.5703125" style="1224" customWidth="1"/>
    <col min="5123" max="5123" width="12.5703125" style="1224" customWidth="1"/>
    <col min="5124" max="5124" width="10.42578125" style="1224" customWidth="1"/>
    <col min="5125" max="5125" width="9.85546875" style="1224" customWidth="1"/>
    <col min="5126" max="5127" width="10.5703125" style="1224" customWidth="1"/>
    <col min="5128" max="5376" width="9.140625" style="1224"/>
    <col min="5377" max="5377" width="32.7109375" style="1224" customWidth="1"/>
    <col min="5378" max="5378" width="11.5703125" style="1224" customWidth="1"/>
    <col min="5379" max="5379" width="12.5703125" style="1224" customWidth="1"/>
    <col min="5380" max="5380" width="10.42578125" style="1224" customWidth="1"/>
    <col min="5381" max="5381" width="9.85546875" style="1224" customWidth="1"/>
    <col min="5382" max="5383" width="10.5703125" style="1224" customWidth="1"/>
    <col min="5384" max="5632" width="9.140625" style="1224"/>
    <col min="5633" max="5633" width="32.7109375" style="1224" customWidth="1"/>
    <col min="5634" max="5634" width="11.5703125" style="1224" customWidth="1"/>
    <col min="5635" max="5635" width="12.5703125" style="1224" customWidth="1"/>
    <col min="5636" max="5636" width="10.42578125" style="1224" customWidth="1"/>
    <col min="5637" max="5637" width="9.85546875" style="1224" customWidth="1"/>
    <col min="5638" max="5639" width="10.5703125" style="1224" customWidth="1"/>
    <col min="5640" max="5888" width="9.140625" style="1224"/>
    <col min="5889" max="5889" width="32.7109375" style="1224" customWidth="1"/>
    <col min="5890" max="5890" width="11.5703125" style="1224" customWidth="1"/>
    <col min="5891" max="5891" width="12.5703125" style="1224" customWidth="1"/>
    <col min="5892" max="5892" width="10.42578125" style="1224" customWidth="1"/>
    <col min="5893" max="5893" width="9.85546875" style="1224" customWidth="1"/>
    <col min="5894" max="5895" width="10.5703125" style="1224" customWidth="1"/>
    <col min="5896" max="6144" width="9.140625" style="1224"/>
    <col min="6145" max="6145" width="32.7109375" style="1224" customWidth="1"/>
    <col min="6146" max="6146" width="11.5703125" style="1224" customWidth="1"/>
    <col min="6147" max="6147" width="12.5703125" style="1224" customWidth="1"/>
    <col min="6148" max="6148" width="10.42578125" style="1224" customWidth="1"/>
    <col min="6149" max="6149" width="9.85546875" style="1224" customWidth="1"/>
    <col min="6150" max="6151" width="10.5703125" style="1224" customWidth="1"/>
    <col min="6152" max="6400" width="9.140625" style="1224"/>
    <col min="6401" max="6401" width="32.7109375" style="1224" customWidth="1"/>
    <col min="6402" max="6402" width="11.5703125" style="1224" customWidth="1"/>
    <col min="6403" max="6403" width="12.5703125" style="1224" customWidth="1"/>
    <col min="6404" max="6404" width="10.42578125" style="1224" customWidth="1"/>
    <col min="6405" max="6405" width="9.85546875" style="1224" customWidth="1"/>
    <col min="6406" max="6407" width="10.5703125" style="1224" customWidth="1"/>
    <col min="6408" max="6656" width="9.140625" style="1224"/>
    <col min="6657" max="6657" width="32.7109375" style="1224" customWidth="1"/>
    <col min="6658" max="6658" width="11.5703125" style="1224" customWidth="1"/>
    <col min="6659" max="6659" width="12.5703125" style="1224" customWidth="1"/>
    <col min="6660" max="6660" width="10.42578125" style="1224" customWidth="1"/>
    <col min="6661" max="6661" width="9.85546875" style="1224" customWidth="1"/>
    <col min="6662" max="6663" width="10.5703125" style="1224" customWidth="1"/>
    <col min="6664" max="6912" width="9.140625" style="1224"/>
    <col min="6913" max="6913" width="32.7109375" style="1224" customWidth="1"/>
    <col min="6914" max="6914" width="11.5703125" style="1224" customWidth="1"/>
    <col min="6915" max="6915" width="12.5703125" style="1224" customWidth="1"/>
    <col min="6916" max="6916" width="10.42578125" style="1224" customWidth="1"/>
    <col min="6917" max="6917" width="9.85546875" style="1224" customWidth="1"/>
    <col min="6918" max="6919" width="10.5703125" style="1224" customWidth="1"/>
    <col min="6920" max="7168" width="9.140625" style="1224"/>
    <col min="7169" max="7169" width="32.7109375" style="1224" customWidth="1"/>
    <col min="7170" max="7170" width="11.5703125" style="1224" customWidth="1"/>
    <col min="7171" max="7171" width="12.5703125" style="1224" customWidth="1"/>
    <col min="7172" max="7172" width="10.42578125" style="1224" customWidth="1"/>
    <col min="7173" max="7173" width="9.85546875" style="1224" customWidth="1"/>
    <col min="7174" max="7175" width="10.5703125" style="1224" customWidth="1"/>
    <col min="7176" max="7424" width="9.140625" style="1224"/>
    <col min="7425" max="7425" width="32.7109375" style="1224" customWidth="1"/>
    <col min="7426" max="7426" width="11.5703125" style="1224" customWidth="1"/>
    <col min="7427" max="7427" width="12.5703125" style="1224" customWidth="1"/>
    <col min="7428" max="7428" width="10.42578125" style="1224" customWidth="1"/>
    <col min="7429" max="7429" width="9.85546875" style="1224" customWidth="1"/>
    <col min="7430" max="7431" width="10.5703125" style="1224" customWidth="1"/>
    <col min="7432" max="7680" width="9.140625" style="1224"/>
    <col min="7681" max="7681" width="32.7109375" style="1224" customWidth="1"/>
    <col min="7682" max="7682" width="11.5703125" style="1224" customWidth="1"/>
    <col min="7683" max="7683" width="12.5703125" style="1224" customWidth="1"/>
    <col min="7684" max="7684" width="10.42578125" style="1224" customWidth="1"/>
    <col min="7685" max="7685" width="9.85546875" style="1224" customWidth="1"/>
    <col min="7686" max="7687" width="10.5703125" style="1224" customWidth="1"/>
    <col min="7688" max="7936" width="9.140625" style="1224"/>
    <col min="7937" max="7937" width="32.7109375" style="1224" customWidth="1"/>
    <col min="7938" max="7938" width="11.5703125" style="1224" customWidth="1"/>
    <col min="7939" max="7939" width="12.5703125" style="1224" customWidth="1"/>
    <col min="7940" max="7940" width="10.42578125" style="1224" customWidth="1"/>
    <col min="7941" max="7941" width="9.85546875" style="1224" customWidth="1"/>
    <col min="7942" max="7943" width="10.5703125" style="1224" customWidth="1"/>
    <col min="7944" max="8192" width="9.140625" style="1224"/>
    <col min="8193" max="8193" width="32.7109375" style="1224" customWidth="1"/>
    <col min="8194" max="8194" width="11.5703125" style="1224" customWidth="1"/>
    <col min="8195" max="8195" width="12.5703125" style="1224" customWidth="1"/>
    <col min="8196" max="8196" width="10.42578125" style="1224" customWidth="1"/>
    <col min="8197" max="8197" width="9.85546875" style="1224" customWidth="1"/>
    <col min="8198" max="8199" width="10.5703125" style="1224" customWidth="1"/>
    <col min="8200" max="8448" width="9.140625" style="1224"/>
    <col min="8449" max="8449" width="32.7109375" style="1224" customWidth="1"/>
    <col min="8450" max="8450" width="11.5703125" style="1224" customWidth="1"/>
    <col min="8451" max="8451" width="12.5703125" style="1224" customWidth="1"/>
    <col min="8452" max="8452" width="10.42578125" style="1224" customWidth="1"/>
    <col min="8453" max="8453" width="9.85546875" style="1224" customWidth="1"/>
    <col min="8454" max="8455" width="10.5703125" style="1224" customWidth="1"/>
    <col min="8456" max="8704" width="9.140625" style="1224"/>
    <col min="8705" max="8705" width="32.7109375" style="1224" customWidth="1"/>
    <col min="8706" max="8706" width="11.5703125" style="1224" customWidth="1"/>
    <col min="8707" max="8707" width="12.5703125" style="1224" customWidth="1"/>
    <col min="8708" max="8708" width="10.42578125" style="1224" customWidth="1"/>
    <col min="8709" max="8709" width="9.85546875" style="1224" customWidth="1"/>
    <col min="8710" max="8711" width="10.5703125" style="1224" customWidth="1"/>
    <col min="8712" max="8960" width="9.140625" style="1224"/>
    <col min="8961" max="8961" width="32.7109375" style="1224" customWidth="1"/>
    <col min="8962" max="8962" width="11.5703125" style="1224" customWidth="1"/>
    <col min="8963" max="8963" width="12.5703125" style="1224" customWidth="1"/>
    <col min="8964" max="8964" width="10.42578125" style="1224" customWidth="1"/>
    <col min="8965" max="8965" width="9.85546875" style="1224" customWidth="1"/>
    <col min="8966" max="8967" width="10.5703125" style="1224" customWidth="1"/>
    <col min="8968" max="9216" width="9.140625" style="1224"/>
    <col min="9217" max="9217" width="32.7109375" style="1224" customWidth="1"/>
    <col min="9218" max="9218" width="11.5703125" style="1224" customWidth="1"/>
    <col min="9219" max="9219" width="12.5703125" style="1224" customWidth="1"/>
    <col min="9220" max="9220" width="10.42578125" style="1224" customWidth="1"/>
    <col min="9221" max="9221" width="9.85546875" style="1224" customWidth="1"/>
    <col min="9222" max="9223" width="10.5703125" style="1224" customWidth="1"/>
    <col min="9224" max="9472" width="9.140625" style="1224"/>
    <col min="9473" max="9473" width="32.7109375" style="1224" customWidth="1"/>
    <col min="9474" max="9474" width="11.5703125" style="1224" customWidth="1"/>
    <col min="9475" max="9475" width="12.5703125" style="1224" customWidth="1"/>
    <col min="9476" max="9476" width="10.42578125" style="1224" customWidth="1"/>
    <col min="9477" max="9477" width="9.85546875" style="1224" customWidth="1"/>
    <col min="9478" max="9479" width="10.5703125" style="1224" customWidth="1"/>
    <col min="9480" max="9728" width="9.140625" style="1224"/>
    <col min="9729" max="9729" width="32.7109375" style="1224" customWidth="1"/>
    <col min="9730" max="9730" width="11.5703125" style="1224" customWidth="1"/>
    <col min="9731" max="9731" width="12.5703125" style="1224" customWidth="1"/>
    <col min="9732" max="9732" width="10.42578125" style="1224" customWidth="1"/>
    <col min="9733" max="9733" width="9.85546875" style="1224" customWidth="1"/>
    <col min="9734" max="9735" width="10.5703125" style="1224" customWidth="1"/>
    <col min="9736" max="9984" width="9.140625" style="1224"/>
    <col min="9985" max="9985" width="32.7109375" style="1224" customWidth="1"/>
    <col min="9986" max="9986" width="11.5703125" style="1224" customWidth="1"/>
    <col min="9987" max="9987" width="12.5703125" style="1224" customWidth="1"/>
    <col min="9988" max="9988" width="10.42578125" style="1224" customWidth="1"/>
    <col min="9989" max="9989" width="9.85546875" style="1224" customWidth="1"/>
    <col min="9990" max="9991" width="10.5703125" style="1224" customWidth="1"/>
    <col min="9992" max="10240" width="9.140625" style="1224"/>
    <col min="10241" max="10241" width="32.7109375" style="1224" customWidth="1"/>
    <col min="10242" max="10242" width="11.5703125" style="1224" customWidth="1"/>
    <col min="10243" max="10243" width="12.5703125" style="1224" customWidth="1"/>
    <col min="10244" max="10244" width="10.42578125" style="1224" customWidth="1"/>
    <col min="10245" max="10245" width="9.85546875" style="1224" customWidth="1"/>
    <col min="10246" max="10247" width="10.5703125" style="1224" customWidth="1"/>
    <col min="10248" max="10496" width="9.140625" style="1224"/>
    <col min="10497" max="10497" width="32.7109375" style="1224" customWidth="1"/>
    <col min="10498" max="10498" width="11.5703125" style="1224" customWidth="1"/>
    <col min="10499" max="10499" width="12.5703125" style="1224" customWidth="1"/>
    <col min="10500" max="10500" width="10.42578125" style="1224" customWidth="1"/>
    <col min="10501" max="10501" width="9.85546875" style="1224" customWidth="1"/>
    <col min="10502" max="10503" width="10.5703125" style="1224" customWidth="1"/>
    <col min="10504" max="10752" width="9.140625" style="1224"/>
    <col min="10753" max="10753" width="32.7109375" style="1224" customWidth="1"/>
    <col min="10754" max="10754" width="11.5703125" style="1224" customWidth="1"/>
    <col min="10755" max="10755" width="12.5703125" style="1224" customWidth="1"/>
    <col min="10756" max="10756" width="10.42578125" style="1224" customWidth="1"/>
    <col min="10757" max="10757" width="9.85546875" style="1224" customWidth="1"/>
    <col min="10758" max="10759" width="10.5703125" style="1224" customWidth="1"/>
    <col min="10760" max="11008" width="9.140625" style="1224"/>
    <col min="11009" max="11009" width="32.7109375" style="1224" customWidth="1"/>
    <col min="11010" max="11010" width="11.5703125" style="1224" customWidth="1"/>
    <col min="11011" max="11011" width="12.5703125" style="1224" customWidth="1"/>
    <col min="11012" max="11012" width="10.42578125" style="1224" customWidth="1"/>
    <col min="11013" max="11013" width="9.85546875" style="1224" customWidth="1"/>
    <col min="11014" max="11015" width="10.5703125" style="1224" customWidth="1"/>
    <col min="11016" max="11264" width="9.140625" style="1224"/>
    <col min="11265" max="11265" width="32.7109375" style="1224" customWidth="1"/>
    <col min="11266" max="11266" width="11.5703125" style="1224" customWidth="1"/>
    <col min="11267" max="11267" width="12.5703125" style="1224" customWidth="1"/>
    <col min="11268" max="11268" width="10.42578125" style="1224" customWidth="1"/>
    <col min="11269" max="11269" width="9.85546875" style="1224" customWidth="1"/>
    <col min="11270" max="11271" width="10.5703125" style="1224" customWidth="1"/>
    <col min="11272" max="11520" width="9.140625" style="1224"/>
    <col min="11521" max="11521" width="32.7109375" style="1224" customWidth="1"/>
    <col min="11522" max="11522" width="11.5703125" style="1224" customWidth="1"/>
    <col min="11523" max="11523" width="12.5703125" style="1224" customWidth="1"/>
    <col min="11524" max="11524" width="10.42578125" style="1224" customWidth="1"/>
    <col min="11525" max="11525" width="9.85546875" style="1224" customWidth="1"/>
    <col min="11526" max="11527" width="10.5703125" style="1224" customWidth="1"/>
    <col min="11528" max="11776" width="9.140625" style="1224"/>
    <col min="11777" max="11777" width="32.7109375" style="1224" customWidth="1"/>
    <col min="11778" max="11778" width="11.5703125" style="1224" customWidth="1"/>
    <col min="11779" max="11779" width="12.5703125" style="1224" customWidth="1"/>
    <col min="11780" max="11780" width="10.42578125" style="1224" customWidth="1"/>
    <col min="11781" max="11781" width="9.85546875" style="1224" customWidth="1"/>
    <col min="11782" max="11783" width="10.5703125" style="1224" customWidth="1"/>
    <col min="11784" max="12032" width="9.140625" style="1224"/>
    <col min="12033" max="12033" width="32.7109375" style="1224" customWidth="1"/>
    <col min="12034" max="12034" width="11.5703125" style="1224" customWidth="1"/>
    <col min="12035" max="12035" width="12.5703125" style="1224" customWidth="1"/>
    <col min="12036" max="12036" width="10.42578125" style="1224" customWidth="1"/>
    <col min="12037" max="12037" width="9.85546875" style="1224" customWidth="1"/>
    <col min="12038" max="12039" width="10.5703125" style="1224" customWidth="1"/>
    <col min="12040" max="12288" width="9.140625" style="1224"/>
    <col min="12289" max="12289" width="32.7109375" style="1224" customWidth="1"/>
    <col min="12290" max="12290" width="11.5703125" style="1224" customWidth="1"/>
    <col min="12291" max="12291" width="12.5703125" style="1224" customWidth="1"/>
    <col min="12292" max="12292" width="10.42578125" style="1224" customWidth="1"/>
    <col min="12293" max="12293" width="9.85546875" style="1224" customWidth="1"/>
    <col min="12294" max="12295" width="10.5703125" style="1224" customWidth="1"/>
    <col min="12296" max="12544" width="9.140625" style="1224"/>
    <col min="12545" max="12545" width="32.7109375" style="1224" customWidth="1"/>
    <col min="12546" max="12546" width="11.5703125" style="1224" customWidth="1"/>
    <col min="12547" max="12547" width="12.5703125" style="1224" customWidth="1"/>
    <col min="12548" max="12548" width="10.42578125" style="1224" customWidth="1"/>
    <col min="12549" max="12549" width="9.85546875" style="1224" customWidth="1"/>
    <col min="12550" max="12551" width="10.5703125" style="1224" customWidth="1"/>
    <col min="12552" max="12800" width="9.140625" style="1224"/>
    <col min="12801" max="12801" width="32.7109375" style="1224" customWidth="1"/>
    <col min="12802" max="12802" width="11.5703125" style="1224" customWidth="1"/>
    <col min="12803" max="12803" width="12.5703125" style="1224" customWidth="1"/>
    <col min="12804" max="12804" width="10.42578125" style="1224" customWidth="1"/>
    <col min="12805" max="12805" width="9.85546875" style="1224" customWidth="1"/>
    <col min="12806" max="12807" width="10.5703125" style="1224" customWidth="1"/>
    <col min="12808" max="13056" width="9.140625" style="1224"/>
    <col min="13057" max="13057" width="32.7109375" style="1224" customWidth="1"/>
    <col min="13058" max="13058" width="11.5703125" style="1224" customWidth="1"/>
    <col min="13059" max="13059" width="12.5703125" style="1224" customWidth="1"/>
    <col min="13060" max="13060" width="10.42578125" style="1224" customWidth="1"/>
    <col min="13061" max="13061" width="9.85546875" style="1224" customWidth="1"/>
    <col min="13062" max="13063" width="10.5703125" style="1224" customWidth="1"/>
    <col min="13064" max="13312" width="9.140625" style="1224"/>
    <col min="13313" max="13313" width="32.7109375" style="1224" customWidth="1"/>
    <col min="13314" max="13314" width="11.5703125" style="1224" customWidth="1"/>
    <col min="13315" max="13315" width="12.5703125" style="1224" customWidth="1"/>
    <col min="13316" max="13316" width="10.42578125" style="1224" customWidth="1"/>
    <col min="13317" max="13317" width="9.85546875" style="1224" customWidth="1"/>
    <col min="13318" max="13319" width="10.5703125" style="1224" customWidth="1"/>
    <col min="13320" max="13568" width="9.140625" style="1224"/>
    <col min="13569" max="13569" width="32.7109375" style="1224" customWidth="1"/>
    <col min="13570" max="13570" width="11.5703125" style="1224" customWidth="1"/>
    <col min="13571" max="13571" width="12.5703125" style="1224" customWidth="1"/>
    <col min="13572" max="13572" width="10.42578125" style="1224" customWidth="1"/>
    <col min="13573" max="13573" width="9.85546875" style="1224" customWidth="1"/>
    <col min="13574" max="13575" width="10.5703125" style="1224" customWidth="1"/>
    <col min="13576" max="13824" width="9.140625" style="1224"/>
    <col min="13825" max="13825" width="32.7109375" style="1224" customWidth="1"/>
    <col min="13826" max="13826" width="11.5703125" style="1224" customWidth="1"/>
    <col min="13827" max="13827" width="12.5703125" style="1224" customWidth="1"/>
    <col min="13828" max="13828" width="10.42578125" style="1224" customWidth="1"/>
    <col min="13829" max="13829" width="9.85546875" style="1224" customWidth="1"/>
    <col min="13830" max="13831" width="10.5703125" style="1224" customWidth="1"/>
    <col min="13832" max="14080" width="9.140625" style="1224"/>
    <col min="14081" max="14081" width="32.7109375" style="1224" customWidth="1"/>
    <col min="14082" max="14082" width="11.5703125" style="1224" customWidth="1"/>
    <col min="14083" max="14083" width="12.5703125" style="1224" customWidth="1"/>
    <col min="14084" max="14084" width="10.42578125" style="1224" customWidth="1"/>
    <col min="14085" max="14085" width="9.85546875" style="1224" customWidth="1"/>
    <col min="14086" max="14087" width="10.5703125" style="1224" customWidth="1"/>
    <col min="14088" max="14336" width="9.140625" style="1224"/>
    <col min="14337" max="14337" width="32.7109375" style="1224" customWidth="1"/>
    <col min="14338" max="14338" width="11.5703125" style="1224" customWidth="1"/>
    <col min="14339" max="14339" width="12.5703125" style="1224" customWidth="1"/>
    <col min="14340" max="14340" width="10.42578125" style="1224" customWidth="1"/>
    <col min="14341" max="14341" width="9.85546875" style="1224" customWidth="1"/>
    <col min="14342" max="14343" width="10.5703125" style="1224" customWidth="1"/>
    <col min="14344" max="14592" width="9.140625" style="1224"/>
    <col min="14593" max="14593" width="32.7109375" style="1224" customWidth="1"/>
    <col min="14594" max="14594" width="11.5703125" style="1224" customWidth="1"/>
    <col min="14595" max="14595" width="12.5703125" style="1224" customWidth="1"/>
    <col min="14596" max="14596" width="10.42578125" style="1224" customWidth="1"/>
    <col min="14597" max="14597" width="9.85546875" style="1224" customWidth="1"/>
    <col min="14598" max="14599" width="10.5703125" style="1224" customWidth="1"/>
    <col min="14600" max="14848" width="9.140625" style="1224"/>
    <col min="14849" max="14849" width="32.7109375" style="1224" customWidth="1"/>
    <col min="14850" max="14850" width="11.5703125" style="1224" customWidth="1"/>
    <col min="14851" max="14851" width="12.5703125" style="1224" customWidth="1"/>
    <col min="14852" max="14852" width="10.42578125" style="1224" customWidth="1"/>
    <col min="14853" max="14853" width="9.85546875" style="1224" customWidth="1"/>
    <col min="14854" max="14855" width="10.5703125" style="1224" customWidth="1"/>
    <col min="14856" max="15104" width="9.140625" style="1224"/>
    <col min="15105" max="15105" width="32.7109375" style="1224" customWidth="1"/>
    <col min="15106" max="15106" width="11.5703125" style="1224" customWidth="1"/>
    <col min="15107" max="15107" width="12.5703125" style="1224" customWidth="1"/>
    <col min="15108" max="15108" width="10.42578125" style="1224" customWidth="1"/>
    <col min="15109" max="15109" width="9.85546875" style="1224" customWidth="1"/>
    <col min="15110" max="15111" width="10.5703125" style="1224" customWidth="1"/>
    <col min="15112" max="15360" width="9.140625" style="1224"/>
    <col min="15361" max="15361" width="32.7109375" style="1224" customWidth="1"/>
    <col min="15362" max="15362" width="11.5703125" style="1224" customWidth="1"/>
    <col min="15363" max="15363" width="12.5703125" style="1224" customWidth="1"/>
    <col min="15364" max="15364" width="10.42578125" style="1224" customWidth="1"/>
    <col min="15365" max="15365" width="9.85546875" style="1224" customWidth="1"/>
    <col min="15366" max="15367" width="10.5703125" style="1224" customWidth="1"/>
    <col min="15368" max="15616" width="9.140625" style="1224"/>
    <col min="15617" max="15617" width="32.7109375" style="1224" customWidth="1"/>
    <col min="15618" max="15618" width="11.5703125" style="1224" customWidth="1"/>
    <col min="15619" max="15619" width="12.5703125" style="1224" customWidth="1"/>
    <col min="15620" max="15620" width="10.42578125" style="1224" customWidth="1"/>
    <col min="15621" max="15621" width="9.85546875" style="1224" customWidth="1"/>
    <col min="15622" max="15623" width="10.5703125" style="1224" customWidth="1"/>
    <col min="15624" max="15872" width="9.140625" style="1224"/>
    <col min="15873" max="15873" width="32.7109375" style="1224" customWidth="1"/>
    <col min="15874" max="15874" width="11.5703125" style="1224" customWidth="1"/>
    <col min="15875" max="15875" width="12.5703125" style="1224" customWidth="1"/>
    <col min="15876" max="15876" width="10.42578125" style="1224" customWidth="1"/>
    <col min="15877" max="15877" width="9.85546875" style="1224" customWidth="1"/>
    <col min="15878" max="15879" width="10.5703125" style="1224" customWidth="1"/>
    <col min="15880" max="16128" width="9.140625" style="1224"/>
    <col min="16129" max="16129" width="32.7109375" style="1224" customWidth="1"/>
    <col min="16130" max="16130" width="11.5703125" style="1224" customWidth="1"/>
    <col min="16131" max="16131" width="12.5703125" style="1224" customWidth="1"/>
    <col min="16132" max="16132" width="10.42578125" style="1224" customWidth="1"/>
    <col min="16133" max="16133" width="9.85546875" style="1224" customWidth="1"/>
    <col min="16134" max="16135" width="10.5703125" style="1224" customWidth="1"/>
    <col min="16136" max="16384" width="9.140625" style="1224"/>
  </cols>
  <sheetData>
    <row r="2" spans="1:15" ht="19.5" customHeight="1" x14ac:dyDescent="0.2">
      <c r="A2" s="2162" t="s">
        <v>1396</v>
      </c>
      <c r="B2" s="2162"/>
      <c r="C2" s="2162"/>
      <c r="D2" s="2162"/>
      <c r="E2" s="2162"/>
    </row>
    <row r="3" spans="1:15" ht="19.5" customHeight="1" x14ac:dyDescent="0.15">
      <c r="A3" s="2165" t="s">
        <v>1397</v>
      </c>
      <c r="B3" s="2165"/>
      <c r="C3" s="2165"/>
      <c r="D3" s="2165"/>
      <c r="E3" s="2165"/>
      <c r="F3" s="2169"/>
      <c r="G3" s="2169"/>
      <c r="H3" s="1572"/>
      <c r="I3" s="1572"/>
      <c r="J3" s="1572"/>
      <c r="K3" s="1572"/>
    </row>
    <row r="4" spans="1:15" s="5" customFormat="1" ht="12.95" customHeight="1" x14ac:dyDescent="0.25">
      <c r="A4" s="1296">
        <v>2018</v>
      </c>
      <c r="B4" s="1513"/>
      <c r="C4" s="1482"/>
      <c r="D4" s="1482"/>
      <c r="G4" s="1483" t="s">
        <v>1303</v>
      </c>
    </row>
    <row r="5" spans="1:15" s="5" customFormat="1" ht="11.1" customHeight="1" x14ac:dyDescent="0.25">
      <c r="A5" s="1849" t="s">
        <v>1344</v>
      </c>
      <c r="B5" s="1972" t="s">
        <v>31</v>
      </c>
      <c r="C5" s="1972" t="s">
        <v>1345</v>
      </c>
      <c r="D5" s="1973"/>
      <c r="E5" s="1973"/>
      <c r="F5" s="1973"/>
      <c r="G5" s="1972" t="s">
        <v>1346</v>
      </c>
    </row>
    <row r="6" spans="1:15" s="5" customFormat="1" ht="11.1" customHeight="1" x14ac:dyDescent="0.25">
      <c r="A6" s="1851"/>
      <c r="B6" s="1973"/>
      <c r="C6" s="1973"/>
      <c r="D6" s="1973"/>
      <c r="E6" s="1973"/>
      <c r="F6" s="1973"/>
      <c r="G6" s="2168"/>
    </row>
    <row r="7" spans="1:15" s="5" customFormat="1" ht="11.1" customHeight="1" x14ac:dyDescent="0.25">
      <c r="A7" s="1851"/>
      <c r="B7" s="1973"/>
      <c r="C7" s="1972" t="s">
        <v>31</v>
      </c>
      <c r="D7" s="1972" t="s">
        <v>1334</v>
      </c>
      <c r="E7" s="1972" t="s">
        <v>1347</v>
      </c>
      <c r="F7" s="1972" t="s">
        <v>1348</v>
      </c>
      <c r="G7" s="2168"/>
    </row>
    <row r="8" spans="1:15" s="5" customFormat="1" ht="25.5" customHeight="1" x14ac:dyDescent="0.25">
      <c r="A8" s="1843" t="s">
        <v>536</v>
      </c>
      <c r="B8" s="1973"/>
      <c r="C8" s="1973"/>
      <c r="D8" s="1972"/>
      <c r="E8" s="1972"/>
      <c r="F8" s="1972"/>
      <c r="G8" s="2168"/>
      <c r="H8" s="1527"/>
      <c r="I8" s="1527"/>
      <c r="J8" s="1527"/>
      <c r="K8" s="1527"/>
      <c r="L8" s="1527"/>
      <c r="M8" s="1527"/>
    </row>
    <row r="9" spans="1:15" s="20" customFormat="1" ht="35.1" customHeight="1" x14ac:dyDescent="0.25">
      <c r="A9" s="813" t="s">
        <v>252</v>
      </c>
      <c r="B9" s="1487">
        <f t="shared" ref="B9:G9" si="0">SUM(B10:B13)</f>
        <v>12128.529</v>
      </c>
      <c r="C9" s="1487">
        <f t="shared" si="0"/>
        <v>11148.944</v>
      </c>
      <c r="D9" s="1487">
        <f t="shared" si="0"/>
        <v>3274.3619999999996</v>
      </c>
      <c r="E9" s="1487">
        <f t="shared" si="0"/>
        <v>6346.6029999999992</v>
      </c>
      <c r="F9" s="1487">
        <f t="shared" si="0"/>
        <v>1527.9790000000003</v>
      </c>
      <c r="G9" s="1487">
        <f t="shared" si="0"/>
        <v>979.58499999999913</v>
      </c>
      <c r="H9" s="19"/>
      <c r="I9" s="19"/>
      <c r="J9" s="19"/>
      <c r="K9" s="19"/>
      <c r="L9" s="19"/>
      <c r="M9" s="19"/>
      <c r="N9" s="1519"/>
    </row>
    <row r="10" spans="1:15" s="20" customFormat="1" ht="15" customHeight="1" x14ac:dyDescent="0.25">
      <c r="A10" s="1134" t="s">
        <v>1398</v>
      </c>
      <c r="B10" s="1514">
        <f>C10+G10</f>
        <v>6501.0219999999972</v>
      </c>
      <c r="C10" s="1514">
        <f>D10+E10+F10</f>
        <v>5788.5579999999982</v>
      </c>
      <c r="D10" s="1514">
        <v>1763.5569999999996</v>
      </c>
      <c r="E10" s="1514">
        <v>3498.217999999998</v>
      </c>
      <c r="F10" s="1514">
        <v>526.78300000000013</v>
      </c>
      <c r="G10" s="1514">
        <v>712.46399999999926</v>
      </c>
      <c r="H10" s="19"/>
      <c r="I10" s="19"/>
      <c r="J10" s="1519"/>
    </row>
    <row r="11" spans="1:15" s="20" customFormat="1" ht="15" customHeight="1" x14ac:dyDescent="0.25">
      <c r="A11" s="810" t="s">
        <v>1399</v>
      </c>
      <c r="B11" s="1514">
        <f>C11+G11</f>
        <v>1135.9500000000003</v>
      </c>
      <c r="C11" s="1514">
        <f>D11+E11+F11</f>
        <v>1082.1740000000002</v>
      </c>
      <c r="D11" s="1514">
        <v>319.10499999999979</v>
      </c>
      <c r="E11" s="1514">
        <v>590.12900000000025</v>
      </c>
      <c r="F11" s="1514">
        <v>172.94000000000008</v>
      </c>
      <c r="G11" s="1514">
        <v>53.775999999999996</v>
      </c>
      <c r="H11" s="19"/>
      <c r="I11" s="19"/>
      <c r="J11" s="1519"/>
    </row>
    <row r="12" spans="1:15" s="20" customFormat="1" ht="15" customHeight="1" x14ac:dyDescent="0.25">
      <c r="A12" s="810" t="s">
        <v>1400</v>
      </c>
      <c r="B12" s="1514">
        <f>C12+G12</f>
        <v>2718.3610000000003</v>
      </c>
      <c r="C12" s="1514">
        <f>D12+E12+F12</f>
        <v>2635.5760000000005</v>
      </c>
      <c r="D12" s="1514">
        <v>993.73400000000049</v>
      </c>
      <c r="E12" s="1514">
        <v>979.76199999999994</v>
      </c>
      <c r="F12" s="1514">
        <v>662.08</v>
      </c>
      <c r="G12" s="1514">
        <v>82.78499999999994</v>
      </c>
      <c r="H12" s="19"/>
      <c r="I12" s="19"/>
      <c r="J12" s="1519"/>
    </row>
    <row r="13" spans="1:15" s="20" customFormat="1" ht="15" customHeight="1" x14ac:dyDescent="0.25">
      <c r="A13" s="810" t="s">
        <v>1378</v>
      </c>
      <c r="B13" s="1514">
        <f>C13+G13</f>
        <v>1773.196000000001</v>
      </c>
      <c r="C13" s="1514">
        <f>D13+E13+F13</f>
        <v>1642.6360000000011</v>
      </c>
      <c r="D13" s="1514">
        <v>197.96600000000007</v>
      </c>
      <c r="E13" s="1514">
        <v>1278.4940000000011</v>
      </c>
      <c r="F13" s="1514">
        <v>166.17599999999987</v>
      </c>
      <c r="G13" s="1514">
        <v>130.55999999999997</v>
      </c>
      <c r="H13" s="19"/>
      <c r="I13" s="19"/>
      <c r="J13" s="1519"/>
    </row>
    <row r="14" spans="1:15" s="5" customFormat="1" ht="9.9499999999999993" customHeight="1" x14ac:dyDescent="0.25">
      <c r="A14" s="810"/>
      <c r="B14" s="1514"/>
      <c r="C14" s="1517"/>
      <c r="D14" s="1517"/>
      <c r="E14" s="1517"/>
    </row>
    <row r="15" spans="1:15" s="20" customFormat="1" ht="35.1" customHeight="1" x14ac:dyDescent="0.25">
      <c r="A15" s="1516" t="s">
        <v>253</v>
      </c>
      <c r="B15" s="1487">
        <f t="shared" ref="B15:G15" si="1">SUM(B16:B19)</f>
        <v>11846.681</v>
      </c>
      <c r="C15" s="1487">
        <f t="shared" si="1"/>
        <v>10873.977000000001</v>
      </c>
      <c r="D15" s="1487">
        <f t="shared" si="1"/>
        <v>3106.0910000000003</v>
      </c>
      <c r="E15" s="1487">
        <f t="shared" si="1"/>
        <v>6241.5830000000005</v>
      </c>
      <c r="F15" s="1487">
        <f t="shared" si="1"/>
        <v>1526.3030000000003</v>
      </c>
      <c r="G15" s="1487">
        <f t="shared" si="1"/>
        <v>972.7039999999995</v>
      </c>
      <c r="H15" s="19"/>
      <c r="I15" s="19"/>
      <c r="J15" s="1519"/>
      <c r="K15" s="1519"/>
      <c r="L15" s="1519"/>
      <c r="M15" s="1519"/>
      <c r="N15" s="1519"/>
      <c r="O15" s="1519"/>
    </row>
    <row r="16" spans="1:15" s="20" customFormat="1" ht="15" customHeight="1" x14ac:dyDescent="0.25">
      <c r="A16" s="1134" t="s">
        <v>1398</v>
      </c>
      <c r="B16" s="1514">
        <f>C16+G16</f>
        <v>6460.0619999999999</v>
      </c>
      <c r="C16" s="1514">
        <f>D16+E16+F16</f>
        <v>5749.598</v>
      </c>
      <c r="D16" s="1514">
        <v>1763.557</v>
      </c>
      <c r="E16" s="1514">
        <v>3459.5079999999994</v>
      </c>
      <c r="F16" s="1514">
        <v>526.53300000000024</v>
      </c>
      <c r="G16" s="1514">
        <v>710.46399999999949</v>
      </c>
      <c r="H16" s="19"/>
      <c r="I16" s="19"/>
      <c r="J16" s="1519"/>
    </row>
    <row r="17" spans="1:10" s="20" customFormat="1" ht="15" customHeight="1" x14ac:dyDescent="0.25">
      <c r="A17" s="810" t="s">
        <v>1399</v>
      </c>
      <c r="B17" s="1514">
        <f>C17+G17</f>
        <v>1087.2180000000003</v>
      </c>
      <c r="C17" s="1514">
        <f>D17+E17+F17</f>
        <v>1033.4420000000002</v>
      </c>
      <c r="D17" s="1514">
        <v>309.12999999999977</v>
      </c>
      <c r="E17" s="1514">
        <v>551.37200000000041</v>
      </c>
      <c r="F17" s="1514">
        <v>172.94</v>
      </c>
      <c r="G17" s="1514">
        <v>53.775999999999982</v>
      </c>
      <c r="H17" s="19"/>
      <c r="I17" s="19"/>
      <c r="J17" s="1519"/>
    </row>
    <row r="18" spans="1:10" s="20" customFormat="1" ht="15" customHeight="1" x14ac:dyDescent="0.25">
      <c r="A18" s="810" t="s">
        <v>1400</v>
      </c>
      <c r="B18" s="1514">
        <f>C18+G18</f>
        <v>2533.152</v>
      </c>
      <c r="C18" s="1514">
        <f>D18+E18+F18</f>
        <v>2455.248</v>
      </c>
      <c r="D18" s="1514">
        <v>835.43800000000044</v>
      </c>
      <c r="E18" s="1514">
        <v>959.15599999999972</v>
      </c>
      <c r="F18" s="1514">
        <v>660.65400000000011</v>
      </c>
      <c r="G18" s="1514">
        <v>77.903999999999968</v>
      </c>
      <c r="H18" s="19"/>
      <c r="I18" s="19"/>
      <c r="J18" s="1519"/>
    </row>
    <row r="19" spans="1:10" s="20" customFormat="1" ht="15" customHeight="1" x14ac:dyDescent="0.25">
      <c r="A19" s="810" t="s">
        <v>1378</v>
      </c>
      <c r="B19" s="1514">
        <f>C19+G19</f>
        <v>1766.2490000000007</v>
      </c>
      <c r="C19" s="1514">
        <f>D19+E19+F19</f>
        <v>1635.6890000000008</v>
      </c>
      <c r="D19" s="1514">
        <v>197.96600000000001</v>
      </c>
      <c r="E19" s="1514">
        <v>1271.5470000000009</v>
      </c>
      <c r="F19" s="1514">
        <v>166.17599999999999</v>
      </c>
      <c r="G19" s="1514">
        <v>130.56000000000003</v>
      </c>
      <c r="H19" s="19"/>
      <c r="I19" s="19"/>
      <c r="J19" s="1519"/>
    </row>
    <row r="20" spans="1:10" s="5" customFormat="1" ht="9.9499999999999993" customHeight="1" x14ac:dyDescent="0.25">
      <c r="A20" s="1308"/>
      <c r="B20" s="1514"/>
      <c r="C20" s="1517"/>
      <c r="D20" s="1517"/>
      <c r="E20" s="1517"/>
      <c r="H20" s="19"/>
      <c r="I20" s="19"/>
      <c r="J20" s="1519"/>
    </row>
    <row r="21" spans="1:10" s="20" customFormat="1" ht="35.1" customHeight="1" x14ac:dyDescent="0.25">
      <c r="A21" s="1516" t="s">
        <v>1379</v>
      </c>
      <c r="B21" s="1487">
        <f t="shared" ref="B21:G21" si="2">SUM(B22:B25)</f>
        <v>4753.9839999999986</v>
      </c>
      <c r="C21" s="1487">
        <f t="shared" si="2"/>
        <v>4499.7309999999998</v>
      </c>
      <c r="D21" s="1487">
        <f t="shared" si="2"/>
        <v>665.96999999999969</v>
      </c>
      <c r="E21" s="1487">
        <f t="shared" si="2"/>
        <v>2681.436999999999</v>
      </c>
      <c r="F21" s="1487">
        <f t="shared" si="2"/>
        <v>1152.3240000000001</v>
      </c>
      <c r="G21" s="1487">
        <f t="shared" si="2"/>
        <v>254.2529999999999</v>
      </c>
      <c r="H21" s="19"/>
      <c r="I21" s="19"/>
      <c r="J21" s="1519"/>
    </row>
    <row r="22" spans="1:10" s="5" customFormat="1" ht="15" customHeight="1" x14ac:dyDescent="0.25">
      <c r="A22" s="1252" t="s">
        <v>1398</v>
      </c>
      <c r="B22" s="1514">
        <f>C22+G22</f>
        <v>2973.4539999999988</v>
      </c>
      <c r="C22" s="1514">
        <f>D22+E22+F22</f>
        <v>2734.657999999999</v>
      </c>
      <c r="D22" s="1517">
        <v>495.16699999999975</v>
      </c>
      <c r="E22" s="1517">
        <v>1880.9309999999991</v>
      </c>
      <c r="F22" s="1517">
        <v>358.56</v>
      </c>
      <c r="G22" s="1514">
        <v>238.79599999999991</v>
      </c>
      <c r="H22" s="19"/>
      <c r="I22" s="19"/>
      <c r="J22" s="1519"/>
    </row>
    <row r="23" spans="1:10" s="5" customFormat="1" ht="15" customHeight="1" x14ac:dyDescent="0.25">
      <c r="A23" s="808" t="s">
        <v>1399</v>
      </c>
      <c r="B23" s="1514">
        <f>C23+G23</f>
        <v>349.36499999999995</v>
      </c>
      <c r="C23" s="1514">
        <f>D23+E23+F23</f>
        <v>334.93499999999995</v>
      </c>
      <c r="D23" s="1517">
        <v>41.777000000000008</v>
      </c>
      <c r="E23" s="1517">
        <v>217.48299999999992</v>
      </c>
      <c r="F23" s="1517">
        <v>75.67500000000004</v>
      </c>
      <c r="G23" s="1514">
        <v>14.429999999999996</v>
      </c>
      <c r="H23" s="19"/>
      <c r="I23" s="19"/>
      <c r="J23" s="1519"/>
    </row>
    <row r="24" spans="1:10" s="5" customFormat="1" ht="15" customHeight="1" x14ac:dyDescent="0.25">
      <c r="A24" s="808" t="s">
        <v>1400</v>
      </c>
      <c r="B24" s="1514">
        <f>C24+G24</f>
        <v>1300.0390000000002</v>
      </c>
      <c r="C24" s="1514">
        <f>D24+E24+F24</f>
        <v>1299.0120000000002</v>
      </c>
      <c r="D24" s="1517">
        <v>117.87000000000002</v>
      </c>
      <c r="E24" s="1517">
        <v>526.65300000000025</v>
      </c>
      <c r="F24" s="1517">
        <v>654.48900000000003</v>
      </c>
      <c r="G24" s="1514">
        <v>1.0270000000000006</v>
      </c>
      <c r="H24" s="19"/>
      <c r="I24" s="19"/>
      <c r="J24" s="1519"/>
    </row>
    <row r="25" spans="1:10" s="5" customFormat="1" ht="15" customHeight="1" x14ac:dyDescent="0.25">
      <c r="A25" s="808" t="s">
        <v>1378</v>
      </c>
      <c r="B25" s="1514">
        <f>C25+G25</f>
        <v>131.12599999999998</v>
      </c>
      <c r="C25" s="1514">
        <f>D25+E25+F25</f>
        <v>131.12599999999998</v>
      </c>
      <c r="D25" s="1517">
        <v>11.156000000000001</v>
      </c>
      <c r="E25" s="1517">
        <v>56.369999999999976</v>
      </c>
      <c r="F25" s="1517">
        <v>63.599999999999994</v>
      </c>
      <c r="G25" s="1514">
        <v>0</v>
      </c>
      <c r="H25" s="19"/>
      <c r="I25" s="19"/>
      <c r="J25" s="1519"/>
    </row>
    <row r="26" spans="1:10" s="5" customFormat="1" ht="9.9499999999999993" customHeight="1" x14ac:dyDescent="0.25">
      <c r="A26" s="1308"/>
      <c r="B26" s="1514"/>
      <c r="C26" s="1517"/>
      <c r="D26" s="1517"/>
      <c r="E26" s="1517"/>
      <c r="H26" s="19"/>
      <c r="I26" s="19"/>
      <c r="J26" s="1519"/>
    </row>
    <row r="27" spans="1:10" s="20" customFormat="1" ht="35.1" customHeight="1" x14ac:dyDescent="0.25">
      <c r="A27" s="1516" t="s">
        <v>1380</v>
      </c>
      <c r="B27" s="1487">
        <f t="shared" ref="B27:G27" si="3">SUM(B28:B31)</f>
        <v>2418.7969999999996</v>
      </c>
      <c r="C27" s="1487">
        <f t="shared" si="3"/>
        <v>2096.7809999999995</v>
      </c>
      <c r="D27" s="1487">
        <f t="shared" si="3"/>
        <v>663.72300000000007</v>
      </c>
      <c r="E27" s="1487">
        <f t="shared" si="3"/>
        <v>1146.9249999999995</v>
      </c>
      <c r="F27" s="1487">
        <f t="shared" si="3"/>
        <v>286.13299999999998</v>
      </c>
      <c r="G27" s="1487">
        <f t="shared" si="3"/>
        <v>322.01599999999996</v>
      </c>
      <c r="H27" s="19"/>
      <c r="I27" s="19"/>
      <c r="J27" s="1519"/>
    </row>
    <row r="28" spans="1:10" s="5" customFormat="1" ht="15" customHeight="1" x14ac:dyDescent="0.25">
      <c r="A28" s="765" t="s">
        <v>1398</v>
      </c>
      <c r="B28" s="1486">
        <f>C28+G28</f>
        <v>1329.4679999999996</v>
      </c>
      <c r="C28" s="1486">
        <f>D28+E28+F28</f>
        <v>1140.3629999999996</v>
      </c>
      <c r="D28" s="1527">
        <v>209.89100000000008</v>
      </c>
      <c r="E28" s="1527">
        <v>817.95099999999957</v>
      </c>
      <c r="F28" s="1527">
        <v>112.521</v>
      </c>
      <c r="G28" s="1486">
        <v>189.10500000000002</v>
      </c>
      <c r="H28" s="19"/>
      <c r="I28" s="19"/>
      <c r="J28" s="1519"/>
    </row>
    <row r="29" spans="1:10" s="5" customFormat="1" ht="15" customHeight="1" x14ac:dyDescent="0.25">
      <c r="A29" s="808" t="s">
        <v>1399</v>
      </c>
      <c r="B29" s="1514">
        <f>C29+G29</f>
        <v>251.35499999999999</v>
      </c>
      <c r="C29" s="1514">
        <f>D29+E29+F29</f>
        <v>248.42399999999998</v>
      </c>
      <c r="D29" s="1517">
        <v>44.122999999999983</v>
      </c>
      <c r="E29" s="1517">
        <v>107.05899999999998</v>
      </c>
      <c r="F29" s="1517">
        <v>97.242000000000019</v>
      </c>
      <c r="G29" s="1514">
        <v>2.9309999999999996</v>
      </c>
      <c r="H29" s="19"/>
      <c r="I29" s="19"/>
      <c r="J29" s="1519"/>
    </row>
    <row r="30" spans="1:10" s="5" customFormat="1" ht="15" customHeight="1" x14ac:dyDescent="0.25">
      <c r="A30" s="808" t="s">
        <v>1400</v>
      </c>
      <c r="B30" s="1514">
        <f>C30+G30</f>
        <v>503.02600000000007</v>
      </c>
      <c r="C30" s="1514">
        <f>D30+E30+F30</f>
        <v>503.02600000000007</v>
      </c>
      <c r="D30" s="1517">
        <v>350.86600000000004</v>
      </c>
      <c r="E30" s="1517">
        <v>149.54000000000005</v>
      </c>
      <c r="F30" s="1517">
        <v>2.6199999999999992</v>
      </c>
      <c r="G30" s="1549">
        <v>0</v>
      </c>
      <c r="H30" s="19"/>
      <c r="I30" s="19"/>
      <c r="J30" s="1519"/>
    </row>
    <row r="31" spans="1:10" s="5" customFormat="1" ht="15" customHeight="1" x14ac:dyDescent="0.25">
      <c r="A31" s="808" t="s">
        <v>1378</v>
      </c>
      <c r="B31" s="1514">
        <f>C31+G31</f>
        <v>334.94799999999998</v>
      </c>
      <c r="C31" s="1514">
        <f>D31+E31+F31</f>
        <v>204.96800000000002</v>
      </c>
      <c r="D31" s="1517">
        <v>58.843000000000011</v>
      </c>
      <c r="E31" s="1517">
        <v>72.375000000000028</v>
      </c>
      <c r="F31" s="1517">
        <v>73.749999999999957</v>
      </c>
      <c r="G31" s="1514">
        <v>129.97999999999996</v>
      </c>
      <c r="H31" s="19"/>
      <c r="I31" s="19"/>
      <c r="J31" s="1519"/>
    </row>
    <row r="32" spans="1:10" s="5" customFormat="1" ht="9.9499999999999993" customHeight="1" x14ac:dyDescent="0.25">
      <c r="A32" s="808"/>
      <c r="B32" s="1520"/>
      <c r="C32" s="1521"/>
      <c r="D32" s="1521"/>
      <c r="E32" s="1521"/>
      <c r="H32" s="19"/>
      <c r="I32" s="19"/>
      <c r="J32" s="1519"/>
    </row>
    <row r="33" spans="1:10" s="20" customFormat="1" ht="35.1" customHeight="1" x14ac:dyDescent="0.25">
      <c r="A33" s="1516" t="s">
        <v>1381</v>
      </c>
      <c r="B33" s="1487">
        <f t="shared" ref="B33:G33" si="4">SUM(B34:B37)</f>
        <v>3210.6669999999999</v>
      </c>
      <c r="C33" s="1487">
        <f t="shared" si="4"/>
        <v>3081.259</v>
      </c>
      <c r="D33" s="1487">
        <f t="shared" si="4"/>
        <v>1092.607</v>
      </c>
      <c r="E33" s="1487">
        <f t="shared" si="4"/>
        <v>1925.7869999999998</v>
      </c>
      <c r="F33" s="1487">
        <f t="shared" si="4"/>
        <v>62.865000000000002</v>
      </c>
      <c r="G33" s="1487">
        <f t="shared" si="4"/>
        <v>129.40799999999999</v>
      </c>
      <c r="H33" s="19"/>
      <c r="I33" s="19"/>
      <c r="J33" s="1519"/>
    </row>
    <row r="34" spans="1:10" s="5" customFormat="1" ht="15" customHeight="1" x14ac:dyDescent="0.25">
      <c r="A34" s="1252" t="s">
        <v>1398</v>
      </c>
      <c r="B34" s="1514">
        <f>C34+G34</f>
        <v>1601.3259999999998</v>
      </c>
      <c r="C34" s="1514">
        <f>D34+E34+F34</f>
        <v>1518.1709999999998</v>
      </c>
      <c r="D34" s="1517">
        <v>899.12699999999995</v>
      </c>
      <c r="E34" s="1517">
        <v>563.67899999999986</v>
      </c>
      <c r="F34" s="1517">
        <v>55.365000000000002</v>
      </c>
      <c r="G34" s="1514">
        <v>83.154999999999987</v>
      </c>
      <c r="H34" s="19"/>
      <c r="I34" s="19"/>
      <c r="J34" s="1519"/>
    </row>
    <row r="35" spans="1:10" s="5" customFormat="1" ht="15" customHeight="1" x14ac:dyDescent="0.25">
      <c r="A35" s="808" t="s">
        <v>1399</v>
      </c>
      <c r="B35" s="1514">
        <f>C35+G35</f>
        <v>248.02400000000003</v>
      </c>
      <c r="C35" s="1514">
        <f>D35+E35+F35</f>
        <v>218.83500000000004</v>
      </c>
      <c r="D35" s="1517">
        <v>37.00800000000001</v>
      </c>
      <c r="E35" s="1517">
        <v>181.82700000000003</v>
      </c>
      <c r="F35" s="1517">
        <v>0</v>
      </c>
      <c r="G35" s="1514">
        <v>29.189</v>
      </c>
      <c r="H35" s="19"/>
      <c r="I35" s="19"/>
      <c r="J35" s="1519"/>
    </row>
    <row r="36" spans="1:10" s="5" customFormat="1" ht="15" customHeight="1" x14ac:dyDescent="0.25">
      <c r="A36" s="808" t="s">
        <v>1400</v>
      </c>
      <c r="B36" s="1514">
        <f>C36+G36</f>
        <v>265.322</v>
      </c>
      <c r="C36" s="1514">
        <f>D36+E36+F36</f>
        <v>248.83800000000002</v>
      </c>
      <c r="D36" s="1517">
        <v>132.68500000000003</v>
      </c>
      <c r="E36" s="1517">
        <v>116.15299999999999</v>
      </c>
      <c r="F36" s="1517">
        <v>0</v>
      </c>
      <c r="G36" s="1514">
        <v>16.483999999999991</v>
      </c>
      <c r="H36" s="19"/>
      <c r="I36" s="19"/>
      <c r="J36" s="1519"/>
    </row>
    <row r="37" spans="1:10" s="5" customFormat="1" ht="15" customHeight="1" x14ac:dyDescent="0.25">
      <c r="A37" s="808" t="s">
        <v>1378</v>
      </c>
      <c r="B37" s="1514">
        <f>C37+G37</f>
        <v>1095.9949999999999</v>
      </c>
      <c r="C37" s="1514">
        <f>D37+E37+F37</f>
        <v>1095.415</v>
      </c>
      <c r="D37" s="1517">
        <v>23.786999999999999</v>
      </c>
      <c r="E37" s="1517">
        <v>1064.1279999999999</v>
      </c>
      <c r="F37" s="1517">
        <v>7.4999999999999991</v>
      </c>
      <c r="G37" s="1514">
        <v>0.58000000000000007</v>
      </c>
      <c r="H37" s="19"/>
      <c r="I37" s="19"/>
      <c r="J37" s="1519"/>
    </row>
    <row r="38" spans="1:10" s="5" customFormat="1" ht="9.75" customHeight="1" thickBot="1" x14ac:dyDescent="0.3">
      <c r="A38" s="1297"/>
      <c r="B38" s="1297"/>
      <c r="C38" s="1297"/>
      <c r="D38" s="1297"/>
      <c r="E38" s="1297"/>
      <c r="F38" s="1297"/>
      <c r="G38" s="1297"/>
    </row>
    <row r="39" spans="1:10" ht="9.75" thickTop="1" x14ac:dyDescent="0.15">
      <c r="A39" s="1258"/>
      <c r="B39" s="1550"/>
      <c r="C39" s="1258"/>
      <c r="D39" s="1258"/>
      <c r="E39" s="1258"/>
    </row>
    <row r="40" spans="1:10" x14ac:dyDescent="0.15">
      <c r="A40" s="1258"/>
      <c r="B40" s="1550"/>
      <c r="C40" s="1258"/>
      <c r="D40" s="1258"/>
      <c r="E40" s="1258"/>
    </row>
    <row r="41" spans="1:10" x14ac:dyDescent="0.15">
      <c r="A41" s="1551"/>
      <c r="B41" s="1550"/>
      <c r="C41" s="1258"/>
      <c r="D41" s="1258"/>
      <c r="E41" s="1258"/>
    </row>
    <row r="42" spans="1:10" x14ac:dyDescent="0.15">
      <c r="A42" s="1258"/>
      <c r="B42" s="1550"/>
      <c r="C42" s="1258"/>
      <c r="D42" s="1258"/>
      <c r="E42" s="1258"/>
    </row>
    <row r="43" spans="1:10" x14ac:dyDescent="0.15">
      <c r="A43" s="1258"/>
      <c r="B43" s="1550"/>
      <c r="C43" s="1258"/>
      <c r="D43" s="1258"/>
      <c r="E43" s="1258"/>
    </row>
    <row r="44" spans="1:10" x14ac:dyDescent="0.15">
      <c r="A44" s="1258"/>
      <c r="B44" s="1550"/>
      <c r="C44" s="1258"/>
      <c r="D44" s="1258"/>
      <c r="E44" s="1258"/>
    </row>
    <row r="45" spans="1:10" x14ac:dyDescent="0.15">
      <c r="A45" s="1258"/>
      <c r="B45" s="1550"/>
      <c r="C45" s="1258"/>
      <c r="D45" s="1258"/>
      <c r="E45" s="1258"/>
    </row>
    <row r="46" spans="1:10" x14ac:dyDescent="0.15">
      <c r="A46" s="1258"/>
      <c r="B46" s="1550"/>
      <c r="C46" s="1258"/>
      <c r="D46" s="1258"/>
      <c r="E46" s="1258"/>
    </row>
    <row r="47" spans="1:10" x14ac:dyDescent="0.15">
      <c r="A47" s="1258"/>
      <c r="B47" s="1550"/>
      <c r="C47" s="1258"/>
      <c r="D47" s="1258"/>
      <c r="E47" s="1258"/>
    </row>
    <row r="48" spans="1:10" x14ac:dyDescent="0.15">
      <c r="A48" s="1258"/>
      <c r="B48" s="1550"/>
      <c r="C48" s="1258"/>
      <c r="D48" s="1258"/>
      <c r="E48" s="1258"/>
    </row>
    <row r="49" spans="1:5" x14ac:dyDescent="0.15">
      <c r="A49" s="1258"/>
      <c r="B49" s="1550"/>
      <c r="C49" s="1258"/>
      <c r="D49" s="1258"/>
      <c r="E49" s="1258"/>
    </row>
    <row r="50" spans="1:5" x14ac:dyDescent="0.15">
      <c r="A50" s="1258"/>
      <c r="B50" s="1550"/>
      <c r="C50" s="1258"/>
      <c r="D50" s="1258"/>
      <c r="E50" s="1258"/>
    </row>
    <row r="51" spans="1:5" x14ac:dyDescent="0.15">
      <c r="A51" s="1258"/>
      <c r="B51" s="1550"/>
      <c r="C51" s="1258"/>
      <c r="D51" s="1258"/>
      <c r="E51" s="1258"/>
    </row>
    <row r="52" spans="1:5" x14ac:dyDescent="0.15">
      <c r="A52" s="1258"/>
      <c r="B52" s="1550"/>
      <c r="C52" s="1258"/>
      <c r="D52" s="1258"/>
      <c r="E52" s="1258"/>
    </row>
    <row r="53" spans="1:5" x14ac:dyDescent="0.15">
      <c r="A53" s="1258"/>
      <c r="B53" s="1550"/>
      <c r="C53" s="1258"/>
      <c r="D53" s="1258"/>
      <c r="E53" s="1258"/>
    </row>
    <row r="54" spans="1:5" x14ac:dyDescent="0.15">
      <c r="A54" s="1258"/>
      <c r="B54" s="1550"/>
      <c r="C54" s="1258"/>
      <c r="D54" s="1258"/>
      <c r="E54" s="1258"/>
    </row>
    <row r="55" spans="1:5" x14ac:dyDescent="0.15">
      <c r="A55" s="1258"/>
      <c r="B55" s="1550"/>
      <c r="C55" s="1258"/>
      <c r="D55" s="1258"/>
      <c r="E55" s="1258"/>
    </row>
    <row r="56" spans="1:5" x14ac:dyDescent="0.15">
      <c r="A56" s="1258"/>
      <c r="B56" s="1550"/>
      <c r="C56" s="1258"/>
      <c r="D56" s="1258"/>
      <c r="E56" s="1258"/>
    </row>
    <row r="57" spans="1:5" x14ac:dyDescent="0.15">
      <c r="A57" s="1258"/>
      <c r="B57" s="1550"/>
      <c r="C57" s="1258"/>
      <c r="D57" s="1258"/>
      <c r="E57" s="1258"/>
    </row>
    <row r="58" spans="1:5" x14ac:dyDescent="0.15">
      <c r="A58" s="1258"/>
      <c r="B58" s="1550"/>
      <c r="C58" s="1258"/>
      <c r="D58" s="1258"/>
      <c r="E58" s="1258"/>
    </row>
    <row r="59" spans="1:5" x14ac:dyDescent="0.15">
      <c r="A59" s="1258"/>
      <c r="B59" s="1550"/>
      <c r="C59" s="1258"/>
      <c r="D59" s="1258"/>
      <c r="E59" s="1258"/>
    </row>
    <row r="60" spans="1:5" x14ac:dyDescent="0.15">
      <c r="A60" s="1258"/>
      <c r="B60" s="1550"/>
      <c r="C60" s="1258"/>
      <c r="D60" s="1258"/>
      <c r="E60" s="1258"/>
    </row>
    <row r="61" spans="1:5" x14ac:dyDescent="0.15">
      <c r="A61" s="1258"/>
      <c r="B61" s="1550"/>
      <c r="C61" s="1258"/>
      <c r="D61" s="1258"/>
      <c r="E61" s="1258"/>
    </row>
    <row r="62" spans="1:5" x14ac:dyDescent="0.15">
      <c r="A62" s="1258"/>
      <c r="B62" s="1550"/>
      <c r="C62" s="1258"/>
      <c r="D62" s="1258"/>
      <c r="E62" s="1258"/>
    </row>
    <row r="63" spans="1:5" x14ac:dyDescent="0.15">
      <c r="A63" s="1258"/>
      <c r="B63" s="1550"/>
      <c r="C63" s="1258"/>
      <c r="D63" s="1258"/>
      <c r="E63" s="1258"/>
    </row>
    <row r="64" spans="1:5" x14ac:dyDescent="0.15">
      <c r="A64" s="1258"/>
      <c r="B64" s="1550"/>
      <c r="C64" s="1258"/>
      <c r="D64" s="1258"/>
      <c r="E64" s="1258"/>
    </row>
    <row r="65" spans="1:5" x14ac:dyDescent="0.15">
      <c r="A65" s="1258"/>
      <c r="B65" s="1550"/>
      <c r="C65" s="1258"/>
      <c r="D65" s="1258"/>
      <c r="E65" s="1258"/>
    </row>
    <row r="66" spans="1:5" x14ac:dyDescent="0.15">
      <c r="A66" s="1258"/>
      <c r="B66" s="1550"/>
      <c r="C66" s="1258"/>
      <c r="D66" s="1258"/>
      <c r="E66" s="1258"/>
    </row>
    <row r="67" spans="1:5" x14ac:dyDescent="0.15">
      <c r="A67" s="1258"/>
      <c r="B67" s="1550"/>
      <c r="C67" s="1258"/>
      <c r="D67" s="1258"/>
      <c r="E67" s="1258"/>
    </row>
    <row r="68" spans="1:5" x14ac:dyDescent="0.15">
      <c r="A68" s="1258"/>
      <c r="B68" s="1550"/>
      <c r="C68" s="1258"/>
      <c r="D68" s="1258"/>
      <c r="E68" s="1258"/>
    </row>
    <row r="69" spans="1:5" x14ac:dyDescent="0.15">
      <c r="A69" s="1258"/>
      <c r="B69" s="1550"/>
      <c r="C69" s="1258"/>
      <c r="D69" s="1258"/>
      <c r="E69" s="1258"/>
    </row>
    <row r="70" spans="1:5" x14ac:dyDescent="0.15">
      <c r="A70" s="1258"/>
      <c r="B70" s="1550"/>
      <c r="C70" s="1258"/>
      <c r="D70" s="1258"/>
      <c r="E70" s="1258"/>
    </row>
    <row r="71" spans="1:5" x14ac:dyDescent="0.15">
      <c r="A71" s="1258"/>
      <c r="B71" s="1550"/>
      <c r="C71" s="1258"/>
      <c r="D71" s="1258"/>
      <c r="E71" s="1258"/>
    </row>
    <row r="72" spans="1:5" x14ac:dyDescent="0.15">
      <c r="A72" s="1258"/>
      <c r="B72" s="1550"/>
      <c r="C72" s="1258"/>
      <c r="D72" s="1258"/>
      <c r="E72" s="1258"/>
    </row>
    <row r="73" spans="1:5" x14ac:dyDescent="0.15">
      <c r="A73" s="1258"/>
      <c r="B73" s="1550"/>
      <c r="C73" s="1258"/>
      <c r="D73" s="1258"/>
      <c r="E73" s="1258"/>
    </row>
    <row r="74" spans="1:5" x14ac:dyDescent="0.15">
      <c r="A74" s="1258"/>
      <c r="B74" s="1550"/>
      <c r="C74" s="1258"/>
      <c r="D74" s="1258"/>
      <c r="E74" s="1258"/>
    </row>
    <row r="75" spans="1:5" x14ac:dyDescent="0.15">
      <c r="A75" s="1258"/>
      <c r="B75" s="1550"/>
      <c r="C75" s="1258"/>
      <c r="D75" s="1258"/>
      <c r="E75" s="1258"/>
    </row>
    <row r="76" spans="1:5" x14ac:dyDescent="0.15">
      <c r="A76" s="1258"/>
      <c r="B76" s="1550"/>
      <c r="C76" s="1258"/>
      <c r="D76" s="1258"/>
      <c r="E76" s="1258"/>
    </row>
    <row r="77" spans="1:5" x14ac:dyDescent="0.15">
      <c r="A77" s="1258"/>
      <c r="B77" s="1550"/>
      <c r="C77" s="1258"/>
      <c r="D77" s="1258"/>
      <c r="E77" s="1258"/>
    </row>
    <row r="78" spans="1:5" x14ac:dyDescent="0.15">
      <c r="A78" s="1258"/>
      <c r="B78" s="1550"/>
      <c r="C78" s="1258"/>
      <c r="D78" s="1258"/>
      <c r="E78" s="1258"/>
    </row>
    <row r="79" spans="1:5" x14ac:dyDescent="0.15">
      <c r="A79" s="1258"/>
      <c r="B79" s="1550"/>
      <c r="C79" s="1258"/>
      <c r="D79" s="1258"/>
      <c r="E79" s="1258"/>
    </row>
    <row r="80" spans="1:5" x14ac:dyDescent="0.15">
      <c r="A80" s="1258"/>
      <c r="B80" s="1550"/>
      <c r="C80" s="1258"/>
      <c r="D80" s="1258"/>
      <c r="E80" s="1258"/>
    </row>
    <row r="81" spans="1:5" x14ac:dyDescent="0.15">
      <c r="A81" s="1258"/>
      <c r="B81" s="1550"/>
      <c r="C81" s="1258"/>
      <c r="D81" s="1258"/>
      <c r="E81" s="1258"/>
    </row>
    <row r="82" spans="1:5" x14ac:dyDescent="0.15">
      <c r="A82" s="1258"/>
      <c r="B82" s="1550"/>
      <c r="C82" s="1258"/>
      <c r="D82" s="1258"/>
      <c r="E82" s="1258"/>
    </row>
    <row r="83" spans="1:5" x14ac:dyDescent="0.15">
      <c r="A83" s="1258"/>
      <c r="B83" s="1550"/>
      <c r="C83" s="1258"/>
      <c r="D83" s="1258"/>
      <c r="E83" s="1258"/>
    </row>
    <row r="84" spans="1:5" x14ac:dyDescent="0.15">
      <c r="A84" s="1258"/>
      <c r="B84" s="1550"/>
      <c r="C84" s="1258"/>
      <c r="D84" s="1258"/>
      <c r="E84" s="1258"/>
    </row>
    <row r="85" spans="1:5" x14ac:dyDescent="0.15">
      <c r="A85" s="1258"/>
      <c r="B85" s="1550"/>
      <c r="C85" s="1258"/>
      <c r="D85" s="1258"/>
      <c r="E85" s="1258"/>
    </row>
    <row r="86" spans="1:5" x14ac:dyDescent="0.15">
      <c r="A86" s="1258"/>
      <c r="B86" s="1550"/>
      <c r="C86" s="1258"/>
      <c r="D86" s="1258"/>
      <c r="E86" s="1258"/>
    </row>
    <row r="87" spans="1:5" x14ac:dyDescent="0.15">
      <c r="A87" s="1258"/>
      <c r="B87" s="1550"/>
      <c r="C87" s="1258"/>
      <c r="D87" s="1258"/>
      <c r="E87" s="1258"/>
    </row>
    <row r="88" spans="1:5" x14ac:dyDescent="0.15">
      <c r="A88" s="1258"/>
      <c r="B88" s="1550"/>
      <c r="C88" s="1258"/>
      <c r="D88" s="1258"/>
      <c r="E88" s="1258"/>
    </row>
    <row r="89" spans="1:5" x14ac:dyDescent="0.15">
      <c r="A89" s="1258"/>
      <c r="B89" s="1550"/>
      <c r="C89" s="1258"/>
      <c r="D89" s="1258"/>
      <c r="E89" s="1258"/>
    </row>
    <row r="90" spans="1:5" x14ac:dyDescent="0.15">
      <c r="A90" s="1258"/>
      <c r="B90" s="1550"/>
      <c r="C90" s="1258"/>
      <c r="D90" s="1258"/>
      <c r="E90" s="1258"/>
    </row>
    <row r="91" spans="1:5" x14ac:dyDescent="0.15">
      <c r="A91" s="1258"/>
      <c r="B91" s="1550"/>
      <c r="C91" s="1258"/>
      <c r="D91" s="1258"/>
      <c r="E91" s="1258"/>
    </row>
    <row r="92" spans="1:5" x14ac:dyDescent="0.15">
      <c r="A92" s="1258"/>
      <c r="B92" s="1550"/>
      <c r="C92" s="1258"/>
      <c r="D92" s="1258"/>
      <c r="E92" s="1258"/>
    </row>
    <row r="93" spans="1:5" x14ac:dyDescent="0.15">
      <c r="A93" s="1258"/>
      <c r="B93" s="1550"/>
      <c r="C93" s="1258"/>
      <c r="D93" s="1258"/>
      <c r="E93" s="1258"/>
    </row>
    <row r="94" spans="1:5" x14ac:dyDescent="0.15">
      <c r="A94" s="1258"/>
      <c r="B94" s="1550"/>
      <c r="C94" s="1258"/>
      <c r="D94" s="1258"/>
      <c r="E94" s="1258"/>
    </row>
    <row r="95" spans="1:5" x14ac:dyDescent="0.15">
      <c r="A95" s="1258"/>
      <c r="B95" s="1550"/>
      <c r="C95" s="1258"/>
      <c r="D95" s="1258"/>
      <c r="E95" s="1258"/>
    </row>
    <row r="96" spans="1:5" x14ac:dyDescent="0.15">
      <c r="A96" s="1258"/>
      <c r="B96" s="1550"/>
      <c r="C96" s="1258"/>
      <c r="D96" s="1258"/>
      <c r="E96" s="1258"/>
    </row>
    <row r="97" spans="1:5" x14ac:dyDescent="0.15">
      <c r="A97" s="1258"/>
      <c r="B97" s="1550"/>
      <c r="C97" s="1258"/>
      <c r="D97" s="1258"/>
      <c r="E97" s="1258"/>
    </row>
    <row r="98" spans="1:5" x14ac:dyDescent="0.15">
      <c r="A98" s="1258"/>
      <c r="B98" s="1550"/>
      <c r="C98" s="1258"/>
      <c r="D98" s="1258"/>
      <c r="E98" s="1258"/>
    </row>
    <row r="99" spans="1:5" x14ac:dyDescent="0.15">
      <c r="A99" s="1258"/>
      <c r="B99" s="1550"/>
      <c r="C99" s="1258"/>
      <c r="D99" s="1258"/>
      <c r="E99" s="1258"/>
    </row>
    <row r="100" spans="1:5" x14ac:dyDescent="0.15">
      <c r="A100" s="1258"/>
      <c r="B100" s="1550"/>
      <c r="C100" s="1258"/>
      <c r="D100" s="1258"/>
      <c r="E100" s="1258"/>
    </row>
    <row r="101" spans="1:5" x14ac:dyDescent="0.15">
      <c r="A101" s="1258"/>
      <c r="B101" s="1550"/>
      <c r="C101" s="1258"/>
      <c r="D101" s="1258"/>
      <c r="E101" s="1258"/>
    </row>
    <row r="102" spans="1:5" x14ac:dyDescent="0.15">
      <c r="A102" s="1258"/>
      <c r="B102" s="1550"/>
      <c r="C102" s="1258"/>
      <c r="D102" s="1258"/>
      <c r="E102" s="1258"/>
    </row>
    <row r="103" spans="1:5" x14ac:dyDescent="0.15">
      <c r="A103" s="1258"/>
      <c r="B103" s="1550"/>
      <c r="C103" s="1258"/>
      <c r="D103" s="1258"/>
      <c r="E103" s="1258"/>
    </row>
    <row r="104" spans="1:5" x14ac:dyDescent="0.15">
      <c r="A104" s="1258"/>
      <c r="B104" s="1550"/>
      <c r="C104" s="1258"/>
      <c r="D104" s="1258"/>
      <c r="E104" s="1258"/>
    </row>
    <row r="105" spans="1:5" x14ac:dyDescent="0.15">
      <c r="A105" s="1258"/>
      <c r="B105" s="1550"/>
      <c r="C105" s="1258"/>
      <c r="D105" s="1258"/>
      <c r="E105" s="1258"/>
    </row>
    <row r="106" spans="1:5" x14ac:dyDescent="0.15">
      <c r="A106" s="1258"/>
      <c r="B106" s="1550"/>
      <c r="C106" s="1258"/>
      <c r="D106" s="1258"/>
      <c r="E106" s="1258"/>
    </row>
    <row r="107" spans="1:5" x14ac:dyDescent="0.15">
      <c r="A107" s="1258"/>
      <c r="B107" s="1550"/>
      <c r="C107" s="1258"/>
      <c r="D107" s="1258"/>
      <c r="E107" s="1258"/>
    </row>
    <row r="108" spans="1:5" x14ac:dyDescent="0.15">
      <c r="A108" s="1258"/>
      <c r="B108" s="1550"/>
      <c r="C108" s="1258"/>
      <c r="D108" s="1258"/>
      <c r="E108" s="1258"/>
    </row>
    <row r="109" spans="1:5" x14ac:dyDescent="0.15">
      <c r="A109" s="1258"/>
      <c r="B109" s="1550"/>
      <c r="C109" s="1258"/>
      <c r="D109" s="1258"/>
      <c r="E109" s="1258"/>
    </row>
    <row r="110" spans="1:5" x14ac:dyDescent="0.15">
      <c r="A110" s="1258"/>
      <c r="B110" s="1550"/>
      <c r="C110" s="1258"/>
      <c r="D110" s="1258"/>
      <c r="E110" s="1258"/>
    </row>
    <row r="111" spans="1:5" x14ac:dyDescent="0.15">
      <c r="A111" s="1258"/>
      <c r="B111" s="1550"/>
      <c r="C111" s="1258"/>
      <c r="D111" s="1258"/>
      <c r="E111" s="1258"/>
    </row>
    <row r="112" spans="1:5" x14ac:dyDescent="0.15">
      <c r="A112" s="1258"/>
      <c r="B112" s="1550"/>
      <c r="C112" s="1258"/>
      <c r="D112" s="1258"/>
      <c r="E112" s="1258"/>
    </row>
    <row r="113" spans="1:5" x14ac:dyDescent="0.15">
      <c r="A113" s="1258"/>
      <c r="B113" s="1550"/>
      <c r="C113" s="1258"/>
      <c r="D113" s="1258"/>
      <c r="E113" s="1258"/>
    </row>
    <row r="114" spans="1:5" x14ac:dyDescent="0.15">
      <c r="A114" s="1258"/>
      <c r="B114" s="1550"/>
      <c r="C114" s="1258"/>
      <c r="D114" s="1258"/>
      <c r="E114" s="1258"/>
    </row>
    <row r="115" spans="1:5" x14ac:dyDescent="0.15">
      <c r="A115" s="1258"/>
      <c r="B115" s="1550"/>
      <c r="C115" s="1258"/>
      <c r="D115" s="1258"/>
      <c r="E115" s="1258"/>
    </row>
    <row r="116" spans="1:5" x14ac:dyDescent="0.15">
      <c r="A116" s="1258"/>
      <c r="B116" s="1550"/>
      <c r="C116" s="1258"/>
      <c r="D116" s="1258"/>
      <c r="E116" s="1258"/>
    </row>
    <row r="117" spans="1:5" x14ac:dyDescent="0.15">
      <c r="A117" s="1258"/>
      <c r="B117" s="1550"/>
      <c r="C117" s="1258"/>
      <c r="D117" s="1258"/>
      <c r="E117" s="1258"/>
    </row>
    <row r="118" spans="1:5" x14ac:dyDescent="0.15">
      <c r="A118" s="1258"/>
      <c r="B118" s="1550"/>
      <c r="C118" s="1258"/>
      <c r="D118" s="1258"/>
      <c r="E118" s="1258"/>
    </row>
    <row r="119" spans="1:5" x14ac:dyDescent="0.15">
      <c r="A119" s="1258"/>
      <c r="B119" s="1550"/>
      <c r="C119" s="1258"/>
      <c r="D119" s="1258"/>
      <c r="E119" s="1258"/>
    </row>
    <row r="120" spans="1:5" x14ac:dyDescent="0.15">
      <c r="A120" s="1258"/>
      <c r="B120" s="1550"/>
      <c r="C120" s="1258"/>
      <c r="D120" s="1258"/>
      <c r="E120" s="1258"/>
    </row>
    <row r="121" spans="1:5" x14ac:dyDescent="0.15">
      <c r="A121" s="1258"/>
      <c r="B121" s="1550"/>
      <c r="C121" s="1258"/>
      <c r="D121" s="1258"/>
      <c r="E121" s="1258"/>
    </row>
    <row r="122" spans="1:5" x14ac:dyDescent="0.15">
      <c r="A122" s="1258"/>
      <c r="B122" s="1550"/>
      <c r="C122" s="1258"/>
      <c r="D122" s="1258"/>
      <c r="E122" s="1258"/>
    </row>
    <row r="123" spans="1:5" x14ac:dyDescent="0.15">
      <c r="A123" s="1258"/>
      <c r="B123" s="1550"/>
      <c r="C123" s="1258"/>
      <c r="D123" s="1258"/>
      <c r="E123" s="1258"/>
    </row>
    <row r="124" spans="1:5" x14ac:dyDescent="0.15">
      <c r="A124" s="1258"/>
      <c r="B124" s="1550"/>
      <c r="C124" s="1258"/>
      <c r="D124" s="1258"/>
      <c r="E124" s="1258"/>
    </row>
    <row r="125" spans="1:5" x14ac:dyDescent="0.15">
      <c r="A125" s="1258"/>
      <c r="B125" s="1550"/>
      <c r="C125" s="1258"/>
      <c r="D125" s="1258"/>
      <c r="E125" s="1258"/>
    </row>
    <row r="126" spans="1:5" x14ac:dyDescent="0.15">
      <c r="A126" s="1258"/>
      <c r="B126" s="1550"/>
      <c r="C126" s="1258"/>
      <c r="D126" s="1258"/>
      <c r="E126" s="1258"/>
    </row>
    <row r="127" spans="1:5" x14ac:dyDescent="0.15">
      <c r="A127" s="1258"/>
      <c r="B127" s="1550"/>
      <c r="C127" s="1258"/>
      <c r="D127" s="1258"/>
      <c r="E127" s="1258"/>
    </row>
    <row r="128" spans="1:5" x14ac:dyDescent="0.15">
      <c r="A128" s="1258"/>
      <c r="B128" s="1550"/>
      <c r="C128" s="1258"/>
      <c r="D128" s="1258"/>
      <c r="E128" s="1258"/>
    </row>
    <row r="129" spans="1:5" x14ac:dyDescent="0.15">
      <c r="A129" s="1258"/>
      <c r="B129" s="1550"/>
      <c r="C129" s="1258"/>
      <c r="D129" s="1258"/>
      <c r="E129" s="1258"/>
    </row>
    <row r="130" spans="1:5" x14ac:dyDescent="0.15">
      <c r="A130" s="1258"/>
      <c r="B130" s="1550"/>
      <c r="C130" s="1258"/>
      <c r="D130" s="1258"/>
      <c r="E130" s="1258"/>
    </row>
    <row r="131" spans="1:5" x14ac:dyDescent="0.15">
      <c r="A131" s="1258"/>
      <c r="B131" s="1550"/>
      <c r="C131" s="1258"/>
      <c r="D131" s="1258"/>
      <c r="E131" s="1258"/>
    </row>
    <row r="132" spans="1:5" x14ac:dyDescent="0.15">
      <c r="A132" s="1258"/>
      <c r="B132" s="1550"/>
      <c r="C132" s="1258"/>
      <c r="D132" s="1258"/>
      <c r="E132" s="1258"/>
    </row>
    <row r="133" spans="1:5" x14ac:dyDescent="0.15">
      <c r="A133" s="1258"/>
      <c r="B133" s="1550"/>
      <c r="C133" s="1258"/>
      <c r="D133" s="1258"/>
      <c r="E133" s="1258"/>
    </row>
    <row r="134" spans="1:5" x14ac:dyDescent="0.15">
      <c r="A134" s="1258"/>
      <c r="B134" s="1550"/>
      <c r="C134" s="1258"/>
      <c r="D134" s="1258"/>
      <c r="E134" s="1258"/>
    </row>
    <row r="135" spans="1:5" x14ac:dyDescent="0.15">
      <c r="A135" s="1258"/>
      <c r="B135" s="1550"/>
      <c r="C135" s="1258"/>
      <c r="D135" s="1258"/>
      <c r="E135" s="1258"/>
    </row>
    <row r="136" spans="1:5" x14ac:dyDescent="0.15">
      <c r="A136" s="1258"/>
      <c r="B136" s="1550"/>
      <c r="C136" s="1258"/>
      <c r="D136" s="1258"/>
      <c r="E136" s="1258"/>
    </row>
    <row r="137" spans="1:5" x14ac:dyDescent="0.15">
      <c r="A137" s="1258"/>
      <c r="B137" s="1550"/>
      <c r="C137" s="1258"/>
      <c r="D137" s="1258"/>
      <c r="E137" s="1258"/>
    </row>
    <row r="138" spans="1:5" x14ac:dyDescent="0.15">
      <c r="A138" s="1258"/>
      <c r="B138" s="1550"/>
      <c r="C138" s="1258"/>
      <c r="D138" s="1258"/>
      <c r="E138" s="1258"/>
    </row>
    <row r="139" spans="1:5" x14ac:dyDescent="0.15">
      <c r="A139" s="1258"/>
      <c r="B139" s="1550"/>
      <c r="C139" s="1258"/>
      <c r="D139" s="1258"/>
      <c r="E139" s="1258"/>
    </row>
    <row r="140" spans="1:5" x14ac:dyDescent="0.15">
      <c r="A140" s="1258"/>
      <c r="B140" s="1550"/>
      <c r="C140" s="1258"/>
      <c r="D140" s="1258"/>
      <c r="E140" s="1258"/>
    </row>
    <row r="141" spans="1:5" x14ac:dyDescent="0.15">
      <c r="A141" s="1258"/>
      <c r="B141" s="1550"/>
      <c r="C141" s="1258"/>
      <c r="D141" s="1258"/>
      <c r="E141" s="1258"/>
    </row>
    <row r="142" spans="1:5" x14ac:dyDescent="0.15">
      <c r="A142" s="1258"/>
      <c r="B142" s="1550"/>
      <c r="C142" s="1258"/>
      <c r="D142" s="1258"/>
      <c r="E142" s="1258"/>
    </row>
    <row r="143" spans="1:5" x14ac:dyDescent="0.15">
      <c r="A143" s="1258"/>
      <c r="B143" s="1550"/>
      <c r="C143" s="1258"/>
      <c r="D143" s="1258"/>
      <c r="E143" s="1258"/>
    </row>
    <row r="144" spans="1:5" x14ac:dyDescent="0.15">
      <c r="A144" s="1258"/>
      <c r="B144" s="1550"/>
      <c r="C144" s="1258"/>
      <c r="D144" s="1258"/>
      <c r="E144" s="1258"/>
    </row>
    <row r="145" spans="1:5" x14ac:dyDescent="0.15">
      <c r="A145" s="1258"/>
      <c r="B145" s="1550"/>
      <c r="C145" s="1258"/>
      <c r="D145" s="1258"/>
      <c r="E145" s="1258"/>
    </row>
    <row r="146" spans="1:5" x14ac:dyDescent="0.15">
      <c r="A146" s="1258"/>
      <c r="B146" s="1550"/>
      <c r="C146" s="1258"/>
      <c r="D146" s="1258"/>
      <c r="E146" s="1258"/>
    </row>
    <row r="147" spans="1:5" x14ac:dyDescent="0.15">
      <c r="A147" s="1258"/>
      <c r="B147" s="1550"/>
      <c r="C147" s="1258"/>
      <c r="D147" s="1258"/>
      <c r="E147" s="1258"/>
    </row>
    <row r="148" spans="1:5" x14ac:dyDescent="0.15">
      <c r="A148" s="1258"/>
      <c r="B148" s="1550"/>
      <c r="C148" s="1258"/>
      <c r="D148" s="1258"/>
      <c r="E148" s="1258"/>
    </row>
    <row r="149" spans="1:5" x14ac:dyDescent="0.15">
      <c r="A149" s="1258"/>
      <c r="B149" s="1550"/>
      <c r="C149" s="1258"/>
      <c r="D149" s="1258"/>
      <c r="E149" s="1258"/>
    </row>
    <row r="150" spans="1:5" x14ac:dyDescent="0.15">
      <c r="A150" s="1258"/>
      <c r="B150" s="1550"/>
      <c r="C150" s="1258"/>
      <c r="D150" s="1258"/>
      <c r="E150" s="1258"/>
    </row>
    <row r="151" spans="1:5" x14ac:dyDescent="0.15">
      <c r="A151" s="1258"/>
      <c r="B151" s="1550"/>
      <c r="C151" s="1258"/>
      <c r="D151" s="1258"/>
      <c r="E151" s="1258"/>
    </row>
    <row r="152" spans="1:5" x14ac:dyDescent="0.15">
      <c r="A152" s="1258"/>
      <c r="B152" s="1550"/>
      <c r="C152" s="1258"/>
      <c r="D152" s="1258"/>
      <c r="E152" s="1258"/>
    </row>
    <row r="153" spans="1:5" x14ac:dyDescent="0.15">
      <c r="A153" s="1258"/>
      <c r="B153" s="1550"/>
      <c r="C153" s="1258"/>
      <c r="D153" s="1258"/>
      <c r="E153" s="1258"/>
    </row>
    <row r="154" spans="1:5" x14ac:dyDescent="0.15">
      <c r="A154" s="1258"/>
      <c r="B154" s="1550"/>
      <c r="C154" s="1258"/>
      <c r="D154" s="1258"/>
      <c r="E154" s="1258"/>
    </row>
    <row r="155" spans="1:5" x14ac:dyDescent="0.15">
      <c r="A155" s="1258"/>
      <c r="B155" s="1550"/>
      <c r="C155" s="1258"/>
      <c r="D155" s="1258"/>
      <c r="E155" s="1258"/>
    </row>
    <row r="156" spans="1:5" x14ac:dyDescent="0.15">
      <c r="A156" s="1258"/>
      <c r="B156" s="1550"/>
      <c r="C156" s="1258"/>
      <c r="D156" s="1258"/>
      <c r="E156" s="1258"/>
    </row>
    <row r="157" spans="1:5" x14ac:dyDescent="0.15">
      <c r="A157" s="1258"/>
      <c r="B157" s="1550"/>
      <c r="C157" s="1258"/>
      <c r="D157" s="1258"/>
      <c r="E157" s="1258"/>
    </row>
    <row r="158" spans="1:5" x14ac:dyDescent="0.15">
      <c r="A158" s="1258"/>
      <c r="B158" s="1550"/>
      <c r="C158" s="1258"/>
      <c r="D158" s="1258"/>
      <c r="E158" s="1258"/>
    </row>
    <row r="159" spans="1:5" x14ac:dyDescent="0.15">
      <c r="A159" s="1258"/>
      <c r="B159" s="1550"/>
      <c r="C159" s="1258"/>
      <c r="D159" s="1258"/>
      <c r="E159" s="1258"/>
    </row>
    <row r="160" spans="1:5" x14ac:dyDescent="0.15">
      <c r="A160" s="1258"/>
      <c r="B160" s="1550"/>
      <c r="C160" s="1258"/>
      <c r="D160" s="1258"/>
      <c r="E160" s="1258"/>
    </row>
    <row r="161" spans="1:5" x14ac:dyDescent="0.15">
      <c r="A161" s="1258"/>
      <c r="B161" s="1550"/>
      <c r="C161" s="1258"/>
      <c r="D161" s="1258"/>
      <c r="E161" s="1258"/>
    </row>
    <row r="162" spans="1:5" x14ac:dyDescent="0.15">
      <c r="A162" s="1258"/>
      <c r="B162" s="1550"/>
      <c r="C162" s="1258"/>
      <c r="D162" s="1258"/>
      <c r="E162" s="1258"/>
    </row>
    <row r="163" spans="1:5" x14ac:dyDescent="0.15">
      <c r="A163" s="1258"/>
      <c r="B163" s="1550"/>
      <c r="C163" s="1258"/>
      <c r="D163" s="1258"/>
      <c r="E163" s="1258"/>
    </row>
    <row r="164" spans="1:5" x14ac:dyDescent="0.15">
      <c r="A164" s="1258"/>
      <c r="B164" s="1550"/>
      <c r="C164" s="1258"/>
      <c r="D164" s="1258"/>
      <c r="E164" s="1258"/>
    </row>
    <row r="165" spans="1:5" x14ac:dyDescent="0.15">
      <c r="A165" s="1258"/>
      <c r="B165" s="1550"/>
      <c r="C165" s="1258"/>
      <c r="D165" s="1258"/>
      <c r="E165" s="1258"/>
    </row>
    <row r="166" spans="1:5" x14ac:dyDescent="0.15">
      <c r="A166" s="1258"/>
      <c r="B166" s="1550"/>
      <c r="C166" s="1258"/>
      <c r="D166" s="1258"/>
      <c r="E166" s="1258"/>
    </row>
    <row r="167" spans="1:5" x14ac:dyDescent="0.15">
      <c r="A167" s="1258"/>
      <c r="B167" s="1550"/>
      <c r="C167" s="1258"/>
      <c r="D167" s="1258"/>
      <c r="E167" s="1258"/>
    </row>
    <row r="168" spans="1:5" x14ac:dyDescent="0.15">
      <c r="A168" s="1258"/>
      <c r="B168" s="1550"/>
      <c r="C168" s="1258"/>
      <c r="D168" s="1258"/>
      <c r="E168" s="1258"/>
    </row>
    <row r="169" spans="1:5" x14ac:dyDescent="0.15">
      <c r="A169" s="1258"/>
      <c r="B169" s="1550"/>
      <c r="C169" s="1258"/>
      <c r="D169" s="1258"/>
      <c r="E169" s="1258"/>
    </row>
    <row r="170" spans="1:5" x14ac:dyDescent="0.15">
      <c r="A170" s="1258"/>
      <c r="B170" s="1550"/>
      <c r="C170" s="1258"/>
      <c r="D170" s="1258"/>
      <c r="E170" s="1258"/>
    </row>
    <row r="171" spans="1:5" x14ac:dyDescent="0.15">
      <c r="A171" s="1258"/>
      <c r="B171" s="1550"/>
      <c r="C171" s="1258"/>
      <c r="D171" s="1258"/>
      <c r="E171" s="1258"/>
    </row>
    <row r="172" spans="1:5" x14ac:dyDescent="0.15">
      <c r="A172" s="1258"/>
      <c r="B172" s="1550"/>
      <c r="C172" s="1258"/>
      <c r="D172" s="1258"/>
      <c r="E172" s="1258"/>
    </row>
    <row r="173" spans="1:5" x14ac:dyDescent="0.15">
      <c r="A173" s="1258"/>
      <c r="B173" s="1550"/>
      <c r="C173" s="1258"/>
      <c r="D173" s="1258"/>
      <c r="E173" s="1258"/>
    </row>
    <row r="174" spans="1:5" x14ac:dyDescent="0.15">
      <c r="A174" s="1258"/>
      <c r="B174" s="1550"/>
      <c r="C174" s="1258"/>
      <c r="D174" s="1258"/>
      <c r="E174" s="1258"/>
    </row>
    <row r="175" spans="1:5" x14ac:dyDescent="0.15">
      <c r="A175" s="1258"/>
      <c r="B175" s="1550"/>
      <c r="C175" s="1258"/>
      <c r="D175" s="1258"/>
      <c r="E175" s="1258"/>
    </row>
    <row r="176" spans="1:5" x14ac:dyDescent="0.15">
      <c r="A176" s="1258"/>
      <c r="B176" s="1550"/>
      <c r="C176" s="1258"/>
      <c r="D176" s="1258"/>
      <c r="E176" s="1258"/>
    </row>
    <row r="177" spans="1:5" x14ac:dyDescent="0.15">
      <c r="A177" s="1258"/>
      <c r="B177" s="1550"/>
      <c r="C177" s="1258"/>
      <c r="D177" s="1258"/>
      <c r="E177" s="1258"/>
    </row>
    <row r="178" spans="1:5" x14ac:dyDescent="0.15">
      <c r="A178" s="1258"/>
      <c r="B178" s="1550"/>
      <c r="C178" s="1258"/>
      <c r="D178" s="1258"/>
      <c r="E178" s="1258"/>
    </row>
    <row r="179" spans="1:5" x14ac:dyDescent="0.15">
      <c r="A179" s="1258"/>
      <c r="B179" s="1550"/>
      <c r="C179" s="1258"/>
      <c r="D179" s="1258"/>
      <c r="E179" s="1258"/>
    </row>
    <row r="180" spans="1:5" x14ac:dyDescent="0.15">
      <c r="A180" s="1258"/>
      <c r="B180" s="1550"/>
      <c r="C180" s="1258"/>
      <c r="D180" s="1258"/>
      <c r="E180" s="1258"/>
    </row>
    <row r="181" spans="1:5" x14ac:dyDescent="0.15">
      <c r="A181" s="1258"/>
      <c r="B181" s="1550"/>
      <c r="C181" s="1258"/>
      <c r="D181" s="1258"/>
      <c r="E181" s="1258"/>
    </row>
    <row r="182" spans="1:5" x14ac:dyDescent="0.15">
      <c r="A182" s="1258"/>
      <c r="B182" s="1550"/>
      <c r="C182" s="1258"/>
      <c r="D182" s="1258"/>
      <c r="E182" s="1258"/>
    </row>
    <row r="183" spans="1:5" x14ac:dyDescent="0.15">
      <c r="A183" s="1258"/>
      <c r="B183" s="1550"/>
      <c r="C183" s="1258"/>
      <c r="D183" s="1258"/>
      <c r="E183" s="1258"/>
    </row>
    <row r="184" spans="1:5" x14ac:dyDescent="0.15">
      <c r="A184" s="1258"/>
      <c r="B184" s="1550"/>
      <c r="C184" s="1258"/>
      <c r="D184" s="1258"/>
      <c r="E184" s="1258"/>
    </row>
    <row r="185" spans="1:5" x14ac:dyDescent="0.15">
      <c r="A185" s="1258"/>
      <c r="B185" s="1550"/>
      <c r="C185" s="1258"/>
      <c r="D185" s="1258"/>
      <c r="E185" s="1258"/>
    </row>
    <row r="186" spans="1:5" x14ac:dyDescent="0.15">
      <c r="A186" s="1258"/>
      <c r="B186" s="1550"/>
      <c r="C186" s="1258"/>
      <c r="D186" s="1258"/>
      <c r="E186" s="1258"/>
    </row>
    <row r="187" spans="1:5" x14ac:dyDescent="0.15">
      <c r="A187" s="1258"/>
      <c r="B187" s="1550"/>
      <c r="C187" s="1258"/>
      <c r="D187" s="1258"/>
      <c r="E187" s="1258"/>
    </row>
    <row r="188" spans="1:5" x14ac:dyDescent="0.15">
      <c r="A188" s="1258"/>
      <c r="B188" s="1550"/>
      <c r="C188" s="1258"/>
      <c r="D188" s="1258"/>
      <c r="E188" s="1258"/>
    </row>
    <row r="189" spans="1:5" x14ac:dyDescent="0.15">
      <c r="A189" s="1258"/>
      <c r="B189" s="1550"/>
      <c r="C189" s="1258"/>
      <c r="D189" s="1258"/>
      <c r="E189" s="1258"/>
    </row>
    <row r="190" spans="1:5" x14ac:dyDescent="0.15">
      <c r="A190" s="1258"/>
      <c r="B190" s="1550"/>
      <c r="C190" s="1258"/>
      <c r="D190" s="1258"/>
      <c r="E190" s="1258"/>
    </row>
    <row r="191" spans="1:5" x14ac:dyDescent="0.15">
      <c r="A191" s="1258"/>
      <c r="B191" s="1550"/>
      <c r="C191" s="1258"/>
      <c r="D191" s="1258"/>
      <c r="E191" s="1258"/>
    </row>
    <row r="192" spans="1:5" x14ac:dyDescent="0.15">
      <c r="A192" s="1258"/>
      <c r="B192" s="1550"/>
      <c r="C192" s="1258"/>
      <c r="D192" s="1258"/>
      <c r="E192" s="1258"/>
    </row>
    <row r="193" spans="1:5" x14ac:dyDescent="0.15">
      <c r="A193" s="1258"/>
      <c r="B193" s="1550"/>
      <c r="C193" s="1258"/>
      <c r="D193" s="1258"/>
      <c r="E193" s="1258"/>
    </row>
    <row r="194" spans="1:5" x14ac:dyDescent="0.15">
      <c r="A194" s="1258"/>
      <c r="B194" s="1550"/>
      <c r="C194" s="1258"/>
      <c r="D194" s="1258"/>
      <c r="E194" s="1258"/>
    </row>
    <row r="195" spans="1:5" x14ac:dyDescent="0.15">
      <c r="A195" s="1258"/>
      <c r="B195" s="1550"/>
      <c r="C195" s="1258"/>
      <c r="D195" s="1258"/>
      <c r="E195" s="1258"/>
    </row>
    <row r="196" spans="1:5" x14ac:dyDescent="0.15">
      <c r="A196" s="1258"/>
      <c r="B196" s="1550"/>
      <c r="C196" s="1258"/>
      <c r="D196" s="1258"/>
      <c r="E196" s="1258"/>
    </row>
    <row r="197" spans="1:5" x14ac:dyDescent="0.15">
      <c r="A197" s="1258"/>
      <c r="B197" s="1550"/>
      <c r="C197" s="1258"/>
      <c r="D197" s="1258"/>
      <c r="E197" s="1258"/>
    </row>
    <row r="198" spans="1:5" x14ac:dyDescent="0.15">
      <c r="A198" s="1258"/>
      <c r="B198" s="1550"/>
      <c r="C198" s="1258"/>
      <c r="D198" s="1258"/>
      <c r="E198" s="1258"/>
    </row>
    <row r="199" spans="1:5" x14ac:dyDescent="0.15">
      <c r="A199" s="1258"/>
      <c r="B199" s="1550"/>
      <c r="C199" s="1258"/>
      <c r="D199" s="1258"/>
      <c r="E199" s="1258"/>
    </row>
    <row r="200" spans="1:5" x14ac:dyDescent="0.15">
      <c r="A200" s="1258"/>
      <c r="B200" s="1550"/>
      <c r="C200" s="1258"/>
      <c r="D200" s="1258"/>
      <c r="E200" s="1258"/>
    </row>
    <row r="201" spans="1:5" x14ac:dyDescent="0.15">
      <c r="A201" s="1258"/>
      <c r="B201" s="1550"/>
      <c r="C201" s="1258"/>
      <c r="D201" s="1258"/>
      <c r="E201" s="1258"/>
    </row>
    <row r="202" spans="1:5" x14ac:dyDescent="0.15">
      <c r="A202" s="1258"/>
      <c r="B202" s="1550"/>
      <c r="C202" s="1258"/>
      <c r="D202" s="1258"/>
      <c r="E202" s="1258"/>
    </row>
    <row r="203" spans="1:5" x14ac:dyDescent="0.15">
      <c r="A203" s="1258"/>
      <c r="B203" s="1550"/>
      <c r="C203" s="1258"/>
      <c r="D203" s="1258"/>
      <c r="E203" s="1258"/>
    </row>
    <row r="204" spans="1:5" x14ac:dyDescent="0.15">
      <c r="A204" s="1258"/>
      <c r="B204" s="1550"/>
      <c r="C204" s="1258"/>
      <c r="D204" s="1258"/>
      <c r="E204" s="1258"/>
    </row>
    <row r="205" spans="1:5" x14ac:dyDescent="0.15">
      <c r="A205" s="1258"/>
      <c r="B205" s="1550"/>
      <c r="C205" s="1258"/>
      <c r="D205" s="1258"/>
      <c r="E205" s="1258"/>
    </row>
    <row r="206" spans="1:5" x14ac:dyDescent="0.15">
      <c r="A206" s="1258"/>
      <c r="B206" s="1550"/>
      <c r="C206" s="1258"/>
      <c r="D206" s="1258"/>
      <c r="E206" s="1258"/>
    </row>
    <row r="207" spans="1:5" x14ac:dyDescent="0.15">
      <c r="A207" s="1258"/>
      <c r="B207" s="1550"/>
      <c r="C207" s="1258"/>
      <c r="D207" s="1258"/>
      <c r="E207" s="1258"/>
    </row>
    <row r="208" spans="1:5" x14ac:dyDescent="0.15">
      <c r="A208" s="1258"/>
      <c r="B208" s="1550"/>
      <c r="C208" s="1258"/>
      <c r="D208" s="1258"/>
      <c r="E208" s="1258"/>
    </row>
    <row r="209" spans="1:5" x14ac:dyDescent="0.15">
      <c r="A209" s="1258"/>
      <c r="B209" s="1550"/>
      <c r="C209" s="1258"/>
      <c r="D209" s="1258"/>
      <c r="E209" s="1258"/>
    </row>
    <row r="210" spans="1:5" x14ac:dyDescent="0.15">
      <c r="A210" s="1258"/>
      <c r="B210" s="1550"/>
      <c r="C210" s="1258"/>
      <c r="D210" s="1258"/>
      <c r="E210" s="1258"/>
    </row>
    <row r="211" spans="1:5" x14ac:dyDescent="0.15">
      <c r="A211" s="1258"/>
      <c r="B211" s="1550"/>
      <c r="C211" s="1258"/>
      <c r="D211" s="1258"/>
      <c r="E211" s="1258"/>
    </row>
    <row r="212" spans="1:5" x14ac:dyDescent="0.15">
      <c r="A212" s="1258"/>
      <c r="B212" s="1550"/>
      <c r="C212" s="1258"/>
      <c r="D212" s="1258"/>
      <c r="E212" s="1258"/>
    </row>
    <row r="213" spans="1:5" x14ac:dyDescent="0.15">
      <c r="A213" s="1258"/>
      <c r="B213" s="1550"/>
      <c r="C213" s="1258"/>
      <c r="D213" s="1258"/>
      <c r="E213" s="1258"/>
    </row>
    <row r="214" spans="1:5" x14ac:dyDescent="0.15">
      <c r="A214" s="1258"/>
      <c r="B214" s="1550"/>
      <c r="C214" s="1258"/>
      <c r="D214" s="1258"/>
      <c r="E214" s="1258"/>
    </row>
    <row r="215" spans="1:5" x14ac:dyDescent="0.15">
      <c r="A215" s="1258"/>
      <c r="B215" s="1550"/>
      <c r="C215" s="1258"/>
      <c r="D215" s="1258"/>
      <c r="E215" s="1258"/>
    </row>
    <row r="216" spans="1:5" x14ac:dyDescent="0.15">
      <c r="A216" s="1258"/>
      <c r="B216" s="1550"/>
      <c r="C216" s="1258"/>
      <c r="D216" s="1258"/>
      <c r="E216" s="1258"/>
    </row>
    <row r="217" spans="1:5" x14ac:dyDescent="0.15">
      <c r="A217" s="1258"/>
      <c r="B217" s="1550"/>
      <c r="C217" s="1258"/>
      <c r="D217" s="1258"/>
      <c r="E217" s="1258"/>
    </row>
    <row r="218" spans="1:5" x14ac:dyDescent="0.15">
      <c r="A218" s="1258"/>
      <c r="B218" s="1550"/>
      <c r="C218" s="1258"/>
      <c r="D218" s="1258"/>
      <c r="E218" s="1258"/>
    </row>
    <row r="219" spans="1:5" x14ac:dyDescent="0.15">
      <c r="A219" s="1258"/>
      <c r="B219" s="1550"/>
      <c r="C219" s="1258"/>
      <c r="D219" s="1258"/>
      <c r="E219" s="1258"/>
    </row>
    <row r="220" spans="1:5" x14ac:dyDescent="0.15">
      <c r="A220" s="1258"/>
      <c r="B220" s="1550"/>
      <c r="C220" s="1258"/>
      <c r="D220" s="1258"/>
      <c r="E220" s="1258"/>
    </row>
    <row r="221" spans="1:5" x14ac:dyDescent="0.15">
      <c r="A221" s="1258"/>
      <c r="B221" s="1550"/>
      <c r="C221" s="1258"/>
      <c r="D221" s="1258"/>
      <c r="E221" s="1258"/>
    </row>
    <row r="222" spans="1:5" x14ac:dyDescent="0.15">
      <c r="A222" s="1258"/>
      <c r="B222" s="1550"/>
      <c r="C222" s="1258"/>
      <c r="D222" s="1258"/>
      <c r="E222" s="1258"/>
    </row>
    <row r="223" spans="1:5" x14ac:dyDescent="0.15">
      <c r="A223" s="1258"/>
      <c r="B223" s="1550"/>
      <c r="C223" s="1258"/>
      <c r="D223" s="1258"/>
      <c r="E223" s="1258"/>
    </row>
    <row r="224" spans="1:5" x14ac:dyDescent="0.15">
      <c r="A224" s="1258"/>
      <c r="B224" s="1550"/>
      <c r="C224" s="1258"/>
      <c r="D224" s="1258"/>
      <c r="E224" s="1258"/>
    </row>
    <row r="225" spans="1:5" x14ac:dyDescent="0.15">
      <c r="A225" s="1258"/>
      <c r="B225" s="1550"/>
      <c r="C225" s="1258"/>
      <c r="D225" s="1258"/>
      <c r="E225" s="1258"/>
    </row>
    <row r="226" spans="1:5" x14ac:dyDescent="0.15">
      <c r="A226" s="1258"/>
      <c r="B226" s="1550"/>
      <c r="C226" s="1258"/>
      <c r="D226" s="1258"/>
      <c r="E226" s="1258"/>
    </row>
    <row r="227" spans="1:5" x14ac:dyDescent="0.15">
      <c r="A227" s="1258"/>
      <c r="B227" s="1550"/>
      <c r="C227" s="1258"/>
      <c r="D227" s="1258"/>
      <c r="E227" s="1258"/>
    </row>
    <row r="228" spans="1:5" x14ac:dyDescent="0.15">
      <c r="A228" s="1258"/>
      <c r="B228" s="1550"/>
      <c r="C228" s="1258"/>
      <c r="D228" s="1258"/>
      <c r="E228" s="1258"/>
    </row>
    <row r="229" spans="1:5" x14ac:dyDescent="0.15">
      <c r="A229" s="1258"/>
      <c r="B229" s="1550"/>
      <c r="C229" s="1258"/>
      <c r="D229" s="1258"/>
      <c r="E229" s="1258"/>
    </row>
    <row r="230" spans="1:5" x14ac:dyDescent="0.15">
      <c r="A230" s="1258"/>
      <c r="B230" s="1550"/>
      <c r="C230" s="1258"/>
      <c r="D230" s="1258"/>
      <c r="E230" s="1258"/>
    </row>
    <row r="231" spans="1:5" x14ac:dyDescent="0.15">
      <c r="A231" s="1258"/>
      <c r="B231" s="1550"/>
      <c r="C231" s="1258"/>
      <c r="D231" s="1258"/>
      <c r="E231" s="1258"/>
    </row>
    <row r="232" spans="1:5" x14ac:dyDescent="0.15">
      <c r="A232" s="1258"/>
      <c r="B232" s="1550"/>
      <c r="C232" s="1258"/>
      <c r="D232" s="1258"/>
      <c r="E232" s="1258"/>
    </row>
    <row r="233" spans="1:5" x14ac:dyDescent="0.15">
      <c r="A233" s="1258"/>
      <c r="B233" s="1550"/>
      <c r="C233" s="1258"/>
      <c r="D233" s="1258"/>
      <c r="E233" s="1258"/>
    </row>
    <row r="234" spans="1:5" x14ac:dyDescent="0.15">
      <c r="A234" s="1258"/>
      <c r="B234" s="1550"/>
      <c r="C234" s="1258"/>
      <c r="D234" s="1258"/>
      <c r="E234" s="1258"/>
    </row>
    <row r="235" spans="1:5" x14ac:dyDescent="0.15">
      <c r="A235" s="1258"/>
      <c r="B235" s="1550"/>
      <c r="C235" s="1258"/>
      <c r="D235" s="1258"/>
      <c r="E235" s="1258"/>
    </row>
    <row r="236" spans="1:5" x14ac:dyDescent="0.15">
      <c r="A236" s="1258"/>
      <c r="B236" s="1550"/>
      <c r="C236" s="1258"/>
      <c r="D236" s="1258"/>
      <c r="E236" s="1258"/>
    </row>
    <row r="237" spans="1:5" x14ac:dyDescent="0.15">
      <c r="A237" s="1258"/>
      <c r="B237" s="1550"/>
      <c r="C237" s="1258"/>
      <c r="D237" s="1258"/>
      <c r="E237" s="1258"/>
    </row>
    <row r="238" spans="1:5" x14ac:dyDescent="0.15">
      <c r="A238" s="1258"/>
      <c r="B238" s="1550"/>
      <c r="C238" s="1258"/>
      <c r="D238" s="1258"/>
      <c r="E238" s="1258"/>
    </row>
    <row r="239" spans="1:5" x14ac:dyDescent="0.15">
      <c r="A239" s="1258"/>
      <c r="B239" s="1550"/>
      <c r="C239" s="1258"/>
      <c r="D239" s="1258"/>
      <c r="E239" s="1258"/>
    </row>
    <row r="240" spans="1:5" x14ac:dyDescent="0.15">
      <c r="A240" s="1258"/>
      <c r="B240" s="1550"/>
      <c r="C240" s="1258"/>
      <c r="D240" s="1258"/>
      <c r="E240" s="1258"/>
    </row>
    <row r="241" spans="1:5" x14ac:dyDescent="0.15">
      <c r="A241" s="1258"/>
      <c r="B241" s="1550"/>
      <c r="C241" s="1258"/>
      <c r="D241" s="1258"/>
      <c r="E241" s="1258"/>
    </row>
    <row r="242" spans="1:5" x14ac:dyDescent="0.15">
      <c r="A242" s="1258"/>
      <c r="B242" s="1550"/>
      <c r="C242" s="1258"/>
      <c r="D242" s="1258"/>
      <c r="E242" s="1258"/>
    </row>
    <row r="243" spans="1:5" x14ac:dyDescent="0.15">
      <c r="A243" s="1258"/>
      <c r="B243" s="1550"/>
      <c r="C243" s="1258"/>
      <c r="D243" s="1258"/>
      <c r="E243" s="1258"/>
    </row>
    <row r="244" spans="1:5" x14ac:dyDescent="0.15">
      <c r="A244" s="1258"/>
      <c r="B244" s="1550"/>
      <c r="C244" s="1258"/>
      <c r="D244" s="1258"/>
      <c r="E244" s="1258"/>
    </row>
    <row r="245" spans="1:5" x14ac:dyDescent="0.15">
      <c r="A245" s="1258"/>
      <c r="B245" s="1550"/>
      <c r="C245" s="1258"/>
      <c r="D245" s="1258"/>
      <c r="E245" s="1258"/>
    </row>
    <row r="246" spans="1:5" x14ac:dyDescent="0.15">
      <c r="A246" s="1258"/>
      <c r="B246" s="1550"/>
      <c r="C246" s="1258"/>
      <c r="D246" s="1258"/>
      <c r="E246" s="1258"/>
    </row>
    <row r="247" spans="1:5" x14ac:dyDescent="0.15">
      <c r="A247" s="1258"/>
      <c r="B247" s="1550"/>
      <c r="C247" s="1258"/>
      <c r="D247" s="1258"/>
      <c r="E247" s="1258"/>
    </row>
    <row r="248" spans="1:5" x14ac:dyDescent="0.15">
      <c r="A248" s="1258"/>
      <c r="B248" s="1550"/>
      <c r="C248" s="1258"/>
      <c r="D248" s="1258"/>
      <c r="E248" s="1258"/>
    </row>
    <row r="249" spans="1:5" x14ac:dyDescent="0.15">
      <c r="A249" s="1258"/>
      <c r="B249" s="1550"/>
      <c r="C249" s="1258"/>
      <c r="D249" s="1258"/>
      <c r="E249" s="1258"/>
    </row>
    <row r="250" spans="1:5" x14ac:dyDescent="0.15">
      <c r="A250" s="1258"/>
      <c r="B250" s="1550"/>
      <c r="C250" s="1258"/>
      <c r="D250" s="1258"/>
      <c r="E250" s="1258"/>
    </row>
    <row r="251" spans="1:5" x14ac:dyDescent="0.15">
      <c r="A251" s="1258"/>
      <c r="B251" s="1550"/>
      <c r="C251" s="1258"/>
      <c r="D251" s="1258"/>
      <c r="E251" s="1258"/>
    </row>
    <row r="252" spans="1:5" x14ac:dyDescent="0.15">
      <c r="A252" s="1258"/>
      <c r="B252" s="1550"/>
      <c r="C252" s="1258"/>
      <c r="D252" s="1258"/>
      <c r="E252" s="1258"/>
    </row>
    <row r="253" spans="1:5" x14ac:dyDescent="0.15">
      <c r="A253" s="1258"/>
      <c r="B253" s="1550"/>
      <c r="C253" s="1258"/>
      <c r="D253" s="1258"/>
      <c r="E253" s="1258"/>
    </row>
    <row r="254" spans="1:5" x14ac:dyDescent="0.15">
      <c r="A254" s="1258"/>
      <c r="B254" s="1550"/>
      <c r="C254" s="1258"/>
      <c r="D254" s="1258"/>
      <c r="E254" s="1258"/>
    </row>
    <row r="255" spans="1:5" x14ac:dyDescent="0.15">
      <c r="A255" s="1258"/>
      <c r="B255" s="1550"/>
      <c r="C255" s="1258"/>
      <c r="D255" s="1258"/>
      <c r="E255" s="1258"/>
    </row>
    <row r="256" spans="1:5" x14ac:dyDescent="0.15">
      <c r="A256" s="1258"/>
      <c r="B256" s="1550"/>
      <c r="C256" s="1258"/>
      <c r="D256" s="1258"/>
      <c r="E256" s="1258"/>
    </row>
    <row r="257" spans="1:5" x14ac:dyDescent="0.15">
      <c r="A257" s="1258"/>
      <c r="B257" s="1550"/>
      <c r="C257" s="1258"/>
      <c r="D257" s="1258"/>
      <c r="E257" s="1258"/>
    </row>
    <row r="258" spans="1:5" x14ac:dyDescent="0.15">
      <c r="A258" s="1258"/>
      <c r="B258" s="1550"/>
      <c r="C258" s="1258"/>
      <c r="D258" s="1258"/>
      <c r="E258" s="1258"/>
    </row>
    <row r="259" spans="1:5" x14ac:dyDescent="0.15">
      <c r="A259" s="1258"/>
      <c r="B259" s="1550"/>
      <c r="C259" s="1258"/>
      <c r="D259" s="1258"/>
      <c r="E259" s="1258"/>
    </row>
    <row r="260" spans="1:5" x14ac:dyDescent="0.15">
      <c r="A260" s="1258"/>
      <c r="B260" s="1550"/>
      <c r="C260" s="1258"/>
      <c r="D260" s="1258"/>
      <c r="E260" s="1258"/>
    </row>
    <row r="261" spans="1:5" x14ac:dyDescent="0.15">
      <c r="A261" s="1258"/>
      <c r="B261" s="1550"/>
      <c r="C261" s="1258"/>
      <c r="D261" s="1258"/>
      <c r="E261" s="1258"/>
    </row>
    <row r="262" spans="1:5" x14ac:dyDescent="0.15">
      <c r="A262" s="1258"/>
      <c r="B262" s="1550"/>
      <c r="C262" s="1258"/>
      <c r="D262" s="1258"/>
      <c r="E262" s="1258"/>
    </row>
    <row r="263" spans="1:5" x14ac:dyDescent="0.15">
      <c r="A263" s="1258"/>
      <c r="B263" s="1550"/>
      <c r="C263" s="1258"/>
      <c r="D263" s="1258"/>
      <c r="E263" s="1258"/>
    </row>
    <row r="264" spans="1:5" x14ac:dyDescent="0.15">
      <c r="A264" s="1258"/>
      <c r="B264" s="1550"/>
      <c r="C264" s="1258"/>
      <c r="D264" s="1258"/>
      <c r="E264" s="1258"/>
    </row>
    <row r="265" spans="1:5" x14ac:dyDescent="0.15">
      <c r="A265" s="1258"/>
      <c r="B265" s="1550"/>
      <c r="C265" s="1258"/>
      <c r="D265" s="1258"/>
      <c r="E265" s="1258"/>
    </row>
    <row r="266" spans="1:5" x14ac:dyDescent="0.15">
      <c r="A266" s="1258"/>
      <c r="B266" s="1550"/>
      <c r="C266" s="1258"/>
      <c r="D266" s="1258"/>
      <c r="E266" s="1258"/>
    </row>
    <row r="267" spans="1:5" x14ac:dyDescent="0.15">
      <c r="A267" s="1258"/>
      <c r="B267" s="1550"/>
      <c r="C267" s="1258"/>
      <c r="D267" s="1258"/>
      <c r="E267" s="1258"/>
    </row>
    <row r="268" spans="1:5" x14ac:dyDescent="0.15">
      <c r="A268" s="1258"/>
      <c r="B268" s="1550"/>
      <c r="C268" s="1258"/>
      <c r="D268" s="1258"/>
      <c r="E268" s="1258"/>
    </row>
    <row r="269" spans="1:5" x14ac:dyDescent="0.15">
      <c r="A269" s="1258"/>
      <c r="B269" s="1550"/>
      <c r="C269" s="1258"/>
      <c r="D269" s="1258"/>
      <c r="E269" s="1258"/>
    </row>
    <row r="270" spans="1:5" x14ac:dyDescent="0.15">
      <c r="A270" s="1258"/>
      <c r="B270" s="1550"/>
      <c r="C270" s="1258"/>
      <c r="D270" s="1258"/>
      <c r="E270" s="1258"/>
    </row>
    <row r="271" spans="1:5" x14ac:dyDescent="0.15">
      <c r="A271" s="1258"/>
      <c r="B271" s="1550"/>
      <c r="C271" s="1258"/>
      <c r="D271" s="1258"/>
      <c r="E271" s="1258"/>
    </row>
    <row r="272" spans="1:5" x14ac:dyDescent="0.15">
      <c r="A272" s="1258"/>
      <c r="B272" s="1550"/>
      <c r="C272" s="1258"/>
      <c r="D272" s="1258"/>
      <c r="E272" s="1258"/>
    </row>
    <row r="273" spans="1:5" x14ac:dyDescent="0.15">
      <c r="A273" s="1258"/>
      <c r="B273" s="1550"/>
      <c r="C273" s="1258"/>
      <c r="D273" s="1258"/>
      <c r="E273" s="1258"/>
    </row>
    <row r="274" spans="1:5" x14ac:dyDescent="0.15">
      <c r="A274" s="1258"/>
      <c r="B274" s="1550"/>
      <c r="C274" s="1258"/>
      <c r="D274" s="1258"/>
      <c r="E274" s="1258"/>
    </row>
    <row r="275" spans="1:5" x14ac:dyDescent="0.15">
      <c r="A275" s="1258"/>
      <c r="B275" s="1550"/>
      <c r="C275" s="1258"/>
      <c r="D275" s="1258"/>
      <c r="E275" s="1258"/>
    </row>
    <row r="276" spans="1:5" x14ac:dyDescent="0.15">
      <c r="A276" s="1258"/>
      <c r="B276" s="1550"/>
      <c r="C276" s="1258"/>
      <c r="D276" s="1258"/>
      <c r="E276" s="1258"/>
    </row>
    <row r="277" spans="1:5" x14ac:dyDescent="0.15">
      <c r="A277" s="1258"/>
      <c r="B277" s="1550"/>
      <c r="C277" s="1258"/>
      <c r="D277" s="1258"/>
      <c r="E277" s="1258"/>
    </row>
    <row r="278" spans="1:5" x14ac:dyDescent="0.15">
      <c r="A278" s="1258"/>
      <c r="B278" s="1550"/>
      <c r="C278" s="1258"/>
      <c r="D278" s="1258"/>
      <c r="E278" s="1258"/>
    </row>
    <row r="279" spans="1:5" x14ac:dyDescent="0.15">
      <c r="A279" s="1258"/>
      <c r="B279" s="1550"/>
      <c r="C279" s="1258"/>
      <c r="D279" s="1258"/>
      <c r="E279" s="1258"/>
    </row>
    <row r="280" spans="1:5" x14ac:dyDescent="0.15">
      <c r="A280" s="1258"/>
      <c r="B280" s="1550"/>
      <c r="C280" s="1258"/>
      <c r="D280" s="1258"/>
      <c r="E280" s="1258"/>
    </row>
    <row r="281" spans="1:5" x14ac:dyDescent="0.15">
      <c r="A281" s="1258"/>
      <c r="B281" s="1550"/>
      <c r="C281" s="1258"/>
      <c r="D281" s="1258"/>
      <c r="E281" s="1258"/>
    </row>
    <row r="282" spans="1:5" x14ac:dyDescent="0.15">
      <c r="A282" s="1258"/>
      <c r="B282" s="1550"/>
      <c r="C282" s="1258"/>
      <c r="D282" s="1258"/>
      <c r="E282" s="1258"/>
    </row>
    <row r="283" spans="1:5" x14ac:dyDescent="0.15">
      <c r="A283" s="1258"/>
      <c r="B283" s="1550"/>
      <c r="C283" s="1258"/>
      <c r="D283" s="1258"/>
      <c r="E283" s="1258"/>
    </row>
    <row r="284" spans="1:5" x14ac:dyDescent="0.15">
      <c r="A284" s="1258"/>
      <c r="B284" s="1550"/>
      <c r="C284" s="1258"/>
      <c r="D284" s="1258"/>
      <c r="E284" s="1258"/>
    </row>
    <row r="285" spans="1:5" x14ac:dyDescent="0.15">
      <c r="A285" s="1258"/>
      <c r="B285" s="1550"/>
      <c r="C285" s="1258"/>
      <c r="D285" s="1258"/>
      <c r="E285" s="1258"/>
    </row>
    <row r="286" spans="1:5" x14ac:dyDescent="0.15">
      <c r="A286" s="1258"/>
      <c r="B286" s="1550"/>
      <c r="C286" s="1258"/>
      <c r="D286" s="1258"/>
      <c r="E286" s="1258"/>
    </row>
    <row r="287" spans="1:5" x14ac:dyDescent="0.15">
      <c r="A287" s="1258"/>
      <c r="B287" s="1550"/>
      <c r="C287" s="1258"/>
      <c r="D287" s="1258"/>
      <c r="E287" s="1258"/>
    </row>
    <row r="288" spans="1:5" x14ac:dyDescent="0.15">
      <c r="A288" s="1258"/>
      <c r="B288" s="1550"/>
      <c r="C288" s="1258"/>
      <c r="D288" s="1258"/>
      <c r="E288" s="1258"/>
    </row>
    <row r="289" spans="1:5" x14ac:dyDescent="0.15">
      <c r="A289" s="1258"/>
      <c r="B289" s="1550"/>
      <c r="C289" s="1258"/>
      <c r="D289" s="1258"/>
      <c r="E289" s="1258"/>
    </row>
    <row r="290" spans="1:5" x14ac:dyDescent="0.15">
      <c r="A290" s="1258"/>
      <c r="B290" s="1550"/>
      <c r="C290" s="1258"/>
      <c r="D290" s="1258"/>
      <c r="E290" s="1258"/>
    </row>
    <row r="291" spans="1:5" x14ac:dyDescent="0.15">
      <c r="A291" s="1258"/>
      <c r="B291" s="1550"/>
      <c r="C291" s="1258"/>
      <c r="D291" s="1258"/>
      <c r="E291" s="1258"/>
    </row>
    <row r="292" spans="1:5" x14ac:dyDescent="0.15">
      <c r="A292" s="1258"/>
      <c r="B292" s="1550"/>
      <c r="C292" s="1258"/>
      <c r="D292" s="1258"/>
      <c r="E292" s="1258"/>
    </row>
    <row r="293" spans="1:5" x14ac:dyDescent="0.15">
      <c r="A293" s="1258"/>
      <c r="B293" s="1550"/>
      <c r="C293" s="1258"/>
      <c r="D293" s="1258"/>
      <c r="E293" s="1258"/>
    </row>
    <row r="294" spans="1:5" x14ac:dyDescent="0.15">
      <c r="A294" s="1258"/>
      <c r="B294" s="1550"/>
      <c r="C294" s="1258"/>
      <c r="D294" s="1258"/>
      <c r="E294" s="1258"/>
    </row>
    <row r="295" spans="1:5" x14ac:dyDescent="0.15">
      <c r="A295" s="1258"/>
      <c r="B295" s="1550"/>
      <c r="C295" s="1258"/>
      <c r="D295" s="1258"/>
      <c r="E295" s="1258"/>
    </row>
    <row r="296" spans="1:5" x14ac:dyDescent="0.15">
      <c r="A296" s="1258"/>
      <c r="B296" s="1550"/>
      <c r="C296" s="1258"/>
      <c r="D296" s="1258"/>
      <c r="E296" s="1258"/>
    </row>
    <row r="297" spans="1:5" x14ac:dyDescent="0.15">
      <c r="A297" s="1258"/>
      <c r="B297" s="1550"/>
      <c r="C297" s="1258"/>
      <c r="D297" s="1258"/>
      <c r="E297" s="1258"/>
    </row>
    <row r="298" spans="1:5" x14ac:dyDescent="0.15">
      <c r="A298" s="1258"/>
      <c r="B298" s="1550"/>
      <c r="C298" s="1258"/>
      <c r="D298" s="1258"/>
      <c r="E298" s="1258"/>
    </row>
    <row r="299" spans="1:5" x14ac:dyDescent="0.15">
      <c r="A299" s="1258"/>
      <c r="B299" s="1550"/>
      <c r="C299" s="1258"/>
      <c r="D299" s="1258"/>
      <c r="E299" s="1258"/>
    </row>
    <row r="300" spans="1:5" x14ac:dyDescent="0.15">
      <c r="A300" s="1258"/>
      <c r="B300" s="1550"/>
      <c r="C300" s="1258"/>
      <c r="D300" s="1258"/>
      <c r="E300" s="1258"/>
    </row>
    <row r="301" spans="1:5" x14ac:dyDescent="0.15">
      <c r="A301" s="1258"/>
      <c r="B301" s="1550"/>
      <c r="C301" s="1258"/>
      <c r="D301" s="1258"/>
      <c r="E301" s="1258"/>
    </row>
    <row r="302" spans="1:5" x14ac:dyDescent="0.15">
      <c r="A302" s="1258"/>
      <c r="B302" s="1550"/>
      <c r="C302" s="1258"/>
      <c r="D302" s="1258"/>
      <c r="E302" s="1258"/>
    </row>
    <row r="303" spans="1:5" x14ac:dyDescent="0.15">
      <c r="A303" s="1258"/>
      <c r="B303" s="1550"/>
      <c r="C303" s="1258"/>
      <c r="D303" s="1258"/>
      <c r="E303" s="1258"/>
    </row>
    <row r="304" spans="1:5" x14ac:dyDescent="0.15">
      <c r="A304" s="1258"/>
      <c r="B304" s="1550"/>
      <c r="C304" s="1258"/>
      <c r="D304" s="1258"/>
      <c r="E304" s="1258"/>
    </row>
    <row r="305" spans="1:5" x14ac:dyDescent="0.15">
      <c r="A305" s="1258"/>
      <c r="B305" s="1550"/>
      <c r="C305" s="1258"/>
      <c r="D305" s="1258"/>
      <c r="E305" s="1258"/>
    </row>
    <row r="306" spans="1:5" x14ac:dyDescent="0.15">
      <c r="A306" s="1258"/>
      <c r="B306" s="1550"/>
      <c r="C306" s="1258"/>
      <c r="D306" s="1258"/>
      <c r="E306" s="1258"/>
    </row>
    <row r="307" spans="1:5" x14ac:dyDescent="0.15">
      <c r="A307" s="1258"/>
      <c r="B307" s="1550"/>
      <c r="C307" s="1258"/>
      <c r="D307" s="1258"/>
      <c r="E307" s="1258"/>
    </row>
    <row r="308" spans="1:5" x14ac:dyDescent="0.15">
      <c r="A308" s="1258"/>
      <c r="B308" s="1550"/>
      <c r="C308" s="1258"/>
      <c r="D308" s="1258"/>
      <c r="E308" s="1258"/>
    </row>
    <row r="309" spans="1:5" x14ac:dyDescent="0.15">
      <c r="A309" s="1258"/>
      <c r="B309" s="1550"/>
      <c r="C309" s="1258"/>
      <c r="D309" s="1258"/>
      <c r="E309" s="1258"/>
    </row>
    <row r="310" spans="1:5" x14ac:dyDescent="0.15">
      <c r="A310" s="1258"/>
      <c r="B310" s="1550"/>
      <c r="C310" s="1258"/>
      <c r="D310" s="1258"/>
      <c r="E310" s="1258"/>
    </row>
    <row r="311" spans="1:5" x14ac:dyDescent="0.15">
      <c r="A311" s="1258"/>
      <c r="B311" s="1550"/>
      <c r="C311" s="1258"/>
      <c r="D311" s="1258"/>
      <c r="E311" s="1258"/>
    </row>
    <row r="312" spans="1:5" x14ac:dyDescent="0.15">
      <c r="A312" s="1258"/>
      <c r="B312" s="1550"/>
      <c r="C312" s="1258"/>
      <c r="D312" s="1258"/>
      <c r="E312" s="1258"/>
    </row>
    <row r="313" spans="1:5" x14ac:dyDescent="0.15">
      <c r="A313" s="1258"/>
      <c r="B313" s="1550"/>
      <c r="C313" s="1258"/>
      <c r="D313" s="1258"/>
      <c r="E313" s="1258"/>
    </row>
    <row r="314" spans="1:5" x14ac:dyDescent="0.15">
      <c r="A314" s="1258"/>
      <c r="B314" s="1550"/>
      <c r="C314" s="1258"/>
      <c r="D314" s="1258"/>
      <c r="E314" s="1258"/>
    </row>
    <row r="315" spans="1:5" x14ac:dyDescent="0.15">
      <c r="A315" s="1258"/>
      <c r="B315" s="1550"/>
      <c r="C315" s="1258"/>
      <c r="D315" s="1258"/>
      <c r="E315" s="1258"/>
    </row>
    <row r="316" spans="1:5" x14ac:dyDescent="0.15">
      <c r="A316" s="1258"/>
      <c r="B316" s="1550"/>
      <c r="C316" s="1258"/>
      <c r="D316" s="1258"/>
      <c r="E316" s="1258"/>
    </row>
    <row r="317" spans="1:5" x14ac:dyDescent="0.15">
      <c r="A317" s="1258"/>
      <c r="B317" s="1550"/>
      <c r="C317" s="1258"/>
      <c r="D317" s="1258"/>
      <c r="E317" s="1258"/>
    </row>
    <row r="318" spans="1:5" x14ac:dyDescent="0.15">
      <c r="A318" s="1258"/>
      <c r="B318" s="1550"/>
      <c r="C318" s="1258"/>
      <c r="D318" s="1258"/>
      <c r="E318" s="1258"/>
    </row>
    <row r="319" spans="1:5" x14ac:dyDescent="0.15">
      <c r="A319" s="1258"/>
      <c r="B319" s="1550"/>
      <c r="C319" s="1258"/>
      <c r="D319" s="1258"/>
      <c r="E319" s="1258"/>
    </row>
    <row r="320" spans="1:5" x14ac:dyDescent="0.15">
      <c r="A320" s="1258"/>
      <c r="B320" s="1550"/>
      <c r="C320" s="1258"/>
      <c r="D320" s="1258"/>
      <c r="E320" s="1258"/>
    </row>
    <row r="321" spans="1:5" x14ac:dyDescent="0.15">
      <c r="A321" s="1258"/>
      <c r="B321" s="1550"/>
      <c r="C321" s="1258"/>
      <c r="D321" s="1258"/>
      <c r="E321" s="1258"/>
    </row>
    <row r="322" spans="1:5" x14ac:dyDescent="0.15">
      <c r="A322" s="1258"/>
      <c r="B322" s="1550"/>
      <c r="C322" s="1258"/>
      <c r="D322" s="1258"/>
      <c r="E322" s="1258"/>
    </row>
    <row r="323" spans="1:5" x14ac:dyDescent="0.15">
      <c r="A323" s="1258"/>
      <c r="B323" s="1550"/>
      <c r="C323" s="1258"/>
      <c r="D323" s="1258"/>
      <c r="E323" s="1258"/>
    </row>
    <row r="324" spans="1:5" x14ac:dyDescent="0.15">
      <c r="A324" s="1258"/>
      <c r="B324" s="1550"/>
      <c r="C324" s="1258"/>
      <c r="D324" s="1258"/>
      <c r="E324" s="1258"/>
    </row>
    <row r="325" spans="1:5" x14ac:dyDescent="0.15">
      <c r="A325" s="1258"/>
      <c r="B325" s="1550"/>
      <c r="C325" s="1258"/>
      <c r="D325" s="1258"/>
      <c r="E325" s="1258"/>
    </row>
    <row r="326" spans="1:5" x14ac:dyDescent="0.15">
      <c r="A326" s="1258"/>
      <c r="B326" s="1550"/>
      <c r="C326" s="1258"/>
      <c r="D326" s="1258"/>
      <c r="E326" s="1258"/>
    </row>
    <row r="327" spans="1:5" x14ac:dyDescent="0.15">
      <c r="A327" s="1258"/>
      <c r="B327" s="1550"/>
      <c r="C327" s="1258"/>
      <c r="D327" s="1258"/>
      <c r="E327" s="1258"/>
    </row>
    <row r="328" spans="1:5" x14ac:dyDescent="0.15">
      <c r="A328" s="1258"/>
      <c r="B328" s="1550"/>
      <c r="C328" s="1258"/>
      <c r="D328" s="1258"/>
      <c r="E328" s="1258"/>
    </row>
    <row r="329" spans="1:5" x14ac:dyDescent="0.15">
      <c r="A329" s="1258"/>
      <c r="B329" s="1550"/>
      <c r="C329" s="1258"/>
      <c r="D329" s="1258"/>
      <c r="E329" s="1258"/>
    </row>
    <row r="330" spans="1:5" x14ac:dyDescent="0.15">
      <c r="A330" s="1258"/>
      <c r="B330" s="1550"/>
      <c r="C330" s="1258"/>
      <c r="D330" s="1258"/>
      <c r="E330" s="1258"/>
    </row>
    <row r="331" spans="1:5" x14ac:dyDescent="0.15">
      <c r="A331" s="1258"/>
      <c r="B331" s="1550"/>
      <c r="C331" s="1258"/>
      <c r="D331" s="1258"/>
      <c r="E331" s="1258"/>
    </row>
    <row r="332" spans="1:5" x14ac:dyDescent="0.15">
      <c r="A332" s="1258"/>
      <c r="B332" s="1550"/>
      <c r="C332" s="1258"/>
      <c r="D332" s="1258"/>
      <c r="E332" s="1258"/>
    </row>
    <row r="333" spans="1:5" x14ac:dyDescent="0.15">
      <c r="A333" s="1258"/>
      <c r="B333" s="1550"/>
      <c r="C333" s="1258"/>
      <c r="D333" s="1258"/>
      <c r="E333" s="1258"/>
    </row>
    <row r="334" spans="1:5" x14ac:dyDescent="0.15">
      <c r="A334" s="1258"/>
      <c r="B334" s="1550"/>
      <c r="C334" s="1258"/>
      <c r="D334" s="1258"/>
      <c r="E334" s="1258"/>
    </row>
    <row r="335" spans="1:5" x14ac:dyDescent="0.15">
      <c r="A335" s="1258"/>
      <c r="B335" s="1550"/>
      <c r="C335" s="1258"/>
      <c r="D335" s="1258"/>
      <c r="E335" s="1258"/>
    </row>
    <row r="336" spans="1:5" x14ac:dyDescent="0.15">
      <c r="A336" s="1258"/>
      <c r="B336" s="1550"/>
      <c r="C336" s="1258"/>
      <c r="D336" s="1258"/>
      <c r="E336" s="1258"/>
    </row>
    <row r="337" spans="1:5" x14ac:dyDescent="0.15">
      <c r="A337" s="1258"/>
      <c r="B337" s="1550"/>
      <c r="C337" s="1258"/>
      <c r="D337" s="1258"/>
      <c r="E337" s="1258"/>
    </row>
    <row r="338" spans="1:5" x14ac:dyDescent="0.15">
      <c r="A338" s="1258"/>
      <c r="B338" s="1550"/>
      <c r="C338" s="1258"/>
      <c r="D338" s="1258"/>
      <c r="E338" s="1258"/>
    </row>
    <row r="339" spans="1:5" x14ac:dyDescent="0.15">
      <c r="A339" s="1258"/>
      <c r="B339" s="1550"/>
      <c r="C339" s="1258"/>
      <c r="D339" s="1258"/>
      <c r="E339" s="1258"/>
    </row>
    <row r="340" spans="1:5" x14ac:dyDescent="0.15">
      <c r="A340" s="1258"/>
      <c r="B340" s="1550"/>
      <c r="C340" s="1258"/>
      <c r="D340" s="1258"/>
      <c r="E340" s="1258"/>
    </row>
    <row r="341" spans="1:5" x14ac:dyDescent="0.15">
      <c r="A341" s="1258"/>
      <c r="B341" s="1550"/>
      <c r="C341" s="1258"/>
      <c r="D341" s="1258"/>
      <c r="E341" s="1258"/>
    </row>
    <row r="342" spans="1:5" x14ac:dyDescent="0.15">
      <c r="A342" s="1258"/>
      <c r="B342" s="1550"/>
      <c r="C342" s="1258"/>
      <c r="D342" s="1258"/>
      <c r="E342" s="1258"/>
    </row>
    <row r="343" spans="1:5" x14ac:dyDescent="0.15">
      <c r="A343" s="1258"/>
      <c r="B343" s="1550"/>
      <c r="C343" s="1258"/>
      <c r="D343" s="1258"/>
      <c r="E343" s="1258"/>
    </row>
    <row r="344" spans="1:5" x14ac:dyDescent="0.15">
      <c r="A344" s="1258"/>
      <c r="B344" s="1550"/>
      <c r="C344" s="1258"/>
      <c r="D344" s="1258"/>
      <c r="E344" s="1258"/>
    </row>
    <row r="345" spans="1:5" x14ac:dyDescent="0.15">
      <c r="A345" s="1258"/>
      <c r="B345" s="1550"/>
      <c r="C345" s="1258"/>
      <c r="D345" s="1258"/>
      <c r="E345" s="1258"/>
    </row>
    <row r="346" spans="1:5" x14ac:dyDescent="0.15">
      <c r="A346" s="1258"/>
      <c r="B346" s="1550"/>
      <c r="C346" s="1258"/>
      <c r="D346" s="1258"/>
      <c r="E346" s="1258"/>
    </row>
    <row r="347" spans="1:5" x14ac:dyDescent="0.15">
      <c r="A347" s="1258"/>
      <c r="B347" s="1550"/>
      <c r="C347" s="1258"/>
      <c r="D347" s="1258"/>
      <c r="E347" s="1258"/>
    </row>
    <row r="348" spans="1:5" x14ac:dyDescent="0.15">
      <c r="A348" s="1258"/>
      <c r="B348" s="1550"/>
      <c r="C348" s="1258"/>
      <c r="D348" s="1258"/>
      <c r="E348" s="1258"/>
    </row>
    <row r="349" spans="1:5" x14ac:dyDescent="0.15">
      <c r="A349" s="1258"/>
      <c r="B349" s="1550"/>
      <c r="C349" s="1258"/>
      <c r="D349" s="1258"/>
      <c r="E349" s="1258"/>
    </row>
    <row r="350" spans="1:5" x14ac:dyDescent="0.15">
      <c r="A350" s="1258"/>
      <c r="B350" s="1550"/>
      <c r="C350" s="1258"/>
      <c r="D350" s="1258"/>
      <c r="E350" s="1258"/>
    </row>
    <row r="351" spans="1:5" x14ac:dyDescent="0.15">
      <c r="A351" s="1258"/>
      <c r="B351" s="1550"/>
      <c r="C351" s="1258"/>
      <c r="D351" s="1258"/>
      <c r="E351" s="1258"/>
    </row>
    <row r="352" spans="1:5" x14ac:dyDescent="0.15">
      <c r="A352" s="1258"/>
      <c r="B352" s="1550"/>
      <c r="C352" s="1258"/>
      <c r="D352" s="1258"/>
      <c r="E352" s="1258"/>
    </row>
    <row r="353" spans="1:5" x14ac:dyDescent="0.15">
      <c r="A353" s="1258"/>
      <c r="B353" s="1550"/>
      <c r="C353" s="1258"/>
      <c r="D353" s="1258"/>
      <c r="E353" s="1258"/>
    </row>
    <row r="354" spans="1:5" x14ac:dyDescent="0.15">
      <c r="A354" s="1258"/>
      <c r="B354" s="1550"/>
      <c r="C354" s="1258"/>
      <c r="D354" s="1258"/>
      <c r="E354" s="1258"/>
    </row>
    <row r="355" spans="1:5" x14ac:dyDescent="0.15">
      <c r="A355" s="1258"/>
      <c r="B355" s="1550"/>
      <c r="C355" s="1258"/>
      <c r="D355" s="1258"/>
      <c r="E355" s="1258"/>
    </row>
    <row r="356" spans="1:5" x14ac:dyDescent="0.15">
      <c r="A356" s="1258"/>
      <c r="B356" s="1550"/>
      <c r="C356" s="1258"/>
      <c r="D356" s="1258"/>
      <c r="E356" s="1258"/>
    </row>
    <row r="357" spans="1:5" x14ac:dyDescent="0.15">
      <c r="A357" s="1258"/>
      <c r="B357" s="1550"/>
      <c r="C357" s="1258"/>
      <c r="D357" s="1258"/>
      <c r="E357" s="1258"/>
    </row>
    <row r="358" spans="1:5" x14ac:dyDescent="0.15">
      <c r="A358" s="1258"/>
      <c r="B358" s="1550"/>
      <c r="C358" s="1258"/>
      <c r="D358" s="1258"/>
      <c r="E358" s="1258"/>
    </row>
    <row r="359" spans="1:5" x14ac:dyDescent="0.15">
      <c r="A359" s="1258"/>
      <c r="B359" s="1550"/>
      <c r="C359" s="1258"/>
      <c r="D359" s="1258"/>
      <c r="E359" s="1258"/>
    </row>
    <row r="360" spans="1:5" x14ac:dyDescent="0.15">
      <c r="A360" s="1258"/>
      <c r="B360" s="1550"/>
      <c r="C360" s="1258"/>
      <c r="D360" s="1258"/>
      <c r="E360" s="1258"/>
    </row>
    <row r="361" spans="1:5" x14ac:dyDescent="0.15">
      <c r="A361" s="1258"/>
      <c r="B361" s="1550"/>
      <c r="C361" s="1258"/>
      <c r="D361" s="1258"/>
      <c r="E361" s="1258"/>
    </row>
    <row r="362" spans="1:5" x14ac:dyDescent="0.15">
      <c r="A362" s="1258"/>
      <c r="B362" s="1550"/>
      <c r="C362" s="1258"/>
      <c r="D362" s="1258"/>
      <c r="E362" s="1258"/>
    </row>
    <row r="363" spans="1:5" x14ac:dyDescent="0.15">
      <c r="A363" s="1258"/>
      <c r="B363" s="1550"/>
      <c r="C363" s="1258"/>
      <c r="D363" s="1258"/>
      <c r="E363" s="1258"/>
    </row>
    <row r="364" spans="1:5" x14ac:dyDescent="0.15">
      <c r="A364" s="1258"/>
      <c r="B364" s="1550"/>
      <c r="C364" s="1258"/>
      <c r="D364" s="1258"/>
      <c r="E364" s="1258"/>
    </row>
    <row r="365" spans="1:5" x14ac:dyDescent="0.15">
      <c r="A365" s="1258"/>
      <c r="B365" s="1550"/>
      <c r="C365" s="1258"/>
      <c r="D365" s="1258"/>
      <c r="E365" s="1258"/>
    </row>
    <row r="366" spans="1:5" x14ac:dyDescent="0.15">
      <c r="A366" s="1258"/>
      <c r="B366" s="1550"/>
      <c r="C366" s="1258"/>
      <c r="D366" s="1258"/>
      <c r="E366" s="1258"/>
    </row>
    <row r="367" spans="1:5" x14ac:dyDescent="0.15">
      <c r="A367" s="1258"/>
      <c r="B367" s="1550"/>
      <c r="C367" s="1258"/>
      <c r="D367" s="1258"/>
      <c r="E367" s="1258"/>
    </row>
    <row r="368" spans="1:5" x14ac:dyDescent="0.15">
      <c r="A368" s="1258"/>
      <c r="B368" s="1550"/>
      <c r="C368" s="1258"/>
      <c r="D368" s="1258"/>
      <c r="E368" s="1258"/>
    </row>
    <row r="369" spans="1:5" x14ac:dyDescent="0.15">
      <c r="A369" s="1258"/>
      <c r="B369" s="1550"/>
      <c r="C369" s="1258"/>
      <c r="D369" s="1258"/>
      <c r="E369" s="1258"/>
    </row>
    <row r="370" spans="1:5" x14ac:dyDescent="0.15">
      <c r="A370" s="1258"/>
      <c r="B370" s="1550"/>
      <c r="C370" s="1258"/>
      <c r="D370" s="1258"/>
      <c r="E370" s="1258"/>
    </row>
    <row r="371" spans="1:5" x14ac:dyDescent="0.15">
      <c r="A371" s="1258"/>
      <c r="B371" s="1550"/>
      <c r="C371" s="1258"/>
      <c r="D371" s="1258"/>
      <c r="E371" s="1258"/>
    </row>
    <row r="372" spans="1:5" x14ac:dyDescent="0.15">
      <c r="A372" s="1258"/>
      <c r="B372" s="1550"/>
      <c r="C372" s="1258"/>
      <c r="D372" s="1258"/>
      <c r="E372" s="1258"/>
    </row>
    <row r="373" spans="1:5" x14ac:dyDescent="0.15">
      <c r="A373" s="1258"/>
      <c r="B373" s="1550"/>
      <c r="C373" s="1258"/>
      <c r="D373" s="1258"/>
      <c r="E373" s="1258"/>
    </row>
    <row r="374" spans="1:5" x14ac:dyDescent="0.15">
      <c r="A374" s="1258"/>
      <c r="B374" s="1550"/>
      <c r="C374" s="1258"/>
      <c r="D374" s="1258"/>
      <c r="E374" s="1258"/>
    </row>
    <row r="375" spans="1:5" x14ac:dyDescent="0.15">
      <c r="A375" s="1258"/>
      <c r="B375" s="1550"/>
      <c r="C375" s="1258"/>
      <c r="D375" s="1258"/>
      <c r="E375" s="1258"/>
    </row>
    <row r="376" spans="1:5" x14ac:dyDescent="0.15">
      <c r="A376" s="1258"/>
      <c r="B376" s="1550"/>
      <c r="C376" s="1258"/>
      <c r="D376" s="1258"/>
      <c r="E376" s="1258"/>
    </row>
    <row r="377" spans="1:5" x14ac:dyDescent="0.15">
      <c r="A377" s="1258"/>
      <c r="B377" s="1550"/>
      <c r="C377" s="1258"/>
      <c r="D377" s="1258"/>
      <c r="E377" s="1258"/>
    </row>
    <row r="378" spans="1:5" x14ac:dyDescent="0.15">
      <c r="A378" s="1258"/>
      <c r="B378" s="1550"/>
      <c r="C378" s="1258"/>
      <c r="D378" s="1258"/>
      <c r="E378" s="1258"/>
    </row>
    <row r="379" spans="1:5" x14ac:dyDescent="0.15">
      <c r="A379" s="1258"/>
      <c r="B379" s="1550"/>
      <c r="C379" s="1258"/>
      <c r="D379" s="1258"/>
      <c r="E379" s="1258"/>
    </row>
    <row r="380" spans="1:5" x14ac:dyDescent="0.15">
      <c r="A380" s="1258"/>
      <c r="B380" s="1550"/>
      <c r="C380" s="1258"/>
      <c r="D380" s="1258"/>
      <c r="E380" s="1258"/>
    </row>
    <row r="381" spans="1:5" x14ac:dyDescent="0.15">
      <c r="A381" s="1258"/>
      <c r="B381" s="1550"/>
      <c r="C381" s="1258"/>
      <c r="D381" s="1258"/>
      <c r="E381" s="1258"/>
    </row>
    <row r="382" spans="1:5" x14ac:dyDescent="0.15">
      <c r="A382" s="1258"/>
      <c r="B382" s="1550"/>
      <c r="C382" s="1258"/>
      <c r="D382" s="1258"/>
      <c r="E382" s="1258"/>
    </row>
    <row r="383" spans="1:5" x14ac:dyDescent="0.15">
      <c r="A383" s="1258"/>
      <c r="B383" s="1550"/>
      <c r="C383" s="1258"/>
      <c r="D383" s="1258"/>
      <c r="E383" s="1258"/>
    </row>
    <row r="384" spans="1:5" x14ac:dyDescent="0.15">
      <c r="A384" s="1258"/>
      <c r="B384" s="1550"/>
      <c r="C384" s="1258"/>
      <c r="D384" s="1258"/>
      <c r="E384" s="1258"/>
    </row>
    <row r="385" spans="1:5" x14ac:dyDescent="0.15">
      <c r="A385" s="1258"/>
      <c r="B385" s="1550"/>
      <c r="C385" s="1258"/>
      <c r="D385" s="1258"/>
      <c r="E385" s="1258"/>
    </row>
    <row r="386" spans="1:5" x14ac:dyDescent="0.15">
      <c r="A386" s="1258"/>
      <c r="B386" s="1550"/>
      <c r="C386" s="1258"/>
      <c r="D386" s="1258"/>
      <c r="E386" s="1258"/>
    </row>
    <row r="387" spans="1:5" x14ac:dyDescent="0.15">
      <c r="A387" s="1258"/>
      <c r="B387" s="1550"/>
      <c r="C387" s="1258"/>
      <c r="D387" s="1258"/>
      <c r="E387" s="1258"/>
    </row>
    <row r="388" spans="1:5" x14ac:dyDescent="0.15">
      <c r="A388" s="1258"/>
      <c r="B388" s="1550"/>
      <c r="C388" s="1258"/>
      <c r="D388" s="1258"/>
      <c r="E388" s="1258"/>
    </row>
    <row r="389" spans="1:5" x14ac:dyDescent="0.15">
      <c r="A389" s="1258"/>
      <c r="B389" s="1550"/>
      <c r="C389" s="1258"/>
      <c r="D389" s="1258"/>
      <c r="E389" s="1258"/>
    </row>
    <row r="390" spans="1:5" x14ac:dyDescent="0.15">
      <c r="A390" s="1258"/>
      <c r="B390" s="1550"/>
      <c r="C390" s="1258"/>
      <c r="D390" s="1258"/>
      <c r="E390" s="1258"/>
    </row>
    <row r="391" spans="1:5" x14ac:dyDescent="0.15">
      <c r="A391" s="1258"/>
      <c r="B391" s="1550"/>
      <c r="C391" s="1258"/>
      <c r="D391" s="1258"/>
      <c r="E391" s="1258"/>
    </row>
    <row r="392" spans="1:5" x14ac:dyDescent="0.15">
      <c r="A392" s="1258"/>
      <c r="B392" s="1550"/>
      <c r="C392" s="1258"/>
      <c r="D392" s="1258"/>
      <c r="E392" s="1258"/>
    </row>
    <row r="393" spans="1:5" x14ac:dyDescent="0.15">
      <c r="A393" s="1258"/>
      <c r="B393" s="1550"/>
      <c r="C393" s="1258"/>
      <c r="D393" s="1258"/>
      <c r="E393" s="1258"/>
    </row>
    <row r="394" spans="1:5" x14ac:dyDescent="0.15">
      <c r="A394" s="1258"/>
      <c r="B394" s="1550"/>
      <c r="C394" s="1258"/>
      <c r="D394" s="1258"/>
      <c r="E394" s="1258"/>
    </row>
    <row r="395" spans="1:5" x14ac:dyDescent="0.15">
      <c r="A395" s="1258"/>
      <c r="B395" s="1550"/>
      <c r="C395" s="1258"/>
      <c r="D395" s="1258"/>
      <c r="E395" s="1258"/>
    </row>
    <row r="396" spans="1:5" x14ac:dyDescent="0.15">
      <c r="A396" s="1258"/>
      <c r="B396" s="1550"/>
      <c r="C396" s="1258"/>
      <c r="D396" s="1258"/>
      <c r="E396" s="1258"/>
    </row>
    <row r="397" spans="1:5" x14ac:dyDescent="0.15">
      <c r="A397" s="1258"/>
      <c r="B397" s="1550"/>
      <c r="C397" s="1258"/>
      <c r="D397" s="1258"/>
      <c r="E397" s="1258"/>
    </row>
    <row r="398" spans="1:5" x14ac:dyDescent="0.15">
      <c r="A398" s="1258"/>
      <c r="B398" s="1550"/>
      <c r="C398" s="1258"/>
      <c r="D398" s="1258"/>
      <c r="E398" s="1258"/>
    </row>
    <row r="399" spans="1:5" x14ac:dyDescent="0.15">
      <c r="A399" s="1258"/>
      <c r="B399" s="1550"/>
      <c r="C399" s="1258"/>
      <c r="D399" s="1258"/>
      <c r="E399" s="1258"/>
    </row>
    <row r="400" spans="1:5" x14ac:dyDescent="0.15">
      <c r="A400" s="1258"/>
      <c r="B400" s="1550"/>
      <c r="C400" s="1258"/>
      <c r="D400" s="1258"/>
      <c r="E400" s="1258"/>
    </row>
    <row r="401" spans="1:5" x14ac:dyDescent="0.15">
      <c r="A401" s="1258"/>
      <c r="B401" s="1550"/>
      <c r="C401" s="1258"/>
      <c r="D401" s="1258"/>
      <c r="E401" s="1258"/>
    </row>
    <row r="402" spans="1:5" x14ac:dyDescent="0.15">
      <c r="A402" s="1258"/>
      <c r="B402" s="1550"/>
      <c r="C402" s="1258"/>
      <c r="D402" s="1258"/>
      <c r="E402" s="1258"/>
    </row>
    <row r="403" spans="1:5" x14ac:dyDescent="0.15">
      <c r="A403" s="1258"/>
      <c r="B403" s="1550"/>
      <c r="C403" s="1258"/>
      <c r="D403" s="1258"/>
      <c r="E403" s="1258"/>
    </row>
    <row r="404" spans="1:5" x14ac:dyDescent="0.15">
      <c r="A404" s="1258"/>
      <c r="B404" s="1550"/>
      <c r="C404" s="1258"/>
      <c r="D404" s="1258"/>
      <c r="E404" s="1258"/>
    </row>
    <row r="405" spans="1:5" x14ac:dyDescent="0.15">
      <c r="A405" s="1258"/>
      <c r="B405" s="1550"/>
      <c r="C405" s="1258"/>
      <c r="D405" s="1258"/>
      <c r="E405" s="1258"/>
    </row>
    <row r="406" spans="1:5" x14ac:dyDescent="0.15">
      <c r="A406" s="1258"/>
      <c r="B406" s="1550"/>
      <c r="C406" s="1258"/>
      <c r="D406" s="1258"/>
      <c r="E406" s="1258"/>
    </row>
    <row r="407" spans="1:5" x14ac:dyDescent="0.15">
      <c r="A407" s="1258"/>
      <c r="B407" s="1550"/>
      <c r="C407" s="1258"/>
      <c r="D407" s="1258"/>
      <c r="E407" s="1258"/>
    </row>
    <row r="408" spans="1:5" x14ac:dyDescent="0.15">
      <c r="A408" s="1258"/>
      <c r="B408" s="1550"/>
      <c r="C408" s="1258"/>
      <c r="D408" s="1258"/>
      <c r="E408" s="1258"/>
    </row>
    <row r="409" spans="1:5" x14ac:dyDescent="0.15">
      <c r="A409" s="1258"/>
      <c r="B409" s="1550"/>
      <c r="C409" s="1258"/>
      <c r="D409" s="1258"/>
      <c r="E409" s="1258"/>
    </row>
    <row r="410" spans="1:5" x14ac:dyDescent="0.15">
      <c r="A410" s="1258"/>
      <c r="B410" s="1550"/>
      <c r="C410" s="1258"/>
      <c r="D410" s="1258"/>
      <c r="E410" s="1258"/>
    </row>
    <row r="411" spans="1:5" x14ac:dyDescent="0.15">
      <c r="A411" s="1258"/>
      <c r="B411" s="1550"/>
      <c r="C411" s="1258"/>
      <c r="D411" s="1258"/>
      <c r="E411" s="1258"/>
    </row>
    <row r="412" spans="1:5" x14ac:dyDescent="0.15">
      <c r="A412" s="1258"/>
      <c r="B412" s="1550"/>
      <c r="C412" s="1258"/>
      <c r="D412" s="1258"/>
      <c r="E412" s="1258"/>
    </row>
    <row r="413" spans="1:5" x14ac:dyDescent="0.15">
      <c r="A413" s="1258"/>
      <c r="B413" s="1550"/>
      <c r="C413" s="1258"/>
      <c r="D413" s="1258"/>
      <c r="E413" s="1258"/>
    </row>
    <row r="414" spans="1:5" x14ac:dyDescent="0.15">
      <c r="A414" s="1258"/>
      <c r="B414" s="1550"/>
      <c r="C414" s="1258"/>
      <c r="D414" s="1258"/>
      <c r="E414" s="1258"/>
    </row>
    <row r="415" spans="1:5" x14ac:dyDescent="0.15">
      <c r="A415" s="1258"/>
      <c r="B415" s="1550"/>
      <c r="C415" s="1258"/>
      <c r="D415" s="1258"/>
      <c r="E415" s="1258"/>
    </row>
    <row r="416" spans="1:5" x14ac:dyDescent="0.15">
      <c r="A416" s="1258"/>
      <c r="B416" s="1550"/>
      <c r="C416" s="1258"/>
      <c r="D416" s="1258"/>
      <c r="E416" s="1258"/>
    </row>
    <row r="417" spans="1:5" x14ac:dyDescent="0.15">
      <c r="A417" s="1258"/>
      <c r="B417" s="1550"/>
      <c r="C417" s="1258"/>
      <c r="D417" s="1258"/>
      <c r="E417" s="1258"/>
    </row>
    <row r="418" spans="1:5" x14ac:dyDescent="0.15">
      <c r="A418" s="1258"/>
      <c r="B418" s="1550"/>
      <c r="C418" s="1258"/>
      <c r="D418" s="1258"/>
      <c r="E418" s="1258"/>
    </row>
    <row r="419" spans="1:5" x14ac:dyDescent="0.15">
      <c r="A419" s="1258"/>
      <c r="B419" s="1550"/>
      <c r="C419" s="1258"/>
      <c r="D419" s="1258"/>
      <c r="E419" s="1258"/>
    </row>
    <row r="420" spans="1:5" x14ac:dyDescent="0.15">
      <c r="A420" s="1258"/>
      <c r="B420" s="1550"/>
      <c r="C420" s="1258"/>
      <c r="D420" s="1258"/>
      <c r="E420" s="1258"/>
    </row>
    <row r="421" spans="1:5" x14ac:dyDescent="0.15">
      <c r="A421" s="1258"/>
      <c r="B421" s="1550"/>
      <c r="C421" s="1258"/>
      <c r="D421" s="1258"/>
      <c r="E421" s="1258"/>
    </row>
    <row r="422" spans="1:5" x14ac:dyDescent="0.15">
      <c r="A422" s="1258"/>
      <c r="B422" s="1550"/>
      <c r="C422" s="1258"/>
      <c r="D422" s="1258"/>
      <c r="E422" s="1258"/>
    </row>
    <row r="423" spans="1:5" x14ac:dyDescent="0.15">
      <c r="A423" s="1258"/>
      <c r="B423" s="1550"/>
      <c r="C423" s="1258"/>
      <c r="D423" s="1258"/>
      <c r="E423" s="1258"/>
    </row>
    <row r="424" spans="1:5" x14ac:dyDescent="0.15">
      <c r="A424" s="1258"/>
      <c r="B424" s="1550"/>
      <c r="C424" s="1258"/>
      <c r="D424" s="1258"/>
      <c r="E424" s="1258"/>
    </row>
    <row r="425" spans="1:5" x14ac:dyDescent="0.15">
      <c r="A425" s="1258"/>
      <c r="B425" s="1550"/>
      <c r="C425" s="1258"/>
      <c r="D425" s="1258"/>
      <c r="E425" s="1258"/>
    </row>
    <row r="426" spans="1:5" x14ac:dyDescent="0.15">
      <c r="A426" s="1258"/>
      <c r="B426" s="1550"/>
      <c r="C426" s="1258"/>
      <c r="D426" s="1258"/>
      <c r="E426" s="1258"/>
    </row>
    <row r="427" spans="1:5" x14ac:dyDescent="0.15">
      <c r="A427" s="1258"/>
      <c r="B427" s="1550"/>
      <c r="C427" s="1258"/>
      <c r="D427" s="1258"/>
      <c r="E427" s="1258"/>
    </row>
    <row r="428" spans="1:5" x14ac:dyDescent="0.15">
      <c r="A428" s="1258"/>
      <c r="B428" s="1550"/>
      <c r="C428" s="1258"/>
      <c r="D428" s="1258"/>
      <c r="E428" s="1258"/>
    </row>
    <row r="429" spans="1:5" x14ac:dyDescent="0.15">
      <c r="A429" s="1258"/>
      <c r="B429" s="1550"/>
      <c r="C429" s="1258"/>
      <c r="D429" s="1258"/>
      <c r="E429" s="1258"/>
    </row>
    <row r="430" spans="1:5" x14ac:dyDescent="0.15">
      <c r="A430" s="1258"/>
      <c r="B430" s="1550"/>
      <c r="C430" s="1258"/>
      <c r="D430" s="1258"/>
      <c r="E430" s="1258"/>
    </row>
    <row r="431" spans="1:5" x14ac:dyDescent="0.15">
      <c r="A431" s="1258"/>
      <c r="B431" s="1550"/>
      <c r="C431" s="1258"/>
      <c r="D431" s="1258"/>
      <c r="E431" s="1258"/>
    </row>
    <row r="432" spans="1:5" x14ac:dyDescent="0.15">
      <c r="A432" s="1258"/>
      <c r="B432" s="1550"/>
      <c r="C432" s="1258"/>
      <c r="D432" s="1258"/>
      <c r="E432" s="1258"/>
    </row>
    <row r="433" spans="1:5" x14ac:dyDescent="0.15">
      <c r="A433" s="1258"/>
      <c r="B433" s="1550"/>
      <c r="C433" s="1258"/>
      <c r="D433" s="1258"/>
      <c r="E433" s="1258"/>
    </row>
    <row r="434" spans="1:5" x14ac:dyDescent="0.15">
      <c r="A434" s="1258"/>
      <c r="B434" s="1550"/>
      <c r="C434" s="1258"/>
      <c r="D434" s="1258"/>
      <c r="E434" s="1258"/>
    </row>
    <row r="435" spans="1:5" x14ac:dyDescent="0.15">
      <c r="A435" s="1258"/>
      <c r="B435" s="1550"/>
      <c r="C435" s="1258"/>
      <c r="D435" s="1258"/>
      <c r="E435" s="1258"/>
    </row>
    <row r="436" spans="1:5" x14ac:dyDescent="0.15">
      <c r="A436" s="1258"/>
      <c r="B436" s="1550"/>
      <c r="C436" s="1258"/>
      <c r="D436" s="1258"/>
      <c r="E436" s="1258"/>
    </row>
    <row r="437" spans="1:5" x14ac:dyDescent="0.15">
      <c r="A437" s="1258"/>
      <c r="B437" s="1550"/>
      <c r="C437" s="1258"/>
      <c r="D437" s="1258"/>
      <c r="E437" s="1258"/>
    </row>
    <row r="438" spans="1:5" x14ac:dyDescent="0.15">
      <c r="A438" s="1258"/>
      <c r="B438" s="1550"/>
      <c r="C438" s="1258"/>
      <c r="D438" s="1258"/>
      <c r="E438" s="1258"/>
    </row>
    <row r="439" spans="1:5" x14ac:dyDescent="0.15">
      <c r="A439" s="1258"/>
      <c r="B439" s="1550"/>
      <c r="C439" s="1258"/>
      <c r="D439" s="1258"/>
      <c r="E439" s="1258"/>
    </row>
    <row r="440" spans="1:5" x14ac:dyDescent="0.15">
      <c r="A440" s="1258"/>
      <c r="B440" s="1550"/>
      <c r="C440" s="1258"/>
      <c r="D440" s="1258"/>
      <c r="E440" s="1258"/>
    </row>
    <row r="441" spans="1:5" x14ac:dyDescent="0.15">
      <c r="A441" s="1258"/>
      <c r="B441" s="1550"/>
      <c r="C441" s="1258"/>
      <c r="D441" s="1258"/>
      <c r="E441" s="1258"/>
    </row>
    <row r="442" spans="1:5" x14ac:dyDescent="0.15">
      <c r="A442" s="1258"/>
      <c r="B442" s="1550"/>
      <c r="C442" s="1258"/>
      <c r="D442" s="1258"/>
      <c r="E442" s="1258"/>
    </row>
    <row r="443" spans="1:5" x14ac:dyDescent="0.15">
      <c r="A443" s="1258"/>
      <c r="B443" s="1550"/>
      <c r="C443" s="1258"/>
      <c r="D443" s="1258"/>
      <c r="E443" s="1258"/>
    </row>
    <row r="444" spans="1:5" x14ac:dyDescent="0.15">
      <c r="A444" s="1258"/>
      <c r="B444" s="1550"/>
      <c r="C444" s="1258"/>
      <c r="D444" s="1258"/>
      <c r="E444" s="1258"/>
    </row>
    <row r="445" spans="1:5" x14ac:dyDescent="0.15">
      <c r="A445" s="1258"/>
      <c r="B445" s="1550"/>
      <c r="C445" s="1258"/>
      <c r="D445" s="1258"/>
      <c r="E445" s="1258"/>
    </row>
    <row r="446" spans="1:5" x14ac:dyDescent="0.15">
      <c r="A446" s="1258"/>
      <c r="B446" s="1550"/>
      <c r="C446" s="1258"/>
      <c r="D446" s="1258"/>
      <c r="E446" s="1258"/>
    </row>
    <row r="447" spans="1:5" x14ac:dyDescent="0.15">
      <c r="A447" s="1258"/>
      <c r="B447" s="1550"/>
      <c r="C447" s="1258"/>
      <c r="D447" s="1258"/>
      <c r="E447" s="1258"/>
    </row>
    <row r="448" spans="1:5" x14ac:dyDescent="0.15">
      <c r="A448" s="1258"/>
      <c r="B448" s="1550"/>
      <c r="C448" s="1258"/>
      <c r="D448" s="1258"/>
      <c r="E448" s="1258"/>
    </row>
    <row r="449" spans="1:5" x14ac:dyDescent="0.15">
      <c r="A449" s="1258"/>
      <c r="B449" s="1550"/>
      <c r="C449" s="1258"/>
      <c r="D449" s="1258"/>
      <c r="E449" s="1258"/>
    </row>
    <row r="450" spans="1:5" x14ac:dyDescent="0.15">
      <c r="A450" s="1258"/>
      <c r="B450" s="1550"/>
      <c r="C450" s="1258"/>
      <c r="D450" s="1258"/>
      <c r="E450" s="1258"/>
    </row>
    <row r="451" spans="1:5" x14ac:dyDescent="0.15">
      <c r="A451" s="1258"/>
      <c r="B451" s="1550"/>
      <c r="C451" s="1258"/>
      <c r="D451" s="1258"/>
      <c r="E451" s="1258"/>
    </row>
    <row r="452" spans="1:5" x14ac:dyDescent="0.15">
      <c r="A452" s="1258"/>
      <c r="B452" s="1550"/>
      <c r="C452" s="1258"/>
      <c r="D452" s="1258"/>
      <c r="E452" s="1258"/>
    </row>
    <row r="453" spans="1:5" x14ac:dyDescent="0.15">
      <c r="A453" s="1258"/>
      <c r="B453" s="1550"/>
      <c r="C453" s="1258"/>
      <c r="D453" s="1258"/>
      <c r="E453" s="1258"/>
    </row>
    <row r="454" spans="1:5" x14ac:dyDescent="0.15">
      <c r="A454" s="1258"/>
      <c r="B454" s="1550"/>
      <c r="C454" s="1258"/>
      <c r="D454" s="1258"/>
      <c r="E454" s="1258"/>
    </row>
    <row r="455" spans="1:5" x14ac:dyDescent="0.15">
      <c r="A455" s="1258"/>
      <c r="B455" s="1550"/>
      <c r="C455" s="1258"/>
      <c r="D455" s="1258"/>
      <c r="E455" s="1258"/>
    </row>
    <row r="456" spans="1:5" x14ac:dyDescent="0.15">
      <c r="A456" s="1258"/>
      <c r="B456" s="1550"/>
      <c r="C456" s="1258"/>
      <c r="D456" s="1258"/>
      <c r="E456" s="1258"/>
    </row>
    <row r="457" spans="1:5" x14ac:dyDescent="0.15">
      <c r="A457" s="1258"/>
      <c r="B457" s="1550"/>
      <c r="C457" s="1258"/>
      <c r="D457" s="1258"/>
      <c r="E457" s="1258"/>
    </row>
    <row r="458" spans="1:5" x14ac:dyDescent="0.15">
      <c r="A458" s="1258"/>
      <c r="B458" s="1550"/>
      <c r="C458" s="1258"/>
      <c r="D458" s="1258"/>
      <c r="E458" s="1258"/>
    </row>
    <row r="459" spans="1:5" x14ac:dyDescent="0.15">
      <c r="A459" s="1258"/>
      <c r="B459" s="1550"/>
      <c r="C459" s="1258"/>
      <c r="D459" s="1258"/>
      <c r="E459" s="1258"/>
    </row>
    <row r="460" spans="1:5" x14ac:dyDescent="0.15">
      <c r="A460" s="1258"/>
      <c r="B460" s="1550"/>
      <c r="C460" s="1258"/>
      <c r="D460" s="1258"/>
      <c r="E460" s="1258"/>
    </row>
    <row r="461" spans="1:5" x14ac:dyDescent="0.15">
      <c r="A461" s="1258"/>
      <c r="B461" s="1550"/>
      <c r="C461" s="1258"/>
      <c r="D461" s="1258"/>
      <c r="E461" s="1258"/>
    </row>
    <row r="462" spans="1:5" x14ac:dyDescent="0.15">
      <c r="A462" s="1258"/>
      <c r="B462" s="1550"/>
      <c r="C462" s="1258"/>
      <c r="D462" s="1258"/>
      <c r="E462" s="1258"/>
    </row>
    <row r="463" spans="1:5" x14ac:dyDescent="0.15">
      <c r="A463" s="1258"/>
      <c r="B463" s="1550"/>
      <c r="C463" s="1258"/>
      <c r="D463" s="1258"/>
      <c r="E463" s="1258"/>
    </row>
    <row r="464" spans="1:5" x14ac:dyDescent="0.15">
      <c r="A464" s="1258"/>
      <c r="B464" s="1550"/>
      <c r="C464" s="1258"/>
      <c r="D464" s="1258"/>
      <c r="E464" s="1258"/>
    </row>
    <row r="465" spans="1:5" x14ac:dyDescent="0.15">
      <c r="A465" s="1258"/>
      <c r="B465" s="1550"/>
      <c r="C465" s="1258"/>
      <c r="D465" s="1258"/>
      <c r="E465" s="1258"/>
    </row>
    <row r="466" spans="1:5" x14ac:dyDescent="0.15">
      <c r="A466" s="1258"/>
      <c r="B466" s="1550"/>
      <c r="C466" s="1258"/>
      <c r="D466" s="1258"/>
      <c r="E466" s="1258"/>
    </row>
    <row r="467" spans="1:5" x14ac:dyDescent="0.15">
      <c r="A467" s="1258"/>
      <c r="B467" s="1550"/>
      <c r="C467" s="1258"/>
      <c r="D467" s="1258"/>
      <c r="E467" s="1258"/>
    </row>
    <row r="468" spans="1:5" x14ac:dyDescent="0.15">
      <c r="A468" s="1258"/>
      <c r="B468" s="1550"/>
      <c r="C468" s="1258"/>
      <c r="D468" s="1258"/>
      <c r="E468" s="1258"/>
    </row>
    <row r="469" spans="1:5" x14ac:dyDescent="0.15">
      <c r="A469" s="1258"/>
      <c r="B469" s="1550"/>
      <c r="C469" s="1258"/>
      <c r="D469" s="1258"/>
      <c r="E469" s="1258"/>
    </row>
    <row r="470" spans="1:5" x14ac:dyDescent="0.15">
      <c r="A470" s="1258"/>
      <c r="B470" s="1550"/>
      <c r="C470" s="1258"/>
      <c r="D470" s="1258"/>
      <c r="E470" s="1258"/>
    </row>
    <row r="471" spans="1:5" x14ac:dyDescent="0.15">
      <c r="A471" s="1258"/>
      <c r="B471" s="1550"/>
      <c r="C471" s="1258"/>
      <c r="D471" s="1258"/>
      <c r="E471" s="1258"/>
    </row>
    <row r="472" spans="1:5" x14ac:dyDescent="0.15">
      <c r="A472" s="1258"/>
      <c r="B472" s="1550"/>
      <c r="C472" s="1258"/>
      <c r="D472" s="1258"/>
      <c r="E472" s="1258"/>
    </row>
    <row r="473" spans="1:5" x14ac:dyDescent="0.15">
      <c r="A473" s="1258"/>
      <c r="B473" s="1550"/>
      <c r="C473" s="1258"/>
      <c r="D473" s="1258"/>
      <c r="E473" s="1258"/>
    </row>
    <row r="474" spans="1:5" x14ac:dyDescent="0.15">
      <c r="A474" s="1258"/>
      <c r="B474" s="1550"/>
      <c r="C474" s="1258"/>
      <c r="D474" s="1258"/>
      <c r="E474" s="1258"/>
    </row>
    <row r="475" spans="1:5" x14ac:dyDescent="0.15">
      <c r="A475" s="1258"/>
      <c r="B475" s="1550"/>
      <c r="C475" s="1258"/>
      <c r="D475" s="1258"/>
      <c r="E475" s="1258"/>
    </row>
    <row r="476" spans="1:5" x14ac:dyDescent="0.15">
      <c r="A476" s="1258"/>
      <c r="B476" s="1550"/>
      <c r="C476" s="1258"/>
      <c r="D476" s="1258"/>
      <c r="E476" s="1258"/>
    </row>
    <row r="477" spans="1:5" x14ac:dyDescent="0.15">
      <c r="A477" s="1258"/>
      <c r="B477" s="1550"/>
      <c r="C477" s="1258"/>
      <c r="D477" s="1258"/>
      <c r="E477" s="1258"/>
    </row>
    <row r="478" spans="1:5" x14ac:dyDescent="0.15">
      <c r="A478" s="1258"/>
      <c r="B478" s="1550"/>
      <c r="C478" s="1258"/>
      <c r="D478" s="1258"/>
      <c r="E478" s="1258"/>
    </row>
    <row r="479" spans="1:5" x14ac:dyDescent="0.15">
      <c r="A479" s="1258"/>
      <c r="B479" s="1550"/>
      <c r="C479" s="1258"/>
      <c r="D479" s="1258"/>
      <c r="E479" s="1258"/>
    </row>
    <row r="480" spans="1:5" x14ac:dyDescent="0.15">
      <c r="A480" s="1258"/>
      <c r="B480" s="1550"/>
      <c r="C480" s="1258"/>
      <c r="D480" s="1258"/>
      <c r="E480" s="1258"/>
    </row>
    <row r="481" spans="1:5" x14ac:dyDescent="0.15">
      <c r="A481" s="1258"/>
      <c r="B481" s="1550"/>
      <c r="C481" s="1258"/>
      <c r="D481" s="1258"/>
      <c r="E481" s="1258"/>
    </row>
    <row r="482" spans="1:5" x14ac:dyDescent="0.15">
      <c r="A482" s="1258"/>
      <c r="B482" s="1550"/>
      <c r="C482" s="1258"/>
      <c r="D482" s="1258"/>
      <c r="E482" s="1258"/>
    </row>
    <row r="483" spans="1:5" x14ac:dyDescent="0.15">
      <c r="A483" s="1258"/>
      <c r="B483" s="1550"/>
      <c r="C483" s="1258"/>
      <c r="D483" s="1258"/>
      <c r="E483" s="1258"/>
    </row>
    <row r="484" spans="1:5" x14ac:dyDescent="0.15">
      <c r="A484" s="1258"/>
      <c r="B484" s="1550"/>
      <c r="C484" s="1258"/>
      <c r="D484" s="1258"/>
      <c r="E484" s="1258"/>
    </row>
    <row r="485" spans="1:5" x14ac:dyDescent="0.15">
      <c r="A485" s="1258"/>
      <c r="B485" s="1550"/>
      <c r="C485" s="1258"/>
      <c r="D485" s="1258"/>
      <c r="E485" s="1258"/>
    </row>
    <row r="486" spans="1:5" x14ac:dyDescent="0.15">
      <c r="A486" s="1258"/>
      <c r="B486" s="1550"/>
      <c r="C486" s="1258"/>
      <c r="D486" s="1258"/>
      <c r="E486" s="1258"/>
    </row>
    <row r="487" spans="1:5" x14ac:dyDescent="0.15">
      <c r="A487" s="1258"/>
      <c r="B487" s="1550"/>
      <c r="C487" s="1258"/>
      <c r="D487" s="1258"/>
      <c r="E487" s="1258"/>
    </row>
    <row r="488" spans="1:5" x14ac:dyDescent="0.15">
      <c r="A488" s="1258"/>
      <c r="B488" s="1550"/>
      <c r="C488" s="1258"/>
      <c r="D488" s="1258"/>
      <c r="E488" s="1258"/>
    </row>
    <row r="489" spans="1:5" x14ac:dyDescent="0.15">
      <c r="A489" s="1258"/>
      <c r="B489" s="1550"/>
      <c r="C489" s="1258"/>
      <c r="D489" s="1258"/>
      <c r="E489" s="1258"/>
    </row>
    <row r="490" spans="1:5" x14ac:dyDescent="0.15">
      <c r="A490" s="1258"/>
      <c r="B490" s="1550"/>
      <c r="C490" s="1258"/>
      <c r="D490" s="1258"/>
      <c r="E490" s="1258"/>
    </row>
    <row r="491" spans="1:5" x14ac:dyDescent="0.15">
      <c r="A491" s="1258"/>
      <c r="B491" s="1550"/>
      <c r="C491" s="1258"/>
      <c r="D491" s="1258"/>
      <c r="E491" s="1258"/>
    </row>
    <row r="492" spans="1:5" x14ac:dyDescent="0.15">
      <c r="A492" s="1258"/>
      <c r="B492" s="1550"/>
      <c r="C492" s="1258"/>
      <c r="D492" s="1258"/>
      <c r="E492" s="1258"/>
    </row>
    <row r="493" spans="1:5" x14ac:dyDescent="0.15">
      <c r="A493" s="1258"/>
      <c r="B493" s="1550"/>
      <c r="C493" s="1258"/>
      <c r="D493" s="1258"/>
      <c r="E493" s="1258"/>
    </row>
    <row r="494" spans="1:5" x14ac:dyDescent="0.15">
      <c r="A494" s="1258"/>
      <c r="B494" s="1550"/>
      <c r="C494" s="1258"/>
      <c r="D494" s="1258"/>
      <c r="E494" s="1258"/>
    </row>
    <row r="495" spans="1:5" x14ac:dyDescent="0.15">
      <c r="A495" s="1258"/>
      <c r="B495" s="1550"/>
      <c r="C495" s="1258"/>
      <c r="D495" s="1258"/>
      <c r="E495" s="1258"/>
    </row>
    <row r="496" spans="1:5" x14ac:dyDescent="0.15">
      <c r="A496" s="1258"/>
      <c r="B496" s="1550"/>
      <c r="C496" s="1258"/>
      <c r="D496" s="1258"/>
      <c r="E496" s="1258"/>
    </row>
    <row r="497" spans="1:5" x14ac:dyDescent="0.15">
      <c r="A497" s="1258"/>
      <c r="B497" s="1550"/>
      <c r="C497" s="1258"/>
      <c r="D497" s="1258"/>
      <c r="E497" s="1258"/>
    </row>
    <row r="498" spans="1:5" x14ac:dyDescent="0.15">
      <c r="A498" s="1258"/>
      <c r="B498" s="1550"/>
      <c r="C498" s="1258"/>
      <c r="D498" s="1258"/>
      <c r="E498" s="1258"/>
    </row>
    <row r="499" spans="1:5" x14ac:dyDescent="0.15">
      <c r="A499" s="1258"/>
      <c r="B499" s="1550"/>
      <c r="C499" s="1258"/>
      <c r="D499" s="1258"/>
      <c r="E499" s="1258"/>
    </row>
    <row r="500" spans="1:5" x14ac:dyDescent="0.15">
      <c r="A500" s="1258"/>
      <c r="B500" s="1550"/>
      <c r="C500" s="1258"/>
      <c r="D500" s="1258"/>
      <c r="E500" s="1258"/>
    </row>
    <row r="501" spans="1:5" x14ac:dyDescent="0.15">
      <c r="A501" s="1258"/>
      <c r="B501" s="1550"/>
      <c r="C501" s="1258"/>
      <c r="D501" s="1258"/>
      <c r="E501" s="1258"/>
    </row>
    <row r="502" spans="1:5" x14ac:dyDescent="0.15">
      <c r="A502" s="1258"/>
      <c r="B502" s="1550"/>
      <c r="C502" s="1258"/>
      <c r="D502" s="1258"/>
      <c r="E502" s="1258"/>
    </row>
    <row r="503" spans="1:5" x14ac:dyDescent="0.15">
      <c r="A503" s="1258"/>
      <c r="B503" s="1550"/>
      <c r="C503" s="1258"/>
      <c r="D503" s="1258"/>
      <c r="E503" s="1258"/>
    </row>
    <row r="504" spans="1:5" x14ac:dyDescent="0.15">
      <c r="A504" s="1258"/>
      <c r="B504" s="1550"/>
      <c r="C504" s="1258"/>
      <c r="D504" s="1258"/>
      <c r="E504" s="1258"/>
    </row>
    <row r="505" spans="1:5" x14ac:dyDescent="0.15">
      <c r="A505" s="1258"/>
      <c r="B505" s="1550"/>
      <c r="C505" s="1258"/>
      <c r="D505" s="1258"/>
      <c r="E505" s="1258"/>
    </row>
    <row r="506" spans="1:5" x14ac:dyDescent="0.15">
      <c r="A506" s="1258"/>
      <c r="B506" s="1550"/>
      <c r="C506" s="1258"/>
      <c r="D506" s="1258"/>
      <c r="E506" s="1258"/>
    </row>
    <row r="507" spans="1:5" x14ac:dyDescent="0.15">
      <c r="A507" s="1258"/>
      <c r="B507" s="1550"/>
      <c r="C507" s="1258"/>
      <c r="D507" s="1258"/>
      <c r="E507" s="1258"/>
    </row>
    <row r="508" spans="1:5" x14ac:dyDescent="0.15">
      <c r="A508" s="1258"/>
      <c r="B508" s="1550"/>
      <c r="C508" s="1258"/>
      <c r="D508" s="1258"/>
      <c r="E508" s="1258"/>
    </row>
    <row r="509" spans="1:5" x14ac:dyDescent="0.15">
      <c r="A509" s="1258"/>
      <c r="B509" s="1550"/>
      <c r="C509" s="1258"/>
      <c r="D509" s="1258"/>
      <c r="E509" s="1258"/>
    </row>
    <row r="510" spans="1:5" x14ac:dyDescent="0.15">
      <c r="A510" s="1258"/>
      <c r="B510" s="1550"/>
      <c r="C510" s="1258"/>
      <c r="D510" s="1258"/>
      <c r="E510" s="1258"/>
    </row>
    <row r="511" spans="1:5" x14ac:dyDescent="0.15">
      <c r="A511" s="1258"/>
      <c r="B511" s="1550"/>
      <c r="C511" s="1258"/>
      <c r="D511" s="1258"/>
      <c r="E511" s="1258"/>
    </row>
    <row r="512" spans="1:5" x14ac:dyDescent="0.15">
      <c r="A512" s="1258"/>
      <c r="B512" s="1550"/>
      <c r="C512" s="1258"/>
      <c r="D512" s="1258"/>
      <c r="E512" s="1258"/>
    </row>
    <row r="513" spans="1:5" x14ac:dyDescent="0.15">
      <c r="A513" s="1258"/>
      <c r="B513" s="1550"/>
      <c r="C513" s="1258"/>
      <c r="D513" s="1258"/>
      <c r="E513" s="1258"/>
    </row>
    <row r="514" spans="1:5" x14ac:dyDescent="0.15">
      <c r="A514" s="1258"/>
      <c r="B514" s="1550"/>
      <c r="C514" s="1258"/>
      <c r="D514" s="1258"/>
      <c r="E514" s="1258"/>
    </row>
    <row r="515" spans="1:5" x14ac:dyDescent="0.15">
      <c r="A515" s="1258"/>
      <c r="B515" s="1550"/>
      <c r="C515" s="1258"/>
      <c r="D515" s="1258"/>
      <c r="E515" s="1258"/>
    </row>
    <row r="516" spans="1:5" x14ac:dyDescent="0.15">
      <c r="A516" s="1258"/>
      <c r="B516" s="1550"/>
      <c r="C516" s="1258"/>
      <c r="D516" s="1258"/>
      <c r="E516" s="1258"/>
    </row>
    <row r="517" spans="1:5" x14ac:dyDescent="0.15">
      <c r="A517" s="1258"/>
      <c r="B517" s="1550"/>
      <c r="C517" s="1258"/>
      <c r="D517" s="1258"/>
      <c r="E517" s="1258"/>
    </row>
    <row r="518" spans="1:5" x14ac:dyDescent="0.15">
      <c r="A518" s="1258"/>
      <c r="B518" s="1550"/>
      <c r="C518" s="1258"/>
      <c r="D518" s="1258"/>
      <c r="E518" s="1258"/>
    </row>
    <row r="519" spans="1:5" x14ac:dyDescent="0.15">
      <c r="A519" s="1258"/>
      <c r="B519" s="1550"/>
      <c r="C519" s="1258"/>
      <c r="D519" s="1258"/>
      <c r="E519" s="1258"/>
    </row>
    <row r="520" spans="1:5" x14ac:dyDescent="0.15">
      <c r="A520" s="1258"/>
      <c r="B520" s="1550"/>
      <c r="C520" s="1258"/>
      <c r="D520" s="1258"/>
      <c r="E520" s="1258"/>
    </row>
    <row r="521" spans="1:5" x14ac:dyDescent="0.15">
      <c r="A521" s="1258"/>
      <c r="B521" s="1550"/>
      <c r="C521" s="1258"/>
      <c r="D521" s="1258"/>
      <c r="E521" s="1258"/>
    </row>
    <row r="522" spans="1:5" x14ac:dyDescent="0.15">
      <c r="A522" s="1258"/>
      <c r="B522" s="1550"/>
      <c r="C522" s="1258"/>
      <c r="D522" s="1258"/>
      <c r="E522" s="1258"/>
    </row>
    <row r="523" spans="1:5" x14ac:dyDescent="0.15">
      <c r="A523" s="1258"/>
      <c r="B523" s="1550"/>
      <c r="C523" s="1258"/>
      <c r="D523" s="1258"/>
      <c r="E523" s="1258"/>
    </row>
    <row r="524" spans="1:5" x14ac:dyDescent="0.15">
      <c r="A524" s="1258"/>
      <c r="B524" s="1550"/>
      <c r="C524" s="1258"/>
      <c r="D524" s="1258"/>
      <c r="E524" s="1258"/>
    </row>
    <row r="525" spans="1:5" x14ac:dyDescent="0.15">
      <c r="A525" s="1258"/>
      <c r="B525" s="1550"/>
      <c r="C525" s="1258"/>
      <c r="D525" s="1258"/>
      <c r="E525" s="1258"/>
    </row>
    <row r="526" spans="1:5" x14ac:dyDescent="0.15">
      <c r="A526" s="1258"/>
      <c r="B526" s="1550"/>
      <c r="C526" s="1258"/>
      <c r="D526" s="1258"/>
      <c r="E526" s="1258"/>
    </row>
    <row r="527" spans="1:5" x14ac:dyDescent="0.15">
      <c r="A527" s="1258"/>
      <c r="B527" s="1550"/>
      <c r="C527" s="1258"/>
      <c r="D527" s="1258"/>
      <c r="E527" s="1258"/>
    </row>
    <row r="528" spans="1:5" x14ac:dyDescent="0.15">
      <c r="A528" s="1258"/>
      <c r="B528" s="1550"/>
      <c r="C528" s="1258"/>
      <c r="D528" s="1258"/>
      <c r="E528" s="1258"/>
    </row>
    <row r="529" spans="1:5" x14ac:dyDescent="0.15">
      <c r="A529" s="1258"/>
      <c r="B529" s="1550"/>
      <c r="C529" s="1258"/>
      <c r="D529" s="1258"/>
      <c r="E529" s="1258"/>
    </row>
    <row r="530" spans="1:5" x14ac:dyDescent="0.15">
      <c r="A530" s="1258"/>
      <c r="B530" s="1550"/>
      <c r="C530" s="1258"/>
      <c r="D530" s="1258"/>
      <c r="E530" s="1258"/>
    </row>
    <row r="531" spans="1:5" x14ac:dyDescent="0.15">
      <c r="A531" s="1258"/>
      <c r="B531" s="1550"/>
      <c r="C531" s="1258"/>
      <c r="D531" s="1258"/>
      <c r="E531" s="1258"/>
    </row>
    <row r="532" spans="1:5" x14ac:dyDescent="0.15">
      <c r="A532" s="1258"/>
      <c r="B532" s="1550"/>
      <c r="C532" s="1258"/>
      <c r="D532" s="1258"/>
      <c r="E532" s="1258"/>
    </row>
    <row r="533" spans="1:5" x14ac:dyDescent="0.15">
      <c r="A533" s="1258"/>
      <c r="B533" s="1550"/>
      <c r="C533" s="1258"/>
      <c r="D533" s="1258"/>
      <c r="E533" s="1258"/>
    </row>
    <row r="534" spans="1:5" x14ac:dyDescent="0.15">
      <c r="A534" s="1258"/>
      <c r="B534" s="1550"/>
      <c r="C534" s="1258"/>
      <c r="D534" s="1258"/>
      <c r="E534" s="1258"/>
    </row>
    <row r="535" spans="1:5" x14ac:dyDescent="0.15">
      <c r="A535" s="1258"/>
      <c r="B535" s="1550"/>
      <c r="C535" s="1258"/>
      <c r="D535" s="1258"/>
      <c r="E535" s="1258"/>
    </row>
    <row r="536" spans="1:5" x14ac:dyDescent="0.15">
      <c r="A536" s="1258"/>
      <c r="B536" s="1550"/>
      <c r="C536" s="1258"/>
      <c r="D536" s="1258"/>
      <c r="E536" s="1258"/>
    </row>
    <row r="537" spans="1:5" x14ac:dyDescent="0.15">
      <c r="A537" s="1258"/>
      <c r="B537" s="1550"/>
      <c r="C537" s="1258"/>
      <c r="D537" s="1258"/>
      <c r="E537" s="1258"/>
    </row>
    <row r="538" spans="1:5" x14ac:dyDescent="0.15">
      <c r="A538" s="1258"/>
      <c r="B538" s="1550"/>
      <c r="C538" s="1258"/>
      <c r="D538" s="1258"/>
      <c r="E538" s="1258"/>
    </row>
    <row r="539" spans="1:5" x14ac:dyDescent="0.15">
      <c r="A539" s="1258"/>
      <c r="B539" s="1550"/>
      <c r="C539" s="1258"/>
      <c r="D539" s="1258"/>
      <c r="E539" s="1258"/>
    </row>
    <row r="540" spans="1:5" x14ac:dyDescent="0.15">
      <c r="A540" s="1258"/>
      <c r="B540" s="1550"/>
      <c r="C540" s="1258"/>
      <c r="D540" s="1258"/>
      <c r="E540" s="1258"/>
    </row>
    <row r="541" spans="1:5" x14ac:dyDescent="0.15">
      <c r="A541" s="1258"/>
      <c r="B541" s="1550"/>
      <c r="C541" s="1258"/>
      <c r="D541" s="1258"/>
      <c r="E541" s="1258"/>
    </row>
    <row r="542" spans="1:5" x14ac:dyDescent="0.15">
      <c r="A542" s="1258"/>
      <c r="B542" s="1550"/>
      <c r="C542" s="1258"/>
      <c r="D542" s="1258"/>
      <c r="E542" s="1258"/>
    </row>
    <row r="543" spans="1:5" x14ac:dyDescent="0.15">
      <c r="A543" s="1258"/>
      <c r="B543" s="1550"/>
      <c r="C543" s="1258"/>
      <c r="D543" s="1258"/>
      <c r="E543" s="1258"/>
    </row>
    <row r="544" spans="1:5" x14ac:dyDescent="0.15">
      <c r="A544" s="1258"/>
      <c r="B544" s="1550"/>
      <c r="C544" s="1258"/>
      <c r="D544" s="1258"/>
      <c r="E544" s="1258"/>
    </row>
    <row r="545" spans="1:5" x14ac:dyDescent="0.15">
      <c r="A545" s="1258"/>
      <c r="B545" s="1550"/>
      <c r="C545" s="1258"/>
      <c r="D545" s="1258"/>
      <c r="E545" s="1258"/>
    </row>
    <row r="546" spans="1:5" x14ac:dyDescent="0.15">
      <c r="A546" s="1258"/>
      <c r="B546" s="1550"/>
      <c r="C546" s="1258"/>
      <c r="D546" s="1258"/>
      <c r="E546" s="1258"/>
    </row>
    <row r="547" spans="1:5" x14ac:dyDescent="0.15">
      <c r="A547" s="1258"/>
      <c r="B547" s="1550"/>
      <c r="C547" s="1258"/>
      <c r="D547" s="1258"/>
      <c r="E547" s="1258"/>
    </row>
    <row r="548" spans="1:5" x14ac:dyDescent="0.15">
      <c r="A548" s="1258"/>
      <c r="B548" s="1550"/>
      <c r="C548" s="1258"/>
      <c r="D548" s="1258"/>
      <c r="E548" s="1258"/>
    </row>
    <row r="549" spans="1:5" x14ac:dyDescent="0.15">
      <c r="A549" s="1258"/>
      <c r="B549" s="1550"/>
      <c r="C549" s="1258"/>
      <c r="D549" s="1258"/>
      <c r="E549" s="1258"/>
    </row>
    <row r="550" spans="1:5" x14ac:dyDescent="0.15">
      <c r="A550" s="1258"/>
      <c r="B550" s="1550"/>
      <c r="C550" s="1258"/>
      <c r="D550" s="1258"/>
      <c r="E550" s="1258"/>
    </row>
    <row r="551" spans="1:5" x14ac:dyDescent="0.15">
      <c r="A551" s="1258"/>
      <c r="B551" s="1550"/>
      <c r="C551" s="1258"/>
      <c r="D551" s="1258"/>
      <c r="E551" s="1258"/>
    </row>
    <row r="552" spans="1:5" x14ac:dyDescent="0.15">
      <c r="A552" s="1258"/>
      <c r="B552" s="1550"/>
      <c r="C552" s="1258"/>
      <c r="D552" s="1258"/>
      <c r="E552" s="1258"/>
    </row>
    <row r="553" spans="1:5" x14ac:dyDescent="0.15">
      <c r="A553" s="1258"/>
      <c r="B553" s="1550"/>
      <c r="C553" s="1258"/>
      <c r="D553" s="1258"/>
      <c r="E553" s="1258"/>
    </row>
    <row r="554" spans="1:5" x14ac:dyDescent="0.15">
      <c r="A554" s="1258"/>
      <c r="B554" s="1550"/>
      <c r="C554" s="1258"/>
      <c r="D554" s="1258"/>
      <c r="E554" s="1258"/>
    </row>
    <row r="555" spans="1:5" x14ac:dyDescent="0.15">
      <c r="A555" s="1258"/>
      <c r="B555" s="1550"/>
      <c r="C555" s="1258"/>
      <c r="D555" s="1258"/>
      <c r="E555" s="1258"/>
    </row>
    <row r="556" spans="1:5" x14ac:dyDescent="0.15">
      <c r="A556" s="1258"/>
      <c r="B556" s="1550"/>
      <c r="C556" s="1258"/>
      <c r="D556" s="1258"/>
      <c r="E556" s="1258"/>
    </row>
    <row r="557" spans="1:5" x14ac:dyDescent="0.15">
      <c r="A557" s="1258"/>
      <c r="B557" s="1550"/>
      <c r="C557" s="1258"/>
      <c r="D557" s="1258"/>
      <c r="E557" s="1258"/>
    </row>
    <row r="558" spans="1:5" x14ac:dyDescent="0.15">
      <c r="A558" s="1258"/>
      <c r="B558" s="1550"/>
      <c r="C558" s="1258"/>
      <c r="D558" s="1258"/>
      <c r="E558" s="1258"/>
    </row>
    <row r="559" spans="1:5" x14ac:dyDescent="0.15">
      <c r="A559" s="1258"/>
      <c r="B559" s="1550"/>
      <c r="C559" s="1258"/>
      <c r="D559" s="1258"/>
      <c r="E559" s="1258"/>
    </row>
    <row r="560" spans="1:5" x14ac:dyDescent="0.15">
      <c r="A560" s="1258"/>
      <c r="B560" s="1550"/>
      <c r="C560" s="1258"/>
      <c r="D560" s="1258"/>
      <c r="E560" s="1258"/>
    </row>
    <row r="561" spans="1:5" x14ac:dyDescent="0.15">
      <c r="A561" s="1258"/>
      <c r="B561" s="1550"/>
      <c r="C561" s="1258"/>
      <c r="D561" s="1258"/>
      <c r="E561" s="1258"/>
    </row>
    <row r="562" spans="1:5" x14ac:dyDescent="0.15">
      <c r="A562" s="1258"/>
      <c r="B562" s="1550"/>
      <c r="C562" s="1258"/>
      <c r="D562" s="1258"/>
      <c r="E562" s="1258"/>
    </row>
    <row r="563" spans="1:5" x14ac:dyDescent="0.15">
      <c r="A563" s="1258"/>
      <c r="B563" s="1550"/>
      <c r="C563" s="1258"/>
      <c r="D563" s="1258"/>
      <c r="E563" s="1258"/>
    </row>
    <row r="564" spans="1:5" x14ac:dyDescent="0.15">
      <c r="A564" s="1258"/>
      <c r="B564" s="1550"/>
      <c r="C564" s="1258"/>
      <c r="D564" s="1258"/>
      <c r="E564" s="1258"/>
    </row>
    <row r="565" spans="1:5" x14ac:dyDescent="0.15">
      <c r="A565" s="1258"/>
      <c r="B565" s="1550"/>
      <c r="C565" s="1258"/>
      <c r="D565" s="1258"/>
      <c r="E565" s="1258"/>
    </row>
    <row r="566" spans="1:5" x14ac:dyDescent="0.15">
      <c r="A566" s="1258"/>
      <c r="B566" s="1550"/>
      <c r="C566" s="1258"/>
      <c r="D566" s="1258"/>
      <c r="E566" s="1258"/>
    </row>
    <row r="567" spans="1:5" x14ac:dyDescent="0.15">
      <c r="A567" s="1258"/>
      <c r="B567" s="1550"/>
      <c r="C567" s="1258"/>
      <c r="D567" s="1258"/>
      <c r="E567" s="1258"/>
    </row>
    <row r="568" spans="1:5" x14ac:dyDescent="0.15">
      <c r="A568" s="1258"/>
      <c r="B568" s="1550"/>
      <c r="C568" s="1258"/>
      <c r="D568" s="1258"/>
      <c r="E568" s="1258"/>
    </row>
    <row r="569" spans="1:5" x14ac:dyDescent="0.15">
      <c r="A569" s="1258"/>
      <c r="B569" s="1550"/>
      <c r="C569" s="1258"/>
      <c r="D569" s="1258"/>
      <c r="E569" s="1258"/>
    </row>
    <row r="570" spans="1:5" x14ac:dyDescent="0.15">
      <c r="A570" s="1258"/>
      <c r="B570" s="1550"/>
      <c r="C570" s="1258"/>
      <c r="D570" s="1258"/>
      <c r="E570" s="1258"/>
    </row>
    <row r="571" spans="1:5" x14ac:dyDescent="0.15">
      <c r="A571" s="1258"/>
      <c r="B571" s="1550"/>
      <c r="C571" s="1258"/>
      <c r="D571" s="1258"/>
      <c r="E571" s="1258"/>
    </row>
    <row r="572" spans="1:5" x14ac:dyDescent="0.15">
      <c r="A572" s="1258"/>
      <c r="B572" s="1550"/>
      <c r="C572" s="1258"/>
      <c r="D572" s="1258"/>
      <c r="E572" s="1258"/>
    </row>
    <row r="573" spans="1:5" x14ac:dyDescent="0.15">
      <c r="A573" s="1258"/>
      <c r="B573" s="1550"/>
      <c r="C573" s="1258"/>
      <c r="D573" s="1258"/>
      <c r="E573" s="1258"/>
    </row>
    <row r="574" spans="1:5" x14ac:dyDescent="0.15">
      <c r="A574" s="1258"/>
      <c r="B574" s="1550"/>
      <c r="C574" s="1258"/>
      <c r="D574" s="1258"/>
      <c r="E574" s="1258"/>
    </row>
    <row r="575" spans="1:5" x14ac:dyDescent="0.15">
      <c r="A575" s="1258"/>
      <c r="B575" s="1550"/>
      <c r="C575" s="1258"/>
      <c r="D575" s="1258"/>
      <c r="E575" s="1258"/>
    </row>
    <row r="576" spans="1:5" x14ac:dyDescent="0.15">
      <c r="A576" s="1258"/>
      <c r="B576" s="1550"/>
      <c r="C576" s="1258"/>
      <c r="D576" s="1258"/>
      <c r="E576" s="1258"/>
    </row>
    <row r="577" spans="1:5" x14ac:dyDescent="0.15">
      <c r="A577" s="1258"/>
      <c r="B577" s="1550"/>
      <c r="C577" s="1258"/>
      <c r="D577" s="1258"/>
      <c r="E577" s="1258"/>
    </row>
    <row r="578" spans="1:5" x14ac:dyDescent="0.15">
      <c r="A578" s="1258"/>
      <c r="B578" s="1550"/>
      <c r="C578" s="1258"/>
      <c r="D578" s="1258"/>
      <c r="E578" s="1258"/>
    </row>
    <row r="579" spans="1:5" x14ac:dyDescent="0.15">
      <c r="A579" s="1258"/>
      <c r="B579" s="1550"/>
      <c r="C579" s="1258"/>
      <c r="D579" s="1258"/>
      <c r="E579" s="1258"/>
    </row>
    <row r="580" spans="1:5" x14ac:dyDescent="0.15">
      <c r="A580" s="1258"/>
      <c r="B580" s="1550"/>
      <c r="C580" s="1258"/>
      <c r="D580" s="1258"/>
      <c r="E580" s="1258"/>
    </row>
    <row r="581" spans="1:5" x14ac:dyDescent="0.15">
      <c r="A581" s="1258"/>
      <c r="B581" s="1550"/>
      <c r="C581" s="1258"/>
      <c r="D581" s="1258"/>
      <c r="E581" s="1258"/>
    </row>
    <row r="582" spans="1:5" x14ac:dyDescent="0.15">
      <c r="A582" s="1258"/>
      <c r="B582" s="1550"/>
      <c r="C582" s="1258"/>
      <c r="D582" s="1258"/>
      <c r="E582" s="1258"/>
    </row>
    <row r="583" spans="1:5" x14ac:dyDescent="0.15">
      <c r="A583" s="1258"/>
      <c r="B583" s="1550"/>
      <c r="C583" s="1258"/>
      <c r="D583" s="1258"/>
      <c r="E583" s="1258"/>
    </row>
    <row r="584" spans="1:5" x14ac:dyDescent="0.15">
      <c r="A584" s="1258"/>
      <c r="B584" s="1550"/>
      <c r="C584" s="1258"/>
      <c r="D584" s="1258"/>
      <c r="E584" s="1258"/>
    </row>
    <row r="585" spans="1:5" x14ac:dyDescent="0.15">
      <c r="A585" s="1258"/>
      <c r="B585" s="1550"/>
      <c r="C585" s="1258"/>
      <c r="D585" s="1258"/>
      <c r="E585" s="1258"/>
    </row>
    <row r="586" spans="1:5" x14ac:dyDescent="0.15">
      <c r="A586" s="1258"/>
      <c r="B586" s="1550"/>
      <c r="C586" s="1258"/>
      <c r="D586" s="1258"/>
      <c r="E586" s="1258"/>
    </row>
    <row r="587" spans="1:5" x14ac:dyDescent="0.15">
      <c r="A587" s="1258"/>
      <c r="B587" s="1550"/>
      <c r="C587" s="1258"/>
      <c r="D587" s="1258"/>
      <c r="E587" s="1258"/>
    </row>
    <row r="588" spans="1:5" x14ac:dyDescent="0.15">
      <c r="A588" s="1258"/>
      <c r="B588" s="1550"/>
      <c r="C588" s="1258"/>
      <c r="D588" s="1258"/>
      <c r="E588" s="1258"/>
    </row>
    <row r="589" spans="1:5" x14ac:dyDescent="0.15">
      <c r="A589" s="1258"/>
      <c r="B589" s="1550"/>
      <c r="C589" s="1258"/>
      <c r="D589" s="1258"/>
      <c r="E589" s="1258"/>
    </row>
    <row r="590" spans="1:5" x14ac:dyDescent="0.15">
      <c r="A590" s="1258"/>
      <c r="B590" s="1550"/>
      <c r="C590" s="1258"/>
      <c r="D590" s="1258"/>
      <c r="E590" s="1258"/>
    </row>
    <row r="591" spans="1:5" x14ac:dyDescent="0.15">
      <c r="A591" s="1258"/>
      <c r="B591" s="1550"/>
      <c r="C591" s="1258"/>
      <c r="D591" s="1258"/>
      <c r="E591" s="1258"/>
    </row>
    <row r="592" spans="1:5" x14ac:dyDescent="0.15">
      <c r="A592" s="1258"/>
      <c r="B592" s="1550"/>
      <c r="C592" s="1258"/>
      <c r="D592" s="1258"/>
      <c r="E592" s="1258"/>
    </row>
    <row r="593" spans="1:5" x14ac:dyDescent="0.15">
      <c r="A593" s="1258"/>
      <c r="B593" s="1550"/>
      <c r="C593" s="1258"/>
      <c r="D593" s="1258"/>
      <c r="E593" s="1258"/>
    </row>
    <row r="594" spans="1:5" x14ac:dyDescent="0.15">
      <c r="A594" s="1258"/>
      <c r="B594" s="1550"/>
      <c r="C594" s="1258"/>
      <c r="D594" s="1258"/>
      <c r="E594" s="1258"/>
    </row>
    <row r="595" spans="1:5" x14ac:dyDescent="0.15">
      <c r="A595" s="1258"/>
      <c r="B595" s="1550"/>
      <c r="C595" s="1258"/>
      <c r="D595" s="1258"/>
      <c r="E595" s="1258"/>
    </row>
    <row r="596" spans="1:5" x14ac:dyDescent="0.15">
      <c r="A596" s="1258"/>
      <c r="B596" s="1550"/>
      <c r="C596" s="1258"/>
      <c r="D596" s="1258"/>
      <c r="E596" s="1258"/>
    </row>
    <row r="597" spans="1:5" x14ac:dyDescent="0.15">
      <c r="A597" s="1258"/>
      <c r="B597" s="1550"/>
      <c r="C597" s="1258"/>
      <c r="D597" s="1258"/>
      <c r="E597" s="1258"/>
    </row>
    <row r="598" spans="1:5" x14ac:dyDescent="0.15">
      <c r="A598" s="1258"/>
      <c r="B598" s="1550"/>
      <c r="C598" s="1258"/>
      <c r="D598" s="1258"/>
      <c r="E598" s="1258"/>
    </row>
    <row r="599" spans="1:5" x14ac:dyDescent="0.15">
      <c r="A599" s="1258"/>
      <c r="B599" s="1550"/>
      <c r="C599" s="1258"/>
      <c r="D599" s="1258"/>
      <c r="E599" s="1258"/>
    </row>
    <row r="600" spans="1:5" x14ac:dyDescent="0.15">
      <c r="A600" s="1258"/>
      <c r="B600" s="1550"/>
      <c r="C600" s="1258"/>
      <c r="D600" s="1258"/>
      <c r="E600" s="1258"/>
    </row>
    <row r="601" spans="1:5" x14ac:dyDescent="0.15">
      <c r="A601" s="1258"/>
      <c r="B601" s="1550"/>
      <c r="C601" s="1258"/>
      <c r="D601" s="1258"/>
      <c r="E601" s="1258"/>
    </row>
    <row r="602" spans="1:5" x14ac:dyDescent="0.15">
      <c r="A602" s="1258"/>
      <c r="B602" s="1550"/>
      <c r="C602" s="1258"/>
      <c r="D602" s="1258"/>
      <c r="E602" s="1258"/>
    </row>
    <row r="603" spans="1:5" x14ac:dyDescent="0.15">
      <c r="A603" s="1258"/>
      <c r="B603" s="1550"/>
      <c r="C603" s="1258"/>
      <c r="D603" s="1258"/>
      <c r="E603" s="1258"/>
    </row>
    <row r="604" spans="1:5" x14ac:dyDescent="0.15">
      <c r="A604" s="1258"/>
      <c r="B604" s="1550"/>
      <c r="C604" s="1258"/>
      <c r="D604" s="1258"/>
      <c r="E604" s="1258"/>
    </row>
    <row r="605" spans="1:5" x14ac:dyDescent="0.15">
      <c r="A605" s="1258"/>
      <c r="B605" s="1550"/>
      <c r="C605" s="1258"/>
      <c r="D605" s="1258"/>
      <c r="E605" s="1258"/>
    </row>
    <row r="606" spans="1:5" x14ac:dyDescent="0.15">
      <c r="A606" s="1258"/>
      <c r="B606" s="1550"/>
      <c r="C606" s="1258"/>
      <c r="D606" s="1258"/>
      <c r="E606" s="1258"/>
    </row>
    <row r="607" spans="1:5" x14ac:dyDescent="0.15">
      <c r="A607" s="1258"/>
      <c r="B607" s="1550"/>
      <c r="C607" s="1258"/>
      <c r="D607" s="1258"/>
      <c r="E607" s="1258"/>
    </row>
    <row r="608" spans="1:5" x14ac:dyDescent="0.15">
      <c r="A608" s="1258"/>
      <c r="B608" s="1550"/>
      <c r="C608" s="1258"/>
      <c r="D608" s="1258"/>
      <c r="E608" s="1258"/>
    </row>
    <row r="609" spans="1:5" x14ac:dyDescent="0.15">
      <c r="A609" s="1258"/>
      <c r="B609" s="1550"/>
      <c r="C609" s="1258"/>
      <c r="D609" s="1258"/>
      <c r="E609" s="1258"/>
    </row>
    <row r="610" spans="1:5" x14ac:dyDescent="0.15">
      <c r="A610" s="1258"/>
      <c r="B610" s="1550"/>
      <c r="C610" s="1258"/>
      <c r="D610" s="1258"/>
      <c r="E610" s="1258"/>
    </row>
    <row r="611" spans="1:5" x14ac:dyDescent="0.15">
      <c r="A611" s="1258"/>
      <c r="B611" s="1550"/>
      <c r="C611" s="1258"/>
      <c r="D611" s="1258"/>
      <c r="E611" s="1258"/>
    </row>
    <row r="612" spans="1:5" x14ac:dyDescent="0.15">
      <c r="A612" s="1258"/>
      <c r="B612" s="1550"/>
      <c r="C612" s="1258"/>
      <c r="D612" s="1258"/>
      <c r="E612" s="1258"/>
    </row>
    <row r="613" spans="1:5" x14ac:dyDescent="0.15">
      <c r="A613" s="1258"/>
      <c r="B613" s="1550"/>
      <c r="C613" s="1258"/>
      <c r="D613" s="1258"/>
      <c r="E613" s="1258"/>
    </row>
    <row r="614" spans="1:5" x14ac:dyDescent="0.15">
      <c r="A614" s="1258"/>
      <c r="B614" s="1550"/>
      <c r="C614" s="1258"/>
      <c r="D614" s="1258"/>
      <c r="E614" s="1258"/>
    </row>
    <row r="615" spans="1:5" x14ac:dyDescent="0.15">
      <c r="A615" s="1258"/>
      <c r="B615" s="1550"/>
      <c r="C615" s="1258"/>
      <c r="D615" s="1258"/>
      <c r="E615" s="1258"/>
    </row>
    <row r="616" spans="1:5" x14ac:dyDescent="0.15">
      <c r="A616" s="1258"/>
      <c r="B616" s="1550"/>
      <c r="C616" s="1258"/>
      <c r="D616" s="1258"/>
      <c r="E616" s="1258"/>
    </row>
    <row r="617" spans="1:5" x14ac:dyDescent="0.15">
      <c r="A617" s="1258"/>
      <c r="B617" s="1550"/>
      <c r="C617" s="1258"/>
      <c r="D617" s="1258"/>
      <c r="E617" s="1258"/>
    </row>
    <row r="618" spans="1:5" x14ac:dyDescent="0.15">
      <c r="A618" s="1258"/>
      <c r="B618" s="1550"/>
      <c r="C618" s="1258"/>
      <c r="D618" s="1258"/>
      <c r="E618" s="1258"/>
    </row>
    <row r="619" spans="1:5" x14ac:dyDescent="0.15">
      <c r="A619" s="1258"/>
      <c r="B619" s="1550"/>
      <c r="C619" s="1258"/>
      <c r="D619" s="1258"/>
      <c r="E619" s="1258"/>
    </row>
    <row r="620" spans="1:5" x14ac:dyDescent="0.15">
      <c r="A620" s="1258"/>
      <c r="B620" s="1550"/>
      <c r="C620" s="1258"/>
      <c r="D620" s="1258"/>
      <c r="E620" s="1258"/>
    </row>
    <row r="621" spans="1:5" x14ac:dyDescent="0.15">
      <c r="A621" s="1258"/>
      <c r="B621" s="1550"/>
      <c r="C621" s="1258"/>
      <c r="D621" s="1258"/>
      <c r="E621" s="1258"/>
    </row>
    <row r="622" spans="1:5" x14ac:dyDescent="0.15">
      <c r="A622" s="1258"/>
      <c r="B622" s="1550"/>
      <c r="C622" s="1258"/>
      <c r="D622" s="1258"/>
      <c r="E622" s="1258"/>
    </row>
    <row r="623" spans="1:5" x14ac:dyDescent="0.15">
      <c r="A623" s="1258"/>
      <c r="B623" s="1550"/>
      <c r="C623" s="1258"/>
      <c r="D623" s="1258"/>
      <c r="E623" s="1258"/>
    </row>
    <row r="624" spans="1:5" x14ac:dyDescent="0.15">
      <c r="A624" s="1258"/>
      <c r="B624" s="1550"/>
      <c r="C624" s="1258"/>
      <c r="D624" s="1258"/>
      <c r="E624" s="1258"/>
    </row>
    <row r="625" spans="1:5" x14ac:dyDescent="0.15">
      <c r="A625" s="1258"/>
      <c r="B625" s="1550"/>
      <c r="C625" s="1258"/>
      <c r="D625" s="1258"/>
      <c r="E625" s="1258"/>
    </row>
    <row r="626" spans="1:5" x14ac:dyDescent="0.15">
      <c r="A626" s="1258"/>
      <c r="B626" s="1550"/>
      <c r="C626" s="1258"/>
      <c r="D626" s="1258"/>
      <c r="E626" s="1258"/>
    </row>
    <row r="627" spans="1:5" x14ac:dyDescent="0.15">
      <c r="A627" s="1258"/>
      <c r="B627" s="1550"/>
      <c r="C627" s="1258"/>
      <c r="D627" s="1258"/>
      <c r="E627" s="1258"/>
    </row>
    <row r="628" spans="1:5" x14ac:dyDescent="0.15">
      <c r="A628" s="1258"/>
      <c r="B628" s="1550"/>
      <c r="C628" s="1258"/>
      <c r="D628" s="1258"/>
      <c r="E628" s="1258"/>
    </row>
    <row r="629" spans="1:5" x14ac:dyDescent="0.15">
      <c r="A629" s="1258"/>
      <c r="B629" s="1550"/>
      <c r="C629" s="1258"/>
      <c r="D629" s="1258"/>
      <c r="E629" s="1258"/>
    </row>
    <row r="630" spans="1:5" x14ac:dyDescent="0.15">
      <c r="A630" s="1258"/>
      <c r="B630" s="1550"/>
      <c r="C630" s="1258"/>
      <c r="D630" s="1258"/>
      <c r="E630" s="1258"/>
    </row>
    <row r="631" spans="1:5" x14ac:dyDescent="0.15">
      <c r="A631" s="1258"/>
      <c r="B631" s="1550"/>
      <c r="C631" s="1258"/>
      <c r="D631" s="1258"/>
      <c r="E631" s="1258"/>
    </row>
    <row r="632" spans="1:5" x14ac:dyDescent="0.15">
      <c r="A632" s="1258"/>
      <c r="B632" s="1550"/>
      <c r="C632" s="1258"/>
      <c r="D632" s="1258"/>
      <c r="E632" s="1258"/>
    </row>
    <row r="633" spans="1:5" x14ac:dyDescent="0.15">
      <c r="A633" s="1258"/>
      <c r="B633" s="1550"/>
      <c r="C633" s="1258"/>
      <c r="D633" s="1258"/>
      <c r="E633" s="1258"/>
    </row>
    <row r="634" spans="1:5" x14ac:dyDescent="0.15">
      <c r="A634" s="1258"/>
      <c r="B634" s="1550"/>
      <c r="C634" s="1258"/>
      <c r="D634" s="1258"/>
      <c r="E634" s="1258"/>
    </row>
    <row r="635" spans="1:5" x14ac:dyDescent="0.15">
      <c r="A635" s="1258"/>
      <c r="B635" s="1550"/>
      <c r="C635" s="1258"/>
      <c r="D635" s="1258"/>
      <c r="E635" s="1258"/>
    </row>
    <row r="636" spans="1:5" x14ac:dyDescent="0.15">
      <c r="A636" s="1258"/>
      <c r="B636" s="1550"/>
      <c r="C636" s="1258"/>
      <c r="D636" s="1258"/>
      <c r="E636" s="1258"/>
    </row>
    <row r="637" spans="1:5" x14ac:dyDescent="0.15">
      <c r="A637" s="1258"/>
      <c r="B637" s="1550"/>
      <c r="C637" s="1258"/>
      <c r="D637" s="1258"/>
      <c r="E637" s="1258"/>
    </row>
    <row r="638" spans="1:5" x14ac:dyDescent="0.15">
      <c r="A638" s="1258"/>
      <c r="B638" s="1550"/>
      <c r="C638" s="1258"/>
      <c r="D638" s="1258"/>
      <c r="E638" s="1258"/>
    </row>
    <row r="639" spans="1:5" x14ac:dyDescent="0.15">
      <c r="A639" s="1258"/>
      <c r="B639" s="1550"/>
      <c r="C639" s="1258"/>
      <c r="D639" s="1258"/>
      <c r="E639" s="1258"/>
    </row>
    <row r="640" spans="1:5" x14ac:dyDescent="0.15">
      <c r="A640" s="1258"/>
      <c r="B640" s="1550"/>
      <c r="C640" s="1258"/>
      <c r="D640" s="1258"/>
      <c r="E640" s="1258"/>
    </row>
    <row r="641" spans="1:5" x14ac:dyDescent="0.15">
      <c r="A641" s="1258"/>
      <c r="B641" s="1550"/>
      <c r="C641" s="1258"/>
      <c r="D641" s="1258"/>
      <c r="E641" s="1258"/>
    </row>
    <row r="642" spans="1:5" x14ac:dyDescent="0.15">
      <c r="A642" s="1258"/>
      <c r="B642" s="1550"/>
      <c r="C642" s="1258"/>
      <c r="D642" s="1258"/>
      <c r="E642" s="1258"/>
    </row>
    <row r="643" spans="1:5" x14ac:dyDescent="0.15">
      <c r="A643" s="1258"/>
      <c r="B643" s="1550"/>
      <c r="C643" s="1258"/>
      <c r="D643" s="1258"/>
      <c r="E643" s="1258"/>
    </row>
    <row r="644" spans="1:5" x14ac:dyDescent="0.15">
      <c r="A644" s="1258"/>
      <c r="B644" s="1550"/>
      <c r="C644" s="1258"/>
      <c r="D644" s="1258"/>
      <c r="E644" s="1258"/>
    </row>
    <row r="645" spans="1:5" x14ac:dyDescent="0.15">
      <c r="A645" s="1258"/>
      <c r="B645" s="1550"/>
      <c r="C645" s="1258"/>
      <c r="D645" s="1258"/>
      <c r="E645" s="1258"/>
    </row>
    <row r="646" spans="1:5" x14ac:dyDescent="0.15">
      <c r="A646" s="1258"/>
      <c r="B646" s="1550"/>
      <c r="C646" s="1258"/>
      <c r="D646" s="1258"/>
      <c r="E646" s="1258"/>
    </row>
    <row r="647" spans="1:5" x14ac:dyDescent="0.15">
      <c r="A647" s="1258"/>
      <c r="B647" s="1550"/>
      <c r="C647" s="1258"/>
      <c r="D647" s="1258"/>
      <c r="E647" s="1258"/>
    </row>
    <row r="648" spans="1:5" x14ac:dyDescent="0.15">
      <c r="A648" s="1258"/>
      <c r="B648" s="1550"/>
      <c r="C648" s="1258"/>
      <c r="D648" s="1258"/>
      <c r="E648" s="1258"/>
    </row>
    <row r="649" spans="1:5" x14ac:dyDescent="0.15">
      <c r="A649" s="1258"/>
      <c r="B649" s="1550"/>
      <c r="C649" s="1258"/>
      <c r="D649" s="1258"/>
      <c r="E649" s="1258"/>
    </row>
    <row r="650" spans="1:5" x14ac:dyDescent="0.15">
      <c r="A650" s="1258"/>
      <c r="B650" s="1550"/>
      <c r="C650" s="1258"/>
      <c r="D650" s="1258"/>
      <c r="E650" s="1258"/>
    </row>
    <row r="651" spans="1:5" x14ac:dyDescent="0.15">
      <c r="A651" s="1258"/>
      <c r="B651" s="1550"/>
      <c r="C651" s="1258"/>
      <c r="D651" s="1258"/>
      <c r="E651" s="1258"/>
    </row>
    <row r="652" spans="1:5" x14ac:dyDescent="0.15">
      <c r="A652" s="1258"/>
      <c r="B652" s="1550"/>
      <c r="C652" s="1258"/>
      <c r="D652" s="1258"/>
      <c r="E652" s="1258"/>
    </row>
    <row r="653" spans="1:5" x14ac:dyDescent="0.15">
      <c r="A653" s="1258"/>
      <c r="B653" s="1550"/>
      <c r="C653" s="1258"/>
      <c r="D653" s="1258"/>
      <c r="E653" s="1258"/>
    </row>
    <row r="654" spans="1:5" x14ac:dyDescent="0.15">
      <c r="A654" s="1258"/>
      <c r="B654" s="1550"/>
      <c r="C654" s="1258"/>
      <c r="D654" s="1258"/>
      <c r="E654" s="1258"/>
    </row>
    <row r="655" spans="1:5" x14ac:dyDescent="0.15">
      <c r="A655" s="1258"/>
      <c r="B655" s="1550"/>
      <c r="C655" s="1258"/>
      <c r="D655" s="1258"/>
      <c r="E655" s="1258"/>
    </row>
    <row r="656" spans="1:5" x14ac:dyDescent="0.15">
      <c r="A656" s="1258"/>
      <c r="B656" s="1550"/>
      <c r="C656" s="1258"/>
      <c r="D656" s="1258"/>
      <c r="E656" s="1258"/>
    </row>
    <row r="657" spans="1:5" x14ac:dyDescent="0.15">
      <c r="A657" s="1258"/>
      <c r="B657" s="1550"/>
      <c r="C657" s="1258"/>
      <c r="D657" s="1258"/>
      <c r="E657" s="1258"/>
    </row>
    <row r="658" spans="1:5" x14ac:dyDescent="0.15">
      <c r="A658" s="1258"/>
      <c r="B658" s="1550"/>
      <c r="C658" s="1258"/>
      <c r="D658" s="1258"/>
      <c r="E658" s="1258"/>
    </row>
    <row r="659" spans="1:5" x14ac:dyDescent="0.15">
      <c r="A659" s="1258"/>
      <c r="B659" s="1550"/>
      <c r="C659" s="1258"/>
      <c r="D659" s="1258"/>
      <c r="E659" s="1258"/>
    </row>
    <row r="660" spans="1:5" x14ac:dyDescent="0.15">
      <c r="A660" s="1258"/>
      <c r="B660" s="1550"/>
      <c r="C660" s="1258"/>
      <c r="D660" s="1258"/>
      <c r="E660" s="1258"/>
    </row>
    <row r="661" spans="1:5" x14ac:dyDescent="0.15">
      <c r="A661" s="1258"/>
      <c r="B661" s="1550"/>
      <c r="C661" s="1258"/>
      <c r="D661" s="1258"/>
      <c r="E661" s="1258"/>
    </row>
    <row r="662" spans="1:5" x14ac:dyDescent="0.15">
      <c r="A662" s="1258"/>
      <c r="B662" s="1550"/>
      <c r="C662" s="1258"/>
      <c r="D662" s="1258"/>
      <c r="E662" s="1258"/>
    </row>
    <row r="663" spans="1:5" x14ac:dyDescent="0.15">
      <c r="A663" s="1258"/>
      <c r="B663" s="1550"/>
      <c r="C663" s="1258"/>
      <c r="D663" s="1258"/>
      <c r="E663" s="1258"/>
    </row>
    <row r="664" spans="1:5" x14ac:dyDescent="0.15">
      <c r="A664" s="1258"/>
      <c r="B664" s="1550"/>
      <c r="C664" s="1258"/>
      <c r="D664" s="1258"/>
      <c r="E664" s="1258"/>
    </row>
    <row r="665" spans="1:5" x14ac:dyDescent="0.15">
      <c r="A665" s="1258"/>
      <c r="B665" s="1550"/>
      <c r="C665" s="1258"/>
      <c r="D665" s="1258"/>
      <c r="E665" s="1258"/>
    </row>
    <row r="666" spans="1:5" x14ac:dyDescent="0.15">
      <c r="A666" s="1258"/>
      <c r="B666" s="1550"/>
      <c r="C666" s="1258"/>
      <c r="D666" s="1258"/>
      <c r="E666" s="1258"/>
    </row>
    <row r="667" spans="1:5" x14ac:dyDescent="0.15">
      <c r="A667" s="1258"/>
      <c r="B667" s="1550"/>
      <c r="C667" s="1258"/>
      <c r="D667" s="1258"/>
      <c r="E667" s="1258"/>
    </row>
    <row r="668" spans="1:5" x14ac:dyDescent="0.15">
      <c r="A668" s="1258"/>
      <c r="B668" s="1550"/>
      <c r="C668" s="1258"/>
      <c r="D668" s="1258"/>
      <c r="E668" s="1258"/>
    </row>
    <row r="669" spans="1:5" x14ac:dyDescent="0.15">
      <c r="A669" s="1258"/>
      <c r="B669" s="1550"/>
      <c r="C669" s="1258"/>
      <c r="D669" s="1258"/>
      <c r="E669" s="1258"/>
    </row>
    <row r="670" spans="1:5" x14ac:dyDescent="0.15">
      <c r="A670" s="1258"/>
      <c r="B670" s="1550"/>
      <c r="C670" s="1258"/>
      <c r="D670" s="1258"/>
      <c r="E670" s="1258"/>
    </row>
    <row r="671" spans="1:5" x14ac:dyDescent="0.15">
      <c r="A671" s="1258"/>
      <c r="B671" s="1550"/>
      <c r="C671" s="1258"/>
      <c r="D671" s="1258"/>
      <c r="E671" s="1258"/>
    </row>
    <row r="672" spans="1:5" x14ac:dyDescent="0.15">
      <c r="A672" s="1258"/>
      <c r="B672" s="1550"/>
      <c r="C672" s="1258"/>
      <c r="D672" s="1258"/>
      <c r="E672" s="1258"/>
    </row>
    <row r="673" spans="1:5" x14ac:dyDescent="0.15">
      <c r="A673" s="1258"/>
      <c r="B673" s="1550"/>
      <c r="C673" s="1258"/>
      <c r="D673" s="1258"/>
      <c r="E673" s="1258"/>
    </row>
    <row r="674" spans="1:5" x14ac:dyDescent="0.15">
      <c r="A674" s="1258"/>
      <c r="B674" s="1550"/>
      <c r="C674" s="1258"/>
      <c r="D674" s="1258"/>
      <c r="E674" s="1258"/>
    </row>
    <row r="675" spans="1:5" x14ac:dyDescent="0.15">
      <c r="A675" s="1258"/>
      <c r="B675" s="1550"/>
      <c r="C675" s="1258"/>
      <c r="D675" s="1258"/>
      <c r="E675" s="1258"/>
    </row>
    <row r="676" spans="1:5" x14ac:dyDescent="0.15">
      <c r="A676" s="1258"/>
      <c r="B676" s="1550"/>
      <c r="C676" s="1258"/>
      <c r="D676" s="1258"/>
      <c r="E676" s="1258"/>
    </row>
    <row r="677" spans="1:5" x14ac:dyDescent="0.15">
      <c r="A677" s="1258"/>
      <c r="B677" s="1550"/>
      <c r="C677" s="1258"/>
      <c r="D677" s="1258"/>
      <c r="E677" s="1258"/>
    </row>
    <row r="678" spans="1:5" x14ac:dyDescent="0.15">
      <c r="A678" s="1258"/>
      <c r="B678" s="1550"/>
      <c r="C678" s="1258"/>
      <c r="D678" s="1258"/>
      <c r="E678" s="1258"/>
    </row>
    <row r="679" spans="1:5" x14ac:dyDescent="0.15">
      <c r="A679" s="1258"/>
      <c r="B679" s="1550"/>
      <c r="C679" s="1258"/>
      <c r="D679" s="1258"/>
      <c r="E679" s="1258"/>
    </row>
    <row r="680" spans="1:5" x14ac:dyDescent="0.15">
      <c r="A680" s="1258"/>
      <c r="B680" s="1550"/>
      <c r="C680" s="1258"/>
      <c r="D680" s="1258"/>
      <c r="E680" s="1258"/>
    </row>
    <row r="681" spans="1:5" x14ac:dyDescent="0.15">
      <c r="A681" s="1258"/>
      <c r="B681" s="1550"/>
      <c r="C681" s="1258"/>
      <c r="D681" s="1258"/>
      <c r="E681" s="1258"/>
    </row>
    <row r="682" spans="1:5" x14ac:dyDescent="0.15">
      <c r="A682" s="1258"/>
      <c r="B682" s="1550"/>
      <c r="C682" s="1258"/>
      <c r="D682" s="1258"/>
      <c r="E682" s="1258"/>
    </row>
    <row r="683" spans="1:5" x14ac:dyDescent="0.15">
      <c r="A683" s="1258"/>
      <c r="B683" s="1550"/>
      <c r="C683" s="1258"/>
      <c r="D683" s="1258"/>
      <c r="E683" s="1258"/>
    </row>
    <row r="684" spans="1:5" x14ac:dyDescent="0.15">
      <c r="A684" s="1258"/>
      <c r="B684" s="1550"/>
      <c r="C684" s="1258"/>
      <c r="D684" s="1258"/>
      <c r="E684" s="1258"/>
    </row>
    <row r="685" spans="1:5" x14ac:dyDescent="0.15">
      <c r="A685" s="1258"/>
      <c r="B685" s="1550"/>
      <c r="C685" s="1258"/>
      <c r="D685" s="1258"/>
      <c r="E685" s="1258"/>
    </row>
    <row r="686" spans="1:5" x14ac:dyDescent="0.15">
      <c r="A686" s="1258"/>
      <c r="B686" s="1550"/>
      <c r="C686" s="1258"/>
      <c r="D686" s="1258"/>
      <c r="E686" s="1258"/>
    </row>
    <row r="687" spans="1:5" x14ac:dyDescent="0.15">
      <c r="A687" s="1258"/>
      <c r="B687" s="1550"/>
      <c r="C687" s="1258"/>
      <c r="D687" s="1258"/>
      <c r="E687" s="1258"/>
    </row>
    <row r="688" spans="1:5" x14ac:dyDescent="0.15">
      <c r="A688" s="1258"/>
      <c r="B688" s="1550"/>
      <c r="C688" s="1258"/>
      <c r="D688" s="1258"/>
      <c r="E688" s="1258"/>
    </row>
    <row r="689" spans="1:5" x14ac:dyDescent="0.15">
      <c r="A689" s="1258"/>
      <c r="B689" s="1550"/>
      <c r="C689" s="1258"/>
      <c r="D689" s="1258"/>
      <c r="E689" s="1258"/>
    </row>
    <row r="690" spans="1:5" x14ac:dyDescent="0.15">
      <c r="A690" s="1258"/>
      <c r="B690" s="1550"/>
      <c r="C690" s="1258"/>
      <c r="D690" s="1258"/>
      <c r="E690" s="1258"/>
    </row>
    <row r="691" spans="1:5" x14ac:dyDescent="0.15">
      <c r="A691" s="1258"/>
      <c r="B691" s="1550"/>
      <c r="C691" s="1258"/>
      <c r="D691" s="1258"/>
      <c r="E691" s="1258"/>
    </row>
    <row r="692" spans="1:5" x14ac:dyDescent="0.15">
      <c r="A692" s="1258"/>
      <c r="B692" s="1550"/>
      <c r="C692" s="1258"/>
      <c r="D692" s="1258"/>
      <c r="E692" s="1258"/>
    </row>
    <row r="693" spans="1:5" x14ac:dyDescent="0.15">
      <c r="A693" s="1258"/>
      <c r="B693" s="1550"/>
      <c r="C693" s="1258"/>
      <c r="D693" s="1258"/>
      <c r="E693" s="1258"/>
    </row>
    <row r="694" spans="1:5" x14ac:dyDescent="0.15">
      <c r="A694" s="1258"/>
      <c r="B694" s="1550"/>
      <c r="C694" s="1258"/>
      <c r="D694" s="1258"/>
      <c r="E694" s="1258"/>
    </row>
    <row r="695" spans="1:5" x14ac:dyDescent="0.15">
      <c r="A695" s="1258"/>
      <c r="B695" s="1550"/>
      <c r="C695" s="1258"/>
      <c r="D695" s="1258"/>
      <c r="E695" s="1258"/>
    </row>
    <row r="696" spans="1:5" x14ac:dyDescent="0.15">
      <c r="A696" s="1258"/>
      <c r="B696" s="1550"/>
      <c r="C696" s="1258"/>
      <c r="D696" s="1258"/>
      <c r="E696" s="1258"/>
    </row>
    <row r="697" spans="1:5" x14ac:dyDescent="0.15">
      <c r="A697" s="1258"/>
      <c r="B697" s="1550"/>
      <c r="C697" s="1258"/>
      <c r="D697" s="1258"/>
      <c r="E697" s="1258"/>
    </row>
    <row r="698" spans="1:5" x14ac:dyDescent="0.15">
      <c r="A698" s="1258"/>
      <c r="B698" s="1550"/>
      <c r="C698" s="1258"/>
      <c r="D698" s="1258"/>
      <c r="E698" s="1258"/>
    </row>
    <row r="699" spans="1:5" x14ac:dyDescent="0.15">
      <c r="A699" s="1258"/>
      <c r="B699" s="1550"/>
      <c r="C699" s="1258"/>
      <c r="D699" s="1258"/>
      <c r="E699" s="1258"/>
    </row>
    <row r="700" spans="1:5" x14ac:dyDescent="0.15">
      <c r="A700" s="1258"/>
      <c r="B700" s="1550"/>
      <c r="C700" s="1258"/>
      <c r="D700" s="1258"/>
      <c r="E700" s="1258"/>
    </row>
    <row r="701" spans="1:5" x14ac:dyDescent="0.15">
      <c r="A701" s="1258"/>
      <c r="B701" s="1550"/>
      <c r="C701" s="1258"/>
      <c r="D701" s="1258"/>
      <c r="E701" s="1258"/>
    </row>
    <row r="702" spans="1:5" x14ac:dyDescent="0.15">
      <c r="A702" s="1258"/>
      <c r="B702" s="1550"/>
      <c r="C702" s="1258"/>
      <c r="D702" s="1258"/>
      <c r="E702" s="1258"/>
    </row>
    <row r="703" spans="1:5" x14ac:dyDescent="0.15">
      <c r="A703" s="1258"/>
      <c r="B703" s="1550"/>
      <c r="C703" s="1258"/>
      <c r="D703" s="1258"/>
      <c r="E703" s="1258"/>
    </row>
    <row r="704" spans="1:5" x14ac:dyDescent="0.15">
      <c r="A704" s="1258"/>
      <c r="B704" s="1550"/>
      <c r="C704" s="1258"/>
      <c r="D704" s="1258"/>
      <c r="E704" s="1258"/>
    </row>
    <row r="705" spans="1:5" x14ac:dyDescent="0.15">
      <c r="A705" s="1258"/>
      <c r="B705" s="1550"/>
      <c r="C705" s="1258"/>
      <c r="D705" s="1258"/>
      <c r="E705" s="1258"/>
    </row>
    <row r="706" spans="1:5" x14ac:dyDescent="0.15">
      <c r="A706" s="1258"/>
      <c r="B706" s="1550"/>
      <c r="C706" s="1258"/>
      <c r="D706" s="1258"/>
      <c r="E706" s="1258"/>
    </row>
    <row r="707" spans="1:5" x14ac:dyDescent="0.15">
      <c r="A707" s="1258"/>
      <c r="B707" s="1550"/>
      <c r="C707" s="1258"/>
      <c r="D707" s="1258"/>
      <c r="E707" s="1258"/>
    </row>
    <row r="708" spans="1:5" x14ac:dyDescent="0.15">
      <c r="A708" s="1258"/>
      <c r="B708" s="1550"/>
      <c r="C708" s="1258"/>
      <c r="D708" s="1258"/>
      <c r="E708" s="1258"/>
    </row>
    <row r="709" spans="1:5" x14ac:dyDescent="0.15">
      <c r="A709" s="1258"/>
      <c r="B709" s="1550"/>
      <c r="C709" s="1258"/>
      <c r="D709" s="1258"/>
      <c r="E709" s="1258"/>
    </row>
    <row r="710" spans="1:5" x14ac:dyDescent="0.15">
      <c r="A710" s="1258"/>
      <c r="B710" s="1550"/>
      <c r="C710" s="1258"/>
      <c r="D710" s="1258"/>
      <c r="E710" s="1258"/>
    </row>
    <row r="711" spans="1:5" x14ac:dyDescent="0.15">
      <c r="A711" s="1258"/>
      <c r="B711" s="1550"/>
      <c r="C711" s="1258"/>
      <c r="D711" s="1258"/>
      <c r="E711" s="1258"/>
    </row>
    <row r="712" spans="1:5" x14ac:dyDescent="0.15">
      <c r="A712" s="1258"/>
      <c r="B712" s="1550"/>
      <c r="C712" s="1258"/>
      <c r="D712" s="1258"/>
      <c r="E712" s="1258"/>
    </row>
    <row r="713" spans="1:5" x14ac:dyDescent="0.15">
      <c r="A713" s="1258"/>
      <c r="B713" s="1550"/>
      <c r="C713" s="1258"/>
      <c r="D713" s="1258"/>
      <c r="E713" s="1258"/>
    </row>
    <row r="714" spans="1:5" x14ac:dyDescent="0.15">
      <c r="A714" s="1258"/>
      <c r="B714" s="1550"/>
      <c r="C714" s="1258"/>
      <c r="D714" s="1258"/>
      <c r="E714" s="1258"/>
    </row>
    <row r="715" spans="1:5" x14ac:dyDescent="0.15">
      <c r="A715" s="1258"/>
      <c r="B715" s="1550"/>
      <c r="C715" s="1258"/>
      <c r="D715" s="1258"/>
      <c r="E715" s="1258"/>
    </row>
    <row r="716" spans="1:5" x14ac:dyDescent="0.15">
      <c r="A716" s="1258"/>
      <c r="B716" s="1550"/>
      <c r="C716" s="1258"/>
      <c r="D716" s="1258"/>
      <c r="E716" s="1258"/>
    </row>
    <row r="717" spans="1:5" x14ac:dyDescent="0.15">
      <c r="A717" s="1258"/>
      <c r="B717" s="1550"/>
      <c r="C717" s="1258"/>
      <c r="D717" s="1258"/>
      <c r="E717" s="1258"/>
    </row>
    <row r="718" spans="1:5" x14ac:dyDescent="0.15">
      <c r="A718" s="1258"/>
      <c r="B718" s="1550"/>
      <c r="C718" s="1258"/>
      <c r="D718" s="1258"/>
      <c r="E718" s="1258"/>
    </row>
    <row r="719" spans="1:5" x14ac:dyDescent="0.15">
      <c r="A719" s="1258"/>
      <c r="B719" s="1550"/>
      <c r="C719" s="1258"/>
      <c r="D719" s="1258"/>
      <c r="E719" s="1258"/>
    </row>
    <row r="720" spans="1:5" x14ac:dyDescent="0.15">
      <c r="A720" s="1258"/>
      <c r="B720" s="1550"/>
      <c r="C720" s="1258"/>
      <c r="D720" s="1258"/>
      <c r="E720" s="1258"/>
    </row>
    <row r="721" spans="1:5" x14ac:dyDescent="0.15">
      <c r="A721" s="1258"/>
      <c r="B721" s="1550"/>
      <c r="C721" s="1258"/>
      <c r="D721" s="1258"/>
      <c r="E721" s="1258"/>
    </row>
    <row r="722" spans="1:5" x14ac:dyDescent="0.15">
      <c r="A722" s="1258"/>
      <c r="B722" s="1550"/>
      <c r="C722" s="1258"/>
      <c r="D722" s="1258"/>
      <c r="E722" s="1258"/>
    </row>
    <row r="723" spans="1:5" x14ac:dyDescent="0.15">
      <c r="A723" s="1258"/>
      <c r="B723" s="1550"/>
      <c r="C723" s="1258"/>
      <c r="D723" s="1258"/>
      <c r="E723" s="1258"/>
    </row>
    <row r="724" spans="1:5" x14ac:dyDescent="0.15">
      <c r="A724" s="1258"/>
      <c r="B724" s="1550"/>
      <c r="C724" s="1258"/>
      <c r="D724" s="1258"/>
      <c r="E724" s="1258"/>
    </row>
    <row r="725" spans="1:5" x14ac:dyDescent="0.15">
      <c r="A725" s="1258"/>
      <c r="B725" s="1550"/>
      <c r="C725" s="1258"/>
      <c r="D725" s="1258"/>
      <c r="E725" s="1258"/>
    </row>
    <row r="726" spans="1:5" x14ac:dyDescent="0.15">
      <c r="A726" s="1258"/>
      <c r="B726" s="1550"/>
      <c r="C726" s="1258"/>
      <c r="D726" s="1258"/>
      <c r="E726" s="1258"/>
    </row>
    <row r="727" spans="1:5" x14ac:dyDescent="0.15">
      <c r="A727" s="1258"/>
      <c r="B727" s="1550"/>
      <c r="C727" s="1258"/>
      <c r="D727" s="1258"/>
      <c r="E727" s="1258"/>
    </row>
    <row r="728" spans="1:5" x14ac:dyDescent="0.15">
      <c r="A728" s="1258"/>
      <c r="B728" s="1550"/>
      <c r="C728" s="1258"/>
      <c r="D728" s="1258"/>
      <c r="E728" s="1258"/>
    </row>
    <row r="729" spans="1:5" x14ac:dyDescent="0.15">
      <c r="A729" s="1258"/>
      <c r="B729" s="1550"/>
      <c r="C729" s="1258"/>
      <c r="D729" s="1258"/>
      <c r="E729" s="1258"/>
    </row>
    <row r="730" spans="1:5" x14ac:dyDescent="0.15">
      <c r="A730" s="1258"/>
      <c r="B730" s="1550"/>
      <c r="C730" s="1258"/>
      <c r="D730" s="1258"/>
      <c r="E730" s="1258"/>
    </row>
    <row r="731" spans="1:5" x14ac:dyDescent="0.15">
      <c r="A731" s="1258"/>
      <c r="B731" s="1550"/>
      <c r="C731" s="1258"/>
      <c r="D731" s="1258"/>
      <c r="E731" s="1258"/>
    </row>
    <row r="732" spans="1:5" x14ac:dyDescent="0.15">
      <c r="A732" s="1258"/>
      <c r="B732" s="1550"/>
      <c r="C732" s="1258"/>
      <c r="D732" s="1258"/>
      <c r="E732" s="1258"/>
    </row>
    <row r="733" spans="1:5" x14ac:dyDescent="0.15">
      <c r="A733" s="1258"/>
      <c r="B733" s="1550"/>
      <c r="C733" s="1258"/>
      <c r="D733" s="1258"/>
      <c r="E733" s="1258"/>
    </row>
    <row r="734" spans="1:5" x14ac:dyDescent="0.15">
      <c r="A734" s="1258"/>
      <c r="B734" s="1550"/>
      <c r="C734" s="1258"/>
      <c r="D734" s="1258"/>
      <c r="E734" s="1258"/>
    </row>
    <row r="735" spans="1:5" x14ac:dyDescent="0.15">
      <c r="A735" s="1258"/>
      <c r="B735" s="1550"/>
      <c r="C735" s="1258"/>
      <c r="D735" s="1258"/>
      <c r="E735" s="1258"/>
    </row>
    <row r="736" spans="1:5" x14ac:dyDescent="0.15">
      <c r="A736" s="1258"/>
      <c r="B736" s="1550"/>
      <c r="C736" s="1258"/>
      <c r="D736" s="1258"/>
      <c r="E736" s="1258"/>
    </row>
    <row r="737" spans="1:5" x14ac:dyDescent="0.15">
      <c r="A737" s="1258"/>
      <c r="B737" s="1550"/>
      <c r="C737" s="1258"/>
      <c r="D737" s="1258"/>
      <c r="E737" s="1258"/>
    </row>
    <row r="738" spans="1:5" x14ac:dyDescent="0.15">
      <c r="A738" s="1258"/>
      <c r="B738" s="1550"/>
      <c r="C738" s="1258"/>
      <c r="D738" s="1258"/>
      <c r="E738" s="1258"/>
    </row>
    <row r="739" spans="1:5" x14ac:dyDescent="0.15">
      <c r="A739" s="1258"/>
      <c r="B739" s="1550"/>
      <c r="C739" s="1258"/>
      <c r="D739" s="1258"/>
      <c r="E739" s="1258"/>
    </row>
    <row r="740" spans="1:5" x14ac:dyDescent="0.15">
      <c r="A740" s="1258"/>
      <c r="B740" s="1550"/>
      <c r="C740" s="1258"/>
      <c r="D740" s="1258"/>
      <c r="E740" s="1258"/>
    </row>
    <row r="741" spans="1:5" x14ac:dyDescent="0.15">
      <c r="A741" s="1258"/>
      <c r="B741" s="1550"/>
      <c r="C741" s="1258"/>
      <c r="D741" s="1258"/>
      <c r="E741" s="1258"/>
    </row>
    <row r="742" spans="1:5" x14ac:dyDescent="0.15">
      <c r="A742" s="1258"/>
      <c r="B742" s="1550"/>
      <c r="C742" s="1258"/>
      <c r="D742" s="1258"/>
      <c r="E742" s="1258"/>
    </row>
    <row r="743" spans="1:5" x14ac:dyDescent="0.15">
      <c r="A743" s="1258"/>
      <c r="B743" s="1550"/>
      <c r="C743" s="1258"/>
      <c r="D743" s="1258"/>
      <c r="E743" s="1258"/>
    </row>
    <row r="744" spans="1:5" x14ac:dyDescent="0.15">
      <c r="A744" s="1258"/>
      <c r="B744" s="1550"/>
      <c r="C744" s="1258"/>
      <c r="D744" s="1258"/>
      <c r="E744" s="1258"/>
    </row>
    <row r="745" spans="1:5" x14ac:dyDescent="0.15">
      <c r="A745" s="1258"/>
      <c r="B745" s="1550"/>
      <c r="C745" s="1258"/>
      <c r="D745" s="1258"/>
      <c r="E745" s="1258"/>
    </row>
    <row r="746" spans="1:5" x14ac:dyDescent="0.15">
      <c r="A746" s="1258"/>
      <c r="B746" s="1550"/>
      <c r="C746" s="1258"/>
      <c r="D746" s="1258"/>
      <c r="E746" s="1258"/>
    </row>
    <row r="747" spans="1:5" x14ac:dyDescent="0.15">
      <c r="A747" s="1258"/>
      <c r="B747" s="1550"/>
      <c r="C747" s="1258"/>
      <c r="D747" s="1258"/>
      <c r="E747" s="1258"/>
    </row>
    <row r="748" spans="1:5" x14ac:dyDescent="0.15">
      <c r="A748" s="1258"/>
      <c r="B748" s="1550"/>
      <c r="C748" s="1258"/>
      <c r="D748" s="1258"/>
      <c r="E748" s="1258"/>
    </row>
    <row r="749" spans="1:5" x14ac:dyDescent="0.15">
      <c r="A749" s="1258"/>
      <c r="B749" s="1550"/>
      <c r="C749" s="1258"/>
      <c r="D749" s="1258"/>
      <c r="E749" s="1258"/>
    </row>
    <row r="750" spans="1:5" x14ac:dyDescent="0.15">
      <c r="A750" s="1258"/>
      <c r="B750" s="1550"/>
      <c r="C750" s="1258"/>
      <c r="D750" s="1258"/>
      <c r="E750" s="1258"/>
    </row>
    <row r="751" spans="1:5" x14ac:dyDescent="0.15">
      <c r="A751" s="1258"/>
      <c r="B751" s="1550"/>
      <c r="C751" s="1258"/>
      <c r="D751" s="1258"/>
      <c r="E751" s="1258"/>
    </row>
    <row r="752" spans="1:5" x14ac:dyDescent="0.15">
      <c r="A752" s="1258"/>
      <c r="B752" s="1550"/>
      <c r="C752" s="1258"/>
      <c r="D752" s="1258"/>
      <c r="E752" s="1258"/>
    </row>
    <row r="753" spans="1:5" x14ac:dyDescent="0.15">
      <c r="A753" s="1258"/>
      <c r="B753" s="1550"/>
      <c r="C753" s="1258"/>
      <c r="D753" s="1258"/>
      <c r="E753" s="1258"/>
    </row>
    <row r="754" spans="1:5" x14ac:dyDescent="0.15">
      <c r="A754" s="1258"/>
      <c r="B754" s="1550"/>
      <c r="C754" s="1258"/>
      <c r="D754" s="1258"/>
      <c r="E754" s="1258"/>
    </row>
    <row r="755" spans="1:5" x14ac:dyDescent="0.15">
      <c r="A755" s="1258"/>
      <c r="B755" s="1550"/>
      <c r="C755" s="1258"/>
      <c r="D755" s="1258"/>
      <c r="E755" s="1258"/>
    </row>
    <row r="756" spans="1:5" x14ac:dyDescent="0.15">
      <c r="A756" s="1258"/>
      <c r="B756" s="1550"/>
      <c r="C756" s="1258"/>
      <c r="D756" s="1258"/>
      <c r="E756" s="1258"/>
    </row>
    <row r="757" spans="1:5" x14ac:dyDescent="0.15">
      <c r="A757" s="1258"/>
      <c r="B757" s="1550"/>
      <c r="C757" s="1258"/>
      <c r="D757" s="1258"/>
      <c r="E757" s="1258"/>
    </row>
    <row r="758" spans="1:5" x14ac:dyDescent="0.15">
      <c r="A758" s="1258"/>
      <c r="B758" s="1550"/>
      <c r="C758" s="1258"/>
      <c r="D758" s="1258"/>
      <c r="E758" s="1258"/>
    </row>
    <row r="759" spans="1:5" x14ac:dyDescent="0.15">
      <c r="A759" s="1258"/>
      <c r="B759" s="1550"/>
      <c r="C759" s="1258"/>
      <c r="D759" s="1258"/>
      <c r="E759" s="1258"/>
    </row>
    <row r="760" spans="1:5" x14ac:dyDescent="0.15">
      <c r="A760" s="1258"/>
      <c r="B760" s="1550"/>
      <c r="C760" s="1258"/>
      <c r="D760" s="1258"/>
      <c r="E760" s="1258"/>
    </row>
    <row r="761" spans="1:5" x14ac:dyDescent="0.15">
      <c r="A761" s="1258"/>
      <c r="B761" s="1550"/>
      <c r="C761" s="1258"/>
      <c r="D761" s="1258"/>
      <c r="E761" s="1258"/>
    </row>
    <row r="762" spans="1:5" x14ac:dyDescent="0.15">
      <c r="A762" s="1258"/>
      <c r="B762" s="1550"/>
      <c r="C762" s="1258"/>
      <c r="D762" s="1258"/>
      <c r="E762" s="1258"/>
    </row>
    <row r="763" spans="1:5" x14ac:dyDescent="0.15">
      <c r="A763" s="1258"/>
      <c r="B763" s="1550"/>
      <c r="C763" s="1258"/>
      <c r="D763" s="1258"/>
      <c r="E763" s="1258"/>
    </row>
    <row r="764" spans="1:5" x14ac:dyDescent="0.15">
      <c r="A764" s="1258"/>
      <c r="B764" s="1550"/>
      <c r="C764" s="1258"/>
      <c r="D764" s="1258"/>
      <c r="E764" s="1258"/>
    </row>
    <row r="765" spans="1:5" x14ac:dyDescent="0.15">
      <c r="A765" s="1258"/>
      <c r="B765" s="1550"/>
      <c r="C765" s="1258"/>
      <c r="D765" s="1258"/>
      <c r="E765" s="1258"/>
    </row>
    <row r="766" spans="1:5" x14ac:dyDescent="0.15">
      <c r="A766" s="1258"/>
      <c r="B766" s="1550"/>
      <c r="C766" s="1258"/>
      <c r="D766" s="1258"/>
      <c r="E766" s="1258"/>
    </row>
    <row r="767" spans="1:5" x14ac:dyDescent="0.15">
      <c r="A767" s="1258"/>
      <c r="B767" s="1550"/>
      <c r="C767" s="1258"/>
      <c r="D767" s="1258"/>
      <c r="E767" s="1258"/>
    </row>
    <row r="768" spans="1:5" x14ac:dyDescent="0.15">
      <c r="A768" s="1258"/>
      <c r="B768" s="1550"/>
      <c r="C768" s="1258"/>
      <c r="D768" s="1258"/>
      <c r="E768" s="1258"/>
    </row>
    <row r="769" spans="1:5" x14ac:dyDescent="0.15">
      <c r="A769" s="1258"/>
      <c r="B769" s="1550"/>
      <c r="C769" s="1258"/>
      <c r="D769" s="1258"/>
      <c r="E769" s="1258"/>
    </row>
    <row r="770" spans="1:5" x14ac:dyDescent="0.15">
      <c r="A770" s="1258"/>
      <c r="B770" s="1550"/>
      <c r="C770" s="1258"/>
      <c r="D770" s="1258"/>
      <c r="E770" s="1258"/>
    </row>
    <row r="771" spans="1:5" x14ac:dyDescent="0.15">
      <c r="A771" s="1258"/>
      <c r="B771" s="1550"/>
      <c r="C771" s="1258"/>
      <c r="D771" s="1258"/>
      <c r="E771" s="1258"/>
    </row>
    <row r="772" spans="1:5" x14ac:dyDescent="0.15">
      <c r="A772" s="1258"/>
      <c r="B772" s="1550"/>
      <c r="C772" s="1258"/>
      <c r="D772" s="1258"/>
      <c r="E772" s="1258"/>
    </row>
    <row r="773" spans="1:5" x14ac:dyDescent="0.15">
      <c r="A773" s="1258"/>
      <c r="B773" s="1550"/>
      <c r="C773" s="1258"/>
      <c r="D773" s="1258"/>
      <c r="E773" s="1258"/>
    </row>
    <row r="774" spans="1:5" x14ac:dyDescent="0.15">
      <c r="A774" s="1258"/>
      <c r="B774" s="1550"/>
      <c r="C774" s="1258"/>
      <c r="D774" s="1258"/>
      <c r="E774" s="1258"/>
    </row>
    <row r="775" spans="1:5" x14ac:dyDescent="0.15">
      <c r="A775" s="1258"/>
      <c r="B775" s="1550"/>
      <c r="C775" s="1258"/>
      <c r="D775" s="1258"/>
      <c r="E775" s="1258"/>
    </row>
    <row r="776" spans="1:5" x14ac:dyDescent="0.15">
      <c r="A776" s="1258"/>
      <c r="B776" s="1550"/>
      <c r="C776" s="1258"/>
      <c r="D776" s="1258"/>
      <c r="E776" s="1258"/>
    </row>
    <row r="777" spans="1:5" x14ac:dyDescent="0.15">
      <c r="A777" s="1258"/>
      <c r="B777" s="1550"/>
      <c r="C777" s="1258"/>
      <c r="D777" s="1258"/>
      <c r="E777" s="1258"/>
    </row>
    <row r="778" spans="1:5" x14ac:dyDescent="0.15">
      <c r="A778" s="1258"/>
      <c r="B778" s="1550"/>
      <c r="C778" s="1258"/>
      <c r="D778" s="1258"/>
      <c r="E778" s="1258"/>
    </row>
    <row r="779" spans="1:5" x14ac:dyDescent="0.15">
      <c r="A779" s="1258"/>
      <c r="B779" s="1550"/>
      <c r="C779" s="1258"/>
      <c r="D779" s="1258"/>
      <c r="E779" s="1258"/>
    </row>
    <row r="780" spans="1:5" x14ac:dyDescent="0.15">
      <c r="A780" s="1258"/>
      <c r="B780" s="1550"/>
      <c r="C780" s="1258"/>
      <c r="D780" s="1258"/>
      <c r="E780" s="1258"/>
    </row>
    <row r="781" spans="1:5" x14ac:dyDescent="0.15">
      <c r="A781" s="1258"/>
      <c r="B781" s="1550"/>
      <c r="C781" s="1258"/>
      <c r="D781" s="1258"/>
      <c r="E781" s="1258"/>
    </row>
    <row r="782" spans="1:5" x14ac:dyDescent="0.15">
      <c r="A782" s="1258"/>
      <c r="B782" s="1550"/>
      <c r="C782" s="1258"/>
      <c r="D782" s="1258"/>
      <c r="E782" s="1258"/>
    </row>
    <row r="783" spans="1:5" x14ac:dyDescent="0.15">
      <c r="A783" s="1258"/>
      <c r="B783" s="1550"/>
      <c r="C783" s="1258"/>
      <c r="D783" s="1258"/>
      <c r="E783" s="1258"/>
    </row>
    <row r="784" spans="1:5" x14ac:dyDescent="0.15">
      <c r="A784" s="1258"/>
      <c r="B784" s="1550"/>
      <c r="C784" s="1258"/>
      <c r="D784" s="1258"/>
      <c r="E784" s="1258"/>
    </row>
    <row r="785" spans="1:5" x14ac:dyDescent="0.15">
      <c r="A785" s="1258"/>
      <c r="B785" s="1550"/>
      <c r="C785" s="1258"/>
      <c r="D785" s="1258"/>
      <c r="E785" s="1258"/>
    </row>
    <row r="786" spans="1:5" x14ac:dyDescent="0.15">
      <c r="A786" s="1258"/>
      <c r="B786" s="1550"/>
      <c r="C786" s="1258"/>
      <c r="D786" s="1258"/>
      <c r="E786" s="1258"/>
    </row>
    <row r="787" spans="1:5" x14ac:dyDescent="0.15">
      <c r="A787" s="1258"/>
      <c r="B787" s="1550"/>
      <c r="C787" s="1258"/>
      <c r="D787" s="1258"/>
      <c r="E787" s="1258"/>
    </row>
    <row r="788" spans="1:5" x14ac:dyDescent="0.15">
      <c r="A788" s="1258"/>
      <c r="B788" s="1550"/>
      <c r="C788" s="1258"/>
      <c r="D788" s="1258"/>
      <c r="E788" s="1258"/>
    </row>
    <row r="789" spans="1:5" x14ac:dyDescent="0.15">
      <c r="A789" s="1258"/>
      <c r="B789" s="1550"/>
      <c r="C789" s="1258"/>
      <c r="D789" s="1258"/>
      <c r="E789" s="1258"/>
    </row>
    <row r="790" spans="1:5" x14ac:dyDescent="0.15">
      <c r="A790" s="1258"/>
      <c r="B790" s="1550"/>
      <c r="C790" s="1258"/>
      <c r="D790" s="1258"/>
      <c r="E790" s="1258"/>
    </row>
    <row r="791" spans="1:5" x14ac:dyDescent="0.15">
      <c r="A791" s="1258"/>
      <c r="B791" s="1550"/>
      <c r="C791" s="1258"/>
      <c r="D791" s="1258"/>
      <c r="E791" s="1258"/>
    </row>
    <row r="792" spans="1:5" x14ac:dyDescent="0.15">
      <c r="A792" s="1258"/>
      <c r="B792" s="1550"/>
      <c r="C792" s="1258"/>
      <c r="D792" s="1258"/>
      <c r="E792" s="1258"/>
    </row>
    <row r="793" spans="1:5" x14ac:dyDescent="0.15">
      <c r="A793" s="1258"/>
      <c r="B793" s="1550"/>
      <c r="C793" s="1258"/>
      <c r="D793" s="1258"/>
      <c r="E793" s="1258"/>
    </row>
    <row r="794" spans="1:5" x14ac:dyDescent="0.15">
      <c r="A794" s="1258"/>
      <c r="B794" s="1550"/>
      <c r="C794" s="1258"/>
      <c r="D794" s="1258"/>
      <c r="E794" s="1258"/>
    </row>
    <row r="795" spans="1:5" x14ac:dyDescent="0.15">
      <c r="A795" s="1258"/>
      <c r="B795" s="1550"/>
      <c r="C795" s="1258"/>
      <c r="D795" s="1258"/>
      <c r="E795" s="1258"/>
    </row>
    <row r="796" spans="1:5" x14ac:dyDescent="0.15">
      <c r="A796" s="1258"/>
      <c r="B796" s="1550"/>
      <c r="C796" s="1258"/>
      <c r="D796" s="1258"/>
      <c r="E796" s="1258"/>
    </row>
    <row r="797" spans="1:5" x14ac:dyDescent="0.15">
      <c r="A797" s="1258"/>
      <c r="B797" s="1550"/>
      <c r="C797" s="1258"/>
      <c r="D797" s="1258"/>
      <c r="E797" s="1258"/>
    </row>
    <row r="798" spans="1:5" x14ac:dyDescent="0.15">
      <c r="A798" s="1258"/>
      <c r="B798" s="1550"/>
      <c r="C798" s="1258"/>
      <c r="D798" s="1258"/>
      <c r="E798" s="1258"/>
    </row>
    <row r="799" spans="1:5" x14ac:dyDescent="0.15">
      <c r="A799" s="1258"/>
      <c r="B799" s="1550"/>
      <c r="C799" s="1258"/>
      <c r="D799" s="1258"/>
      <c r="E799" s="1258"/>
    </row>
    <row r="800" spans="1:5" x14ac:dyDescent="0.15">
      <c r="A800" s="1258"/>
      <c r="B800" s="1550"/>
      <c r="C800" s="1258"/>
      <c r="D800" s="1258"/>
      <c r="E800" s="1258"/>
    </row>
    <row r="801" spans="1:5" x14ac:dyDescent="0.15">
      <c r="A801" s="1258"/>
      <c r="B801" s="1550"/>
      <c r="C801" s="1258"/>
      <c r="D801" s="1258"/>
      <c r="E801" s="1258"/>
    </row>
    <row r="802" spans="1:5" x14ac:dyDescent="0.15">
      <c r="A802" s="1258"/>
      <c r="B802" s="1550"/>
      <c r="C802" s="1258"/>
      <c r="D802" s="1258"/>
      <c r="E802" s="1258"/>
    </row>
    <row r="803" spans="1:5" x14ac:dyDescent="0.15">
      <c r="A803" s="1258"/>
      <c r="B803" s="1550"/>
      <c r="C803" s="1258"/>
      <c r="D803" s="1258"/>
      <c r="E803" s="1258"/>
    </row>
    <row r="804" spans="1:5" x14ac:dyDescent="0.15">
      <c r="A804" s="1258"/>
      <c r="B804" s="1550"/>
      <c r="C804" s="1258"/>
      <c r="D804" s="1258"/>
      <c r="E804" s="1258"/>
    </row>
    <row r="805" spans="1:5" x14ac:dyDescent="0.15">
      <c r="A805" s="1258"/>
      <c r="B805" s="1550"/>
      <c r="C805" s="1258"/>
      <c r="D805" s="1258"/>
      <c r="E805" s="1258"/>
    </row>
    <row r="806" spans="1:5" x14ac:dyDescent="0.15">
      <c r="A806" s="1258"/>
      <c r="B806" s="1550"/>
      <c r="C806" s="1258"/>
      <c r="D806" s="1258"/>
      <c r="E806" s="1258"/>
    </row>
    <row r="807" spans="1:5" x14ac:dyDescent="0.15">
      <c r="A807" s="1258"/>
      <c r="B807" s="1550"/>
      <c r="C807" s="1258"/>
      <c r="D807" s="1258"/>
      <c r="E807" s="1258"/>
    </row>
    <row r="808" spans="1:5" x14ac:dyDescent="0.15">
      <c r="A808" s="1258"/>
      <c r="B808" s="1550"/>
      <c r="C808" s="1258"/>
      <c r="D808" s="1258"/>
      <c r="E808" s="1258"/>
    </row>
    <row r="809" spans="1:5" x14ac:dyDescent="0.15">
      <c r="A809" s="1258"/>
      <c r="B809" s="1550"/>
      <c r="C809" s="1258"/>
      <c r="D809" s="1258"/>
      <c r="E809" s="1258"/>
    </row>
    <row r="810" spans="1:5" x14ac:dyDescent="0.15">
      <c r="A810" s="1258"/>
      <c r="B810" s="1550"/>
      <c r="C810" s="1258"/>
      <c r="D810" s="1258"/>
      <c r="E810" s="1258"/>
    </row>
    <row r="811" spans="1:5" x14ac:dyDescent="0.15">
      <c r="A811" s="1258"/>
      <c r="B811" s="1550"/>
      <c r="C811" s="1258"/>
      <c r="D811" s="1258"/>
      <c r="E811" s="1258"/>
    </row>
    <row r="812" spans="1:5" x14ac:dyDescent="0.15">
      <c r="A812" s="1258"/>
      <c r="B812" s="1550"/>
      <c r="C812" s="1258"/>
      <c r="D812" s="1258"/>
      <c r="E812" s="1258"/>
    </row>
    <row r="813" spans="1:5" x14ac:dyDescent="0.15">
      <c r="A813" s="1258"/>
      <c r="B813" s="1550"/>
      <c r="C813" s="1258"/>
      <c r="D813" s="1258"/>
      <c r="E813" s="1258"/>
    </row>
    <row r="814" spans="1:5" x14ac:dyDescent="0.15">
      <c r="A814" s="1258"/>
      <c r="B814" s="1550"/>
      <c r="C814" s="1258"/>
      <c r="D814" s="1258"/>
      <c r="E814" s="1258"/>
    </row>
    <row r="815" spans="1:5" x14ac:dyDescent="0.15">
      <c r="A815" s="1258"/>
      <c r="B815" s="1550"/>
      <c r="C815" s="1258"/>
      <c r="D815" s="1258"/>
      <c r="E815" s="1258"/>
    </row>
    <row r="816" spans="1:5" x14ac:dyDescent="0.15">
      <c r="A816" s="1258"/>
      <c r="B816" s="1550"/>
      <c r="C816" s="1258"/>
      <c r="D816" s="1258"/>
      <c r="E816" s="1258"/>
    </row>
    <row r="817" spans="1:5" x14ac:dyDescent="0.15">
      <c r="A817" s="1258"/>
      <c r="B817" s="1550"/>
      <c r="C817" s="1258"/>
      <c r="D817" s="1258"/>
      <c r="E817" s="1258"/>
    </row>
    <row r="818" spans="1:5" x14ac:dyDescent="0.15">
      <c r="A818" s="1258"/>
      <c r="B818" s="1550"/>
      <c r="C818" s="1258"/>
      <c r="D818" s="1258"/>
      <c r="E818" s="1258"/>
    </row>
    <row r="819" spans="1:5" x14ac:dyDescent="0.15">
      <c r="A819" s="1258"/>
      <c r="B819" s="1550"/>
      <c r="C819" s="1258"/>
      <c r="D819" s="1258"/>
      <c r="E819" s="1258"/>
    </row>
    <row r="820" spans="1:5" x14ac:dyDescent="0.15">
      <c r="A820" s="1258"/>
      <c r="B820" s="1550"/>
      <c r="C820" s="1258"/>
      <c r="D820" s="1258"/>
      <c r="E820" s="1258"/>
    </row>
    <row r="821" spans="1:5" x14ac:dyDescent="0.15">
      <c r="A821" s="1258"/>
      <c r="B821" s="1550"/>
      <c r="C821" s="1258"/>
      <c r="D821" s="1258"/>
      <c r="E821" s="1258"/>
    </row>
    <row r="822" spans="1:5" x14ac:dyDescent="0.15">
      <c r="A822" s="1258"/>
      <c r="B822" s="1550"/>
      <c r="C822" s="1258"/>
      <c r="D822" s="1258"/>
      <c r="E822" s="1258"/>
    </row>
    <row r="823" spans="1:5" x14ac:dyDescent="0.15">
      <c r="A823" s="1258"/>
      <c r="B823" s="1550"/>
      <c r="C823" s="1258"/>
      <c r="D823" s="1258"/>
      <c r="E823" s="1258"/>
    </row>
    <row r="824" spans="1:5" x14ac:dyDescent="0.15">
      <c r="A824" s="1258"/>
      <c r="B824" s="1550"/>
      <c r="C824" s="1258"/>
      <c r="D824" s="1258"/>
      <c r="E824" s="1258"/>
    </row>
    <row r="825" spans="1:5" x14ac:dyDescent="0.15">
      <c r="A825" s="1258"/>
      <c r="B825" s="1550"/>
      <c r="C825" s="1258"/>
      <c r="D825" s="1258"/>
      <c r="E825" s="1258"/>
    </row>
    <row r="826" spans="1:5" x14ac:dyDescent="0.15">
      <c r="A826" s="1258"/>
      <c r="B826" s="1550"/>
      <c r="C826" s="1258"/>
      <c r="D826" s="1258"/>
      <c r="E826" s="1258"/>
    </row>
    <row r="827" spans="1:5" x14ac:dyDescent="0.15">
      <c r="A827" s="1258"/>
      <c r="B827" s="1550"/>
      <c r="C827" s="1258"/>
      <c r="D827" s="1258"/>
      <c r="E827" s="1258"/>
    </row>
    <row r="828" spans="1:5" x14ac:dyDescent="0.15">
      <c r="A828" s="1258"/>
      <c r="B828" s="1550"/>
      <c r="C828" s="1258"/>
      <c r="D828" s="1258"/>
      <c r="E828" s="1258"/>
    </row>
    <row r="829" spans="1:5" x14ac:dyDescent="0.15">
      <c r="A829" s="1258"/>
      <c r="B829" s="1550"/>
      <c r="C829" s="1258"/>
      <c r="D829" s="1258"/>
      <c r="E829" s="1258"/>
    </row>
    <row r="830" spans="1:5" x14ac:dyDescent="0.15">
      <c r="A830" s="1258"/>
      <c r="B830" s="1550"/>
      <c r="C830" s="1258"/>
      <c r="D830" s="1258"/>
      <c r="E830" s="1258"/>
    </row>
    <row r="831" spans="1:5" x14ac:dyDescent="0.15">
      <c r="A831" s="1258"/>
      <c r="B831" s="1550"/>
      <c r="C831" s="1258"/>
      <c r="D831" s="1258"/>
      <c r="E831" s="1258"/>
    </row>
    <row r="832" spans="1:5" x14ac:dyDescent="0.15">
      <c r="A832" s="1258"/>
      <c r="B832" s="1550"/>
      <c r="C832" s="1258"/>
      <c r="D832" s="1258"/>
      <c r="E832" s="1258"/>
    </row>
    <row r="833" spans="1:5" x14ac:dyDescent="0.15">
      <c r="A833" s="1258"/>
      <c r="B833" s="1550"/>
      <c r="C833" s="1258"/>
      <c r="D833" s="1258"/>
      <c r="E833" s="1258"/>
    </row>
    <row r="834" spans="1:5" x14ac:dyDescent="0.15">
      <c r="A834" s="1258"/>
      <c r="B834" s="1550"/>
      <c r="C834" s="1258"/>
      <c r="D834" s="1258"/>
      <c r="E834" s="1258"/>
    </row>
    <row r="835" spans="1:5" x14ac:dyDescent="0.15">
      <c r="A835" s="1258"/>
      <c r="B835" s="1550"/>
      <c r="C835" s="1258"/>
      <c r="D835" s="1258"/>
      <c r="E835" s="1258"/>
    </row>
    <row r="836" spans="1:5" x14ac:dyDescent="0.15">
      <c r="A836" s="1258"/>
      <c r="B836" s="1550"/>
      <c r="C836" s="1258"/>
      <c r="D836" s="1258"/>
      <c r="E836" s="1258"/>
    </row>
    <row r="837" spans="1:5" x14ac:dyDescent="0.15">
      <c r="A837" s="1258"/>
      <c r="B837" s="1550"/>
      <c r="C837" s="1258"/>
      <c r="D837" s="1258"/>
      <c r="E837" s="1258"/>
    </row>
    <row r="838" spans="1:5" x14ac:dyDescent="0.15">
      <c r="A838" s="1258"/>
      <c r="B838" s="1550"/>
      <c r="C838" s="1258"/>
      <c r="D838" s="1258"/>
      <c r="E838" s="1258"/>
    </row>
    <row r="839" spans="1:5" x14ac:dyDescent="0.15">
      <c r="A839" s="1258"/>
      <c r="B839" s="1550"/>
      <c r="C839" s="1258"/>
      <c r="D839" s="1258"/>
      <c r="E839" s="1258"/>
    </row>
    <row r="840" spans="1:5" x14ac:dyDescent="0.15">
      <c r="A840" s="1258"/>
      <c r="B840" s="1550"/>
      <c r="C840" s="1258"/>
      <c r="D840" s="1258"/>
      <c r="E840" s="1258"/>
    </row>
    <row r="841" spans="1:5" x14ac:dyDescent="0.15">
      <c r="A841" s="1258"/>
      <c r="B841" s="1550"/>
      <c r="C841" s="1258"/>
      <c r="D841" s="1258"/>
      <c r="E841" s="1258"/>
    </row>
    <row r="842" spans="1:5" x14ac:dyDescent="0.15">
      <c r="A842" s="1258"/>
      <c r="B842" s="1550"/>
      <c r="C842" s="1258"/>
      <c r="D842" s="1258"/>
      <c r="E842" s="1258"/>
    </row>
    <row r="843" spans="1:5" x14ac:dyDescent="0.15">
      <c r="A843" s="1258"/>
      <c r="B843" s="1550"/>
      <c r="C843" s="1258"/>
      <c r="D843" s="1258"/>
      <c r="E843" s="1258"/>
    </row>
    <row r="844" spans="1:5" x14ac:dyDescent="0.15">
      <c r="A844" s="1258"/>
      <c r="B844" s="1550"/>
      <c r="C844" s="1258"/>
      <c r="D844" s="1258"/>
      <c r="E844" s="1258"/>
    </row>
    <row r="845" spans="1:5" x14ac:dyDescent="0.15">
      <c r="A845" s="1258"/>
      <c r="B845" s="1550"/>
      <c r="C845" s="1258"/>
      <c r="D845" s="1258"/>
      <c r="E845" s="1258"/>
    </row>
    <row r="846" spans="1:5" x14ac:dyDescent="0.15">
      <c r="A846" s="1258"/>
      <c r="B846" s="1550"/>
      <c r="C846" s="1258"/>
      <c r="D846" s="1258"/>
      <c r="E846" s="1258"/>
    </row>
    <row r="847" spans="1:5" x14ac:dyDescent="0.15">
      <c r="A847" s="1258"/>
      <c r="B847" s="1550"/>
      <c r="C847" s="1258"/>
      <c r="D847" s="1258"/>
      <c r="E847" s="1258"/>
    </row>
    <row r="848" spans="1:5" x14ac:dyDescent="0.15">
      <c r="A848" s="1258"/>
      <c r="B848" s="1550"/>
      <c r="C848" s="1258"/>
      <c r="D848" s="1258"/>
      <c r="E848" s="1258"/>
    </row>
    <row r="849" spans="1:5" x14ac:dyDescent="0.15">
      <c r="A849" s="1258"/>
      <c r="B849" s="1550"/>
      <c r="C849" s="1258"/>
      <c r="D849" s="1258"/>
      <c r="E849" s="1258"/>
    </row>
    <row r="850" spans="1:5" x14ac:dyDescent="0.15">
      <c r="A850" s="1258"/>
      <c r="B850" s="1550"/>
      <c r="C850" s="1258"/>
      <c r="D850" s="1258"/>
      <c r="E850" s="1258"/>
    </row>
    <row r="851" spans="1:5" x14ac:dyDescent="0.15">
      <c r="A851" s="1258"/>
      <c r="B851" s="1550"/>
      <c r="C851" s="1258"/>
      <c r="D851" s="1258"/>
      <c r="E851" s="1258"/>
    </row>
    <row r="852" spans="1:5" x14ac:dyDescent="0.15">
      <c r="A852" s="1258"/>
      <c r="B852" s="1550"/>
      <c r="C852" s="1258"/>
      <c r="D852" s="1258"/>
      <c r="E852" s="1258"/>
    </row>
    <row r="853" spans="1:5" x14ac:dyDescent="0.15">
      <c r="A853" s="1258"/>
      <c r="B853" s="1550"/>
      <c r="C853" s="1258"/>
      <c r="D853" s="1258"/>
      <c r="E853" s="1258"/>
    </row>
    <row r="854" spans="1:5" x14ac:dyDescent="0.15">
      <c r="A854" s="1258"/>
      <c r="B854" s="1550"/>
      <c r="C854" s="1258"/>
      <c r="D854" s="1258"/>
      <c r="E854" s="1258"/>
    </row>
    <row r="855" spans="1:5" x14ac:dyDescent="0.15">
      <c r="A855" s="1258"/>
      <c r="B855" s="1550"/>
      <c r="C855" s="1258"/>
      <c r="D855" s="1258"/>
      <c r="E855" s="1258"/>
    </row>
    <row r="856" spans="1:5" x14ac:dyDescent="0.15">
      <c r="A856" s="1258"/>
      <c r="B856" s="1550"/>
      <c r="C856" s="1258"/>
      <c r="D856" s="1258"/>
      <c r="E856" s="1258"/>
    </row>
    <row r="857" spans="1:5" x14ac:dyDescent="0.15">
      <c r="A857" s="1258"/>
      <c r="B857" s="1550"/>
      <c r="C857" s="1258"/>
      <c r="D857" s="1258"/>
      <c r="E857" s="1258"/>
    </row>
    <row r="858" spans="1:5" x14ac:dyDescent="0.15">
      <c r="A858" s="1258"/>
      <c r="B858" s="1550"/>
      <c r="C858" s="1258"/>
      <c r="D858" s="1258"/>
      <c r="E858" s="1258"/>
    </row>
    <row r="859" spans="1:5" x14ac:dyDescent="0.15">
      <c r="A859" s="1258"/>
      <c r="B859" s="1550"/>
      <c r="C859" s="1258"/>
      <c r="D859" s="1258"/>
      <c r="E859" s="1258"/>
    </row>
    <row r="860" spans="1:5" x14ac:dyDescent="0.15">
      <c r="A860" s="1258"/>
      <c r="B860" s="1550"/>
      <c r="C860" s="1258"/>
      <c r="D860" s="1258"/>
      <c r="E860" s="1258"/>
    </row>
    <row r="861" spans="1:5" x14ac:dyDescent="0.15">
      <c r="A861" s="1258"/>
      <c r="B861" s="1550"/>
      <c r="C861" s="1258"/>
      <c r="D861" s="1258"/>
      <c r="E861" s="1258"/>
    </row>
    <row r="862" spans="1:5" x14ac:dyDescent="0.15">
      <c r="A862" s="1258"/>
      <c r="B862" s="1550"/>
      <c r="C862" s="1258"/>
      <c r="D862" s="1258"/>
      <c r="E862" s="1258"/>
    </row>
    <row r="863" spans="1:5" x14ac:dyDescent="0.15">
      <c r="A863" s="1258"/>
      <c r="B863" s="1550"/>
      <c r="C863" s="1258"/>
      <c r="D863" s="1258"/>
      <c r="E863" s="1258"/>
    </row>
    <row r="864" spans="1:5" x14ac:dyDescent="0.15">
      <c r="A864" s="1258"/>
      <c r="B864" s="1550"/>
      <c r="C864" s="1258"/>
      <c r="D864" s="1258"/>
      <c r="E864" s="1258"/>
    </row>
    <row r="865" spans="1:5" x14ac:dyDescent="0.15">
      <c r="A865" s="1258"/>
      <c r="B865" s="1550"/>
      <c r="C865" s="1258"/>
      <c r="D865" s="1258"/>
      <c r="E865" s="1258"/>
    </row>
    <row r="866" spans="1:5" x14ac:dyDescent="0.15">
      <c r="A866" s="1258"/>
      <c r="B866" s="1550"/>
      <c r="C866" s="1258"/>
      <c r="D866" s="1258"/>
      <c r="E866" s="1258"/>
    </row>
    <row r="867" spans="1:5" x14ac:dyDescent="0.15">
      <c r="A867" s="1258"/>
      <c r="B867" s="1550"/>
      <c r="C867" s="1258"/>
      <c r="D867" s="1258"/>
      <c r="E867" s="1258"/>
    </row>
    <row r="868" spans="1:5" x14ac:dyDescent="0.15">
      <c r="A868" s="1258"/>
      <c r="B868" s="1550"/>
      <c r="C868" s="1258"/>
      <c r="D868" s="1258"/>
      <c r="E868" s="1258"/>
    </row>
    <row r="869" spans="1:5" x14ac:dyDescent="0.15">
      <c r="A869" s="1258"/>
      <c r="B869" s="1550"/>
      <c r="C869" s="1258"/>
      <c r="D869" s="1258"/>
      <c r="E869" s="1258"/>
    </row>
    <row r="870" spans="1:5" x14ac:dyDescent="0.15">
      <c r="A870" s="1258"/>
      <c r="B870" s="1550"/>
      <c r="C870" s="1258"/>
      <c r="D870" s="1258"/>
      <c r="E870" s="1258"/>
    </row>
    <row r="871" spans="1:5" x14ac:dyDescent="0.15">
      <c r="A871" s="1258"/>
      <c r="B871" s="1550"/>
      <c r="C871" s="1258"/>
      <c r="D871" s="1258"/>
      <c r="E871" s="1258"/>
    </row>
    <row r="872" spans="1:5" x14ac:dyDescent="0.15">
      <c r="A872" s="1258"/>
      <c r="B872" s="1550"/>
      <c r="C872" s="1258"/>
      <c r="D872" s="1258"/>
      <c r="E872" s="1258"/>
    </row>
    <row r="873" spans="1:5" x14ac:dyDescent="0.15">
      <c r="A873" s="1258"/>
      <c r="B873" s="1550"/>
      <c r="C873" s="1258"/>
      <c r="D873" s="1258"/>
      <c r="E873" s="1258"/>
    </row>
    <row r="874" spans="1:5" x14ac:dyDescent="0.15">
      <c r="A874" s="1258"/>
      <c r="B874" s="1550"/>
      <c r="C874" s="1258"/>
      <c r="D874" s="1258"/>
      <c r="E874" s="1258"/>
    </row>
    <row r="875" spans="1:5" x14ac:dyDescent="0.15">
      <c r="A875" s="1258"/>
      <c r="B875" s="1550"/>
      <c r="C875" s="1258"/>
      <c r="D875" s="1258"/>
      <c r="E875" s="1258"/>
    </row>
    <row r="876" spans="1:5" x14ac:dyDescent="0.15">
      <c r="A876" s="1258"/>
      <c r="B876" s="1550"/>
      <c r="C876" s="1258"/>
      <c r="D876" s="1258"/>
      <c r="E876" s="1258"/>
    </row>
    <row r="877" spans="1:5" x14ac:dyDescent="0.15">
      <c r="A877" s="1258"/>
      <c r="B877" s="1550"/>
      <c r="C877" s="1258"/>
      <c r="D877" s="1258"/>
      <c r="E877" s="1258"/>
    </row>
    <row r="878" spans="1:5" x14ac:dyDescent="0.15">
      <c r="A878" s="1258"/>
      <c r="B878" s="1550"/>
      <c r="C878" s="1258"/>
      <c r="D878" s="1258"/>
      <c r="E878" s="1258"/>
    </row>
    <row r="879" spans="1:5" x14ac:dyDescent="0.15">
      <c r="A879" s="1258"/>
      <c r="B879" s="1550"/>
      <c r="C879" s="1258"/>
      <c r="D879" s="1258"/>
      <c r="E879" s="1258"/>
    </row>
    <row r="880" spans="1:5" x14ac:dyDescent="0.15">
      <c r="A880" s="1258"/>
      <c r="B880" s="1550"/>
      <c r="C880" s="1258"/>
      <c r="D880" s="1258"/>
      <c r="E880" s="1258"/>
    </row>
    <row r="881" spans="1:5" x14ac:dyDescent="0.15">
      <c r="A881" s="1258"/>
      <c r="B881" s="1550"/>
      <c r="C881" s="1258"/>
      <c r="D881" s="1258"/>
      <c r="E881" s="1258"/>
    </row>
    <row r="882" spans="1:5" x14ac:dyDescent="0.15">
      <c r="A882" s="1258"/>
      <c r="B882" s="1550"/>
      <c r="C882" s="1258"/>
      <c r="D882" s="1258"/>
      <c r="E882" s="1258"/>
    </row>
    <row r="883" spans="1:5" x14ac:dyDescent="0.15">
      <c r="A883" s="1258"/>
      <c r="B883" s="1550"/>
      <c r="C883" s="1258"/>
      <c r="D883" s="1258"/>
      <c r="E883" s="1258"/>
    </row>
    <row r="884" spans="1:5" x14ac:dyDescent="0.15">
      <c r="A884" s="1258"/>
      <c r="B884" s="1550"/>
      <c r="C884" s="1258"/>
      <c r="D884" s="1258"/>
      <c r="E884" s="1258"/>
    </row>
    <row r="885" spans="1:5" x14ac:dyDescent="0.15">
      <c r="A885" s="1258"/>
      <c r="B885" s="1550"/>
      <c r="C885" s="1258"/>
      <c r="D885" s="1258"/>
      <c r="E885" s="1258"/>
    </row>
    <row r="886" spans="1:5" x14ac:dyDescent="0.15">
      <c r="A886" s="1258"/>
      <c r="B886" s="1550"/>
      <c r="C886" s="1258"/>
      <c r="D886" s="1258"/>
      <c r="E886" s="1258"/>
    </row>
    <row r="887" spans="1:5" x14ac:dyDescent="0.15">
      <c r="A887" s="1258"/>
      <c r="B887" s="1550"/>
      <c r="C887" s="1258"/>
      <c r="D887" s="1258"/>
      <c r="E887" s="1258"/>
    </row>
    <row r="888" spans="1:5" x14ac:dyDescent="0.15">
      <c r="A888" s="1258"/>
      <c r="B888" s="1550"/>
      <c r="C888" s="1258"/>
      <c r="D888" s="1258"/>
      <c r="E888" s="1258"/>
    </row>
    <row r="889" spans="1:5" x14ac:dyDescent="0.15">
      <c r="A889" s="1258"/>
      <c r="B889" s="1550"/>
      <c r="C889" s="1258"/>
      <c r="D889" s="1258"/>
      <c r="E889" s="1258"/>
    </row>
    <row r="890" spans="1:5" x14ac:dyDescent="0.15">
      <c r="A890" s="1258"/>
      <c r="B890" s="1550"/>
      <c r="C890" s="1258"/>
      <c r="D890" s="1258"/>
      <c r="E890" s="1258"/>
    </row>
    <row r="891" spans="1:5" x14ac:dyDescent="0.15">
      <c r="A891" s="1258"/>
      <c r="B891" s="1550"/>
      <c r="C891" s="1258"/>
      <c r="D891" s="1258"/>
      <c r="E891" s="1258"/>
    </row>
    <row r="892" spans="1:5" x14ac:dyDescent="0.15">
      <c r="A892" s="1258"/>
      <c r="B892" s="1550"/>
      <c r="C892" s="1258"/>
      <c r="D892" s="1258"/>
      <c r="E892" s="1258"/>
    </row>
    <row r="893" spans="1:5" x14ac:dyDescent="0.15">
      <c r="A893" s="1258"/>
      <c r="B893" s="1550"/>
      <c r="C893" s="1258"/>
      <c r="D893" s="1258"/>
      <c r="E893" s="1258"/>
    </row>
    <row r="894" spans="1:5" x14ac:dyDescent="0.15">
      <c r="A894" s="1258"/>
      <c r="B894" s="1550"/>
      <c r="C894" s="1258"/>
      <c r="D894" s="1258"/>
      <c r="E894" s="1258"/>
    </row>
    <row r="895" spans="1:5" x14ac:dyDescent="0.15">
      <c r="A895" s="1258"/>
      <c r="B895" s="1550"/>
      <c r="C895" s="1258"/>
      <c r="D895" s="1258"/>
      <c r="E895" s="1258"/>
    </row>
    <row r="896" spans="1:5" x14ac:dyDescent="0.15">
      <c r="A896" s="1258"/>
      <c r="B896" s="1550"/>
      <c r="C896" s="1258"/>
      <c r="D896" s="1258"/>
      <c r="E896" s="1258"/>
    </row>
    <row r="897" spans="1:5" x14ac:dyDescent="0.15">
      <c r="A897" s="1258"/>
      <c r="B897" s="1550"/>
      <c r="C897" s="1258"/>
      <c r="D897" s="1258"/>
      <c r="E897" s="1258"/>
    </row>
    <row r="898" spans="1:5" x14ac:dyDescent="0.15">
      <c r="A898" s="1258"/>
      <c r="B898" s="1550"/>
      <c r="C898" s="1258"/>
      <c r="D898" s="1258"/>
      <c r="E898" s="1258"/>
    </row>
    <row r="899" spans="1:5" x14ac:dyDescent="0.15">
      <c r="A899" s="1258"/>
      <c r="B899" s="1550"/>
      <c r="C899" s="1258"/>
      <c r="D899" s="1258"/>
      <c r="E899" s="1258"/>
    </row>
    <row r="900" spans="1:5" x14ac:dyDescent="0.15">
      <c r="A900" s="1258"/>
      <c r="B900" s="1550"/>
      <c r="C900" s="1258"/>
      <c r="D900" s="1258"/>
      <c r="E900" s="1258"/>
    </row>
    <row r="901" spans="1:5" x14ac:dyDescent="0.15">
      <c r="A901" s="1258"/>
      <c r="B901" s="1550"/>
      <c r="C901" s="1258"/>
      <c r="D901" s="1258"/>
      <c r="E901" s="1258"/>
    </row>
    <row r="902" spans="1:5" x14ac:dyDescent="0.15">
      <c r="A902" s="1258"/>
      <c r="B902" s="1550"/>
      <c r="C902" s="1258"/>
      <c r="D902" s="1258"/>
      <c r="E902" s="1258"/>
    </row>
    <row r="903" spans="1:5" x14ac:dyDescent="0.15">
      <c r="A903" s="1258"/>
      <c r="B903" s="1550"/>
      <c r="C903" s="1258"/>
      <c r="D903" s="1258"/>
      <c r="E903" s="1258"/>
    </row>
    <row r="904" spans="1:5" x14ac:dyDescent="0.15">
      <c r="A904" s="1258"/>
      <c r="B904" s="1550"/>
      <c r="C904" s="1258"/>
      <c r="D904" s="1258"/>
      <c r="E904" s="1258"/>
    </row>
    <row r="905" spans="1:5" x14ac:dyDescent="0.15">
      <c r="A905" s="1258"/>
      <c r="B905" s="1550"/>
      <c r="C905" s="1258"/>
      <c r="D905" s="1258"/>
      <c r="E905" s="1258"/>
    </row>
    <row r="906" spans="1:5" x14ac:dyDescent="0.15">
      <c r="A906" s="1258"/>
      <c r="B906" s="1550"/>
      <c r="C906" s="1258"/>
      <c r="D906" s="1258"/>
      <c r="E906" s="1258"/>
    </row>
    <row r="907" spans="1:5" x14ac:dyDescent="0.15">
      <c r="A907" s="1258"/>
      <c r="B907" s="1550"/>
      <c r="C907" s="1258"/>
      <c r="D907" s="1258"/>
      <c r="E907" s="1258"/>
    </row>
    <row r="908" spans="1:5" x14ac:dyDescent="0.15">
      <c r="A908" s="1258"/>
      <c r="B908" s="1550"/>
      <c r="C908" s="1258"/>
      <c r="D908" s="1258"/>
      <c r="E908" s="1258"/>
    </row>
    <row r="909" spans="1:5" x14ac:dyDescent="0.15">
      <c r="A909" s="1258"/>
      <c r="B909" s="1550"/>
      <c r="C909" s="1258"/>
      <c r="D909" s="1258"/>
      <c r="E909" s="1258"/>
    </row>
    <row r="910" spans="1:5" x14ac:dyDescent="0.15">
      <c r="A910" s="1258"/>
      <c r="B910" s="1550"/>
      <c r="C910" s="1258"/>
      <c r="D910" s="1258"/>
      <c r="E910" s="1258"/>
    </row>
    <row r="911" spans="1:5" x14ac:dyDescent="0.15">
      <c r="A911" s="1258"/>
      <c r="B911" s="1550"/>
      <c r="C911" s="1258"/>
      <c r="D911" s="1258"/>
      <c r="E911" s="1258"/>
    </row>
    <row r="912" spans="1:5" x14ac:dyDescent="0.15">
      <c r="A912" s="1258"/>
      <c r="B912" s="1550"/>
      <c r="C912" s="1258"/>
      <c r="D912" s="1258"/>
      <c r="E912" s="1258"/>
    </row>
    <row r="913" spans="1:5" x14ac:dyDescent="0.15">
      <c r="A913" s="1258"/>
      <c r="B913" s="1550"/>
      <c r="C913" s="1258"/>
      <c r="D913" s="1258"/>
      <c r="E913" s="1258"/>
    </row>
    <row r="914" spans="1:5" x14ac:dyDescent="0.15">
      <c r="A914" s="1258"/>
      <c r="B914" s="1550"/>
      <c r="C914" s="1258"/>
      <c r="D914" s="1258"/>
      <c r="E914" s="1258"/>
    </row>
    <row r="915" spans="1:5" x14ac:dyDescent="0.15">
      <c r="A915" s="1258"/>
      <c r="B915" s="1550"/>
      <c r="C915" s="1258"/>
      <c r="D915" s="1258"/>
      <c r="E915" s="1258"/>
    </row>
    <row r="916" spans="1:5" x14ac:dyDescent="0.15">
      <c r="A916" s="1258"/>
      <c r="B916" s="1550"/>
      <c r="C916" s="1258"/>
      <c r="D916" s="1258"/>
      <c r="E916" s="1258"/>
    </row>
    <row r="917" spans="1:5" x14ac:dyDescent="0.15">
      <c r="A917" s="1258"/>
      <c r="B917" s="1550"/>
      <c r="C917" s="1258"/>
      <c r="D917" s="1258"/>
      <c r="E917" s="1258"/>
    </row>
    <row r="918" spans="1:5" x14ac:dyDescent="0.15">
      <c r="A918" s="1258"/>
      <c r="B918" s="1550"/>
      <c r="C918" s="1258"/>
      <c r="D918" s="1258"/>
      <c r="E918" s="1258"/>
    </row>
    <row r="919" spans="1:5" x14ac:dyDescent="0.15">
      <c r="A919" s="1258"/>
      <c r="B919" s="1550"/>
      <c r="C919" s="1258"/>
      <c r="D919" s="1258"/>
      <c r="E919" s="1258"/>
    </row>
    <row r="920" spans="1:5" x14ac:dyDescent="0.15">
      <c r="A920" s="1258"/>
      <c r="B920" s="1550"/>
      <c r="C920" s="1258"/>
      <c r="D920" s="1258"/>
      <c r="E920" s="1258"/>
    </row>
    <row r="921" spans="1:5" x14ac:dyDescent="0.15">
      <c r="A921" s="1258"/>
      <c r="B921" s="1550"/>
      <c r="C921" s="1258"/>
      <c r="D921" s="1258"/>
      <c r="E921" s="1258"/>
    </row>
    <row r="922" spans="1:5" x14ac:dyDescent="0.15">
      <c r="A922" s="1258"/>
      <c r="B922" s="1550"/>
      <c r="C922" s="1258"/>
      <c r="D922" s="1258"/>
      <c r="E922" s="1258"/>
    </row>
    <row r="923" spans="1:5" x14ac:dyDescent="0.15">
      <c r="A923" s="1258"/>
      <c r="B923" s="1550"/>
      <c r="C923" s="1258"/>
      <c r="D923" s="1258"/>
      <c r="E923" s="1258"/>
    </row>
    <row r="924" spans="1:5" x14ac:dyDescent="0.15">
      <c r="A924" s="1258"/>
      <c r="B924" s="1550"/>
      <c r="C924" s="1258"/>
      <c r="D924" s="1258"/>
      <c r="E924" s="1258"/>
    </row>
    <row r="925" spans="1:5" x14ac:dyDescent="0.15">
      <c r="A925" s="1258"/>
      <c r="B925" s="1550"/>
      <c r="C925" s="1258"/>
      <c r="D925" s="1258"/>
      <c r="E925" s="1258"/>
    </row>
    <row r="926" spans="1:5" x14ac:dyDescent="0.15">
      <c r="A926" s="1258"/>
      <c r="B926" s="1550"/>
      <c r="C926" s="1258"/>
      <c r="D926" s="1258"/>
      <c r="E926" s="1258"/>
    </row>
    <row r="927" spans="1:5" x14ac:dyDescent="0.15">
      <c r="A927" s="1258"/>
      <c r="B927" s="1550"/>
      <c r="C927" s="1258"/>
      <c r="D927" s="1258"/>
      <c r="E927" s="1258"/>
    </row>
    <row r="928" spans="1:5" x14ac:dyDescent="0.15">
      <c r="A928" s="1258"/>
      <c r="B928" s="1550"/>
      <c r="C928" s="1258"/>
      <c r="D928" s="1258"/>
      <c r="E928" s="1258"/>
    </row>
    <row r="929" spans="1:5" x14ac:dyDescent="0.15">
      <c r="A929" s="1258"/>
      <c r="B929" s="1550"/>
      <c r="C929" s="1258"/>
      <c r="D929" s="1258"/>
      <c r="E929" s="1258"/>
    </row>
    <row r="930" spans="1:5" x14ac:dyDescent="0.15">
      <c r="A930" s="1258"/>
      <c r="B930" s="1550"/>
      <c r="C930" s="1258"/>
      <c r="D930" s="1258"/>
      <c r="E930" s="1258"/>
    </row>
    <row r="931" spans="1:5" x14ac:dyDescent="0.15">
      <c r="A931" s="1258"/>
      <c r="B931" s="1550"/>
      <c r="C931" s="1258"/>
      <c r="D931" s="1258"/>
      <c r="E931" s="1258"/>
    </row>
    <row r="932" spans="1:5" x14ac:dyDescent="0.15">
      <c r="A932" s="1258"/>
      <c r="B932" s="1550"/>
      <c r="C932" s="1258"/>
      <c r="D932" s="1258"/>
      <c r="E932" s="1258"/>
    </row>
    <row r="933" spans="1:5" x14ac:dyDescent="0.15">
      <c r="A933" s="1258"/>
      <c r="B933" s="1550"/>
      <c r="C933" s="1258"/>
      <c r="D933" s="1258"/>
      <c r="E933" s="1258"/>
    </row>
    <row r="934" spans="1:5" x14ac:dyDescent="0.15">
      <c r="A934" s="1258"/>
      <c r="B934" s="1550"/>
      <c r="C934" s="1258"/>
      <c r="D934" s="1258"/>
      <c r="E934" s="1258"/>
    </row>
    <row r="935" spans="1:5" x14ac:dyDescent="0.15">
      <c r="A935" s="1258"/>
      <c r="B935" s="1550"/>
      <c r="C935" s="1258"/>
      <c r="D935" s="1258"/>
      <c r="E935" s="1258"/>
    </row>
    <row r="936" spans="1:5" x14ac:dyDescent="0.15">
      <c r="A936" s="1258"/>
      <c r="B936" s="1550"/>
      <c r="C936" s="1258"/>
      <c r="D936" s="1258"/>
      <c r="E936" s="1258"/>
    </row>
  </sheetData>
  <mergeCells count="9">
    <mergeCell ref="A2:E2"/>
    <mergeCell ref="A3:G3"/>
    <mergeCell ref="B5:B8"/>
    <mergeCell ref="C5:F6"/>
    <mergeCell ref="G5:G8"/>
    <mergeCell ref="C7:C8"/>
    <mergeCell ref="D7:D8"/>
    <mergeCell ref="E7:E8"/>
    <mergeCell ref="F7:F8"/>
  </mergeCells>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76"/>
  <sheetViews>
    <sheetView showGridLines="0" workbookViewId="0"/>
  </sheetViews>
  <sheetFormatPr defaultRowHeight="9" x14ac:dyDescent="0.15"/>
  <cols>
    <col min="1" max="1" width="24.85546875" style="1224" customWidth="1"/>
    <col min="2" max="2" width="9.28515625" style="1225" customWidth="1"/>
    <col min="3" max="3" width="8.85546875" style="1224" customWidth="1"/>
    <col min="4" max="4" width="12" style="1224" customWidth="1"/>
    <col min="5" max="5" width="12.85546875" style="1224" customWidth="1"/>
    <col min="6" max="6" width="10" style="1224" customWidth="1"/>
    <col min="7" max="256" width="9.140625" style="1224"/>
    <col min="257" max="257" width="28" style="1224" customWidth="1"/>
    <col min="258" max="258" width="9.28515625" style="1224" customWidth="1"/>
    <col min="259" max="259" width="8.85546875" style="1224" customWidth="1"/>
    <col min="260" max="260" width="13.85546875" style="1224" customWidth="1"/>
    <col min="261" max="261" width="12.85546875" style="1224" customWidth="1"/>
    <col min="262" max="262" width="10" style="1224" customWidth="1"/>
    <col min="263" max="512" width="9.140625" style="1224"/>
    <col min="513" max="513" width="28" style="1224" customWidth="1"/>
    <col min="514" max="514" width="9.28515625" style="1224" customWidth="1"/>
    <col min="515" max="515" width="8.85546875" style="1224" customWidth="1"/>
    <col min="516" max="516" width="13.85546875" style="1224" customWidth="1"/>
    <col min="517" max="517" width="12.85546875" style="1224" customWidth="1"/>
    <col min="518" max="518" width="10" style="1224" customWidth="1"/>
    <col min="519" max="768" width="9.140625" style="1224"/>
    <col min="769" max="769" width="28" style="1224" customWidth="1"/>
    <col min="770" max="770" width="9.28515625" style="1224" customWidth="1"/>
    <col min="771" max="771" width="8.85546875" style="1224" customWidth="1"/>
    <col min="772" max="772" width="13.85546875" style="1224" customWidth="1"/>
    <col min="773" max="773" width="12.85546875" style="1224" customWidth="1"/>
    <col min="774" max="774" width="10" style="1224" customWidth="1"/>
    <col min="775" max="1024" width="9.140625" style="1224"/>
    <col min="1025" max="1025" width="28" style="1224" customWidth="1"/>
    <col min="1026" max="1026" width="9.28515625" style="1224" customWidth="1"/>
    <col min="1027" max="1027" width="8.85546875" style="1224" customWidth="1"/>
    <col min="1028" max="1028" width="13.85546875" style="1224" customWidth="1"/>
    <col min="1029" max="1029" width="12.85546875" style="1224" customWidth="1"/>
    <col min="1030" max="1030" width="10" style="1224" customWidth="1"/>
    <col min="1031" max="1280" width="9.140625" style="1224"/>
    <col min="1281" max="1281" width="28" style="1224" customWidth="1"/>
    <col min="1282" max="1282" width="9.28515625" style="1224" customWidth="1"/>
    <col min="1283" max="1283" width="8.85546875" style="1224" customWidth="1"/>
    <col min="1284" max="1284" width="13.85546875" style="1224" customWidth="1"/>
    <col min="1285" max="1285" width="12.85546875" style="1224" customWidth="1"/>
    <col min="1286" max="1286" width="10" style="1224" customWidth="1"/>
    <col min="1287" max="1536" width="9.140625" style="1224"/>
    <col min="1537" max="1537" width="28" style="1224" customWidth="1"/>
    <col min="1538" max="1538" width="9.28515625" style="1224" customWidth="1"/>
    <col min="1539" max="1539" width="8.85546875" style="1224" customWidth="1"/>
    <col min="1540" max="1540" width="13.85546875" style="1224" customWidth="1"/>
    <col min="1541" max="1541" width="12.85546875" style="1224" customWidth="1"/>
    <col min="1542" max="1542" width="10" style="1224" customWidth="1"/>
    <col min="1543" max="1792" width="9.140625" style="1224"/>
    <col min="1793" max="1793" width="28" style="1224" customWidth="1"/>
    <col min="1794" max="1794" width="9.28515625" style="1224" customWidth="1"/>
    <col min="1795" max="1795" width="8.85546875" style="1224" customWidth="1"/>
    <col min="1796" max="1796" width="13.85546875" style="1224" customWidth="1"/>
    <col min="1797" max="1797" width="12.85546875" style="1224" customWidth="1"/>
    <col min="1798" max="1798" width="10" style="1224" customWidth="1"/>
    <col min="1799" max="2048" width="9.140625" style="1224"/>
    <col min="2049" max="2049" width="28" style="1224" customWidth="1"/>
    <col min="2050" max="2050" width="9.28515625" style="1224" customWidth="1"/>
    <col min="2051" max="2051" width="8.85546875" style="1224" customWidth="1"/>
    <col min="2052" max="2052" width="13.85546875" style="1224" customWidth="1"/>
    <col min="2053" max="2053" width="12.85546875" style="1224" customWidth="1"/>
    <col min="2054" max="2054" width="10" style="1224" customWidth="1"/>
    <col min="2055" max="2304" width="9.140625" style="1224"/>
    <col min="2305" max="2305" width="28" style="1224" customWidth="1"/>
    <col min="2306" max="2306" width="9.28515625" style="1224" customWidth="1"/>
    <col min="2307" max="2307" width="8.85546875" style="1224" customWidth="1"/>
    <col min="2308" max="2308" width="13.85546875" style="1224" customWidth="1"/>
    <col min="2309" max="2309" width="12.85546875" style="1224" customWidth="1"/>
    <col min="2310" max="2310" width="10" style="1224" customWidth="1"/>
    <col min="2311" max="2560" width="9.140625" style="1224"/>
    <col min="2561" max="2561" width="28" style="1224" customWidth="1"/>
    <col min="2562" max="2562" width="9.28515625" style="1224" customWidth="1"/>
    <col min="2563" max="2563" width="8.85546875" style="1224" customWidth="1"/>
    <col min="2564" max="2564" width="13.85546875" style="1224" customWidth="1"/>
    <col min="2565" max="2565" width="12.85546875" style="1224" customWidth="1"/>
    <col min="2566" max="2566" width="10" style="1224" customWidth="1"/>
    <col min="2567" max="2816" width="9.140625" style="1224"/>
    <col min="2817" max="2817" width="28" style="1224" customWidth="1"/>
    <col min="2818" max="2818" width="9.28515625" style="1224" customWidth="1"/>
    <col min="2819" max="2819" width="8.85546875" style="1224" customWidth="1"/>
    <col min="2820" max="2820" width="13.85546875" style="1224" customWidth="1"/>
    <col min="2821" max="2821" width="12.85546875" style="1224" customWidth="1"/>
    <col min="2822" max="2822" width="10" style="1224" customWidth="1"/>
    <col min="2823" max="3072" width="9.140625" style="1224"/>
    <col min="3073" max="3073" width="28" style="1224" customWidth="1"/>
    <col min="3074" max="3074" width="9.28515625" style="1224" customWidth="1"/>
    <col min="3075" max="3075" width="8.85546875" style="1224" customWidth="1"/>
    <col min="3076" max="3076" width="13.85546875" style="1224" customWidth="1"/>
    <col min="3077" max="3077" width="12.85546875" style="1224" customWidth="1"/>
    <col min="3078" max="3078" width="10" style="1224" customWidth="1"/>
    <col min="3079" max="3328" width="9.140625" style="1224"/>
    <col min="3329" max="3329" width="28" style="1224" customWidth="1"/>
    <col min="3330" max="3330" width="9.28515625" style="1224" customWidth="1"/>
    <col min="3331" max="3331" width="8.85546875" style="1224" customWidth="1"/>
    <col min="3332" max="3332" width="13.85546875" style="1224" customWidth="1"/>
    <col min="3333" max="3333" width="12.85546875" style="1224" customWidth="1"/>
    <col min="3334" max="3334" width="10" style="1224" customWidth="1"/>
    <col min="3335" max="3584" width="9.140625" style="1224"/>
    <col min="3585" max="3585" width="28" style="1224" customWidth="1"/>
    <col min="3586" max="3586" width="9.28515625" style="1224" customWidth="1"/>
    <col min="3587" max="3587" width="8.85546875" style="1224" customWidth="1"/>
    <col min="3588" max="3588" width="13.85546875" style="1224" customWidth="1"/>
    <col min="3589" max="3589" width="12.85546875" style="1224" customWidth="1"/>
    <col min="3590" max="3590" width="10" style="1224" customWidth="1"/>
    <col min="3591" max="3840" width="9.140625" style="1224"/>
    <col min="3841" max="3841" width="28" style="1224" customWidth="1"/>
    <col min="3842" max="3842" width="9.28515625" style="1224" customWidth="1"/>
    <col min="3843" max="3843" width="8.85546875" style="1224" customWidth="1"/>
    <col min="3844" max="3844" width="13.85546875" style="1224" customWidth="1"/>
    <col min="3845" max="3845" width="12.85546875" style="1224" customWidth="1"/>
    <col min="3846" max="3846" width="10" style="1224" customWidth="1"/>
    <col min="3847" max="4096" width="9.140625" style="1224"/>
    <col min="4097" max="4097" width="28" style="1224" customWidth="1"/>
    <col min="4098" max="4098" width="9.28515625" style="1224" customWidth="1"/>
    <col min="4099" max="4099" width="8.85546875" style="1224" customWidth="1"/>
    <col min="4100" max="4100" width="13.85546875" style="1224" customWidth="1"/>
    <col min="4101" max="4101" width="12.85546875" style="1224" customWidth="1"/>
    <col min="4102" max="4102" width="10" style="1224" customWidth="1"/>
    <col min="4103" max="4352" width="9.140625" style="1224"/>
    <col min="4353" max="4353" width="28" style="1224" customWidth="1"/>
    <col min="4354" max="4354" width="9.28515625" style="1224" customWidth="1"/>
    <col min="4355" max="4355" width="8.85546875" style="1224" customWidth="1"/>
    <col min="4356" max="4356" width="13.85546875" style="1224" customWidth="1"/>
    <col min="4357" max="4357" width="12.85546875" style="1224" customWidth="1"/>
    <col min="4358" max="4358" width="10" style="1224" customWidth="1"/>
    <col min="4359" max="4608" width="9.140625" style="1224"/>
    <col min="4609" max="4609" width="28" style="1224" customWidth="1"/>
    <col min="4610" max="4610" width="9.28515625" style="1224" customWidth="1"/>
    <col min="4611" max="4611" width="8.85546875" style="1224" customWidth="1"/>
    <col min="4612" max="4612" width="13.85546875" style="1224" customWidth="1"/>
    <col min="4613" max="4613" width="12.85546875" style="1224" customWidth="1"/>
    <col min="4614" max="4614" width="10" style="1224" customWidth="1"/>
    <col min="4615" max="4864" width="9.140625" style="1224"/>
    <col min="4865" max="4865" width="28" style="1224" customWidth="1"/>
    <col min="4866" max="4866" width="9.28515625" style="1224" customWidth="1"/>
    <col min="4867" max="4867" width="8.85546875" style="1224" customWidth="1"/>
    <col min="4868" max="4868" width="13.85546875" style="1224" customWidth="1"/>
    <col min="4869" max="4869" width="12.85546875" style="1224" customWidth="1"/>
    <col min="4870" max="4870" width="10" style="1224" customWidth="1"/>
    <col min="4871" max="5120" width="9.140625" style="1224"/>
    <col min="5121" max="5121" width="28" style="1224" customWidth="1"/>
    <col min="5122" max="5122" width="9.28515625" style="1224" customWidth="1"/>
    <col min="5123" max="5123" width="8.85546875" style="1224" customWidth="1"/>
    <col min="5124" max="5124" width="13.85546875" style="1224" customWidth="1"/>
    <col min="5125" max="5125" width="12.85546875" style="1224" customWidth="1"/>
    <col min="5126" max="5126" width="10" style="1224" customWidth="1"/>
    <col min="5127" max="5376" width="9.140625" style="1224"/>
    <col min="5377" max="5377" width="28" style="1224" customWidth="1"/>
    <col min="5378" max="5378" width="9.28515625" style="1224" customWidth="1"/>
    <col min="5379" max="5379" width="8.85546875" style="1224" customWidth="1"/>
    <col min="5380" max="5380" width="13.85546875" style="1224" customWidth="1"/>
    <col min="5381" max="5381" width="12.85546875" style="1224" customWidth="1"/>
    <col min="5382" max="5382" width="10" style="1224" customWidth="1"/>
    <col min="5383" max="5632" width="9.140625" style="1224"/>
    <col min="5633" max="5633" width="28" style="1224" customWidth="1"/>
    <col min="5634" max="5634" width="9.28515625" style="1224" customWidth="1"/>
    <col min="5635" max="5635" width="8.85546875" style="1224" customWidth="1"/>
    <col min="5636" max="5636" width="13.85546875" style="1224" customWidth="1"/>
    <col min="5637" max="5637" width="12.85546875" style="1224" customWidth="1"/>
    <col min="5638" max="5638" width="10" style="1224" customWidth="1"/>
    <col min="5639" max="5888" width="9.140625" style="1224"/>
    <col min="5889" max="5889" width="28" style="1224" customWidth="1"/>
    <col min="5890" max="5890" width="9.28515625" style="1224" customWidth="1"/>
    <col min="5891" max="5891" width="8.85546875" style="1224" customWidth="1"/>
    <col min="5892" max="5892" width="13.85546875" style="1224" customWidth="1"/>
    <col min="5893" max="5893" width="12.85546875" style="1224" customWidth="1"/>
    <col min="5894" max="5894" width="10" style="1224" customWidth="1"/>
    <col min="5895" max="6144" width="9.140625" style="1224"/>
    <col min="6145" max="6145" width="28" style="1224" customWidth="1"/>
    <col min="6146" max="6146" width="9.28515625" style="1224" customWidth="1"/>
    <col min="6147" max="6147" width="8.85546875" style="1224" customWidth="1"/>
    <col min="6148" max="6148" width="13.85546875" style="1224" customWidth="1"/>
    <col min="6149" max="6149" width="12.85546875" style="1224" customWidth="1"/>
    <col min="6150" max="6150" width="10" style="1224" customWidth="1"/>
    <col min="6151" max="6400" width="9.140625" style="1224"/>
    <col min="6401" max="6401" width="28" style="1224" customWidth="1"/>
    <col min="6402" max="6402" width="9.28515625" style="1224" customWidth="1"/>
    <col min="6403" max="6403" width="8.85546875" style="1224" customWidth="1"/>
    <col min="6404" max="6404" width="13.85546875" style="1224" customWidth="1"/>
    <col min="6405" max="6405" width="12.85546875" style="1224" customWidth="1"/>
    <col min="6406" max="6406" width="10" style="1224" customWidth="1"/>
    <col min="6407" max="6656" width="9.140625" style="1224"/>
    <col min="6657" max="6657" width="28" style="1224" customWidth="1"/>
    <col min="6658" max="6658" width="9.28515625" style="1224" customWidth="1"/>
    <col min="6659" max="6659" width="8.85546875" style="1224" customWidth="1"/>
    <col min="6660" max="6660" width="13.85546875" style="1224" customWidth="1"/>
    <col min="6661" max="6661" width="12.85546875" style="1224" customWidth="1"/>
    <col min="6662" max="6662" width="10" style="1224" customWidth="1"/>
    <col min="6663" max="6912" width="9.140625" style="1224"/>
    <col min="6913" max="6913" width="28" style="1224" customWidth="1"/>
    <col min="6914" max="6914" width="9.28515625" style="1224" customWidth="1"/>
    <col min="6915" max="6915" width="8.85546875" style="1224" customWidth="1"/>
    <col min="6916" max="6916" width="13.85546875" style="1224" customWidth="1"/>
    <col min="6917" max="6917" width="12.85546875" style="1224" customWidth="1"/>
    <col min="6918" max="6918" width="10" style="1224" customWidth="1"/>
    <col min="6919" max="7168" width="9.140625" style="1224"/>
    <col min="7169" max="7169" width="28" style="1224" customWidth="1"/>
    <col min="7170" max="7170" width="9.28515625" style="1224" customWidth="1"/>
    <col min="7171" max="7171" width="8.85546875" style="1224" customWidth="1"/>
    <col min="7172" max="7172" width="13.85546875" style="1224" customWidth="1"/>
    <col min="7173" max="7173" width="12.85546875" style="1224" customWidth="1"/>
    <col min="7174" max="7174" width="10" style="1224" customWidth="1"/>
    <col min="7175" max="7424" width="9.140625" style="1224"/>
    <col min="7425" max="7425" width="28" style="1224" customWidth="1"/>
    <col min="7426" max="7426" width="9.28515625" style="1224" customWidth="1"/>
    <col min="7427" max="7427" width="8.85546875" style="1224" customWidth="1"/>
    <col min="7428" max="7428" width="13.85546875" style="1224" customWidth="1"/>
    <col min="7429" max="7429" width="12.85546875" style="1224" customWidth="1"/>
    <col min="7430" max="7430" width="10" style="1224" customWidth="1"/>
    <col min="7431" max="7680" width="9.140625" style="1224"/>
    <col min="7681" max="7681" width="28" style="1224" customWidth="1"/>
    <col min="7682" max="7682" width="9.28515625" style="1224" customWidth="1"/>
    <col min="7683" max="7683" width="8.85546875" style="1224" customWidth="1"/>
    <col min="7684" max="7684" width="13.85546875" style="1224" customWidth="1"/>
    <col min="7685" max="7685" width="12.85546875" style="1224" customWidth="1"/>
    <col min="7686" max="7686" width="10" style="1224" customWidth="1"/>
    <col min="7687" max="7936" width="9.140625" style="1224"/>
    <col min="7937" max="7937" width="28" style="1224" customWidth="1"/>
    <col min="7938" max="7938" width="9.28515625" style="1224" customWidth="1"/>
    <col min="7939" max="7939" width="8.85546875" style="1224" customWidth="1"/>
    <col min="7940" max="7940" width="13.85546875" style="1224" customWidth="1"/>
    <col min="7941" max="7941" width="12.85546875" style="1224" customWidth="1"/>
    <col min="7942" max="7942" width="10" style="1224" customWidth="1"/>
    <col min="7943" max="8192" width="9.140625" style="1224"/>
    <col min="8193" max="8193" width="28" style="1224" customWidth="1"/>
    <col min="8194" max="8194" width="9.28515625" style="1224" customWidth="1"/>
    <col min="8195" max="8195" width="8.85546875" style="1224" customWidth="1"/>
    <col min="8196" max="8196" width="13.85546875" style="1224" customWidth="1"/>
    <col min="8197" max="8197" width="12.85546875" style="1224" customWidth="1"/>
    <col min="8198" max="8198" width="10" style="1224" customWidth="1"/>
    <col min="8199" max="8448" width="9.140625" style="1224"/>
    <col min="8449" max="8449" width="28" style="1224" customWidth="1"/>
    <col min="8450" max="8450" width="9.28515625" style="1224" customWidth="1"/>
    <col min="8451" max="8451" width="8.85546875" style="1224" customWidth="1"/>
    <col min="8452" max="8452" width="13.85546875" style="1224" customWidth="1"/>
    <col min="8453" max="8453" width="12.85546875" style="1224" customWidth="1"/>
    <col min="8454" max="8454" width="10" style="1224" customWidth="1"/>
    <col min="8455" max="8704" width="9.140625" style="1224"/>
    <col min="8705" max="8705" width="28" style="1224" customWidth="1"/>
    <col min="8706" max="8706" width="9.28515625" style="1224" customWidth="1"/>
    <col min="8707" max="8707" width="8.85546875" style="1224" customWidth="1"/>
    <col min="8708" max="8708" width="13.85546875" style="1224" customWidth="1"/>
    <col min="8709" max="8709" width="12.85546875" style="1224" customWidth="1"/>
    <col min="8710" max="8710" width="10" style="1224" customWidth="1"/>
    <col min="8711" max="8960" width="9.140625" style="1224"/>
    <col min="8961" max="8961" width="28" style="1224" customWidth="1"/>
    <col min="8962" max="8962" width="9.28515625" style="1224" customWidth="1"/>
    <col min="8963" max="8963" width="8.85546875" style="1224" customWidth="1"/>
    <col min="8964" max="8964" width="13.85546875" style="1224" customWidth="1"/>
    <col min="8965" max="8965" width="12.85546875" style="1224" customWidth="1"/>
    <col min="8966" max="8966" width="10" style="1224" customWidth="1"/>
    <col min="8967" max="9216" width="9.140625" style="1224"/>
    <col min="9217" max="9217" width="28" style="1224" customWidth="1"/>
    <col min="9218" max="9218" width="9.28515625" style="1224" customWidth="1"/>
    <col min="9219" max="9219" width="8.85546875" style="1224" customWidth="1"/>
    <col min="9220" max="9220" width="13.85546875" style="1224" customWidth="1"/>
    <col min="9221" max="9221" width="12.85546875" style="1224" customWidth="1"/>
    <col min="9222" max="9222" width="10" style="1224" customWidth="1"/>
    <col min="9223" max="9472" width="9.140625" style="1224"/>
    <col min="9473" max="9473" width="28" style="1224" customWidth="1"/>
    <col min="9474" max="9474" width="9.28515625" style="1224" customWidth="1"/>
    <col min="9475" max="9475" width="8.85546875" style="1224" customWidth="1"/>
    <col min="9476" max="9476" width="13.85546875" style="1224" customWidth="1"/>
    <col min="9477" max="9477" width="12.85546875" style="1224" customWidth="1"/>
    <col min="9478" max="9478" width="10" style="1224" customWidth="1"/>
    <col min="9479" max="9728" width="9.140625" style="1224"/>
    <col min="9729" max="9729" width="28" style="1224" customWidth="1"/>
    <col min="9730" max="9730" width="9.28515625" style="1224" customWidth="1"/>
    <col min="9731" max="9731" width="8.85546875" style="1224" customWidth="1"/>
    <col min="9732" max="9732" width="13.85546875" style="1224" customWidth="1"/>
    <col min="9733" max="9733" width="12.85546875" style="1224" customWidth="1"/>
    <col min="9734" max="9734" width="10" style="1224" customWidth="1"/>
    <col min="9735" max="9984" width="9.140625" style="1224"/>
    <col min="9985" max="9985" width="28" style="1224" customWidth="1"/>
    <col min="9986" max="9986" width="9.28515625" style="1224" customWidth="1"/>
    <col min="9987" max="9987" width="8.85546875" style="1224" customWidth="1"/>
    <col min="9988" max="9988" width="13.85546875" style="1224" customWidth="1"/>
    <col min="9989" max="9989" width="12.85546875" style="1224" customWidth="1"/>
    <col min="9990" max="9990" width="10" style="1224" customWidth="1"/>
    <col min="9991" max="10240" width="9.140625" style="1224"/>
    <col min="10241" max="10241" width="28" style="1224" customWidth="1"/>
    <col min="10242" max="10242" width="9.28515625" style="1224" customWidth="1"/>
    <col min="10243" max="10243" width="8.85546875" style="1224" customWidth="1"/>
    <col min="10244" max="10244" width="13.85546875" style="1224" customWidth="1"/>
    <col min="10245" max="10245" width="12.85546875" style="1224" customWidth="1"/>
    <col min="10246" max="10246" width="10" style="1224" customWidth="1"/>
    <col min="10247" max="10496" width="9.140625" style="1224"/>
    <col min="10497" max="10497" width="28" style="1224" customWidth="1"/>
    <col min="10498" max="10498" width="9.28515625" style="1224" customWidth="1"/>
    <col min="10499" max="10499" width="8.85546875" style="1224" customWidth="1"/>
    <col min="10500" max="10500" width="13.85546875" style="1224" customWidth="1"/>
    <col min="10501" max="10501" width="12.85546875" style="1224" customWidth="1"/>
    <col min="10502" max="10502" width="10" style="1224" customWidth="1"/>
    <col min="10503" max="10752" width="9.140625" style="1224"/>
    <col min="10753" max="10753" width="28" style="1224" customWidth="1"/>
    <col min="10754" max="10754" width="9.28515625" style="1224" customWidth="1"/>
    <col min="10755" max="10755" width="8.85546875" style="1224" customWidth="1"/>
    <col min="10756" max="10756" width="13.85546875" style="1224" customWidth="1"/>
    <col min="10757" max="10757" width="12.85546875" style="1224" customWidth="1"/>
    <col min="10758" max="10758" width="10" style="1224" customWidth="1"/>
    <col min="10759" max="11008" width="9.140625" style="1224"/>
    <col min="11009" max="11009" width="28" style="1224" customWidth="1"/>
    <col min="11010" max="11010" width="9.28515625" style="1224" customWidth="1"/>
    <col min="11011" max="11011" width="8.85546875" style="1224" customWidth="1"/>
    <col min="11012" max="11012" width="13.85546875" style="1224" customWidth="1"/>
    <col min="11013" max="11013" width="12.85546875" style="1224" customWidth="1"/>
    <col min="11014" max="11014" width="10" style="1224" customWidth="1"/>
    <col min="11015" max="11264" width="9.140625" style="1224"/>
    <col min="11265" max="11265" width="28" style="1224" customWidth="1"/>
    <col min="11266" max="11266" width="9.28515625" style="1224" customWidth="1"/>
    <col min="11267" max="11267" width="8.85546875" style="1224" customWidth="1"/>
    <col min="11268" max="11268" width="13.85546875" style="1224" customWidth="1"/>
    <col min="11269" max="11269" width="12.85546875" style="1224" customWidth="1"/>
    <col min="11270" max="11270" width="10" style="1224" customWidth="1"/>
    <col min="11271" max="11520" width="9.140625" style="1224"/>
    <col min="11521" max="11521" width="28" style="1224" customWidth="1"/>
    <col min="11522" max="11522" width="9.28515625" style="1224" customWidth="1"/>
    <col min="11523" max="11523" width="8.85546875" style="1224" customWidth="1"/>
    <col min="11524" max="11524" width="13.85546875" style="1224" customWidth="1"/>
    <col min="11525" max="11525" width="12.85546875" style="1224" customWidth="1"/>
    <col min="11526" max="11526" width="10" style="1224" customWidth="1"/>
    <col min="11527" max="11776" width="9.140625" style="1224"/>
    <col min="11777" max="11777" width="28" style="1224" customWidth="1"/>
    <col min="11778" max="11778" width="9.28515625" style="1224" customWidth="1"/>
    <col min="11779" max="11779" width="8.85546875" style="1224" customWidth="1"/>
    <col min="11780" max="11780" width="13.85546875" style="1224" customWidth="1"/>
    <col min="11781" max="11781" width="12.85546875" style="1224" customWidth="1"/>
    <col min="11782" max="11782" width="10" style="1224" customWidth="1"/>
    <col min="11783" max="12032" width="9.140625" style="1224"/>
    <col min="12033" max="12033" width="28" style="1224" customWidth="1"/>
    <col min="12034" max="12034" width="9.28515625" style="1224" customWidth="1"/>
    <col min="12035" max="12035" width="8.85546875" style="1224" customWidth="1"/>
    <col min="12036" max="12036" width="13.85546875" style="1224" customWidth="1"/>
    <col min="12037" max="12037" width="12.85546875" style="1224" customWidth="1"/>
    <col min="12038" max="12038" width="10" style="1224" customWidth="1"/>
    <col min="12039" max="12288" width="9.140625" style="1224"/>
    <col min="12289" max="12289" width="28" style="1224" customWidth="1"/>
    <col min="12290" max="12290" width="9.28515625" style="1224" customWidth="1"/>
    <col min="12291" max="12291" width="8.85546875" style="1224" customWidth="1"/>
    <col min="12292" max="12292" width="13.85546875" style="1224" customWidth="1"/>
    <col min="12293" max="12293" width="12.85546875" style="1224" customWidth="1"/>
    <col min="12294" max="12294" width="10" style="1224" customWidth="1"/>
    <col min="12295" max="12544" width="9.140625" style="1224"/>
    <col min="12545" max="12545" width="28" style="1224" customWidth="1"/>
    <col min="12546" max="12546" width="9.28515625" style="1224" customWidth="1"/>
    <col min="12547" max="12547" width="8.85546875" style="1224" customWidth="1"/>
    <col min="12548" max="12548" width="13.85546875" style="1224" customWidth="1"/>
    <col min="12549" max="12549" width="12.85546875" style="1224" customWidth="1"/>
    <col min="12550" max="12550" width="10" style="1224" customWidth="1"/>
    <col min="12551" max="12800" width="9.140625" style="1224"/>
    <col min="12801" max="12801" width="28" style="1224" customWidth="1"/>
    <col min="12802" max="12802" width="9.28515625" style="1224" customWidth="1"/>
    <col min="12803" max="12803" width="8.85546875" style="1224" customWidth="1"/>
    <col min="12804" max="12804" width="13.85546875" style="1224" customWidth="1"/>
    <col min="12805" max="12805" width="12.85546875" style="1224" customWidth="1"/>
    <col min="12806" max="12806" width="10" style="1224" customWidth="1"/>
    <col min="12807" max="13056" width="9.140625" style="1224"/>
    <col min="13057" max="13057" width="28" style="1224" customWidth="1"/>
    <col min="13058" max="13058" width="9.28515625" style="1224" customWidth="1"/>
    <col min="13059" max="13059" width="8.85546875" style="1224" customWidth="1"/>
    <col min="13060" max="13060" width="13.85546875" style="1224" customWidth="1"/>
    <col min="13061" max="13061" width="12.85546875" style="1224" customWidth="1"/>
    <col min="13062" max="13062" width="10" style="1224" customWidth="1"/>
    <col min="13063" max="13312" width="9.140625" style="1224"/>
    <col min="13313" max="13313" width="28" style="1224" customWidth="1"/>
    <col min="13314" max="13314" width="9.28515625" style="1224" customWidth="1"/>
    <col min="13315" max="13315" width="8.85546875" style="1224" customWidth="1"/>
    <col min="13316" max="13316" width="13.85546875" style="1224" customWidth="1"/>
    <col min="13317" max="13317" width="12.85546875" style="1224" customWidth="1"/>
    <col min="13318" max="13318" width="10" style="1224" customWidth="1"/>
    <col min="13319" max="13568" width="9.140625" style="1224"/>
    <col min="13569" max="13569" width="28" style="1224" customWidth="1"/>
    <col min="13570" max="13570" width="9.28515625" style="1224" customWidth="1"/>
    <col min="13571" max="13571" width="8.85546875" style="1224" customWidth="1"/>
    <col min="13572" max="13572" width="13.85546875" style="1224" customWidth="1"/>
    <col min="13573" max="13573" width="12.85546875" style="1224" customWidth="1"/>
    <col min="13574" max="13574" width="10" style="1224" customWidth="1"/>
    <col min="13575" max="13824" width="9.140625" style="1224"/>
    <col min="13825" max="13825" width="28" style="1224" customWidth="1"/>
    <col min="13826" max="13826" width="9.28515625" style="1224" customWidth="1"/>
    <col min="13827" max="13827" width="8.85546875" style="1224" customWidth="1"/>
    <col min="13828" max="13828" width="13.85546875" style="1224" customWidth="1"/>
    <col min="13829" max="13829" width="12.85546875" style="1224" customWidth="1"/>
    <col min="13830" max="13830" width="10" style="1224" customWidth="1"/>
    <col min="13831" max="14080" width="9.140625" style="1224"/>
    <col min="14081" max="14081" width="28" style="1224" customWidth="1"/>
    <col min="14082" max="14082" width="9.28515625" style="1224" customWidth="1"/>
    <col min="14083" max="14083" width="8.85546875" style="1224" customWidth="1"/>
    <col min="14084" max="14084" width="13.85546875" style="1224" customWidth="1"/>
    <col min="14085" max="14085" width="12.85546875" style="1224" customWidth="1"/>
    <col min="14086" max="14086" width="10" style="1224" customWidth="1"/>
    <col min="14087" max="14336" width="9.140625" style="1224"/>
    <col min="14337" max="14337" width="28" style="1224" customWidth="1"/>
    <col min="14338" max="14338" width="9.28515625" style="1224" customWidth="1"/>
    <col min="14339" max="14339" width="8.85546875" style="1224" customWidth="1"/>
    <col min="14340" max="14340" width="13.85546875" style="1224" customWidth="1"/>
    <col min="14341" max="14341" width="12.85546875" style="1224" customWidth="1"/>
    <col min="14342" max="14342" width="10" style="1224" customWidth="1"/>
    <col min="14343" max="14592" width="9.140625" style="1224"/>
    <col min="14593" max="14593" width="28" style="1224" customWidth="1"/>
    <col min="14594" max="14594" width="9.28515625" style="1224" customWidth="1"/>
    <col min="14595" max="14595" width="8.85546875" style="1224" customWidth="1"/>
    <col min="14596" max="14596" width="13.85546875" style="1224" customWidth="1"/>
    <col min="14597" max="14597" width="12.85546875" style="1224" customWidth="1"/>
    <col min="14598" max="14598" width="10" style="1224" customWidth="1"/>
    <col min="14599" max="14848" width="9.140625" style="1224"/>
    <col min="14849" max="14849" width="28" style="1224" customWidth="1"/>
    <col min="14850" max="14850" width="9.28515625" style="1224" customWidth="1"/>
    <col min="14851" max="14851" width="8.85546875" style="1224" customWidth="1"/>
    <col min="14852" max="14852" width="13.85546875" style="1224" customWidth="1"/>
    <col min="14853" max="14853" width="12.85546875" style="1224" customWidth="1"/>
    <col min="14854" max="14854" width="10" style="1224" customWidth="1"/>
    <col min="14855" max="15104" width="9.140625" style="1224"/>
    <col min="15105" max="15105" width="28" style="1224" customWidth="1"/>
    <col min="15106" max="15106" width="9.28515625" style="1224" customWidth="1"/>
    <col min="15107" max="15107" width="8.85546875" style="1224" customWidth="1"/>
    <col min="15108" max="15108" width="13.85546875" style="1224" customWidth="1"/>
    <col min="15109" max="15109" width="12.85546875" style="1224" customWidth="1"/>
    <col min="15110" max="15110" width="10" style="1224" customWidth="1"/>
    <col min="15111" max="15360" width="9.140625" style="1224"/>
    <col min="15361" max="15361" width="28" style="1224" customWidth="1"/>
    <col min="15362" max="15362" width="9.28515625" style="1224" customWidth="1"/>
    <col min="15363" max="15363" width="8.85546875" style="1224" customWidth="1"/>
    <col min="15364" max="15364" width="13.85546875" style="1224" customWidth="1"/>
    <col min="15365" max="15365" width="12.85546875" style="1224" customWidth="1"/>
    <col min="15366" max="15366" width="10" style="1224" customWidth="1"/>
    <col min="15367" max="15616" width="9.140625" style="1224"/>
    <col min="15617" max="15617" width="28" style="1224" customWidth="1"/>
    <col min="15618" max="15618" width="9.28515625" style="1224" customWidth="1"/>
    <col min="15619" max="15619" width="8.85546875" style="1224" customWidth="1"/>
    <col min="15620" max="15620" width="13.85546875" style="1224" customWidth="1"/>
    <col min="15621" max="15621" width="12.85546875" style="1224" customWidth="1"/>
    <col min="15622" max="15622" width="10" style="1224" customWidth="1"/>
    <col min="15623" max="15872" width="9.140625" style="1224"/>
    <col min="15873" max="15873" width="28" style="1224" customWidth="1"/>
    <col min="15874" max="15874" width="9.28515625" style="1224" customWidth="1"/>
    <col min="15875" max="15875" width="8.85546875" style="1224" customWidth="1"/>
    <col min="15876" max="15876" width="13.85546875" style="1224" customWidth="1"/>
    <col min="15877" max="15877" width="12.85546875" style="1224" customWidth="1"/>
    <col min="15878" max="15878" width="10" style="1224" customWidth="1"/>
    <col min="15879" max="16128" width="9.140625" style="1224"/>
    <col min="16129" max="16129" width="28" style="1224" customWidth="1"/>
    <col min="16130" max="16130" width="9.28515625" style="1224" customWidth="1"/>
    <col min="16131" max="16131" width="8.85546875" style="1224" customWidth="1"/>
    <col min="16132" max="16132" width="13.85546875" style="1224" customWidth="1"/>
    <col min="16133" max="16133" width="12.85546875" style="1224" customWidth="1"/>
    <col min="16134" max="16134" width="10" style="1224" customWidth="1"/>
    <col min="16135" max="16384" width="9.140625" style="1224"/>
  </cols>
  <sheetData>
    <row r="2" spans="1:11" ht="19.5" customHeight="1" x14ac:dyDescent="0.2">
      <c r="A2" s="2162" t="s">
        <v>1396</v>
      </c>
      <c r="B2" s="2162"/>
      <c r="C2" s="2162"/>
      <c r="D2" s="2162"/>
      <c r="E2" s="2162"/>
    </row>
    <row r="3" spans="1:11" ht="19.5" customHeight="1" x14ac:dyDescent="0.15">
      <c r="A3" s="2165" t="s">
        <v>1432</v>
      </c>
      <c r="B3" s="2165"/>
      <c r="C3" s="2165"/>
      <c r="D3" s="2165"/>
      <c r="E3" s="2165"/>
      <c r="F3" s="2169"/>
      <c r="G3" s="2169"/>
      <c r="H3" s="1572"/>
      <c r="I3" s="1572"/>
      <c r="J3" s="1572"/>
      <c r="K3" s="1572"/>
    </row>
    <row r="4" spans="1:11" s="5" customFormat="1" ht="12.95" customHeight="1" x14ac:dyDescent="0.25">
      <c r="A4" s="1296">
        <v>2018</v>
      </c>
      <c r="B4" s="1513"/>
      <c r="C4" s="1482"/>
      <c r="D4" s="1482"/>
      <c r="G4" s="1483" t="s">
        <v>1303</v>
      </c>
    </row>
    <row r="5" spans="1:11" s="5" customFormat="1" ht="11.1" customHeight="1" x14ac:dyDescent="0.25">
      <c r="A5" s="1849" t="s">
        <v>1344</v>
      </c>
      <c r="B5" s="1972" t="s">
        <v>31</v>
      </c>
      <c r="C5" s="1972" t="s">
        <v>1345</v>
      </c>
      <c r="D5" s="1973"/>
      <c r="E5" s="1973"/>
      <c r="F5" s="1973"/>
      <c r="G5" s="1972" t="s">
        <v>1346</v>
      </c>
    </row>
    <row r="6" spans="1:11" s="5" customFormat="1" ht="11.1" customHeight="1" x14ac:dyDescent="0.25">
      <c r="A6" s="1851"/>
      <c r="B6" s="1973"/>
      <c r="C6" s="1973"/>
      <c r="D6" s="1973"/>
      <c r="E6" s="1973"/>
      <c r="F6" s="1973"/>
      <c r="G6" s="2168"/>
    </row>
    <row r="7" spans="1:11" s="5" customFormat="1" ht="11.1" customHeight="1" x14ac:dyDescent="0.25">
      <c r="A7" s="1851"/>
      <c r="B7" s="1973"/>
      <c r="C7" s="1972" t="s">
        <v>31</v>
      </c>
      <c r="D7" s="1972" t="s">
        <v>1334</v>
      </c>
      <c r="E7" s="1972" t="s">
        <v>1347</v>
      </c>
      <c r="F7" s="1972" t="s">
        <v>1348</v>
      </c>
      <c r="G7" s="2168"/>
    </row>
    <row r="8" spans="1:11" s="5" customFormat="1" ht="15" customHeight="1" x14ac:dyDescent="0.25">
      <c r="A8" s="1843" t="s">
        <v>536</v>
      </c>
      <c r="B8" s="1973"/>
      <c r="C8" s="1973"/>
      <c r="D8" s="1972"/>
      <c r="E8" s="1972"/>
      <c r="F8" s="1972"/>
      <c r="G8" s="2168"/>
    </row>
    <row r="9" spans="1:11" s="5" customFormat="1" ht="6" customHeight="1" x14ac:dyDescent="0.25">
      <c r="A9" s="806" t="s">
        <v>150</v>
      </c>
      <c r="B9" s="1115"/>
      <c r="C9" s="806"/>
      <c r="D9" s="806"/>
      <c r="E9" s="806"/>
    </row>
    <row r="10" spans="1:11" s="20" customFormat="1" ht="35.1" customHeight="1" x14ac:dyDescent="0.25">
      <c r="A10" s="813" t="s">
        <v>1383</v>
      </c>
      <c r="B10" s="1487">
        <f t="shared" ref="B10:G10" si="0">SUM(B11:B14)</f>
        <v>825.83500000000004</v>
      </c>
      <c r="C10" s="1487">
        <f t="shared" si="0"/>
        <v>730.54700000000003</v>
      </c>
      <c r="D10" s="1487">
        <f t="shared" si="0"/>
        <v>454.09500000000014</v>
      </c>
      <c r="E10" s="1487">
        <f t="shared" si="0"/>
        <v>257.99199999999996</v>
      </c>
      <c r="F10" s="1487">
        <f>SUM(F11:F14)</f>
        <v>18.373000000000005</v>
      </c>
      <c r="G10" s="1487">
        <f t="shared" si="0"/>
        <v>95.288000000000011</v>
      </c>
      <c r="H10" s="19"/>
      <c r="I10" s="19"/>
      <c r="J10" s="1519"/>
    </row>
    <row r="11" spans="1:11" s="20" customFormat="1" ht="15" customHeight="1" x14ac:dyDescent="0.25">
      <c r="A11" s="1252" t="s">
        <v>1398</v>
      </c>
      <c r="B11" s="1514">
        <f>+C11+G11</f>
        <v>274.51599999999996</v>
      </c>
      <c r="C11" s="1514">
        <v>246.84699999999992</v>
      </c>
      <c r="D11" s="1517">
        <v>100.07200000000002</v>
      </c>
      <c r="E11" s="1517">
        <v>146.68799999999993</v>
      </c>
      <c r="F11" s="1552" t="s">
        <v>364</v>
      </c>
      <c r="G11" s="1514">
        <v>27.669000000000011</v>
      </c>
      <c r="H11" s="19"/>
      <c r="I11" s="19"/>
      <c r="J11" s="1519"/>
    </row>
    <row r="12" spans="1:11" s="20" customFormat="1" ht="15" customHeight="1" x14ac:dyDescent="0.25">
      <c r="A12" s="808" t="s">
        <v>1399</v>
      </c>
      <c r="B12" s="1514">
        <f t="shared" ref="B12:B14" si="1">+C12+G12</f>
        <v>171.39500000000007</v>
      </c>
      <c r="C12" s="1514">
        <f t="shared" ref="C12:C14" si="2">D12+E12+F12</f>
        <v>164.16900000000007</v>
      </c>
      <c r="D12" s="1517">
        <v>155.87800000000007</v>
      </c>
      <c r="E12" s="1517">
        <v>8.2910000000000021</v>
      </c>
      <c r="F12" s="1517">
        <v>0</v>
      </c>
      <c r="G12" s="1514">
        <v>7.2259999999999991</v>
      </c>
      <c r="H12" s="19"/>
      <c r="I12" s="19"/>
      <c r="J12" s="1519"/>
    </row>
    <row r="13" spans="1:11" s="20" customFormat="1" ht="15" customHeight="1" x14ac:dyDescent="0.25">
      <c r="A13" s="808" t="s">
        <v>1400</v>
      </c>
      <c r="B13" s="1514">
        <f t="shared" si="1"/>
        <v>312.58800000000002</v>
      </c>
      <c r="C13" s="1514">
        <f t="shared" si="2"/>
        <v>252.19500000000002</v>
      </c>
      <c r="D13" s="1517">
        <v>165.85300000000001</v>
      </c>
      <c r="E13" s="1517">
        <v>82.797000000000025</v>
      </c>
      <c r="F13" s="1517">
        <v>3.5450000000000008</v>
      </c>
      <c r="G13" s="1514">
        <v>60.393000000000001</v>
      </c>
      <c r="H13" s="19"/>
      <c r="I13" s="19"/>
      <c r="J13" s="1519"/>
    </row>
    <row r="14" spans="1:11" s="20" customFormat="1" ht="15" customHeight="1" x14ac:dyDescent="0.25">
      <c r="A14" s="808" t="s">
        <v>1378</v>
      </c>
      <c r="B14" s="1514">
        <f t="shared" si="1"/>
        <v>67.335999999999999</v>
      </c>
      <c r="C14" s="1514">
        <f t="shared" si="2"/>
        <v>67.335999999999999</v>
      </c>
      <c r="D14" s="1517">
        <v>32.292000000000002</v>
      </c>
      <c r="E14" s="1517">
        <v>20.215999999999994</v>
      </c>
      <c r="F14" s="1517">
        <v>14.828000000000003</v>
      </c>
      <c r="G14" s="691">
        <v>0</v>
      </c>
      <c r="H14" s="19"/>
      <c r="I14" s="19"/>
      <c r="J14" s="1519"/>
    </row>
    <row r="15" spans="1:11" s="5" customFormat="1" ht="9.9499999999999993" customHeight="1" x14ac:dyDescent="0.25">
      <c r="A15" s="810"/>
      <c r="B15" s="1514"/>
      <c r="C15" s="1517"/>
      <c r="D15" s="1517"/>
      <c r="E15" s="1517"/>
      <c r="H15" s="19"/>
      <c r="I15" s="19"/>
      <c r="J15" s="1519"/>
    </row>
    <row r="16" spans="1:11" s="20" customFormat="1" ht="35.1" customHeight="1" x14ac:dyDescent="0.25">
      <c r="A16" s="1516" t="s">
        <v>1384</v>
      </c>
      <c r="B16" s="1487">
        <f>SUM(B17:B20)</f>
        <v>637.39800000000002</v>
      </c>
      <c r="C16" s="1487">
        <f t="shared" ref="C16:G16" si="3">SUM(C17:C20)</f>
        <v>465.65900000000005</v>
      </c>
      <c r="D16" s="1487">
        <f t="shared" si="3"/>
        <v>229.696</v>
      </c>
      <c r="E16" s="1487">
        <f t="shared" si="3"/>
        <v>229.44199999999998</v>
      </c>
      <c r="F16" s="1553">
        <v>7</v>
      </c>
      <c r="G16" s="1487">
        <f t="shared" si="3"/>
        <v>171.739</v>
      </c>
      <c r="H16" s="19"/>
      <c r="I16" s="19"/>
      <c r="J16" s="1519"/>
    </row>
    <row r="17" spans="1:10" s="20" customFormat="1" ht="15" customHeight="1" x14ac:dyDescent="0.25">
      <c r="A17" s="1252" t="s">
        <v>1398</v>
      </c>
      <c r="B17" s="1514">
        <f>+C17+G17</f>
        <v>281.298</v>
      </c>
      <c r="C17" s="1514">
        <f t="shared" ref="C17:C20" si="4">D17+E17+F17</f>
        <v>109.559</v>
      </c>
      <c r="D17" s="1517">
        <v>59.29999999999999</v>
      </c>
      <c r="E17" s="1517">
        <v>50.259</v>
      </c>
      <c r="F17" s="1517">
        <v>0</v>
      </c>
      <c r="G17" s="1514">
        <v>171.739</v>
      </c>
      <c r="H17" s="19"/>
      <c r="I17" s="19"/>
      <c r="J17" s="1519"/>
    </row>
    <row r="18" spans="1:10" s="20" customFormat="1" ht="15" customHeight="1" x14ac:dyDescent="0.25">
      <c r="A18" s="808" t="s">
        <v>1399</v>
      </c>
      <c r="B18" s="1514">
        <f t="shared" ref="B18:B20" si="5">+C18+G18</f>
        <v>67.079000000000008</v>
      </c>
      <c r="C18" s="1514">
        <v>67.079000000000008</v>
      </c>
      <c r="D18" s="1517">
        <v>30.344000000000001</v>
      </c>
      <c r="E18" s="1517">
        <v>36.712000000000003</v>
      </c>
      <c r="F18" s="1554" t="s">
        <v>364</v>
      </c>
      <c r="G18" s="1514">
        <v>0</v>
      </c>
      <c r="H18" s="19"/>
      <c r="I18" s="19"/>
      <c r="J18" s="1519"/>
    </row>
    <row r="19" spans="1:10" s="20" customFormat="1" ht="15" customHeight="1" x14ac:dyDescent="0.25">
      <c r="A19" s="808" t="s">
        <v>1400</v>
      </c>
      <c r="B19" s="1514">
        <f t="shared" si="5"/>
        <v>152.17700000000002</v>
      </c>
      <c r="C19" s="1514">
        <f t="shared" si="4"/>
        <v>152.17700000000002</v>
      </c>
      <c r="D19" s="1517">
        <v>68.164000000000016</v>
      </c>
      <c r="E19" s="1517">
        <v>84.012999999999991</v>
      </c>
      <c r="F19" s="1517">
        <v>0</v>
      </c>
      <c r="G19" s="1514">
        <v>0</v>
      </c>
      <c r="H19" s="19"/>
      <c r="I19" s="19"/>
      <c r="J19" s="1519"/>
    </row>
    <row r="20" spans="1:10" s="20" customFormat="1" ht="15" customHeight="1" x14ac:dyDescent="0.25">
      <c r="A20" s="808" t="s">
        <v>1378</v>
      </c>
      <c r="B20" s="1514">
        <f t="shared" si="5"/>
        <v>136.84399999999999</v>
      </c>
      <c r="C20" s="1514">
        <f t="shared" si="4"/>
        <v>136.84399999999999</v>
      </c>
      <c r="D20" s="1517">
        <v>71.888000000000005</v>
      </c>
      <c r="E20" s="1517">
        <v>58.457999999999998</v>
      </c>
      <c r="F20" s="1517">
        <v>6.4979999999999993</v>
      </c>
      <c r="G20" s="1514">
        <v>0</v>
      </c>
      <c r="H20" s="19"/>
      <c r="I20" s="19"/>
      <c r="J20" s="1519"/>
    </row>
    <row r="21" spans="1:10" s="5" customFormat="1" ht="9.9499999999999993" customHeight="1" x14ac:dyDescent="0.25">
      <c r="A21" s="1308"/>
      <c r="B21" s="1514"/>
      <c r="C21" s="1514"/>
      <c r="D21" s="1514"/>
      <c r="E21" s="1514"/>
      <c r="H21" s="19"/>
      <c r="I21" s="19"/>
      <c r="J21" s="1519"/>
    </row>
    <row r="22" spans="1:10" s="20" customFormat="1" ht="35.1" customHeight="1" x14ac:dyDescent="0.25">
      <c r="A22" s="1516" t="s">
        <v>1385</v>
      </c>
      <c r="B22" s="1487">
        <f t="shared" ref="B22:G22" si="6">SUM(B23:B26)</f>
        <v>68.988</v>
      </c>
      <c r="C22" s="1487">
        <f t="shared" si="6"/>
        <v>62.106999999999999</v>
      </c>
      <c r="D22" s="1487">
        <f t="shared" si="6"/>
        <v>0</v>
      </c>
      <c r="E22" s="1487">
        <f t="shared" si="6"/>
        <v>61.856999999999999</v>
      </c>
      <c r="F22" s="1555" t="s">
        <v>364</v>
      </c>
      <c r="G22" s="1487">
        <f t="shared" si="6"/>
        <v>6.8810000000000002</v>
      </c>
      <c r="H22" s="19"/>
      <c r="I22" s="19"/>
      <c r="J22" s="1519"/>
    </row>
    <row r="23" spans="1:10" s="5" customFormat="1" ht="15" customHeight="1" x14ac:dyDescent="0.25">
      <c r="A23" s="1252" t="s">
        <v>1398</v>
      </c>
      <c r="B23" s="1514">
        <f>+C23+G23</f>
        <v>22.321999999999999</v>
      </c>
      <c r="C23" s="1514">
        <v>20.321999999999999</v>
      </c>
      <c r="D23" s="1514">
        <v>0</v>
      </c>
      <c r="E23" s="1514">
        <v>20.071999999999999</v>
      </c>
      <c r="F23" s="1525" t="s">
        <v>364</v>
      </c>
      <c r="G23" s="1514">
        <v>2.0000000000000004</v>
      </c>
      <c r="H23" s="19"/>
      <c r="I23" s="19"/>
      <c r="J23" s="1519"/>
    </row>
    <row r="24" spans="1:10" s="5" customFormat="1" ht="15" customHeight="1" x14ac:dyDescent="0.25">
      <c r="A24" s="808" t="s">
        <v>1399</v>
      </c>
      <c r="B24" s="1514">
        <f>+C24+G24</f>
        <v>30.884999999999994</v>
      </c>
      <c r="C24" s="1514">
        <f>D24+E24+F24</f>
        <v>30.884999999999994</v>
      </c>
      <c r="D24" s="1514">
        <v>0</v>
      </c>
      <c r="E24" s="1514">
        <v>30.884999999999994</v>
      </c>
      <c r="F24" s="1514">
        <v>0</v>
      </c>
      <c r="G24" s="1514">
        <v>0</v>
      </c>
      <c r="H24" s="19"/>
      <c r="I24" s="19"/>
      <c r="J24" s="1519"/>
    </row>
    <row r="25" spans="1:10" s="5" customFormat="1" ht="15" customHeight="1" x14ac:dyDescent="0.25">
      <c r="A25" s="808" t="s">
        <v>1400</v>
      </c>
      <c r="B25" s="1514">
        <f>+C25+G25</f>
        <v>14.331</v>
      </c>
      <c r="C25" s="1514">
        <f>D25+E25+F25</f>
        <v>9.4499999999999993</v>
      </c>
      <c r="D25" s="1514">
        <v>0</v>
      </c>
      <c r="E25" s="1514">
        <v>9.4499999999999993</v>
      </c>
      <c r="F25" s="1514">
        <v>0</v>
      </c>
      <c r="G25" s="1514">
        <v>4.8810000000000002</v>
      </c>
      <c r="H25" s="19"/>
      <c r="I25" s="19"/>
      <c r="J25" s="1519"/>
    </row>
    <row r="26" spans="1:10" s="5" customFormat="1" ht="15" customHeight="1" x14ac:dyDescent="0.25">
      <c r="A26" s="808" t="s">
        <v>1378</v>
      </c>
      <c r="B26" s="1514">
        <f>+C26+G26</f>
        <v>1.4500000000000002</v>
      </c>
      <c r="C26" s="1514">
        <f>D26+E26+F26</f>
        <v>1.4500000000000002</v>
      </c>
      <c r="D26" s="1514">
        <v>0</v>
      </c>
      <c r="E26" s="1514">
        <v>1.4500000000000002</v>
      </c>
      <c r="F26" s="1514">
        <v>0</v>
      </c>
      <c r="G26" s="1514">
        <v>0</v>
      </c>
      <c r="H26" s="19"/>
      <c r="I26" s="19"/>
      <c r="J26" s="1519"/>
    </row>
    <row r="27" spans="1:10" s="5" customFormat="1" ht="9.9499999999999993" customHeight="1" x14ac:dyDescent="0.25">
      <c r="A27" s="1308"/>
      <c r="B27" s="1514"/>
      <c r="C27" s="1517"/>
      <c r="D27" s="1514"/>
      <c r="E27" s="1514"/>
      <c r="F27" s="20"/>
      <c r="H27" s="19"/>
      <c r="I27" s="19"/>
      <c r="J27" s="1519"/>
    </row>
    <row r="28" spans="1:10" s="20" customFormat="1" ht="35.1" customHeight="1" x14ac:dyDescent="0.25">
      <c r="A28" s="1852" t="s">
        <v>1386</v>
      </c>
      <c r="B28" s="1489">
        <f t="shared" ref="B28:G28" si="7">SUM(B29:B32)</f>
        <v>212.86</v>
      </c>
      <c r="C28" s="1489">
        <f t="shared" si="7"/>
        <v>212.86</v>
      </c>
      <c r="D28" s="1489">
        <f t="shared" si="7"/>
        <v>168.27099999999999</v>
      </c>
      <c r="E28" s="1489">
        <f t="shared" si="7"/>
        <v>43.162999999999997</v>
      </c>
      <c r="F28" s="1489">
        <f t="shared" si="7"/>
        <v>1.4260000000000002</v>
      </c>
      <c r="G28" s="1489">
        <f t="shared" si="7"/>
        <v>0</v>
      </c>
      <c r="H28" s="19"/>
      <c r="I28" s="19"/>
      <c r="J28" s="1519"/>
    </row>
    <row r="29" spans="1:10" s="5" customFormat="1" ht="15" customHeight="1" x14ac:dyDescent="0.25">
      <c r="A29" s="1252" t="s">
        <v>1398</v>
      </c>
      <c r="B29" s="1514">
        <f t="shared" ref="B29:B32" si="8">+C29+G29</f>
        <v>18.637999999999998</v>
      </c>
      <c r="C29" s="1514">
        <f>SUM(D29:F29)</f>
        <v>18.637999999999998</v>
      </c>
      <c r="D29" s="1514">
        <v>0</v>
      </c>
      <c r="E29" s="1514">
        <v>18.637999999999998</v>
      </c>
      <c r="F29" s="1514">
        <v>0</v>
      </c>
      <c r="G29" s="1514">
        <v>0</v>
      </c>
      <c r="H29" s="19"/>
      <c r="I29" s="19"/>
      <c r="J29" s="1519"/>
    </row>
    <row r="30" spans="1:10" s="5" customFormat="1" ht="15" customHeight="1" x14ac:dyDescent="0.25">
      <c r="A30" s="808" t="s">
        <v>1399</v>
      </c>
      <c r="B30" s="1514">
        <f t="shared" si="8"/>
        <v>17.847000000000001</v>
      </c>
      <c r="C30" s="1514">
        <f t="shared" ref="C30:C32" si="9">SUM(D30:F30)</f>
        <v>17.847000000000001</v>
      </c>
      <c r="D30" s="1514">
        <v>9.9749999999999996</v>
      </c>
      <c r="E30" s="1514">
        <v>7.8720000000000008</v>
      </c>
      <c r="F30" s="1514">
        <v>0</v>
      </c>
      <c r="G30" s="1514">
        <v>0</v>
      </c>
      <c r="H30" s="19"/>
      <c r="I30" s="19"/>
      <c r="J30" s="1519"/>
    </row>
    <row r="31" spans="1:10" s="5" customFormat="1" ht="15" customHeight="1" x14ac:dyDescent="0.25">
      <c r="A31" s="808" t="s">
        <v>1400</v>
      </c>
      <c r="B31" s="1514">
        <f t="shared" si="8"/>
        <v>170.87799999999999</v>
      </c>
      <c r="C31" s="1514">
        <f t="shared" si="9"/>
        <v>170.87799999999999</v>
      </c>
      <c r="D31" s="1514">
        <v>158.29599999999999</v>
      </c>
      <c r="E31" s="1514">
        <v>11.156000000000001</v>
      </c>
      <c r="F31" s="1556">
        <v>1.4260000000000002</v>
      </c>
      <c r="G31" s="1514">
        <v>0</v>
      </c>
      <c r="H31" s="19"/>
      <c r="I31" s="19"/>
      <c r="J31" s="1519"/>
    </row>
    <row r="32" spans="1:10" s="5" customFormat="1" ht="15" customHeight="1" x14ac:dyDescent="0.25">
      <c r="A32" s="808" t="s">
        <v>1378</v>
      </c>
      <c r="B32" s="1514">
        <f t="shared" si="8"/>
        <v>5.4969999999999999</v>
      </c>
      <c r="C32" s="1514">
        <f t="shared" si="9"/>
        <v>5.4969999999999999</v>
      </c>
      <c r="D32" s="1514">
        <v>0</v>
      </c>
      <c r="E32" s="1514">
        <v>5.4969999999999999</v>
      </c>
      <c r="F32" s="1514">
        <v>0</v>
      </c>
      <c r="G32" s="1514">
        <v>0</v>
      </c>
      <c r="H32" s="19"/>
      <c r="I32" s="19"/>
      <c r="J32" s="1519"/>
    </row>
    <row r="33" spans="1:8" s="5" customFormat="1" ht="8.25" customHeight="1" thickBot="1" x14ac:dyDescent="0.3">
      <c r="A33" s="1297"/>
      <c r="B33" s="1297"/>
      <c r="C33" s="1297"/>
      <c r="D33" s="1297"/>
      <c r="E33" s="1297"/>
      <c r="F33" s="1297"/>
      <c r="G33" s="1297"/>
      <c r="H33" s="1486"/>
    </row>
    <row r="34" spans="1:8" s="5" customFormat="1" ht="14.25" customHeight="1" thickTop="1" x14ac:dyDescent="0.25">
      <c r="A34" s="1503" t="s">
        <v>1401</v>
      </c>
      <c r="B34" s="1503"/>
      <c r="C34" s="1503"/>
      <c r="D34" s="1503"/>
      <c r="E34" s="1503"/>
      <c r="F34" s="808"/>
    </row>
    <row r="35" spans="1:8" x14ac:dyDescent="0.15">
      <c r="A35" s="1258"/>
      <c r="H35" s="1557"/>
    </row>
    <row r="36" spans="1:8" s="1457" customFormat="1" ht="12.75" x14ac:dyDescent="0.2">
      <c r="A36" s="1255" t="s">
        <v>527</v>
      </c>
      <c r="B36" s="993"/>
      <c r="C36" s="993"/>
      <c r="D36" s="993"/>
      <c r="E36" s="993"/>
      <c r="G36" s="1458"/>
    </row>
    <row r="37" spans="1:8" s="1457" customFormat="1" ht="12" customHeight="1" x14ac:dyDescent="0.25">
      <c r="A37" s="1508" t="s">
        <v>1402</v>
      </c>
      <c r="B37" s="993"/>
      <c r="C37" s="993"/>
      <c r="D37" s="993"/>
      <c r="E37" s="993"/>
      <c r="G37" s="1458"/>
    </row>
    <row r="38" spans="1:8" x14ac:dyDescent="0.15">
      <c r="A38" s="1258"/>
      <c r="B38" s="1550"/>
      <c r="C38" s="1258"/>
      <c r="D38" s="1258"/>
      <c r="E38" s="1258"/>
    </row>
    <row r="39" spans="1:8" x14ac:dyDescent="0.15">
      <c r="A39" s="1258"/>
      <c r="B39" s="1550"/>
      <c r="C39" s="1258"/>
      <c r="D39" s="1258"/>
      <c r="E39" s="1258"/>
    </row>
    <row r="40" spans="1:8" x14ac:dyDescent="0.15">
      <c r="A40" s="1551"/>
      <c r="B40" s="1550"/>
      <c r="C40" s="1258"/>
      <c r="D40" s="1258"/>
      <c r="E40" s="1258"/>
    </row>
    <row r="41" spans="1:8" x14ac:dyDescent="0.15">
      <c r="A41" s="1258"/>
      <c r="B41" s="1550"/>
      <c r="C41" s="1258"/>
      <c r="D41" s="1258"/>
      <c r="E41" s="1258"/>
    </row>
    <row r="42" spans="1:8" x14ac:dyDescent="0.15">
      <c r="A42" s="1258"/>
      <c r="B42" s="1550"/>
      <c r="C42" s="1258"/>
      <c r="D42" s="1258"/>
      <c r="E42" s="1258"/>
    </row>
    <row r="43" spans="1:8" x14ac:dyDescent="0.15">
      <c r="A43" s="1258"/>
      <c r="B43" s="1550"/>
      <c r="C43" s="1258"/>
      <c r="D43" s="1258"/>
      <c r="E43" s="1258"/>
    </row>
    <row r="44" spans="1:8" x14ac:dyDescent="0.15">
      <c r="A44" s="1258"/>
      <c r="B44" s="1550"/>
      <c r="C44" s="1258"/>
      <c r="D44" s="1258"/>
      <c r="E44" s="1258"/>
    </row>
    <row r="45" spans="1:8" x14ac:dyDescent="0.15">
      <c r="A45" s="1258"/>
      <c r="B45" s="1550"/>
      <c r="C45" s="1258"/>
      <c r="D45" s="1258"/>
      <c r="E45" s="1258"/>
    </row>
    <row r="46" spans="1:8" x14ac:dyDescent="0.15">
      <c r="A46" s="1258"/>
      <c r="B46" s="1550"/>
      <c r="C46" s="1258"/>
      <c r="D46" s="1258"/>
      <c r="E46" s="1258"/>
    </row>
    <row r="47" spans="1:8" x14ac:dyDescent="0.15">
      <c r="A47" s="1258"/>
      <c r="B47" s="1550"/>
      <c r="C47" s="1258"/>
      <c r="D47" s="1258"/>
      <c r="E47" s="1258"/>
    </row>
    <row r="48" spans="1:8" x14ac:dyDescent="0.15">
      <c r="A48" s="1258"/>
      <c r="B48" s="1550"/>
      <c r="C48" s="1258"/>
      <c r="D48" s="1258"/>
      <c r="E48" s="1258"/>
    </row>
    <row r="49" spans="1:5" x14ac:dyDescent="0.15">
      <c r="A49" s="1258"/>
      <c r="B49" s="1550"/>
      <c r="C49" s="1258"/>
      <c r="D49" s="1258"/>
      <c r="E49" s="1258"/>
    </row>
    <row r="50" spans="1:5" x14ac:dyDescent="0.15">
      <c r="A50" s="1258"/>
      <c r="B50" s="1550"/>
      <c r="C50" s="1258"/>
      <c r="D50" s="1258"/>
      <c r="E50" s="1258"/>
    </row>
    <row r="51" spans="1:5" x14ac:dyDescent="0.15">
      <c r="A51" s="1258"/>
      <c r="B51" s="1550"/>
      <c r="C51" s="1258"/>
      <c r="D51" s="1258"/>
      <c r="E51" s="1258"/>
    </row>
    <row r="52" spans="1:5" x14ac:dyDescent="0.15">
      <c r="A52" s="1258"/>
      <c r="B52" s="1550"/>
      <c r="C52" s="1258"/>
      <c r="D52" s="1258"/>
      <c r="E52" s="1258"/>
    </row>
    <row r="53" spans="1:5" x14ac:dyDescent="0.15">
      <c r="A53" s="1258"/>
      <c r="B53" s="1550"/>
      <c r="C53" s="1258"/>
      <c r="D53" s="1258"/>
      <c r="E53" s="1258"/>
    </row>
    <row r="54" spans="1:5" x14ac:dyDescent="0.15">
      <c r="A54" s="1258"/>
      <c r="B54" s="1550"/>
      <c r="C54" s="1258"/>
      <c r="D54" s="1258"/>
      <c r="E54" s="1258"/>
    </row>
    <row r="55" spans="1:5" x14ac:dyDescent="0.15">
      <c r="A55" s="1258"/>
      <c r="B55" s="1550"/>
      <c r="C55" s="1258"/>
      <c r="D55" s="1258"/>
      <c r="E55" s="1258"/>
    </row>
    <row r="56" spans="1:5" x14ac:dyDescent="0.15">
      <c r="A56" s="1258"/>
      <c r="B56" s="1550"/>
      <c r="C56" s="1258"/>
      <c r="D56" s="1258"/>
      <c r="E56" s="1258"/>
    </row>
    <row r="57" spans="1:5" x14ac:dyDescent="0.15">
      <c r="A57" s="1258"/>
      <c r="B57" s="1550"/>
      <c r="C57" s="1258"/>
      <c r="D57" s="1258"/>
      <c r="E57" s="1258"/>
    </row>
    <row r="58" spans="1:5" x14ac:dyDescent="0.15">
      <c r="A58" s="1258"/>
      <c r="B58" s="1550"/>
      <c r="C58" s="1258"/>
      <c r="D58" s="1258"/>
      <c r="E58" s="1258"/>
    </row>
    <row r="59" spans="1:5" x14ac:dyDescent="0.15">
      <c r="A59" s="1258"/>
      <c r="B59" s="1550"/>
      <c r="C59" s="1258"/>
      <c r="D59" s="1258"/>
      <c r="E59" s="1258"/>
    </row>
    <row r="60" spans="1:5" x14ac:dyDescent="0.15">
      <c r="A60" s="1258"/>
      <c r="B60" s="1550"/>
      <c r="C60" s="1258"/>
      <c r="D60" s="1258"/>
      <c r="E60" s="1258"/>
    </row>
    <row r="61" spans="1:5" x14ac:dyDescent="0.15">
      <c r="A61" s="1258"/>
      <c r="B61" s="1550"/>
      <c r="C61" s="1258"/>
      <c r="D61" s="1258"/>
      <c r="E61" s="1258"/>
    </row>
    <row r="62" spans="1:5" x14ac:dyDescent="0.15">
      <c r="A62" s="1258"/>
      <c r="B62" s="1550"/>
      <c r="C62" s="1258"/>
      <c r="D62" s="1258"/>
      <c r="E62" s="1258"/>
    </row>
    <row r="63" spans="1:5" x14ac:dyDescent="0.15">
      <c r="A63" s="1258"/>
      <c r="B63" s="1550"/>
      <c r="C63" s="1258"/>
      <c r="D63" s="1258"/>
      <c r="E63" s="1258"/>
    </row>
    <row r="64" spans="1:5" x14ac:dyDescent="0.15">
      <c r="A64" s="1258"/>
      <c r="B64" s="1550"/>
      <c r="C64" s="1258"/>
      <c r="D64" s="1258"/>
      <c r="E64" s="1258"/>
    </row>
    <row r="65" spans="1:5" x14ac:dyDescent="0.15">
      <c r="A65" s="1258"/>
      <c r="B65" s="1550"/>
      <c r="C65" s="1258"/>
      <c r="D65" s="1258"/>
      <c r="E65" s="1258"/>
    </row>
    <row r="66" spans="1:5" x14ac:dyDescent="0.15">
      <c r="A66" s="1258"/>
      <c r="B66" s="1550"/>
      <c r="C66" s="1258"/>
      <c r="D66" s="1258"/>
      <c r="E66" s="1258"/>
    </row>
    <row r="67" spans="1:5" x14ac:dyDescent="0.15">
      <c r="A67" s="1258"/>
      <c r="B67" s="1550"/>
      <c r="C67" s="1258"/>
      <c r="D67" s="1258"/>
      <c r="E67" s="1258"/>
    </row>
    <row r="68" spans="1:5" x14ac:dyDescent="0.15">
      <c r="A68" s="1258"/>
      <c r="B68" s="1550"/>
      <c r="C68" s="1258"/>
      <c r="D68" s="1258"/>
      <c r="E68" s="1258"/>
    </row>
    <row r="69" spans="1:5" x14ac:dyDescent="0.15">
      <c r="A69" s="1258"/>
      <c r="B69" s="1550"/>
      <c r="C69" s="1258"/>
      <c r="D69" s="1258"/>
      <c r="E69" s="1258"/>
    </row>
    <row r="70" spans="1:5" x14ac:dyDescent="0.15">
      <c r="A70" s="1258"/>
      <c r="B70" s="1550"/>
      <c r="C70" s="1258"/>
      <c r="D70" s="1258"/>
      <c r="E70" s="1258"/>
    </row>
    <row r="71" spans="1:5" x14ac:dyDescent="0.15">
      <c r="A71" s="1258"/>
      <c r="B71" s="1550"/>
      <c r="C71" s="1258"/>
      <c r="D71" s="1258"/>
      <c r="E71" s="1258"/>
    </row>
    <row r="72" spans="1:5" x14ac:dyDescent="0.15">
      <c r="A72" s="1258"/>
      <c r="B72" s="1550"/>
      <c r="C72" s="1258"/>
      <c r="D72" s="1258"/>
      <c r="E72" s="1258"/>
    </row>
    <row r="73" spans="1:5" x14ac:dyDescent="0.15">
      <c r="A73" s="1258"/>
      <c r="B73" s="1550"/>
      <c r="C73" s="1258"/>
      <c r="D73" s="1258"/>
      <c r="E73" s="1258"/>
    </row>
    <row r="74" spans="1:5" x14ac:dyDescent="0.15">
      <c r="A74" s="1258"/>
      <c r="B74" s="1550"/>
      <c r="C74" s="1258"/>
      <c r="D74" s="1258"/>
      <c r="E74" s="1258"/>
    </row>
    <row r="75" spans="1:5" x14ac:dyDescent="0.15">
      <c r="A75" s="1258"/>
      <c r="B75" s="1550"/>
      <c r="C75" s="1258"/>
      <c r="D75" s="1258"/>
      <c r="E75" s="1258"/>
    </row>
    <row r="76" spans="1:5" x14ac:dyDescent="0.15">
      <c r="A76" s="1258"/>
      <c r="B76" s="1550"/>
      <c r="C76" s="1258"/>
      <c r="D76" s="1258"/>
      <c r="E76" s="1258"/>
    </row>
    <row r="77" spans="1:5" x14ac:dyDescent="0.15">
      <c r="A77" s="1258"/>
      <c r="B77" s="1550"/>
      <c r="C77" s="1258"/>
      <c r="D77" s="1258"/>
      <c r="E77" s="1258"/>
    </row>
    <row r="78" spans="1:5" x14ac:dyDescent="0.15">
      <c r="A78" s="1258"/>
      <c r="B78" s="1550"/>
      <c r="C78" s="1258"/>
      <c r="D78" s="1258"/>
      <c r="E78" s="1258"/>
    </row>
    <row r="79" spans="1:5" x14ac:dyDescent="0.15">
      <c r="A79" s="1258"/>
      <c r="B79" s="1550"/>
      <c r="C79" s="1258"/>
      <c r="D79" s="1258"/>
      <c r="E79" s="1258"/>
    </row>
    <row r="80" spans="1:5" x14ac:dyDescent="0.15">
      <c r="A80" s="1258"/>
      <c r="B80" s="1550"/>
      <c r="C80" s="1258"/>
      <c r="D80" s="1258"/>
      <c r="E80" s="1258"/>
    </row>
    <row r="81" spans="1:5" x14ac:dyDescent="0.15">
      <c r="A81" s="1258"/>
      <c r="B81" s="1550"/>
      <c r="C81" s="1258"/>
      <c r="D81" s="1258"/>
      <c r="E81" s="1258"/>
    </row>
    <row r="82" spans="1:5" x14ac:dyDescent="0.15">
      <c r="A82" s="1258"/>
      <c r="B82" s="1550"/>
      <c r="C82" s="1258"/>
      <c r="D82" s="1258"/>
      <c r="E82" s="1258"/>
    </row>
    <row r="83" spans="1:5" x14ac:dyDescent="0.15">
      <c r="A83" s="1258"/>
      <c r="B83" s="1550"/>
      <c r="C83" s="1258"/>
      <c r="D83" s="1258"/>
      <c r="E83" s="1258"/>
    </row>
    <row r="84" spans="1:5" x14ac:dyDescent="0.15">
      <c r="A84" s="1258"/>
      <c r="B84" s="1550"/>
      <c r="C84" s="1258"/>
      <c r="D84" s="1258"/>
      <c r="E84" s="1258"/>
    </row>
    <row r="85" spans="1:5" x14ac:dyDescent="0.15">
      <c r="A85" s="1258"/>
      <c r="B85" s="1550"/>
      <c r="C85" s="1258"/>
      <c r="D85" s="1258"/>
      <c r="E85" s="1258"/>
    </row>
    <row r="86" spans="1:5" x14ac:dyDescent="0.15">
      <c r="A86" s="1258"/>
      <c r="B86" s="1550"/>
      <c r="C86" s="1258"/>
      <c r="D86" s="1258"/>
      <c r="E86" s="1258"/>
    </row>
    <row r="87" spans="1:5" x14ac:dyDescent="0.15">
      <c r="A87" s="1258"/>
      <c r="B87" s="1550"/>
      <c r="C87" s="1258"/>
      <c r="D87" s="1258"/>
      <c r="E87" s="1258"/>
    </row>
    <row r="88" spans="1:5" x14ac:dyDescent="0.15">
      <c r="A88" s="1258"/>
      <c r="B88" s="1550"/>
      <c r="C88" s="1258"/>
      <c r="D88" s="1258"/>
      <c r="E88" s="1258"/>
    </row>
    <row r="89" spans="1:5" x14ac:dyDescent="0.15">
      <c r="A89" s="1258"/>
      <c r="B89" s="1550"/>
      <c r="C89" s="1258"/>
      <c r="D89" s="1258"/>
      <c r="E89" s="1258"/>
    </row>
    <row r="90" spans="1:5" x14ac:dyDescent="0.15">
      <c r="A90" s="1258"/>
      <c r="B90" s="1550"/>
      <c r="C90" s="1258"/>
      <c r="D90" s="1258"/>
      <c r="E90" s="1258"/>
    </row>
    <row r="91" spans="1:5" x14ac:dyDescent="0.15">
      <c r="A91" s="1258"/>
      <c r="B91" s="1550"/>
      <c r="C91" s="1258"/>
      <c r="D91" s="1258"/>
      <c r="E91" s="1258"/>
    </row>
    <row r="92" spans="1:5" x14ac:dyDescent="0.15">
      <c r="A92" s="1258"/>
      <c r="B92" s="1550"/>
      <c r="C92" s="1258"/>
      <c r="D92" s="1258"/>
      <c r="E92" s="1258"/>
    </row>
    <row r="93" spans="1:5" x14ac:dyDescent="0.15">
      <c r="A93" s="1258"/>
      <c r="B93" s="1550"/>
      <c r="C93" s="1258"/>
      <c r="D93" s="1258"/>
      <c r="E93" s="1258"/>
    </row>
    <row r="94" spans="1:5" x14ac:dyDescent="0.15">
      <c r="A94" s="1258"/>
      <c r="B94" s="1550"/>
      <c r="C94" s="1258"/>
      <c r="D94" s="1258"/>
      <c r="E94" s="1258"/>
    </row>
    <row r="95" spans="1:5" x14ac:dyDescent="0.15">
      <c r="A95" s="1258"/>
      <c r="B95" s="1550"/>
      <c r="C95" s="1258"/>
      <c r="D95" s="1258"/>
      <c r="E95" s="1258"/>
    </row>
    <row r="96" spans="1:5" x14ac:dyDescent="0.15">
      <c r="A96" s="1258"/>
      <c r="B96" s="1550"/>
      <c r="C96" s="1258"/>
      <c r="D96" s="1258"/>
      <c r="E96" s="1258"/>
    </row>
    <row r="97" spans="1:5" x14ac:dyDescent="0.15">
      <c r="A97" s="1258"/>
      <c r="B97" s="1550"/>
      <c r="C97" s="1258"/>
      <c r="D97" s="1258"/>
      <c r="E97" s="1258"/>
    </row>
    <row r="98" spans="1:5" x14ac:dyDescent="0.15">
      <c r="A98" s="1258"/>
      <c r="B98" s="1550"/>
      <c r="C98" s="1258"/>
      <c r="D98" s="1258"/>
      <c r="E98" s="1258"/>
    </row>
    <row r="99" spans="1:5" x14ac:dyDescent="0.15">
      <c r="A99" s="1258"/>
      <c r="B99" s="1550"/>
      <c r="C99" s="1258"/>
      <c r="D99" s="1258"/>
      <c r="E99" s="1258"/>
    </row>
    <row r="100" spans="1:5" x14ac:dyDescent="0.15">
      <c r="A100" s="1258"/>
      <c r="B100" s="1550"/>
      <c r="C100" s="1258"/>
      <c r="D100" s="1258"/>
      <c r="E100" s="1258"/>
    </row>
    <row r="101" spans="1:5" x14ac:dyDescent="0.15">
      <c r="A101" s="1258"/>
      <c r="B101" s="1550"/>
      <c r="C101" s="1258"/>
      <c r="D101" s="1258"/>
      <c r="E101" s="1258"/>
    </row>
    <row r="102" spans="1:5" x14ac:dyDescent="0.15">
      <c r="A102" s="1258"/>
      <c r="B102" s="1550"/>
      <c r="C102" s="1258"/>
      <c r="D102" s="1258"/>
      <c r="E102" s="1258"/>
    </row>
    <row r="103" spans="1:5" x14ac:dyDescent="0.15">
      <c r="A103" s="1258"/>
      <c r="B103" s="1550"/>
      <c r="C103" s="1258"/>
      <c r="D103" s="1258"/>
      <c r="E103" s="1258"/>
    </row>
    <row r="104" spans="1:5" x14ac:dyDescent="0.15">
      <c r="A104" s="1258"/>
      <c r="B104" s="1550"/>
      <c r="C104" s="1258"/>
      <c r="D104" s="1258"/>
      <c r="E104" s="1258"/>
    </row>
    <row r="105" spans="1:5" x14ac:dyDescent="0.15">
      <c r="A105" s="1258"/>
      <c r="B105" s="1550"/>
      <c r="C105" s="1258"/>
      <c r="D105" s="1258"/>
      <c r="E105" s="1258"/>
    </row>
    <row r="106" spans="1:5" x14ac:dyDescent="0.15">
      <c r="A106" s="1258"/>
      <c r="B106" s="1550"/>
      <c r="C106" s="1258"/>
      <c r="D106" s="1258"/>
      <c r="E106" s="1258"/>
    </row>
    <row r="107" spans="1:5" x14ac:dyDescent="0.15">
      <c r="A107" s="1258"/>
      <c r="B107" s="1550"/>
      <c r="C107" s="1258"/>
      <c r="D107" s="1258"/>
      <c r="E107" s="1258"/>
    </row>
    <row r="108" spans="1:5" x14ac:dyDescent="0.15">
      <c r="A108" s="1258"/>
      <c r="B108" s="1550"/>
      <c r="C108" s="1258"/>
      <c r="D108" s="1258"/>
      <c r="E108" s="1258"/>
    </row>
    <row r="109" spans="1:5" x14ac:dyDescent="0.15">
      <c r="A109" s="1258"/>
      <c r="B109" s="1550"/>
      <c r="C109" s="1258"/>
      <c r="D109" s="1258"/>
      <c r="E109" s="1258"/>
    </row>
    <row r="110" spans="1:5" x14ac:dyDescent="0.15">
      <c r="A110" s="1258"/>
      <c r="B110" s="1550"/>
      <c r="C110" s="1258"/>
      <c r="D110" s="1258"/>
      <c r="E110" s="1258"/>
    </row>
    <row r="111" spans="1:5" x14ac:dyDescent="0.15">
      <c r="A111" s="1258"/>
      <c r="B111" s="1550"/>
      <c r="C111" s="1258"/>
      <c r="D111" s="1258"/>
      <c r="E111" s="1258"/>
    </row>
    <row r="112" spans="1:5" x14ac:dyDescent="0.15">
      <c r="A112" s="1258"/>
      <c r="B112" s="1550"/>
      <c r="C112" s="1258"/>
      <c r="D112" s="1258"/>
      <c r="E112" s="1258"/>
    </row>
    <row r="113" spans="1:5" x14ac:dyDescent="0.15">
      <c r="A113" s="1258"/>
      <c r="B113" s="1550"/>
      <c r="C113" s="1258"/>
      <c r="D113" s="1258"/>
      <c r="E113" s="1258"/>
    </row>
    <row r="114" spans="1:5" x14ac:dyDescent="0.15">
      <c r="A114" s="1258"/>
      <c r="B114" s="1550"/>
      <c r="C114" s="1258"/>
      <c r="D114" s="1258"/>
      <c r="E114" s="1258"/>
    </row>
    <row r="115" spans="1:5" x14ac:dyDescent="0.15">
      <c r="A115" s="1258"/>
      <c r="B115" s="1550"/>
      <c r="C115" s="1258"/>
      <c r="D115" s="1258"/>
      <c r="E115" s="1258"/>
    </row>
    <row r="116" spans="1:5" x14ac:dyDescent="0.15">
      <c r="A116" s="1258"/>
      <c r="B116" s="1550"/>
      <c r="C116" s="1258"/>
      <c r="D116" s="1258"/>
      <c r="E116" s="1258"/>
    </row>
    <row r="117" spans="1:5" x14ac:dyDescent="0.15">
      <c r="A117" s="1258"/>
      <c r="B117" s="1550"/>
      <c r="C117" s="1258"/>
      <c r="D117" s="1258"/>
      <c r="E117" s="1258"/>
    </row>
    <row r="118" spans="1:5" x14ac:dyDescent="0.15">
      <c r="A118" s="1258"/>
      <c r="B118" s="1550"/>
      <c r="C118" s="1258"/>
      <c r="D118" s="1258"/>
      <c r="E118" s="1258"/>
    </row>
    <row r="119" spans="1:5" x14ac:dyDescent="0.15">
      <c r="A119" s="1258"/>
      <c r="B119" s="1550"/>
      <c r="C119" s="1258"/>
      <c r="D119" s="1258"/>
      <c r="E119" s="1258"/>
    </row>
    <row r="120" spans="1:5" x14ac:dyDescent="0.15">
      <c r="A120" s="1258"/>
      <c r="B120" s="1550"/>
      <c r="C120" s="1258"/>
      <c r="D120" s="1258"/>
      <c r="E120" s="1258"/>
    </row>
    <row r="121" spans="1:5" x14ac:dyDescent="0.15">
      <c r="A121" s="1258"/>
      <c r="B121" s="1550"/>
      <c r="C121" s="1258"/>
      <c r="D121" s="1258"/>
      <c r="E121" s="1258"/>
    </row>
    <row r="122" spans="1:5" x14ac:dyDescent="0.15">
      <c r="A122" s="1258"/>
      <c r="B122" s="1550"/>
      <c r="C122" s="1258"/>
      <c r="D122" s="1258"/>
      <c r="E122" s="1258"/>
    </row>
    <row r="123" spans="1:5" x14ac:dyDescent="0.15">
      <c r="A123" s="1258"/>
      <c r="B123" s="1550"/>
      <c r="C123" s="1258"/>
      <c r="D123" s="1258"/>
      <c r="E123" s="1258"/>
    </row>
    <row r="124" spans="1:5" x14ac:dyDescent="0.15">
      <c r="A124" s="1258"/>
      <c r="B124" s="1550"/>
      <c r="C124" s="1258"/>
      <c r="D124" s="1258"/>
      <c r="E124" s="1258"/>
    </row>
    <row r="125" spans="1:5" x14ac:dyDescent="0.15">
      <c r="A125" s="1258"/>
      <c r="B125" s="1550"/>
      <c r="C125" s="1258"/>
      <c r="D125" s="1258"/>
      <c r="E125" s="1258"/>
    </row>
    <row r="126" spans="1:5" x14ac:dyDescent="0.15">
      <c r="A126" s="1258"/>
      <c r="B126" s="1550"/>
      <c r="C126" s="1258"/>
      <c r="D126" s="1258"/>
      <c r="E126" s="1258"/>
    </row>
    <row r="127" spans="1:5" x14ac:dyDescent="0.15">
      <c r="A127" s="1258"/>
      <c r="B127" s="1550"/>
      <c r="C127" s="1258"/>
      <c r="D127" s="1258"/>
      <c r="E127" s="1258"/>
    </row>
    <row r="128" spans="1:5" x14ac:dyDescent="0.15">
      <c r="A128" s="1258"/>
      <c r="B128" s="1550"/>
      <c r="C128" s="1258"/>
      <c r="D128" s="1258"/>
      <c r="E128" s="1258"/>
    </row>
    <row r="129" spans="1:5" x14ac:dyDescent="0.15">
      <c r="A129" s="1258"/>
      <c r="B129" s="1550"/>
      <c r="C129" s="1258"/>
      <c r="D129" s="1258"/>
      <c r="E129" s="1258"/>
    </row>
    <row r="130" spans="1:5" x14ac:dyDescent="0.15">
      <c r="A130" s="1258"/>
      <c r="B130" s="1550"/>
      <c r="C130" s="1258"/>
      <c r="D130" s="1258"/>
      <c r="E130" s="1258"/>
    </row>
    <row r="131" spans="1:5" x14ac:dyDescent="0.15">
      <c r="A131" s="1258"/>
      <c r="B131" s="1550"/>
      <c r="C131" s="1258"/>
      <c r="D131" s="1258"/>
      <c r="E131" s="1258"/>
    </row>
    <row r="132" spans="1:5" x14ac:dyDescent="0.15">
      <c r="A132" s="1258"/>
      <c r="B132" s="1550"/>
      <c r="C132" s="1258"/>
      <c r="D132" s="1258"/>
      <c r="E132" s="1258"/>
    </row>
    <row r="133" spans="1:5" x14ac:dyDescent="0.15">
      <c r="A133" s="1258"/>
      <c r="B133" s="1550"/>
      <c r="C133" s="1258"/>
      <c r="D133" s="1258"/>
      <c r="E133" s="1258"/>
    </row>
    <row r="134" spans="1:5" x14ac:dyDescent="0.15">
      <c r="A134" s="1258"/>
      <c r="B134" s="1550"/>
      <c r="C134" s="1258"/>
      <c r="D134" s="1258"/>
      <c r="E134" s="1258"/>
    </row>
    <row r="135" spans="1:5" x14ac:dyDescent="0.15">
      <c r="A135" s="1258"/>
      <c r="B135" s="1550"/>
      <c r="C135" s="1258"/>
      <c r="D135" s="1258"/>
      <c r="E135" s="1258"/>
    </row>
    <row r="136" spans="1:5" x14ac:dyDescent="0.15">
      <c r="A136" s="1258"/>
      <c r="B136" s="1550"/>
      <c r="C136" s="1258"/>
      <c r="D136" s="1258"/>
      <c r="E136" s="1258"/>
    </row>
    <row r="137" spans="1:5" x14ac:dyDescent="0.15">
      <c r="A137" s="1258"/>
      <c r="B137" s="1550"/>
      <c r="C137" s="1258"/>
      <c r="D137" s="1258"/>
      <c r="E137" s="1258"/>
    </row>
    <row r="138" spans="1:5" x14ac:dyDescent="0.15">
      <c r="A138" s="1258"/>
      <c r="B138" s="1550"/>
      <c r="C138" s="1258"/>
      <c r="D138" s="1258"/>
      <c r="E138" s="1258"/>
    </row>
    <row r="139" spans="1:5" x14ac:dyDescent="0.15">
      <c r="A139" s="1258"/>
      <c r="B139" s="1550"/>
      <c r="C139" s="1258"/>
      <c r="D139" s="1258"/>
      <c r="E139" s="1258"/>
    </row>
    <row r="140" spans="1:5" x14ac:dyDescent="0.15">
      <c r="A140" s="1258"/>
      <c r="B140" s="1550"/>
      <c r="C140" s="1258"/>
      <c r="D140" s="1258"/>
      <c r="E140" s="1258"/>
    </row>
    <row r="141" spans="1:5" x14ac:dyDescent="0.15">
      <c r="A141" s="1258"/>
      <c r="B141" s="1550"/>
      <c r="C141" s="1258"/>
      <c r="D141" s="1258"/>
      <c r="E141" s="1258"/>
    </row>
    <row r="142" spans="1:5" x14ac:dyDescent="0.15">
      <c r="A142" s="1258"/>
      <c r="B142" s="1550"/>
      <c r="C142" s="1258"/>
      <c r="D142" s="1258"/>
      <c r="E142" s="1258"/>
    </row>
    <row r="143" spans="1:5" x14ac:dyDescent="0.15">
      <c r="A143" s="1258"/>
      <c r="B143" s="1550"/>
      <c r="C143" s="1258"/>
      <c r="D143" s="1258"/>
      <c r="E143" s="1258"/>
    </row>
    <row r="144" spans="1:5" x14ac:dyDescent="0.15">
      <c r="A144" s="1258"/>
      <c r="B144" s="1550"/>
      <c r="C144" s="1258"/>
      <c r="D144" s="1258"/>
      <c r="E144" s="1258"/>
    </row>
    <row r="145" spans="1:5" x14ac:dyDescent="0.15">
      <c r="A145" s="1258"/>
      <c r="B145" s="1550"/>
      <c r="C145" s="1258"/>
      <c r="D145" s="1258"/>
      <c r="E145" s="1258"/>
    </row>
    <row r="146" spans="1:5" x14ac:dyDescent="0.15">
      <c r="A146" s="1258"/>
      <c r="B146" s="1550"/>
      <c r="C146" s="1258"/>
      <c r="D146" s="1258"/>
      <c r="E146" s="1258"/>
    </row>
    <row r="147" spans="1:5" x14ac:dyDescent="0.15">
      <c r="A147" s="1258"/>
      <c r="B147" s="1550"/>
      <c r="C147" s="1258"/>
      <c r="D147" s="1258"/>
      <c r="E147" s="1258"/>
    </row>
    <row r="148" spans="1:5" x14ac:dyDescent="0.15">
      <c r="A148" s="1258"/>
      <c r="B148" s="1550"/>
      <c r="C148" s="1258"/>
      <c r="D148" s="1258"/>
      <c r="E148" s="1258"/>
    </row>
    <row r="149" spans="1:5" x14ac:dyDescent="0.15">
      <c r="A149" s="1258"/>
      <c r="B149" s="1550"/>
      <c r="C149" s="1258"/>
      <c r="D149" s="1258"/>
      <c r="E149" s="1258"/>
    </row>
    <row r="150" spans="1:5" x14ac:dyDescent="0.15">
      <c r="A150" s="1258"/>
      <c r="B150" s="1550"/>
      <c r="C150" s="1258"/>
      <c r="D150" s="1258"/>
      <c r="E150" s="1258"/>
    </row>
    <row r="151" spans="1:5" x14ac:dyDescent="0.15">
      <c r="A151" s="1258"/>
      <c r="B151" s="1550"/>
      <c r="C151" s="1258"/>
      <c r="D151" s="1258"/>
      <c r="E151" s="1258"/>
    </row>
    <row r="152" spans="1:5" x14ac:dyDescent="0.15">
      <c r="A152" s="1258"/>
      <c r="B152" s="1550"/>
      <c r="C152" s="1258"/>
      <c r="D152" s="1258"/>
      <c r="E152" s="1258"/>
    </row>
    <row r="153" spans="1:5" x14ac:dyDescent="0.15">
      <c r="A153" s="1258"/>
      <c r="B153" s="1550"/>
      <c r="C153" s="1258"/>
      <c r="D153" s="1258"/>
      <c r="E153" s="1258"/>
    </row>
    <row r="154" spans="1:5" x14ac:dyDescent="0.15">
      <c r="A154" s="1258"/>
      <c r="B154" s="1550"/>
      <c r="C154" s="1258"/>
      <c r="D154" s="1258"/>
      <c r="E154" s="1258"/>
    </row>
    <row r="155" spans="1:5" x14ac:dyDescent="0.15">
      <c r="A155" s="1258"/>
      <c r="B155" s="1550"/>
      <c r="C155" s="1258"/>
      <c r="D155" s="1258"/>
      <c r="E155" s="1258"/>
    </row>
    <row r="156" spans="1:5" x14ac:dyDescent="0.15">
      <c r="A156" s="1258"/>
      <c r="B156" s="1550"/>
      <c r="C156" s="1258"/>
      <c r="D156" s="1258"/>
      <c r="E156" s="1258"/>
    </row>
    <row r="157" spans="1:5" x14ac:dyDescent="0.15">
      <c r="A157" s="1258"/>
      <c r="B157" s="1550"/>
      <c r="C157" s="1258"/>
      <c r="D157" s="1258"/>
      <c r="E157" s="1258"/>
    </row>
    <row r="158" spans="1:5" x14ac:dyDescent="0.15">
      <c r="A158" s="1258"/>
      <c r="B158" s="1550"/>
      <c r="C158" s="1258"/>
      <c r="D158" s="1258"/>
      <c r="E158" s="1258"/>
    </row>
    <row r="159" spans="1:5" x14ac:dyDescent="0.15">
      <c r="A159" s="1258"/>
      <c r="B159" s="1550"/>
      <c r="C159" s="1258"/>
      <c r="D159" s="1258"/>
      <c r="E159" s="1258"/>
    </row>
    <row r="160" spans="1:5" x14ac:dyDescent="0.15">
      <c r="A160" s="1258"/>
      <c r="B160" s="1550"/>
      <c r="C160" s="1258"/>
      <c r="D160" s="1258"/>
      <c r="E160" s="1258"/>
    </row>
    <row r="161" spans="1:5" x14ac:dyDescent="0.15">
      <c r="A161" s="1258"/>
      <c r="B161" s="1550"/>
      <c r="C161" s="1258"/>
      <c r="D161" s="1258"/>
      <c r="E161" s="1258"/>
    </row>
    <row r="162" spans="1:5" x14ac:dyDescent="0.15">
      <c r="A162" s="1258"/>
      <c r="B162" s="1550"/>
      <c r="C162" s="1258"/>
      <c r="D162" s="1258"/>
      <c r="E162" s="1258"/>
    </row>
    <row r="163" spans="1:5" x14ac:dyDescent="0.15">
      <c r="A163" s="1258"/>
      <c r="B163" s="1550"/>
      <c r="C163" s="1258"/>
      <c r="D163" s="1258"/>
      <c r="E163" s="1258"/>
    </row>
    <row r="164" spans="1:5" x14ac:dyDescent="0.15">
      <c r="A164" s="1258"/>
      <c r="B164" s="1550"/>
      <c r="C164" s="1258"/>
      <c r="D164" s="1258"/>
      <c r="E164" s="1258"/>
    </row>
    <row r="165" spans="1:5" x14ac:dyDescent="0.15">
      <c r="A165" s="1258"/>
      <c r="B165" s="1550"/>
      <c r="C165" s="1258"/>
      <c r="D165" s="1258"/>
      <c r="E165" s="1258"/>
    </row>
    <row r="166" spans="1:5" x14ac:dyDescent="0.15">
      <c r="A166" s="1258"/>
      <c r="B166" s="1550"/>
      <c r="C166" s="1258"/>
      <c r="D166" s="1258"/>
      <c r="E166" s="1258"/>
    </row>
    <row r="167" spans="1:5" x14ac:dyDescent="0.15">
      <c r="A167" s="1258"/>
      <c r="B167" s="1550"/>
      <c r="C167" s="1258"/>
      <c r="D167" s="1258"/>
      <c r="E167" s="1258"/>
    </row>
    <row r="168" spans="1:5" x14ac:dyDescent="0.15">
      <c r="A168" s="1258"/>
      <c r="B168" s="1550"/>
      <c r="C168" s="1258"/>
      <c r="D168" s="1258"/>
      <c r="E168" s="1258"/>
    </row>
    <row r="169" spans="1:5" x14ac:dyDescent="0.15">
      <c r="A169" s="1258"/>
      <c r="B169" s="1550"/>
      <c r="C169" s="1258"/>
      <c r="D169" s="1258"/>
      <c r="E169" s="1258"/>
    </row>
    <row r="170" spans="1:5" x14ac:dyDescent="0.15">
      <c r="A170" s="1258"/>
      <c r="B170" s="1550"/>
      <c r="C170" s="1258"/>
      <c r="D170" s="1258"/>
      <c r="E170" s="1258"/>
    </row>
    <row r="171" spans="1:5" x14ac:dyDescent="0.15">
      <c r="A171" s="1258"/>
      <c r="B171" s="1550"/>
      <c r="C171" s="1258"/>
      <c r="D171" s="1258"/>
      <c r="E171" s="1258"/>
    </row>
    <row r="172" spans="1:5" x14ac:dyDescent="0.15">
      <c r="A172" s="1258"/>
      <c r="B172" s="1550"/>
      <c r="C172" s="1258"/>
      <c r="D172" s="1258"/>
      <c r="E172" s="1258"/>
    </row>
    <row r="173" spans="1:5" x14ac:dyDescent="0.15">
      <c r="A173" s="1258"/>
      <c r="B173" s="1550"/>
      <c r="C173" s="1258"/>
      <c r="D173" s="1258"/>
      <c r="E173" s="1258"/>
    </row>
    <row r="174" spans="1:5" x14ac:dyDescent="0.15">
      <c r="A174" s="1258"/>
      <c r="B174" s="1550"/>
      <c r="C174" s="1258"/>
      <c r="D174" s="1258"/>
      <c r="E174" s="1258"/>
    </row>
    <row r="175" spans="1:5" x14ac:dyDescent="0.15">
      <c r="A175" s="1258"/>
      <c r="B175" s="1550"/>
      <c r="C175" s="1258"/>
      <c r="D175" s="1258"/>
      <c r="E175" s="1258"/>
    </row>
    <row r="176" spans="1:5" x14ac:dyDescent="0.15">
      <c r="A176" s="1258"/>
      <c r="B176" s="1550"/>
      <c r="C176" s="1258"/>
      <c r="D176" s="1258"/>
      <c r="E176" s="1258"/>
    </row>
    <row r="177" spans="1:5" x14ac:dyDescent="0.15">
      <c r="A177" s="1258"/>
      <c r="B177" s="1550"/>
      <c r="C177" s="1258"/>
      <c r="D177" s="1258"/>
      <c r="E177" s="1258"/>
    </row>
    <row r="178" spans="1:5" x14ac:dyDescent="0.15">
      <c r="A178" s="1258"/>
      <c r="B178" s="1550"/>
      <c r="C178" s="1258"/>
      <c r="D178" s="1258"/>
      <c r="E178" s="1258"/>
    </row>
    <row r="179" spans="1:5" x14ac:dyDescent="0.15">
      <c r="A179" s="1258"/>
      <c r="B179" s="1550"/>
      <c r="C179" s="1258"/>
      <c r="D179" s="1258"/>
      <c r="E179" s="1258"/>
    </row>
    <row r="180" spans="1:5" x14ac:dyDescent="0.15">
      <c r="A180" s="1258"/>
      <c r="B180" s="1550"/>
      <c r="C180" s="1258"/>
      <c r="D180" s="1258"/>
      <c r="E180" s="1258"/>
    </row>
    <row r="181" spans="1:5" x14ac:dyDescent="0.15">
      <c r="A181" s="1258"/>
      <c r="B181" s="1550"/>
      <c r="C181" s="1258"/>
      <c r="D181" s="1258"/>
      <c r="E181" s="1258"/>
    </row>
    <row r="182" spans="1:5" x14ac:dyDescent="0.15">
      <c r="A182" s="1258"/>
      <c r="B182" s="1550"/>
      <c r="C182" s="1258"/>
      <c r="D182" s="1258"/>
      <c r="E182" s="1258"/>
    </row>
    <row r="183" spans="1:5" x14ac:dyDescent="0.15">
      <c r="A183" s="1258"/>
      <c r="B183" s="1550"/>
      <c r="C183" s="1258"/>
      <c r="D183" s="1258"/>
      <c r="E183" s="1258"/>
    </row>
    <row r="184" spans="1:5" x14ac:dyDescent="0.15">
      <c r="A184" s="1258"/>
      <c r="B184" s="1550"/>
      <c r="C184" s="1258"/>
      <c r="D184" s="1258"/>
      <c r="E184" s="1258"/>
    </row>
    <row r="185" spans="1:5" x14ac:dyDescent="0.15">
      <c r="A185" s="1258"/>
      <c r="B185" s="1550"/>
      <c r="C185" s="1258"/>
      <c r="D185" s="1258"/>
      <c r="E185" s="1258"/>
    </row>
    <row r="186" spans="1:5" x14ac:dyDescent="0.15">
      <c r="A186" s="1258"/>
      <c r="B186" s="1550"/>
      <c r="C186" s="1258"/>
      <c r="D186" s="1258"/>
      <c r="E186" s="1258"/>
    </row>
    <row r="187" spans="1:5" x14ac:dyDescent="0.15">
      <c r="A187" s="1258"/>
      <c r="B187" s="1550"/>
      <c r="C187" s="1258"/>
      <c r="D187" s="1258"/>
      <c r="E187" s="1258"/>
    </row>
    <row r="188" spans="1:5" x14ac:dyDescent="0.15">
      <c r="A188" s="1258"/>
      <c r="B188" s="1550"/>
      <c r="C188" s="1258"/>
      <c r="D188" s="1258"/>
      <c r="E188" s="1258"/>
    </row>
    <row r="189" spans="1:5" x14ac:dyDescent="0.15">
      <c r="A189" s="1258"/>
      <c r="B189" s="1550"/>
      <c r="C189" s="1258"/>
      <c r="D189" s="1258"/>
      <c r="E189" s="1258"/>
    </row>
    <row r="190" spans="1:5" x14ac:dyDescent="0.15">
      <c r="A190" s="1258"/>
      <c r="B190" s="1550"/>
      <c r="C190" s="1258"/>
      <c r="D190" s="1258"/>
      <c r="E190" s="1258"/>
    </row>
    <row r="191" spans="1:5" x14ac:dyDescent="0.15">
      <c r="A191" s="1258"/>
      <c r="B191" s="1550"/>
      <c r="C191" s="1258"/>
      <c r="D191" s="1258"/>
      <c r="E191" s="1258"/>
    </row>
    <row r="192" spans="1:5" x14ac:dyDescent="0.15">
      <c r="A192" s="1258"/>
      <c r="B192" s="1550"/>
      <c r="C192" s="1258"/>
      <c r="D192" s="1258"/>
      <c r="E192" s="1258"/>
    </row>
    <row r="193" spans="1:5" x14ac:dyDescent="0.15">
      <c r="A193" s="1258"/>
      <c r="B193" s="1550"/>
      <c r="C193" s="1258"/>
      <c r="D193" s="1258"/>
      <c r="E193" s="1258"/>
    </row>
    <row r="194" spans="1:5" x14ac:dyDescent="0.15">
      <c r="A194" s="1258"/>
      <c r="B194" s="1550"/>
      <c r="C194" s="1258"/>
      <c r="D194" s="1258"/>
      <c r="E194" s="1258"/>
    </row>
    <row r="195" spans="1:5" x14ac:dyDescent="0.15">
      <c r="A195" s="1258"/>
      <c r="B195" s="1550"/>
      <c r="C195" s="1258"/>
      <c r="D195" s="1258"/>
      <c r="E195" s="1258"/>
    </row>
    <row r="196" spans="1:5" x14ac:dyDescent="0.15">
      <c r="A196" s="1258"/>
      <c r="B196" s="1550"/>
      <c r="C196" s="1258"/>
      <c r="D196" s="1258"/>
      <c r="E196" s="1258"/>
    </row>
    <row r="197" spans="1:5" x14ac:dyDescent="0.15">
      <c r="A197" s="1258"/>
      <c r="B197" s="1550"/>
      <c r="C197" s="1258"/>
      <c r="D197" s="1258"/>
      <c r="E197" s="1258"/>
    </row>
    <row r="198" spans="1:5" x14ac:dyDescent="0.15">
      <c r="A198" s="1258"/>
      <c r="B198" s="1550"/>
      <c r="C198" s="1258"/>
      <c r="D198" s="1258"/>
      <c r="E198" s="1258"/>
    </row>
    <row r="199" spans="1:5" x14ac:dyDescent="0.15">
      <c r="A199" s="1258"/>
      <c r="B199" s="1550"/>
      <c r="C199" s="1258"/>
      <c r="D199" s="1258"/>
      <c r="E199" s="1258"/>
    </row>
    <row r="200" spans="1:5" x14ac:dyDescent="0.15">
      <c r="A200" s="1258"/>
      <c r="B200" s="1550"/>
      <c r="C200" s="1258"/>
      <c r="D200" s="1258"/>
      <c r="E200" s="1258"/>
    </row>
    <row r="201" spans="1:5" x14ac:dyDescent="0.15">
      <c r="A201" s="1258"/>
      <c r="B201" s="1550"/>
      <c r="C201" s="1258"/>
      <c r="D201" s="1258"/>
      <c r="E201" s="1258"/>
    </row>
    <row r="202" spans="1:5" x14ac:dyDescent="0.15">
      <c r="A202" s="1258"/>
      <c r="B202" s="1550"/>
      <c r="C202" s="1258"/>
      <c r="D202" s="1258"/>
      <c r="E202" s="1258"/>
    </row>
    <row r="203" spans="1:5" x14ac:dyDescent="0.15">
      <c r="A203" s="1258"/>
      <c r="B203" s="1550"/>
      <c r="C203" s="1258"/>
      <c r="D203" s="1258"/>
      <c r="E203" s="1258"/>
    </row>
    <row r="204" spans="1:5" x14ac:dyDescent="0.15">
      <c r="A204" s="1258"/>
      <c r="B204" s="1550"/>
      <c r="C204" s="1258"/>
      <c r="D204" s="1258"/>
      <c r="E204" s="1258"/>
    </row>
    <row r="205" spans="1:5" x14ac:dyDescent="0.15">
      <c r="A205" s="1258"/>
      <c r="B205" s="1550"/>
      <c r="C205" s="1258"/>
      <c r="D205" s="1258"/>
      <c r="E205" s="1258"/>
    </row>
    <row r="206" spans="1:5" x14ac:dyDescent="0.15">
      <c r="A206" s="1258"/>
      <c r="B206" s="1550"/>
      <c r="C206" s="1258"/>
      <c r="D206" s="1258"/>
      <c r="E206" s="1258"/>
    </row>
    <row r="207" spans="1:5" x14ac:dyDescent="0.15">
      <c r="A207" s="1258"/>
      <c r="B207" s="1550"/>
      <c r="C207" s="1258"/>
      <c r="D207" s="1258"/>
      <c r="E207" s="1258"/>
    </row>
    <row r="208" spans="1:5" x14ac:dyDescent="0.15">
      <c r="A208" s="1258"/>
      <c r="B208" s="1550"/>
      <c r="C208" s="1258"/>
      <c r="D208" s="1258"/>
      <c r="E208" s="1258"/>
    </row>
    <row r="209" spans="1:5" x14ac:dyDescent="0.15">
      <c r="A209" s="1258"/>
      <c r="B209" s="1550"/>
      <c r="C209" s="1258"/>
      <c r="D209" s="1258"/>
      <c r="E209" s="1258"/>
    </row>
    <row r="210" spans="1:5" x14ac:dyDescent="0.15">
      <c r="A210" s="1258"/>
      <c r="B210" s="1550"/>
      <c r="C210" s="1258"/>
      <c r="D210" s="1258"/>
      <c r="E210" s="1258"/>
    </row>
    <row r="211" spans="1:5" x14ac:dyDescent="0.15">
      <c r="A211" s="1258"/>
      <c r="B211" s="1550"/>
      <c r="C211" s="1258"/>
      <c r="D211" s="1258"/>
      <c r="E211" s="1258"/>
    </row>
    <row r="212" spans="1:5" x14ac:dyDescent="0.15">
      <c r="A212" s="1258"/>
      <c r="B212" s="1550"/>
      <c r="C212" s="1258"/>
      <c r="D212" s="1258"/>
      <c r="E212" s="1258"/>
    </row>
    <row r="213" spans="1:5" x14ac:dyDescent="0.15">
      <c r="A213" s="1258"/>
      <c r="B213" s="1550"/>
      <c r="C213" s="1258"/>
      <c r="D213" s="1258"/>
      <c r="E213" s="1258"/>
    </row>
    <row r="214" spans="1:5" x14ac:dyDescent="0.15">
      <c r="A214" s="1258"/>
      <c r="B214" s="1550"/>
      <c r="C214" s="1258"/>
      <c r="D214" s="1258"/>
      <c r="E214" s="1258"/>
    </row>
    <row r="215" spans="1:5" x14ac:dyDescent="0.15">
      <c r="A215" s="1258"/>
      <c r="B215" s="1550"/>
      <c r="C215" s="1258"/>
      <c r="D215" s="1258"/>
      <c r="E215" s="1258"/>
    </row>
    <row r="216" spans="1:5" x14ac:dyDescent="0.15">
      <c r="A216" s="1258"/>
      <c r="B216" s="1550"/>
      <c r="C216" s="1258"/>
      <c r="D216" s="1258"/>
      <c r="E216" s="1258"/>
    </row>
    <row r="217" spans="1:5" x14ac:dyDescent="0.15">
      <c r="A217" s="1258"/>
      <c r="B217" s="1550"/>
      <c r="C217" s="1258"/>
      <c r="D217" s="1258"/>
      <c r="E217" s="1258"/>
    </row>
    <row r="218" spans="1:5" x14ac:dyDescent="0.15">
      <c r="A218" s="1258"/>
      <c r="B218" s="1550"/>
      <c r="C218" s="1258"/>
      <c r="D218" s="1258"/>
      <c r="E218" s="1258"/>
    </row>
    <row r="219" spans="1:5" x14ac:dyDescent="0.15">
      <c r="A219" s="1258"/>
      <c r="B219" s="1550"/>
      <c r="C219" s="1258"/>
      <c r="D219" s="1258"/>
      <c r="E219" s="1258"/>
    </row>
    <row r="220" spans="1:5" x14ac:dyDescent="0.15">
      <c r="A220" s="1258"/>
      <c r="B220" s="1550"/>
      <c r="C220" s="1258"/>
      <c r="D220" s="1258"/>
      <c r="E220" s="1258"/>
    </row>
    <row r="221" spans="1:5" x14ac:dyDescent="0.15">
      <c r="A221" s="1258"/>
      <c r="B221" s="1550"/>
      <c r="C221" s="1258"/>
      <c r="D221" s="1258"/>
      <c r="E221" s="1258"/>
    </row>
    <row r="222" spans="1:5" x14ac:dyDescent="0.15">
      <c r="A222" s="1258"/>
      <c r="B222" s="1550"/>
      <c r="C222" s="1258"/>
      <c r="D222" s="1258"/>
      <c r="E222" s="1258"/>
    </row>
    <row r="223" spans="1:5" x14ac:dyDescent="0.15">
      <c r="A223" s="1258"/>
      <c r="B223" s="1550"/>
      <c r="C223" s="1258"/>
      <c r="D223" s="1258"/>
      <c r="E223" s="1258"/>
    </row>
    <row r="224" spans="1:5" x14ac:dyDescent="0.15">
      <c r="A224" s="1258"/>
      <c r="B224" s="1550"/>
      <c r="C224" s="1258"/>
      <c r="D224" s="1258"/>
      <c r="E224" s="1258"/>
    </row>
    <row r="225" spans="1:5" x14ac:dyDescent="0.15">
      <c r="A225" s="1258"/>
      <c r="B225" s="1550"/>
      <c r="C225" s="1258"/>
      <c r="D225" s="1258"/>
      <c r="E225" s="1258"/>
    </row>
    <row r="226" spans="1:5" x14ac:dyDescent="0.15">
      <c r="A226" s="1258"/>
      <c r="B226" s="1550"/>
      <c r="C226" s="1258"/>
      <c r="D226" s="1258"/>
      <c r="E226" s="1258"/>
    </row>
    <row r="227" spans="1:5" x14ac:dyDescent="0.15">
      <c r="A227" s="1258"/>
      <c r="B227" s="1550"/>
      <c r="C227" s="1258"/>
      <c r="D227" s="1258"/>
      <c r="E227" s="1258"/>
    </row>
    <row r="228" spans="1:5" x14ac:dyDescent="0.15">
      <c r="A228" s="1258"/>
      <c r="B228" s="1550"/>
      <c r="C228" s="1258"/>
      <c r="D228" s="1258"/>
      <c r="E228" s="1258"/>
    </row>
    <row r="229" spans="1:5" x14ac:dyDescent="0.15">
      <c r="A229" s="1258"/>
      <c r="B229" s="1550"/>
      <c r="C229" s="1258"/>
      <c r="D229" s="1258"/>
      <c r="E229" s="1258"/>
    </row>
    <row r="230" spans="1:5" x14ac:dyDescent="0.15">
      <c r="A230" s="1258"/>
      <c r="B230" s="1550"/>
      <c r="C230" s="1258"/>
      <c r="D230" s="1258"/>
      <c r="E230" s="1258"/>
    </row>
    <row r="231" spans="1:5" x14ac:dyDescent="0.15">
      <c r="A231" s="1258"/>
      <c r="B231" s="1550"/>
      <c r="C231" s="1258"/>
      <c r="D231" s="1258"/>
      <c r="E231" s="1258"/>
    </row>
    <row r="232" spans="1:5" x14ac:dyDescent="0.15">
      <c r="A232" s="1258"/>
      <c r="B232" s="1550"/>
      <c r="C232" s="1258"/>
      <c r="D232" s="1258"/>
      <c r="E232" s="1258"/>
    </row>
    <row r="233" spans="1:5" x14ac:dyDescent="0.15">
      <c r="A233" s="1258"/>
      <c r="B233" s="1550"/>
      <c r="C233" s="1258"/>
      <c r="D233" s="1258"/>
      <c r="E233" s="1258"/>
    </row>
    <row r="234" spans="1:5" x14ac:dyDescent="0.15">
      <c r="A234" s="1258"/>
      <c r="B234" s="1550"/>
      <c r="C234" s="1258"/>
      <c r="D234" s="1258"/>
      <c r="E234" s="1258"/>
    </row>
    <row r="235" spans="1:5" x14ac:dyDescent="0.15">
      <c r="A235" s="1258"/>
      <c r="B235" s="1550"/>
      <c r="C235" s="1258"/>
      <c r="D235" s="1258"/>
      <c r="E235" s="1258"/>
    </row>
    <row r="236" spans="1:5" x14ac:dyDescent="0.15">
      <c r="A236" s="1258"/>
      <c r="B236" s="1550"/>
      <c r="C236" s="1258"/>
      <c r="D236" s="1258"/>
      <c r="E236" s="1258"/>
    </row>
    <row r="237" spans="1:5" x14ac:dyDescent="0.15">
      <c r="A237" s="1258"/>
      <c r="B237" s="1550"/>
      <c r="C237" s="1258"/>
      <c r="D237" s="1258"/>
      <c r="E237" s="1258"/>
    </row>
    <row r="238" spans="1:5" x14ac:dyDescent="0.15">
      <c r="A238" s="1258"/>
      <c r="B238" s="1550"/>
      <c r="C238" s="1258"/>
      <c r="D238" s="1258"/>
      <c r="E238" s="1258"/>
    </row>
    <row r="239" spans="1:5" x14ac:dyDescent="0.15">
      <c r="A239" s="1258"/>
      <c r="B239" s="1550"/>
      <c r="C239" s="1258"/>
      <c r="D239" s="1258"/>
      <c r="E239" s="1258"/>
    </row>
    <row r="240" spans="1:5" x14ac:dyDescent="0.15">
      <c r="A240" s="1258"/>
      <c r="B240" s="1550"/>
      <c r="C240" s="1258"/>
      <c r="D240" s="1258"/>
      <c r="E240" s="1258"/>
    </row>
    <row r="241" spans="1:5" x14ac:dyDescent="0.15">
      <c r="A241" s="1258"/>
      <c r="B241" s="1550"/>
      <c r="C241" s="1258"/>
      <c r="D241" s="1258"/>
      <c r="E241" s="1258"/>
    </row>
    <row r="242" spans="1:5" x14ac:dyDescent="0.15">
      <c r="A242" s="1258"/>
      <c r="B242" s="1550"/>
      <c r="C242" s="1258"/>
      <c r="D242" s="1258"/>
      <c r="E242" s="1258"/>
    </row>
    <row r="243" spans="1:5" x14ac:dyDescent="0.15">
      <c r="A243" s="1258"/>
      <c r="B243" s="1550"/>
      <c r="C243" s="1258"/>
      <c r="D243" s="1258"/>
      <c r="E243" s="1258"/>
    </row>
    <row r="244" spans="1:5" x14ac:dyDescent="0.15">
      <c r="A244" s="1258"/>
      <c r="B244" s="1550"/>
      <c r="C244" s="1258"/>
      <c r="D244" s="1258"/>
      <c r="E244" s="1258"/>
    </row>
    <row r="245" spans="1:5" x14ac:dyDescent="0.15">
      <c r="A245" s="1258"/>
      <c r="B245" s="1550"/>
      <c r="C245" s="1258"/>
      <c r="D245" s="1258"/>
      <c r="E245" s="1258"/>
    </row>
    <row r="246" spans="1:5" x14ac:dyDescent="0.15">
      <c r="A246" s="1258"/>
      <c r="B246" s="1550"/>
      <c r="C246" s="1258"/>
      <c r="D246" s="1258"/>
      <c r="E246" s="1258"/>
    </row>
    <row r="247" spans="1:5" x14ac:dyDescent="0.15">
      <c r="A247" s="1258"/>
      <c r="B247" s="1550"/>
      <c r="C247" s="1258"/>
      <c r="D247" s="1258"/>
      <c r="E247" s="1258"/>
    </row>
    <row r="248" spans="1:5" x14ac:dyDescent="0.15">
      <c r="A248" s="1258"/>
      <c r="B248" s="1550"/>
      <c r="C248" s="1258"/>
      <c r="D248" s="1258"/>
      <c r="E248" s="1258"/>
    </row>
    <row r="249" spans="1:5" x14ac:dyDescent="0.15">
      <c r="A249" s="1258"/>
      <c r="B249" s="1550"/>
      <c r="C249" s="1258"/>
      <c r="D249" s="1258"/>
      <c r="E249" s="1258"/>
    </row>
    <row r="250" spans="1:5" x14ac:dyDescent="0.15">
      <c r="A250" s="1258"/>
      <c r="B250" s="1550"/>
      <c r="C250" s="1258"/>
      <c r="D250" s="1258"/>
      <c r="E250" s="1258"/>
    </row>
    <row r="251" spans="1:5" x14ac:dyDescent="0.15">
      <c r="A251" s="1258"/>
      <c r="B251" s="1550"/>
      <c r="C251" s="1258"/>
      <c r="D251" s="1258"/>
      <c r="E251" s="1258"/>
    </row>
    <row r="252" spans="1:5" x14ac:dyDescent="0.15">
      <c r="A252" s="1258"/>
      <c r="B252" s="1550"/>
      <c r="C252" s="1258"/>
      <c r="D252" s="1258"/>
      <c r="E252" s="1258"/>
    </row>
    <row r="253" spans="1:5" x14ac:dyDescent="0.15">
      <c r="A253" s="1258"/>
      <c r="B253" s="1550"/>
      <c r="C253" s="1258"/>
      <c r="D253" s="1258"/>
      <c r="E253" s="1258"/>
    </row>
    <row r="254" spans="1:5" x14ac:dyDescent="0.15">
      <c r="A254" s="1258"/>
      <c r="B254" s="1550"/>
      <c r="C254" s="1258"/>
      <c r="D254" s="1258"/>
      <c r="E254" s="1258"/>
    </row>
    <row r="255" spans="1:5" x14ac:dyDescent="0.15">
      <c r="A255" s="1258"/>
      <c r="B255" s="1550"/>
      <c r="C255" s="1258"/>
      <c r="D255" s="1258"/>
      <c r="E255" s="1258"/>
    </row>
    <row r="256" spans="1:5" x14ac:dyDescent="0.15">
      <c r="A256" s="1258"/>
      <c r="B256" s="1550"/>
      <c r="C256" s="1258"/>
      <c r="D256" s="1258"/>
      <c r="E256" s="1258"/>
    </row>
    <row r="257" spans="1:5" x14ac:dyDescent="0.15">
      <c r="A257" s="1258"/>
      <c r="B257" s="1550"/>
      <c r="C257" s="1258"/>
      <c r="D257" s="1258"/>
      <c r="E257" s="1258"/>
    </row>
    <row r="258" spans="1:5" x14ac:dyDescent="0.15">
      <c r="A258" s="1258"/>
      <c r="B258" s="1550"/>
      <c r="C258" s="1258"/>
      <c r="D258" s="1258"/>
      <c r="E258" s="1258"/>
    </row>
    <row r="259" spans="1:5" x14ac:dyDescent="0.15">
      <c r="A259" s="1258"/>
      <c r="B259" s="1550"/>
      <c r="C259" s="1258"/>
      <c r="D259" s="1258"/>
      <c r="E259" s="1258"/>
    </row>
    <row r="260" spans="1:5" x14ac:dyDescent="0.15">
      <c r="A260" s="1258"/>
      <c r="B260" s="1550"/>
      <c r="C260" s="1258"/>
      <c r="D260" s="1258"/>
      <c r="E260" s="1258"/>
    </row>
    <row r="261" spans="1:5" x14ac:dyDescent="0.15">
      <c r="A261" s="1258"/>
      <c r="B261" s="1550"/>
      <c r="C261" s="1258"/>
      <c r="D261" s="1258"/>
      <c r="E261" s="1258"/>
    </row>
    <row r="262" spans="1:5" x14ac:dyDescent="0.15">
      <c r="A262" s="1258"/>
      <c r="B262" s="1550"/>
      <c r="C262" s="1258"/>
      <c r="D262" s="1258"/>
      <c r="E262" s="1258"/>
    </row>
    <row r="263" spans="1:5" x14ac:dyDescent="0.15">
      <c r="A263" s="1258"/>
      <c r="B263" s="1550"/>
      <c r="C263" s="1258"/>
      <c r="D263" s="1258"/>
      <c r="E263" s="1258"/>
    </row>
    <row r="264" spans="1:5" x14ac:dyDescent="0.15">
      <c r="A264" s="1258"/>
      <c r="B264" s="1550"/>
      <c r="C264" s="1258"/>
      <c r="D264" s="1258"/>
      <c r="E264" s="1258"/>
    </row>
    <row r="265" spans="1:5" x14ac:dyDescent="0.15">
      <c r="A265" s="1258"/>
      <c r="B265" s="1550"/>
      <c r="C265" s="1258"/>
      <c r="D265" s="1258"/>
      <c r="E265" s="1258"/>
    </row>
    <row r="266" spans="1:5" x14ac:dyDescent="0.15">
      <c r="A266" s="1258"/>
      <c r="B266" s="1550"/>
      <c r="C266" s="1258"/>
      <c r="D266" s="1258"/>
      <c r="E266" s="1258"/>
    </row>
    <row r="267" spans="1:5" x14ac:dyDescent="0.15">
      <c r="A267" s="1258"/>
      <c r="B267" s="1550"/>
      <c r="C267" s="1258"/>
      <c r="D267" s="1258"/>
      <c r="E267" s="1258"/>
    </row>
    <row r="268" spans="1:5" x14ac:dyDescent="0.15">
      <c r="A268" s="1258"/>
      <c r="B268" s="1550"/>
      <c r="C268" s="1258"/>
      <c r="D268" s="1258"/>
      <c r="E268" s="1258"/>
    </row>
    <row r="269" spans="1:5" x14ac:dyDescent="0.15">
      <c r="A269" s="1258"/>
      <c r="B269" s="1550"/>
      <c r="C269" s="1258"/>
      <c r="D269" s="1258"/>
      <c r="E269" s="1258"/>
    </row>
    <row r="270" spans="1:5" x14ac:dyDescent="0.15">
      <c r="A270" s="1258"/>
      <c r="B270" s="1550"/>
      <c r="C270" s="1258"/>
      <c r="D270" s="1258"/>
      <c r="E270" s="1258"/>
    </row>
    <row r="271" spans="1:5" x14ac:dyDescent="0.15">
      <c r="A271" s="1258"/>
      <c r="B271" s="1550"/>
      <c r="C271" s="1258"/>
      <c r="D271" s="1258"/>
      <c r="E271" s="1258"/>
    </row>
    <row r="272" spans="1:5" x14ac:dyDescent="0.15">
      <c r="A272" s="1258"/>
      <c r="B272" s="1550"/>
      <c r="C272" s="1258"/>
      <c r="D272" s="1258"/>
      <c r="E272" s="1258"/>
    </row>
    <row r="273" spans="1:5" x14ac:dyDescent="0.15">
      <c r="A273" s="1258"/>
      <c r="B273" s="1550"/>
      <c r="C273" s="1258"/>
      <c r="D273" s="1258"/>
      <c r="E273" s="1258"/>
    </row>
    <row r="274" spans="1:5" x14ac:dyDescent="0.15">
      <c r="A274" s="1258"/>
      <c r="B274" s="1550"/>
      <c r="C274" s="1258"/>
      <c r="D274" s="1258"/>
      <c r="E274" s="1258"/>
    </row>
    <row r="275" spans="1:5" x14ac:dyDescent="0.15">
      <c r="A275" s="1258"/>
      <c r="B275" s="1550"/>
      <c r="C275" s="1258"/>
      <c r="D275" s="1258"/>
      <c r="E275" s="1258"/>
    </row>
    <row r="276" spans="1:5" x14ac:dyDescent="0.15">
      <c r="A276" s="1258"/>
      <c r="B276" s="1550"/>
      <c r="C276" s="1258"/>
      <c r="D276" s="1258"/>
      <c r="E276" s="1258"/>
    </row>
    <row r="277" spans="1:5" x14ac:dyDescent="0.15">
      <c r="A277" s="1258"/>
      <c r="B277" s="1550"/>
      <c r="C277" s="1258"/>
      <c r="D277" s="1258"/>
      <c r="E277" s="1258"/>
    </row>
    <row r="278" spans="1:5" x14ac:dyDescent="0.15">
      <c r="A278" s="1258"/>
      <c r="B278" s="1550"/>
      <c r="C278" s="1258"/>
      <c r="D278" s="1258"/>
      <c r="E278" s="1258"/>
    </row>
    <row r="279" spans="1:5" x14ac:dyDescent="0.15">
      <c r="A279" s="1258"/>
      <c r="B279" s="1550"/>
      <c r="C279" s="1258"/>
      <c r="D279" s="1258"/>
      <c r="E279" s="1258"/>
    </row>
    <row r="280" spans="1:5" x14ac:dyDescent="0.15">
      <c r="A280" s="1258"/>
      <c r="B280" s="1550"/>
      <c r="C280" s="1258"/>
      <c r="D280" s="1258"/>
      <c r="E280" s="1258"/>
    </row>
    <row r="281" spans="1:5" x14ac:dyDescent="0.15">
      <c r="A281" s="1258"/>
      <c r="B281" s="1550"/>
      <c r="C281" s="1258"/>
      <c r="D281" s="1258"/>
      <c r="E281" s="1258"/>
    </row>
    <row r="282" spans="1:5" x14ac:dyDescent="0.15">
      <c r="A282" s="1258"/>
      <c r="B282" s="1550"/>
      <c r="C282" s="1258"/>
      <c r="D282" s="1258"/>
      <c r="E282" s="1258"/>
    </row>
    <row r="283" spans="1:5" x14ac:dyDescent="0.15">
      <c r="A283" s="1258"/>
      <c r="B283" s="1550"/>
      <c r="C283" s="1258"/>
      <c r="D283" s="1258"/>
      <c r="E283" s="1258"/>
    </row>
    <row r="284" spans="1:5" x14ac:dyDescent="0.15">
      <c r="A284" s="1258"/>
      <c r="B284" s="1550"/>
      <c r="C284" s="1258"/>
      <c r="D284" s="1258"/>
      <c r="E284" s="1258"/>
    </row>
    <row r="285" spans="1:5" x14ac:dyDescent="0.15">
      <c r="A285" s="1258"/>
      <c r="B285" s="1550"/>
      <c r="C285" s="1258"/>
      <c r="D285" s="1258"/>
      <c r="E285" s="1258"/>
    </row>
    <row r="286" spans="1:5" x14ac:dyDescent="0.15">
      <c r="A286" s="1258"/>
      <c r="B286" s="1550"/>
      <c r="C286" s="1258"/>
      <c r="D286" s="1258"/>
      <c r="E286" s="1258"/>
    </row>
    <row r="287" spans="1:5" x14ac:dyDescent="0.15">
      <c r="A287" s="1258"/>
      <c r="B287" s="1550"/>
      <c r="C287" s="1258"/>
      <c r="D287" s="1258"/>
      <c r="E287" s="1258"/>
    </row>
    <row r="288" spans="1:5" x14ac:dyDescent="0.15">
      <c r="A288" s="1258"/>
      <c r="B288" s="1550"/>
      <c r="C288" s="1258"/>
      <c r="D288" s="1258"/>
      <c r="E288" s="1258"/>
    </row>
    <row r="289" spans="1:5" x14ac:dyDescent="0.15">
      <c r="A289" s="1258"/>
      <c r="B289" s="1550"/>
      <c r="C289" s="1258"/>
      <c r="D289" s="1258"/>
      <c r="E289" s="1258"/>
    </row>
    <row r="290" spans="1:5" x14ac:dyDescent="0.15">
      <c r="A290" s="1258"/>
      <c r="B290" s="1550"/>
      <c r="C290" s="1258"/>
      <c r="D290" s="1258"/>
      <c r="E290" s="1258"/>
    </row>
    <row r="291" spans="1:5" x14ac:dyDescent="0.15">
      <c r="A291" s="1258"/>
      <c r="B291" s="1550"/>
      <c r="C291" s="1258"/>
      <c r="D291" s="1258"/>
      <c r="E291" s="1258"/>
    </row>
    <row r="292" spans="1:5" x14ac:dyDescent="0.15">
      <c r="A292" s="1258"/>
      <c r="B292" s="1550"/>
      <c r="C292" s="1258"/>
      <c r="D292" s="1258"/>
      <c r="E292" s="1258"/>
    </row>
    <row r="293" spans="1:5" x14ac:dyDescent="0.15">
      <c r="A293" s="1258"/>
      <c r="B293" s="1550"/>
      <c r="C293" s="1258"/>
      <c r="D293" s="1258"/>
      <c r="E293" s="1258"/>
    </row>
    <row r="294" spans="1:5" x14ac:dyDescent="0.15">
      <c r="A294" s="1258"/>
      <c r="B294" s="1550"/>
      <c r="C294" s="1258"/>
      <c r="D294" s="1258"/>
      <c r="E294" s="1258"/>
    </row>
    <row r="295" spans="1:5" x14ac:dyDescent="0.15">
      <c r="A295" s="1258"/>
      <c r="B295" s="1550"/>
      <c r="C295" s="1258"/>
      <c r="D295" s="1258"/>
      <c r="E295" s="1258"/>
    </row>
    <row r="296" spans="1:5" x14ac:dyDescent="0.15">
      <c r="A296" s="1258"/>
      <c r="B296" s="1550"/>
      <c r="C296" s="1258"/>
      <c r="D296" s="1258"/>
      <c r="E296" s="1258"/>
    </row>
    <row r="297" spans="1:5" x14ac:dyDescent="0.15">
      <c r="A297" s="1258"/>
      <c r="B297" s="1550"/>
      <c r="C297" s="1258"/>
      <c r="D297" s="1258"/>
      <c r="E297" s="1258"/>
    </row>
    <row r="298" spans="1:5" x14ac:dyDescent="0.15">
      <c r="A298" s="1258"/>
      <c r="B298" s="1550"/>
      <c r="C298" s="1258"/>
      <c r="D298" s="1258"/>
      <c r="E298" s="1258"/>
    </row>
    <row r="299" spans="1:5" x14ac:dyDescent="0.15">
      <c r="A299" s="1258"/>
      <c r="B299" s="1550"/>
      <c r="C299" s="1258"/>
      <c r="D299" s="1258"/>
      <c r="E299" s="1258"/>
    </row>
    <row r="300" spans="1:5" x14ac:dyDescent="0.15">
      <c r="A300" s="1258"/>
      <c r="B300" s="1550"/>
      <c r="C300" s="1258"/>
      <c r="D300" s="1258"/>
      <c r="E300" s="1258"/>
    </row>
    <row r="301" spans="1:5" x14ac:dyDescent="0.15">
      <c r="A301" s="1258"/>
      <c r="B301" s="1550"/>
      <c r="C301" s="1258"/>
      <c r="D301" s="1258"/>
      <c r="E301" s="1258"/>
    </row>
    <row r="302" spans="1:5" x14ac:dyDescent="0.15">
      <c r="A302" s="1258"/>
      <c r="B302" s="1550"/>
      <c r="C302" s="1258"/>
      <c r="D302" s="1258"/>
      <c r="E302" s="1258"/>
    </row>
    <row r="303" spans="1:5" x14ac:dyDescent="0.15">
      <c r="A303" s="1258"/>
      <c r="B303" s="1550"/>
      <c r="C303" s="1258"/>
      <c r="D303" s="1258"/>
      <c r="E303" s="1258"/>
    </row>
    <row r="304" spans="1:5" x14ac:dyDescent="0.15">
      <c r="A304" s="1258"/>
      <c r="B304" s="1550"/>
      <c r="C304" s="1258"/>
      <c r="D304" s="1258"/>
      <c r="E304" s="1258"/>
    </row>
    <row r="305" spans="1:5" x14ac:dyDescent="0.15">
      <c r="A305" s="1258"/>
      <c r="B305" s="1550"/>
      <c r="C305" s="1258"/>
      <c r="D305" s="1258"/>
      <c r="E305" s="1258"/>
    </row>
    <row r="306" spans="1:5" x14ac:dyDescent="0.15">
      <c r="A306" s="1258"/>
      <c r="B306" s="1550"/>
      <c r="C306" s="1258"/>
      <c r="D306" s="1258"/>
      <c r="E306" s="1258"/>
    </row>
    <row r="307" spans="1:5" x14ac:dyDescent="0.15">
      <c r="A307" s="1258"/>
      <c r="B307" s="1550"/>
      <c r="C307" s="1258"/>
      <c r="D307" s="1258"/>
      <c r="E307" s="1258"/>
    </row>
    <row r="308" spans="1:5" x14ac:dyDescent="0.15">
      <c r="A308" s="1258"/>
      <c r="B308" s="1550"/>
      <c r="C308" s="1258"/>
      <c r="D308" s="1258"/>
      <c r="E308" s="1258"/>
    </row>
    <row r="309" spans="1:5" x14ac:dyDescent="0.15">
      <c r="A309" s="1258"/>
      <c r="B309" s="1550"/>
      <c r="C309" s="1258"/>
      <c r="D309" s="1258"/>
      <c r="E309" s="1258"/>
    </row>
    <row r="310" spans="1:5" x14ac:dyDescent="0.15">
      <c r="A310" s="1258"/>
      <c r="B310" s="1550"/>
      <c r="C310" s="1258"/>
      <c r="D310" s="1258"/>
      <c r="E310" s="1258"/>
    </row>
    <row r="311" spans="1:5" x14ac:dyDescent="0.15">
      <c r="A311" s="1258"/>
      <c r="B311" s="1550"/>
      <c r="C311" s="1258"/>
      <c r="D311" s="1258"/>
      <c r="E311" s="1258"/>
    </row>
    <row r="312" spans="1:5" x14ac:dyDescent="0.15">
      <c r="A312" s="1258"/>
      <c r="B312" s="1550"/>
      <c r="C312" s="1258"/>
      <c r="D312" s="1258"/>
      <c r="E312" s="1258"/>
    </row>
    <row r="313" spans="1:5" x14ac:dyDescent="0.15">
      <c r="A313" s="1258"/>
      <c r="B313" s="1550"/>
      <c r="C313" s="1258"/>
      <c r="D313" s="1258"/>
      <c r="E313" s="1258"/>
    </row>
    <row r="314" spans="1:5" x14ac:dyDescent="0.15">
      <c r="A314" s="1258"/>
      <c r="B314" s="1550"/>
      <c r="C314" s="1258"/>
      <c r="D314" s="1258"/>
      <c r="E314" s="1258"/>
    </row>
    <row r="315" spans="1:5" x14ac:dyDescent="0.15">
      <c r="A315" s="1258"/>
      <c r="B315" s="1550"/>
      <c r="C315" s="1258"/>
      <c r="D315" s="1258"/>
      <c r="E315" s="1258"/>
    </row>
    <row r="316" spans="1:5" x14ac:dyDescent="0.15">
      <c r="A316" s="1258"/>
      <c r="B316" s="1550"/>
      <c r="C316" s="1258"/>
      <c r="D316" s="1258"/>
      <c r="E316" s="1258"/>
    </row>
    <row r="317" spans="1:5" x14ac:dyDescent="0.15">
      <c r="A317" s="1258"/>
      <c r="B317" s="1550"/>
      <c r="C317" s="1258"/>
      <c r="D317" s="1258"/>
      <c r="E317" s="1258"/>
    </row>
    <row r="318" spans="1:5" x14ac:dyDescent="0.15">
      <c r="A318" s="1258"/>
      <c r="B318" s="1550"/>
      <c r="C318" s="1258"/>
      <c r="D318" s="1258"/>
      <c r="E318" s="1258"/>
    </row>
    <row r="319" spans="1:5" x14ac:dyDescent="0.15">
      <c r="A319" s="1258"/>
      <c r="B319" s="1550"/>
      <c r="C319" s="1258"/>
      <c r="D319" s="1258"/>
      <c r="E319" s="1258"/>
    </row>
    <row r="320" spans="1:5" x14ac:dyDescent="0.15">
      <c r="A320" s="1258"/>
      <c r="B320" s="1550"/>
      <c r="C320" s="1258"/>
      <c r="D320" s="1258"/>
      <c r="E320" s="1258"/>
    </row>
    <row r="321" spans="1:5" x14ac:dyDescent="0.15">
      <c r="A321" s="1258"/>
      <c r="B321" s="1550"/>
      <c r="C321" s="1258"/>
      <c r="D321" s="1258"/>
      <c r="E321" s="1258"/>
    </row>
    <row r="322" spans="1:5" x14ac:dyDescent="0.15">
      <c r="A322" s="1258"/>
      <c r="B322" s="1550"/>
      <c r="C322" s="1258"/>
      <c r="D322" s="1258"/>
      <c r="E322" s="1258"/>
    </row>
    <row r="323" spans="1:5" x14ac:dyDescent="0.15">
      <c r="A323" s="1258"/>
      <c r="B323" s="1550"/>
      <c r="C323" s="1258"/>
      <c r="D323" s="1258"/>
      <c r="E323" s="1258"/>
    </row>
    <row r="324" spans="1:5" x14ac:dyDescent="0.15">
      <c r="A324" s="1258"/>
      <c r="B324" s="1550"/>
      <c r="C324" s="1258"/>
      <c r="D324" s="1258"/>
      <c r="E324" s="1258"/>
    </row>
    <row r="325" spans="1:5" x14ac:dyDescent="0.15">
      <c r="A325" s="1258"/>
      <c r="B325" s="1550"/>
      <c r="C325" s="1258"/>
      <c r="D325" s="1258"/>
      <c r="E325" s="1258"/>
    </row>
    <row r="326" spans="1:5" x14ac:dyDescent="0.15">
      <c r="A326" s="1258"/>
      <c r="B326" s="1550"/>
      <c r="C326" s="1258"/>
      <c r="D326" s="1258"/>
      <c r="E326" s="1258"/>
    </row>
    <row r="327" spans="1:5" x14ac:dyDescent="0.15">
      <c r="A327" s="1258"/>
      <c r="B327" s="1550"/>
      <c r="C327" s="1258"/>
      <c r="D327" s="1258"/>
      <c r="E327" s="1258"/>
    </row>
    <row r="328" spans="1:5" x14ac:dyDescent="0.15">
      <c r="A328" s="1258"/>
      <c r="B328" s="1550"/>
      <c r="C328" s="1258"/>
      <c r="D328" s="1258"/>
      <c r="E328" s="1258"/>
    </row>
    <row r="329" spans="1:5" x14ac:dyDescent="0.15">
      <c r="A329" s="1258"/>
      <c r="B329" s="1550"/>
      <c r="C329" s="1258"/>
      <c r="D329" s="1258"/>
      <c r="E329" s="1258"/>
    </row>
    <row r="330" spans="1:5" x14ac:dyDescent="0.15">
      <c r="A330" s="1258"/>
      <c r="B330" s="1550"/>
      <c r="C330" s="1258"/>
      <c r="D330" s="1258"/>
      <c r="E330" s="1258"/>
    </row>
    <row r="331" spans="1:5" x14ac:dyDescent="0.15">
      <c r="A331" s="1258"/>
      <c r="B331" s="1550"/>
      <c r="C331" s="1258"/>
      <c r="D331" s="1258"/>
      <c r="E331" s="1258"/>
    </row>
    <row r="332" spans="1:5" x14ac:dyDescent="0.15">
      <c r="A332" s="1258"/>
      <c r="B332" s="1550"/>
      <c r="C332" s="1258"/>
      <c r="D332" s="1258"/>
      <c r="E332" s="1258"/>
    </row>
    <row r="333" spans="1:5" x14ac:dyDescent="0.15">
      <c r="A333" s="1258"/>
      <c r="B333" s="1550"/>
      <c r="C333" s="1258"/>
      <c r="D333" s="1258"/>
      <c r="E333" s="1258"/>
    </row>
    <row r="334" spans="1:5" x14ac:dyDescent="0.15">
      <c r="A334" s="1258"/>
      <c r="B334" s="1550"/>
      <c r="C334" s="1258"/>
      <c r="D334" s="1258"/>
      <c r="E334" s="1258"/>
    </row>
    <row r="335" spans="1:5" x14ac:dyDescent="0.15">
      <c r="A335" s="1258"/>
      <c r="B335" s="1550"/>
      <c r="C335" s="1258"/>
      <c r="D335" s="1258"/>
      <c r="E335" s="1258"/>
    </row>
    <row r="336" spans="1:5" x14ac:dyDescent="0.15">
      <c r="A336" s="1258"/>
      <c r="B336" s="1550"/>
      <c r="C336" s="1258"/>
      <c r="D336" s="1258"/>
      <c r="E336" s="1258"/>
    </row>
    <row r="337" spans="1:5" x14ac:dyDescent="0.15">
      <c r="A337" s="1258"/>
      <c r="B337" s="1550"/>
      <c r="C337" s="1258"/>
      <c r="D337" s="1258"/>
      <c r="E337" s="1258"/>
    </row>
    <row r="338" spans="1:5" x14ac:dyDescent="0.15">
      <c r="A338" s="1258"/>
      <c r="B338" s="1550"/>
      <c r="C338" s="1258"/>
      <c r="D338" s="1258"/>
      <c r="E338" s="1258"/>
    </row>
    <row r="339" spans="1:5" x14ac:dyDescent="0.15">
      <c r="A339" s="1258"/>
      <c r="B339" s="1550"/>
      <c r="C339" s="1258"/>
      <c r="D339" s="1258"/>
      <c r="E339" s="1258"/>
    </row>
    <row r="340" spans="1:5" x14ac:dyDescent="0.15">
      <c r="A340" s="1258"/>
      <c r="B340" s="1550"/>
      <c r="C340" s="1258"/>
      <c r="D340" s="1258"/>
      <c r="E340" s="1258"/>
    </row>
    <row r="341" spans="1:5" x14ac:dyDescent="0.15">
      <c r="A341" s="1258"/>
      <c r="B341" s="1550"/>
      <c r="C341" s="1258"/>
      <c r="D341" s="1258"/>
      <c r="E341" s="1258"/>
    </row>
    <row r="342" spans="1:5" x14ac:dyDescent="0.15">
      <c r="A342" s="1258"/>
      <c r="B342" s="1550"/>
      <c r="C342" s="1258"/>
      <c r="D342" s="1258"/>
      <c r="E342" s="1258"/>
    </row>
    <row r="343" spans="1:5" x14ac:dyDescent="0.15">
      <c r="A343" s="1258"/>
      <c r="B343" s="1550"/>
      <c r="C343" s="1258"/>
      <c r="D343" s="1258"/>
      <c r="E343" s="1258"/>
    </row>
    <row r="344" spans="1:5" x14ac:dyDescent="0.15">
      <c r="A344" s="1258"/>
      <c r="B344" s="1550"/>
      <c r="C344" s="1258"/>
      <c r="D344" s="1258"/>
      <c r="E344" s="1258"/>
    </row>
    <row r="345" spans="1:5" x14ac:dyDescent="0.15">
      <c r="A345" s="1258"/>
      <c r="B345" s="1550"/>
      <c r="C345" s="1258"/>
      <c r="D345" s="1258"/>
      <c r="E345" s="1258"/>
    </row>
    <row r="346" spans="1:5" x14ac:dyDescent="0.15">
      <c r="A346" s="1258"/>
      <c r="B346" s="1550"/>
      <c r="C346" s="1258"/>
      <c r="D346" s="1258"/>
      <c r="E346" s="1258"/>
    </row>
    <row r="347" spans="1:5" x14ac:dyDescent="0.15">
      <c r="A347" s="1258"/>
      <c r="B347" s="1550"/>
      <c r="C347" s="1258"/>
      <c r="D347" s="1258"/>
      <c r="E347" s="1258"/>
    </row>
    <row r="348" spans="1:5" x14ac:dyDescent="0.15">
      <c r="A348" s="1258"/>
      <c r="B348" s="1550"/>
      <c r="C348" s="1258"/>
      <c r="D348" s="1258"/>
      <c r="E348" s="1258"/>
    </row>
    <row r="349" spans="1:5" x14ac:dyDescent="0.15">
      <c r="A349" s="1258"/>
      <c r="B349" s="1550"/>
      <c r="C349" s="1258"/>
      <c r="D349" s="1258"/>
      <c r="E349" s="1258"/>
    </row>
    <row r="350" spans="1:5" x14ac:dyDescent="0.15">
      <c r="A350" s="1258"/>
      <c r="B350" s="1550"/>
      <c r="C350" s="1258"/>
      <c r="D350" s="1258"/>
      <c r="E350" s="1258"/>
    </row>
    <row r="351" spans="1:5" x14ac:dyDescent="0.15">
      <c r="A351" s="1258"/>
      <c r="B351" s="1550"/>
      <c r="C351" s="1258"/>
      <c r="D351" s="1258"/>
      <c r="E351" s="1258"/>
    </row>
    <row r="352" spans="1:5" x14ac:dyDescent="0.15">
      <c r="A352" s="1258"/>
      <c r="B352" s="1550"/>
      <c r="C352" s="1258"/>
      <c r="D352" s="1258"/>
      <c r="E352" s="1258"/>
    </row>
    <row r="353" spans="1:5" x14ac:dyDescent="0.15">
      <c r="A353" s="1258"/>
      <c r="B353" s="1550"/>
      <c r="C353" s="1258"/>
      <c r="D353" s="1258"/>
      <c r="E353" s="1258"/>
    </row>
    <row r="354" spans="1:5" x14ac:dyDescent="0.15">
      <c r="A354" s="1258"/>
      <c r="B354" s="1550"/>
      <c r="C354" s="1258"/>
      <c r="D354" s="1258"/>
      <c r="E354" s="1258"/>
    </row>
    <row r="355" spans="1:5" x14ac:dyDescent="0.15">
      <c r="A355" s="1258"/>
      <c r="B355" s="1550"/>
      <c r="C355" s="1258"/>
      <c r="D355" s="1258"/>
      <c r="E355" s="1258"/>
    </row>
    <row r="356" spans="1:5" x14ac:dyDescent="0.15">
      <c r="A356" s="1258"/>
      <c r="B356" s="1550"/>
      <c r="C356" s="1258"/>
      <c r="D356" s="1258"/>
      <c r="E356" s="1258"/>
    </row>
    <row r="357" spans="1:5" x14ac:dyDescent="0.15">
      <c r="A357" s="1258"/>
      <c r="B357" s="1550"/>
      <c r="C357" s="1258"/>
      <c r="D357" s="1258"/>
      <c r="E357" s="1258"/>
    </row>
    <row r="358" spans="1:5" x14ac:dyDescent="0.15">
      <c r="A358" s="1258"/>
      <c r="B358" s="1550"/>
      <c r="C358" s="1258"/>
      <c r="D358" s="1258"/>
      <c r="E358" s="1258"/>
    </row>
    <row r="359" spans="1:5" x14ac:dyDescent="0.15">
      <c r="A359" s="1258"/>
      <c r="B359" s="1550"/>
      <c r="C359" s="1258"/>
      <c r="D359" s="1258"/>
      <c r="E359" s="1258"/>
    </row>
    <row r="360" spans="1:5" x14ac:dyDescent="0.15">
      <c r="A360" s="1258"/>
      <c r="B360" s="1550"/>
      <c r="C360" s="1258"/>
      <c r="D360" s="1258"/>
      <c r="E360" s="1258"/>
    </row>
    <row r="361" spans="1:5" x14ac:dyDescent="0.15">
      <c r="A361" s="1258"/>
      <c r="B361" s="1550"/>
      <c r="C361" s="1258"/>
      <c r="D361" s="1258"/>
      <c r="E361" s="1258"/>
    </row>
    <row r="362" spans="1:5" x14ac:dyDescent="0.15">
      <c r="A362" s="1258"/>
      <c r="B362" s="1550"/>
      <c r="C362" s="1258"/>
      <c r="D362" s="1258"/>
      <c r="E362" s="1258"/>
    </row>
    <row r="363" spans="1:5" x14ac:dyDescent="0.15">
      <c r="A363" s="1258"/>
      <c r="B363" s="1550"/>
      <c r="C363" s="1258"/>
      <c r="D363" s="1258"/>
      <c r="E363" s="1258"/>
    </row>
    <row r="364" spans="1:5" x14ac:dyDescent="0.15">
      <c r="A364" s="1258"/>
      <c r="B364" s="1550"/>
      <c r="C364" s="1258"/>
      <c r="D364" s="1258"/>
      <c r="E364" s="1258"/>
    </row>
    <row r="365" spans="1:5" x14ac:dyDescent="0.15">
      <c r="A365" s="1258"/>
      <c r="B365" s="1550"/>
      <c r="C365" s="1258"/>
      <c r="D365" s="1258"/>
      <c r="E365" s="1258"/>
    </row>
    <row r="366" spans="1:5" x14ac:dyDescent="0.15">
      <c r="A366" s="1258"/>
      <c r="B366" s="1550"/>
      <c r="C366" s="1258"/>
      <c r="D366" s="1258"/>
      <c r="E366" s="1258"/>
    </row>
    <row r="367" spans="1:5" x14ac:dyDescent="0.15">
      <c r="A367" s="1258"/>
      <c r="B367" s="1550"/>
      <c r="C367" s="1258"/>
      <c r="D367" s="1258"/>
      <c r="E367" s="1258"/>
    </row>
    <row r="368" spans="1:5" x14ac:dyDescent="0.15">
      <c r="A368" s="1258"/>
      <c r="B368" s="1550"/>
      <c r="C368" s="1258"/>
      <c r="D368" s="1258"/>
      <c r="E368" s="1258"/>
    </row>
    <row r="369" spans="1:5" x14ac:dyDescent="0.15">
      <c r="A369" s="1258"/>
      <c r="B369" s="1550"/>
      <c r="C369" s="1258"/>
      <c r="D369" s="1258"/>
      <c r="E369" s="1258"/>
    </row>
    <row r="370" spans="1:5" x14ac:dyDescent="0.15">
      <c r="A370" s="1258"/>
      <c r="B370" s="1550"/>
      <c r="C370" s="1258"/>
      <c r="D370" s="1258"/>
      <c r="E370" s="1258"/>
    </row>
    <row r="371" spans="1:5" x14ac:dyDescent="0.15">
      <c r="A371" s="1258"/>
      <c r="B371" s="1550"/>
      <c r="C371" s="1258"/>
      <c r="D371" s="1258"/>
      <c r="E371" s="1258"/>
    </row>
    <row r="372" spans="1:5" x14ac:dyDescent="0.15">
      <c r="A372" s="1258"/>
      <c r="B372" s="1550"/>
      <c r="C372" s="1258"/>
      <c r="D372" s="1258"/>
      <c r="E372" s="1258"/>
    </row>
    <row r="373" spans="1:5" x14ac:dyDescent="0.15">
      <c r="A373" s="1258"/>
      <c r="B373" s="1550"/>
      <c r="C373" s="1258"/>
      <c r="D373" s="1258"/>
      <c r="E373" s="1258"/>
    </row>
    <row r="374" spans="1:5" x14ac:dyDescent="0.15">
      <c r="A374" s="1258"/>
      <c r="B374" s="1550"/>
      <c r="C374" s="1258"/>
      <c r="D374" s="1258"/>
      <c r="E374" s="1258"/>
    </row>
    <row r="375" spans="1:5" x14ac:dyDescent="0.15">
      <c r="A375" s="1258"/>
      <c r="B375" s="1550"/>
      <c r="C375" s="1258"/>
      <c r="D375" s="1258"/>
      <c r="E375" s="1258"/>
    </row>
    <row r="376" spans="1:5" x14ac:dyDescent="0.15">
      <c r="A376" s="1258"/>
      <c r="B376" s="1550"/>
      <c r="C376" s="1258"/>
      <c r="D376" s="1258"/>
      <c r="E376" s="1258"/>
    </row>
    <row r="377" spans="1:5" x14ac:dyDescent="0.15">
      <c r="A377" s="1258"/>
      <c r="B377" s="1550"/>
      <c r="C377" s="1258"/>
      <c r="D377" s="1258"/>
      <c r="E377" s="1258"/>
    </row>
    <row r="378" spans="1:5" x14ac:dyDescent="0.15">
      <c r="A378" s="1258"/>
      <c r="B378" s="1550"/>
      <c r="C378" s="1258"/>
      <c r="D378" s="1258"/>
      <c r="E378" s="1258"/>
    </row>
    <row r="379" spans="1:5" x14ac:dyDescent="0.15">
      <c r="A379" s="1258"/>
      <c r="B379" s="1550"/>
      <c r="C379" s="1258"/>
      <c r="D379" s="1258"/>
      <c r="E379" s="1258"/>
    </row>
    <row r="380" spans="1:5" x14ac:dyDescent="0.15">
      <c r="A380" s="1258"/>
      <c r="B380" s="1550"/>
      <c r="C380" s="1258"/>
      <c r="D380" s="1258"/>
      <c r="E380" s="1258"/>
    </row>
    <row r="381" spans="1:5" x14ac:dyDescent="0.15">
      <c r="A381" s="1258"/>
      <c r="B381" s="1550"/>
      <c r="C381" s="1258"/>
      <c r="D381" s="1258"/>
      <c r="E381" s="1258"/>
    </row>
    <row r="382" spans="1:5" x14ac:dyDescent="0.15">
      <c r="A382" s="1258"/>
      <c r="B382" s="1550"/>
      <c r="C382" s="1258"/>
      <c r="D382" s="1258"/>
      <c r="E382" s="1258"/>
    </row>
    <row r="383" spans="1:5" x14ac:dyDescent="0.15">
      <c r="A383" s="1258"/>
      <c r="B383" s="1550"/>
      <c r="C383" s="1258"/>
      <c r="D383" s="1258"/>
      <c r="E383" s="1258"/>
    </row>
    <row r="384" spans="1:5" x14ac:dyDescent="0.15">
      <c r="A384" s="1258"/>
      <c r="B384" s="1550"/>
      <c r="C384" s="1258"/>
      <c r="D384" s="1258"/>
      <c r="E384" s="1258"/>
    </row>
    <row r="385" spans="1:5" x14ac:dyDescent="0.15">
      <c r="A385" s="1258"/>
      <c r="B385" s="1550"/>
      <c r="C385" s="1258"/>
      <c r="D385" s="1258"/>
      <c r="E385" s="1258"/>
    </row>
    <row r="386" spans="1:5" x14ac:dyDescent="0.15">
      <c r="A386" s="1258"/>
      <c r="B386" s="1550"/>
      <c r="C386" s="1258"/>
      <c r="D386" s="1258"/>
      <c r="E386" s="1258"/>
    </row>
    <row r="387" spans="1:5" x14ac:dyDescent="0.15">
      <c r="A387" s="1258"/>
      <c r="B387" s="1550"/>
      <c r="C387" s="1258"/>
      <c r="D387" s="1258"/>
      <c r="E387" s="1258"/>
    </row>
    <row r="388" spans="1:5" x14ac:dyDescent="0.15">
      <c r="A388" s="1258"/>
      <c r="B388" s="1550"/>
      <c r="C388" s="1258"/>
      <c r="D388" s="1258"/>
      <c r="E388" s="1258"/>
    </row>
    <row r="389" spans="1:5" x14ac:dyDescent="0.15">
      <c r="A389" s="1258"/>
      <c r="B389" s="1550"/>
      <c r="C389" s="1258"/>
      <c r="D389" s="1258"/>
      <c r="E389" s="1258"/>
    </row>
    <row r="390" spans="1:5" x14ac:dyDescent="0.15">
      <c r="A390" s="1258"/>
      <c r="B390" s="1550"/>
      <c r="C390" s="1258"/>
      <c r="D390" s="1258"/>
      <c r="E390" s="1258"/>
    </row>
    <row r="391" spans="1:5" x14ac:dyDescent="0.15">
      <c r="A391" s="1258"/>
      <c r="B391" s="1550"/>
      <c r="C391" s="1258"/>
      <c r="D391" s="1258"/>
      <c r="E391" s="1258"/>
    </row>
    <row r="392" spans="1:5" x14ac:dyDescent="0.15">
      <c r="A392" s="1258"/>
      <c r="B392" s="1550"/>
      <c r="C392" s="1258"/>
      <c r="D392" s="1258"/>
      <c r="E392" s="1258"/>
    </row>
    <row r="393" spans="1:5" x14ac:dyDescent="0.15">
      <c r="A393" s="1258"/>
      <c r="B393" s="1550"/>
      <c r="C393" s="1258"/>
      <c r="D393" s="1258"/>
      <c r="E393" s="1258"/>
    </row>
    <row r="394" spans="1:5" x14ac:dyDescent="0.15">
      <c r="A394" s="1258"/>
      <c r="B394" s="1550"/>
      <c r="C394" s="1258"/>
      <c r="D394" s="1258"/>
      <c r="E394" s="1258"/>
    </row>
    <row r="395" spans="1:5" x14ac:dyDescent="0.15">
      <c r="A395" s="1258"/>
      <c r="B395" s="1550"/>
      <c r="C395" s="1258"/>
      <c r="D395" s="1258"/>
      <c r="E395" s="1258"/>
    </row>
    <row r="396" spans="1:5" x14ac:dyDescent="0.15">
      <c r="A396" s="1258"/>
      <c r="B396" s="1550"/>
      <c r="C396" s="1258"/>
      <c r="D396" s="1258"/>
      <c r="E396" s="1258"/>
    </row>
    <row r="397" spans="1:5" x14ac:dyDescent="0.15">
      <c r="A397" s="1258"/>
      <c r="B397" s="1550"/>
      <c r="C397" s="1258"/>
      <c r="D397" s="1258"/>
      <c r="E397" s="1258"/>
    </row>
    <row r="398" spans="1:5" x14ac:dyDescent="0.15">
      <c r="A398" s="1258"/>
      <c r="B398" s="1550"/>
      <c r="C398" s="1258"/>
      <c r="D398" s="1258"/>
      <c r="E398" s="1258"/>
    </row>
    <row r="399" spans="1:5" x14ac:dyDescent="0.15">
      <c r="A399" s="1258"/>
      <c r="B399" s="1550"/>
      <c r="C399" s="1258"/>
      <c r="D399" s="1258"/>
      <c r="E399" s="1258"/>
    </row>
    <row r="400" spans="1:5" x14ac:dyDescent="0.15">
      <c r="A400" s="1258"/>
      <c r="B400" s="1550"/>
      <c r="C400" s="1258"/>
      <c r="D400" s="1258"/>
      <c r="E400" s="1258"/>
    </row>
    <row r="401" spans="1:5" x14ac:dyDescent="0.15">
      <c r="A401" s="1258"/>
      <c r="B401" s="1550"/>
      <c r="C401" s="1258"/>
      <c r="D401" s="1258"/>
      <c r="E401" s="1258"/>
    </row>
    <row r="402" spans="1:5" x14ac:dyDescent="0.15">
      <c r="A402" s="1258"/>
      <c r="B402" s="1550"/>
      <c r="C402" s="1258"/>
      <c r="D402" s="1258"/>
      <c r="E402" s="1258"/>
    </row>
    <row r="403" spans="1:5" x14ac:dyDescent="0.15">
      <c r="A403" s="1258"/>
      <c r="B403" s="1550"/>
      <c r="C403" s="1258"/>
      <c r="D403" s="1258"/>
      <c r="E403" s="1258"/>
    </row>
    <row r="404" spans="1:5" x14ac:dyDescent="0.15">
      <c r="A404" s="1258"/>
      <c r="B404" s="1550"/>
      <c r="C404" s="1258"/>
      <c r="D404" s="1258"/>
      <c r="E404" s="1258"/>
    </row>
    <row r="405" spans="1:5" x14ac:dyDescent="0.15">
      <c r="A405" s="1258"/>
      <c r="B405" s="1550"/>
      <c r="C405" s="1258"/>
      <c r="D405" s="1258"/>
      <c r="E405" s="1258"/>
    </row>
    <row r="406" spans="1:5" x14ac:dyDescent="0.15">
      <c r="A406" s="1258"/>
      <c r="B406" s="1550"/>
      <c r="C406" s="1258"/>
      <c r="D406" s="1258"/>
      <c r="E406" s="1258"/>
    </row>
    <row r="407" spans="1:5" x14ac:dyDescent="0.15">
      <c r="A407" s="1258"/>
      <c r="B407" s="1550"/>
      <c r="C407" s="1258"/>
      <c r="D407" s="1258"/>
      <c r="E407" s="1258"/>
    </row>
    <row r="408" spans="1:5" x14ac:dyDescent="0.15">
      <c r="A408" s="1258"/>
      <c r="B408" s="1550"/>
      <c r="C408" s="1258"/>
      <c r="D408" s="1258"/>
      <c r="E408" s="1258"/>
    </row>
    <row r="409" spans="1:5" x14ac:dyDescent="0.15">
      <c r="A409" s="1258"/>
      <c r="B409" s="1550"/>
      <c r="C409" s="1258"/>
      <c r="D409" s="1258"/>
      <c r="E409" s="1258"/>
    </row>
    <row r="410" spans="1:5" x14ac:dyDescent="0.15">
      <c r="A410" s="1258"/>
      <c r="B410" s="1550"/>
      <c r="C410" s="1258"/>
      <c r="D410" s="1258"/>
      <c r="E410" s="1258"/>
    </row>
    <row r="411" spans="1:5" x14ac:dyDescent="0.15">
      <c r="A411" s="1258"/>
      <c r="B411" s="1550"/>
      <c r="C411" s="1258"/>
      <c r="D411" s="1258"/>
      <c r="E411" s="1258"/>
    </row>
    <row r="412" spans="1:5" x14ac:dyDescent="0.15">
      <c r="A412" s="1258"/>
      <c r="B412" s="1550"/>
      <c r="C412" s="1258"/>
      <c r="D412" s="1258"/>
      <c r="E412" s="1258"/>
    </row>
    <row r="413" spans="1:5" x14ac:dyDescent="0.15">
      <c r="A413" s="1258"/>
      <c r="B413" s="1550"/>
      <c r="C413" s="1258"/>
      <c r="D413" s="1258"/>
      <c r="E413" s="1258"/>
    </row>
    <row r="414" spans="1:5" x14ac:dyDescent="0.15">
      <c r="A414" s="1258"/>
      <c r="B414" s="1550"/>
      <c r="C414" s="1258"/>
      <c r="D414" s="1258"/>
      <c r="E414" s="1258"/>
    </row>
    <row r="415" spans="1:5" x14ac:dyDescent="0.15">
      <c r="A415" s="1258"/>
      <c r="B415" s="1550"/>
      <c r="C415" s="1258"/>
      <c r="D415" s="1258"/>
      <c r="E415" s="1258"/>
    </row>
    <row r="416" spans="1:5" x14ac:dyDescent="0.15">
      <c r="A416" s="1258"/>
      <c r="B416" s="1550"/>
      <c r="C416" s="1258"/>
      <c r="D416" s="1258"/>
      <c r="E416" s="1258"/>
    </row>
    <row r="417" spans="1:5" x14ac:dyDescent="0.15">
      <c r="A417" s="1258"/>
      <c r="B417" s="1550"/>
      <c r="C417" s="1258"/>
      <c r="D417" s="1258"/>
      <c r="E417" s="1258"/>
    </row>
    <row r="418" spans="1:5" x14ac:dyDescent="0.15">
      <c r="A418" s="1258"/>
      <c r="B418" s="1550"/>
      <c r="C418" s="1258"/>
      <c r="D418" s="1258"/>
      <c r="E418" s="1258"/>
    </row>
    <row r="419" spans="1:5" x14ac:dyDescent="0.15">
      <c r="A419" s="1258"/>
      <c r="B419" s="1550"/>
      <c r="C419" s="1258"/>
      <c r="D419" s="1258"/>
      <c r="E419" s="1258"/>
    </row>
    <row r="420" spans="1:5" x14ac:dyDescent="0.15">
      <c r="A420" s="1258"/>
      <c r="B420" s="1550"/>
      <c r="C420" s="1258"/>
      <c r="D420" s="1258"/>
      <c r="E420" s="1258"/>
    </row>
    <row r="421" spans="1:5" x14ac:dyDescent="0.15">
      <c r="A421" s="1258"/>
      <c r="B421" s="1550"/>
      <c r="C421" s="1258"/>
      <c r="D421" s="1258"/>
      <c r="E421" s="1258"/>
    </row>
    <row r="422" spans="1:5" x14ac:dyDescent="0.15">
      <c r="A422" s="1258"/>
      <c r="B422" s="1550"/>
      <c r="C422" s="1258"/>
      <c r="D422" s="1258"/>
      <c r="E422" s="1258"/>
    </row>
    <row r="423" spans="1:5" x14ac:dyDescent="0.15">
      <c r="A423" s="1258"/>
      <c r="B423" s="1550"/>
      <c r="C423" s="1258"/>
      <c r="D423" s="1258"/>
      <c r="E423" s="1258"/>
    </row>
    <row r="424" spans="1:5" x14ac:dyDescent="0.15">
      <c r="A424" s="1258"/>
      <c r="B424" s="1550"/>
      <c r="C424" s="1258"/>
      <c r="D424" s="1258"/>
      <c r="E424" s="1258"/>
    </row>
    <row r="425" spans="1:5" x14ac:dyDescent="0.15">
      <c r="A425" s="1258"/>
      <c r="B425" s="1550"/>
      <c r="C425" s="1258"/>
      <c r="D425" s="1258"/>
      <c r="E425" s="1258"/>
    </row>
    <row r="426" spans="1:5" x14ac:dyDescent="0.15">
      <c r="A426" s="1258"/>
      <c r="B426" s="1550"/>
      <c r="C426" s="1258"/>
      <c r="D426" s="1258"/>
      <c r="E426" s="1258"/>
    </row>
    <row r="427" spans="1:5" x14ac:dyDescent="0.15">
      <c r="A427" s="1258"/>
      <c r="B427" s="1550"/>
      <c r="C427" s="1258"/>
      <c r="D427" s="1258"/>
      <c r="E427" s="1258"/>
    </row>
    <row r="428" spans="1:5" x14ac:dyDescent="0.15">
      <c r="A428" s="1258"/>
      <c r="B428" s="1550"/>
      <c r="C428" s="1258"/>
      <c r="D428" s="1258"/>
      <c r="E428" s="1258"/>
    </row>
    <row r="429" spans="1:5" x14ac:dyDescent="0.15">
      <c r="A429" s="1258"/>
      <c r="B429" s="1550"/>
      <c r="C429" s="1258"/>
      <c r="D429" s="1258"/>
      <c r="E429" s="1258"/>
    </row>
    <row r="430" spans="1:5" x14ac:dyDescent="0.15">
      <c r="A430" s="1258"/>
      <c r="B430" s="1550"/>
      <c r="C430" s="1258"/>
      <c r="D430" s="1258"/>
      <c r="E430" s="1258"/>
    </row>
    <row r="431" spans="1:5" x14ac:dyDescent="0.15">
      <c r="A431" s="1258"/>
      <c r="B431" s="1550"/>
      <c r="C431" s="1258"/>
      <c r="D431" s="1258"/>
      <c r="E431" s="1258"/>
    </row>
    <row r="432" spans="1:5" x14ac:dyDescent="0.15">
      <c r="A432" s="1258"/>
      <c r="B432" s="1550"/>
      <c r="C432" s="1258"/>
      <c r="D432" s="1258"/>
      <c r="E432" s="1258"/>
    </row>
    <row r="433" spans="1:5" x14ac:dyDescent="0.15">
      <c r="A433" s="1258"/>
      <c r="B433" s="1550"/>
      <c r="C433" s="1258"/>
      <c r="D433" s="1258"/>
      <c r="E433" s="1258"/>
    </row>
    <row r="434" spans="1:5" x14ac:dyDescent="0.15">
      <c r="A434" s="1258"/>
      <c r="B434" s="1550"/>
      <c r="C434" s="1258"/>
      <c r="D434" s="1258"/>
      <c r="E434" s="1258"/>
    </row>
    <row r="435" spans="1:5" x14ac:dyDescent="0.15">
      <c r="A435" s="1258"/>
      <c r="B435" s="1550"/>
      <c r="C435" s="1258"/>
      <c r="D435" s="1258"/>
      <c r="E435" s="1258"/>
    </row>
    <row r="436" spans="1:5" x14ac:dyDescent="0.15">
      <c r="A436" s="1258"/>
      <c r="B436" s="1550"/>
      <c r="C436" s="1258"/>
      <c r="D436" s="1258"/>
      <c r="E436" s="1258"/>
    </row>
    <row r="437" spans="1:5" x14ac:dyDescent="0.15">
      <c r="A437" s="1258"/>
      <c r="B437" s="1550"/>
      <c r="C437" s="1258"/>
      <c r="D437" s="1258"/>
      <c r="E437" s="1258"/>
    </row>
    <row r="438" spans="1:5" x14ac:dyDescent="0.15">
      <c r="A438" s="1258"/>
      <c r="B438" s="1550"/>
      <c r="C438" s="1258"/>
      <c r="D438" s="1258"/>
      <c r="E438" s="1258"/>
    </row>
    <row r="439" spans="1:5" x14ac:dyDescent="0.15">
      <c r="A439" s="1258"/>
      <c r="B439" s="1550"/>
      <c r="C439" s="1258"/>
      <c r="D439" s="1258"/>
      <c r="E439" s="1258"/>
    </row>
    <row r="440" spans="1:5" x14ac:dyDescent="0.15">
      <c r="A440" s="1258"/>
      <c r="B440" s="1550"/>
      <c r="C440" s="1258"/>
      <c r="D440" s="1258"/>
      <c r="E440" s="1258"/>
    </row>
    <row r="441" spans="1:5" x14ac:dyDescent="0.15">
      <c r="A441" s="1258"/>
      <c r="B441" s="1550"/>
      <c r="C441" s="1258"/>
      <c r="D441" s="1258"/>
      <c r="E441" s="1258"/>
    </row>
    <row r="442" spans="1:5" x14ac:dyDescent="0.15">
      <c r="A442" s="1258"/>
      <c r="B442" s="1550"/>
      <c r="C442" s="1258"/>
      <c r="D442" s="1258"/>
      <c r="E442" s="1258"/>
    </row>
    <row r="443" spans="1:5" x14ac:dyDescent="0.15">
      <c r="A443" s="1258"/>
      <c r="B443" s="1550"/>
      <c r="C443" s="1258"/>
      <c r="D443" s="1258"/>
      <c r="E443" s="1258"/>
    </row>
    <row r="444" spans="1:5" x14ac:dyDescent="0.15">
      <c r="A444" s="1258"/>
      <c r="B444" s="1550"/>
      <c r="C444" s="1258"/>
      <c r="D444" s="1258"/>
      <c r="E444" s="1258"/>
    </row>
    <row r="445" spans="1:5" x14ac:dyDescent="0.15">
      <c r="A445" s="1258"/>
      <c r="B445" s="1550"/>
      <c r="C445" s="1258"/>
      <c r="D445" s="1258"/>
      <c r="E445" s="1258"/>
    </row>
    <row r="446" spans="1:5" x14ac:dyDescent="0.15">
      <c r="A446" s="1258"/>
      <c r="B446" s="1550"/>
      <c r="C446" s="1258"/>
      <c r="D446" s="1258"/>
      <c r="E446" s="1258"/>
    </row>
    <row r="447" spans="1:5" x14ac:dyDescent="0.15">
      <c r="A447" s="1258"/>
      <c r="B447" s="1550"/>
      <c r="C447" s="1258"/>
      <c r="D447" s="1258"/>
      <c r="E447" s="1258"/>
    </row>
    <row r="448" spans="1:5" x14ac:dyDescent="0.15">
      <c r="A448" s="1258"/>
      <c r="B448" s="1550"/>
      <c r="C448" s="1258"/>
      <c r="D448" s="1258"/>
      <c r="E448" s="1258"/>
    </row>
    <row r="449" spans="1:5" x14ac:dyDescent="0.15">
      <c r="A449" s="1258"/>
      <c r="B449" s="1550"/>
      <c r="C449" s="1258"/>
      <c r="D449" s="1258"/>
      <c r="E449" s="1258"/>
    </row>
    <row r="450" spans="1:5" x14ac:dyDescent="0.15">
      <c r="A450" s="1258"/>
      <c r="B450" s="1550"/>
      <c r="C450" s="1258"/>
      <c r="D450" s="1258"/>
      <c r="E450" s="1258"/>
    </row>
    <row r="451" spans="1:5" x14ac:dyDescent="0.15">
      <c r="A451" s="1258"/>
      <c r="B451" s="1550"/>
      <c r="C451" s="1258"/>
      <c r="D451" s="1258"/>
      <c r="E451" s="1258"/>
    </row>
    <row r="452" spans="1:5" x14ac:dyDescent="0.15">
      <c r="A452" s="1258"/>
      <c r="B452" s="1550"/>
      <c r="C452" s="1258"/>
      <c r="D452" s="1258"/>
      <c r="E452" s="1258"/>
    </row>
    <row r="453" spans="1:5" x14ac:dyDescent="0.15">
      <c r="A453" s="1258"/>
      <c r="B453" s="1550"/>
      <c r="C453" s="1258"/>
      <c r="D453" s="1258"/>
      <c r="E453" s="1258"/>
    </row>
    <row r="454" spans="1:5" x14ac:dyDescent="0.15">
      <c r="A454" s="1258"/>
      <c r="B454" s="1550"/>
      <c r="C454" s="1258"/>
      <c r="D454" s="1258"/>
      <c r="E454" s="1258"/>
    </row>
    <row r="455" spans="1:5" x14ac:dyDescent="0.15">
      <c r="A455" s="1258"/>
      <c r="B455" s="1550"/>
      <c r="C455" s="1258"/>
      <c r="D455" s="1258"/>
      <c r="E455" s="1258"/>
    </row>
    <row r="456" spans="1:5" x14ac:dyDescent="0.15">
      <c r="A456" s="1258"/>
      <c r="B456" s="1550"/>
      <c r="C456" s="1258"/>
      <c r="D456" s="1258"/>
      <c r="E456" s="1258"/>
    </row>
    <row r="457" spans="1:5" x14ac:dyDescent="0.15">
      <c r="A457" s="1258"/>
      <c r="B457" s="1550"/>
      <c r="C457" s="1258"/>
      <c r="D457" s="1258"/>
      <c r="E457" s="1258"/>
    </row>
    <row r="458" spans="1:5" x14ac:dyDescent="0.15">
      <c r="A458" s="1258"/>
      <c r="B458" s="1550"/>
      <c r="C458" s="1258"/>
      <c r="D458" s="1258"/>
      <c r="E458" s="1258"/>
    </row>
    <row r="459" spans="1:5" x14ac:dyDescent="0.15">
      <c r="A459" s="1258"/>
      <c r="B459" s="1550"/>
      <c r="C459" s="1258"/>
      <c r="D459" s="1258"/>
      <c r="E459" s="1258"/>
    </row>
    <row r="460" spans="1:5" x14ac:dyDescent="0.15">
      <c r="A460" s="1258"/>
      <c r="B460" s="1550"/>
      <c r="C460" s="1258"/>
      <c r="D460" s="1258"/>
      <c r="E460" s="1258"/>
    </row>
    <row r="461" spans="1:5" x14ac:dyDescent="0.15">
      <c r="A461" s="1258"/>
      <c r="B461" s="1550"/>
      <c r="C461" s="1258"/>
      <c r="D461" s="1258"/>
      <c r="E461" s="1258"/>
    </row>
    <row r="462" spans="1:5" x14ac:dyDescent="0.15">
      <c r="A462" s="1258"/>
      <c r="B462" s="1550"/>
      <c r="C462" s="1258"/>
      <c r="D462" s="1258"/>
      <c r="E462" s="1258"/>
    </row>
    <row r="463" spans="1:5" x14ac:dyDescent="0.15">
      <c r="A463" s="1258"/>
      <c r="B463" s="1550"/>
      <c r="C463" s="1258"/>
      <c r="D463" s="1258"/>
      <c r="E463" s="1258"/>
    </row>
    <row r="464" spans="1:5" x14ac:dyDescent="0.15">
      <c r="A464" s="1258"/>
      <c r="B464" s="1550"/>
      <c r="C464" s="1258"/>
      <c r="D464" s="1258"/>
      <c r="E464" s="1258"/>
    </row>
    <row r="465" spans="1:5" x14ac:dyDescent="0.15">
      <c r="A465" s="1258"/>
      <c r="B465" s="1550"/>
      <c r="C465" s="1258"/>
      <c r="D465" s="1258"/>
      <c r="E465" s="1258"/>
    </row>
    <row r="466" spans="1:5" x14ac:dyDescent="0.15">
      <c r="A466" s="1258"/>
      <c r="B466" s="1550"/>
      <c r="C466" s="1258"/>
      <c r="D466" s="1258"/>
      <c r="E466" s="1258"/>
    </row>
    <row r="467" spans="1:5" x14ac:dyDescent="0.15">
      <c r="A467" s="1258"/>
      <c r="B467" s="1550"/>
      <c r="C467" s="1258"/>
      <c r="D467" s="1258"/>
      <c r="E467" s="1258"/>
    </row>
    <row r="468" spans="1:5" x14ac:dyDescent="0.15">
      <c r="A468" s="1258"/>
      <c r="B468" s="1550"/>
      <c r="C468" s="1258"/>
      <c r="D468" s="1258"/>
      <c r="E468" s="1258"/>
    </row>
    <row r="469" spans="1:5" x14ac:dyDescent="0.15">
      <c r="A469" s="1258"/>
      <c r="B469" s="1550"/>
      <c r="C469" s="1258"/>
      <c r="D469" s="1258"/>
      <c r="E469" s="1258"/>
    </row>
    <row r="470" spans="1:5" x14ac:dyDescent="0.15">
      <c r="A470" s="1258"/>
      <c r="B470" s="1550"/>
      <c r="C470" s="1258"/>
      <c r="D470" s="1258"/>
      <c r="E470" s="1258"/>
    </row>
    <row r="471" spans="1:5" x14ac:dyDescent="0.15">
      <c r="A471" s="1258"/>
      <c r="B471" s="1550"/>
      <c r="C471" s="1258"/>
      <c r="D471" s="1258"/>
      <c r="E471" s="1258"/>
    </row>
    <row r="472" spans="1:5" x14ac:dyDescent="0.15">
      <c r="A472" s="1258"/>
      <c r="B472" s="1550"/>
      <c r="C472" s="1258"/>
      <c r="D472" s="1258"/>
      <c r="E472" s="1258"/>
    </row>
    <row r="473" spans="1:5" x14ac:dyDescent="0.15">
      <c r="A473" s="1258"/>
      <c r="B473" s="1550"/>
      <c r="C473" s="1258"/>
      <c r="D473" s="1258"/>
      <c r="E473" s="1258"/>
    </row>
    <row r="474" spans="1:5" x14ac:dyDescent="0.15">
      <c r="A474" s="1258"/>
      <c r="B474" s="1550"/>
      <c r="C474" s="1258"/>
      <c r="D474" s="1258"/>
      <c r="E474" s="1258"/>
    </row>
    <row r="475" spans="1:5" x14ac:dyDescent="0.15">
      <c r="A475" s="1258"/>
      <c r="B475" s="1550"/>
      <c r="C475" s="1258"/>
      <c r="D475" s="1258"/>
      <c r="E475" s="1258"/>
    </row>
    <row r="476" spans="1:5" x14ac:dyDescent="0.15">
      <c r="A476" s="1258"/>
      <c r="B476" s="1550"/>
      <c r="C476" s="1258"/>
      <c r="D476" s="1258"/>
      <c r="E476" s="1258"/>
    </row>
    <row r="477" spans="1:5" x14ac:dyDescent="0.15">
      <c r="A477" s="1258"/>
      <c r="B477" s="1550"/>
      <c r="C477" s="1258"/>
      <c r="D477" s="1258"/>
      <c r="E477" s="1258"/>
    </row>
    <row r="478" spans="1:5" x14ac:dyDescent="0.15">
      <c r="A478" s="1258"/>
      <c r="B478" s="1550"/>
      <c r="C478" s="1258"/>
      <c r="D478" s="1258"/>
      <c r="E478" s="1258"/>
    </row>
    <row r="479" spans="1:5" x14ac:dyDescent="0.15">
      <c r="A479" s="1258"/>
      <c r="B479" s="1550"/>
      <c r="C479" s="1258"/>
      <c r="D479" s="1258"/>
      <c r="E479" s="1258"/>
    </row>
    <row r="480" spans="1:5" x14ac:dyDescent="0.15">
      <c r="A480" s="1258"/>
      <c r="B480" s="1550"/>
      <c r="C480" s="1258"/>
      <c r="D480" s="1258"/>
      <c r="E480" s="1258"/>
    </row>
    <row r="481" spans="1:5" x14ac:dyDescent="0.15">
      <c r="A481" s="1258"/>
      <c r="B481" s="1550"/>
      <c r="C481" s="1258"/>
      <c r="D481" s="1258"/>
      <c r="E481" s="1258"/>
    </row>
    <row r="482" spans="1:5" x14ac:dyDescent="0.15">
      <c r="A482" s="1258"/>
      <c r="B482" s="1550"/>
      <c r="C482" s="1258"/>
      <c r="D482" s="1258"/>
      <c r="E482" s="1258"/>
    </row>
    <row r="483" spans="1:5" x14ac:dyDescent="0.15">
      <c r="A483" s="1258"/>
      <c r="B483" s="1550"/>
      <c r="C483" s="1258"/>
      <c r="D483" s="1258"/>
      <c r="E483" s="1258"/>
    </row>
    <row r="484" spans="1:5" x14ac:dyDescent="0.15">
      <c r="A484" s="1258"/>
      <c r="B484" s="1550"/>
      <c r="C484" s="1258"/>
      <c r="D484" s="1258"/>
      <c r="E484" s="1258"/>
    </row>
    <row r="485" spans="1:5" x14ac:dyDescent="0.15">
      <c r="A485" s="1258"/>
      <c r="B485" s="1550"/>
      <c r="C485" s="1258"/>
      <c r="D485" s="1258"/>
      <c r="E485" s="1258"/>
    </row>
    <row r="486" spans="1:5" x14ac:dyDescent="0.15">
      <c r="A486" s="1258"/>
      <c r="B486" s="1550"/>
      <c r="C486" s="1258"/>
      <c r="D486" s="1258"/>
      <c r="E486" s="1258"/>
    </row>
    <row r="487" spans="1:5" x14ac:dyDescent="0.15">
      <c r="A487" s="1258"/>
      <c r="B487" s="1550"/>
      <c r="C487" s="1258"/>
      <c r="D487" s="1258"/>
      <c r="E487" s="1258"/>
    </row>
    <row r="488" spans="1:5" x14ac:dyDescent="0.15">
      <c r="A488" s="1258"/>
      <c r="B488" s="1550"/>
      <c r="C488" s="1258"/>
      <c r="D488" s="1258"/>
      <c r="E488" s="1258"/>
    </row>
    <row r="489" spans="1:5" x14ac:dyDescent="0.15">
      <c r="A489" s="1258"/>
      <c r="B489" s="1550"/>
      <c r="C489" s="1258"/>
      <c r="D489" s="1258"/>
      <c r="E489" s="1258"/>
    </row>
    <row r="490" spans="1:5" x14ac:dyDescent="0.15">
      <c r="A490" s="1258"/>
      <c r="B490" s="1550"/>
      <c r="C490" s="1258"/>
      <c r="D490" s="1258"/>
      <c r="E490" s="1258"/>
    </row>
    <row r="491" spans="1:5" x14ac:dyDescent="0.15">
      <c r="A491" s="1258"/>
      <c r="B491" s="1550"/>
      <c r="C491" s="1258"/>
      <c r="D491" s="1258"/>
      <c r="E491" s="1258"/>
    </row>
    <row r="492" spans="1:5" x14ac:dyDescent="0.15">
      <c r="A492" s="1258"/>
      <c r="B492" s="1550"/>
      <c r="C492" s="1258"/>
      <c r="D492" s="1258"/>
      <c r="E492" s="1258"/>
    </row>
    <row r="493" spans="1:5" x14ac:dyDescent="0.15">
      <c r="A493" s="1258"/>
      <c r="B493" s="1550"/>
      <c r="C493" s="1258"/>
      <c r="D493" s="1258"/>
      <c r="E493" s="1258"/>
    </row>
    <row r="494" spans="1:5" x14ac:dyDescent="0.15">
      <c r="A494" s="1258"/>
      <c r="B494" s="1550"/>
      <c r="C494" s="1258"/>
      <c r="D494" s="1258"/>
      <c r="E494" s="1258"/>
    </row>
    <row r="495" spans="1:5" x14ac:dyDescent="0.15">
      <c r="A495" s="1258"/>
      <c r="B495" s="1550"/>
      <c r="C495" s="1258"/>
      <c r="D495" s="1258"/>
      <c r="E495" s="1258"/>
    </row>
    <row r="496" spans="1:5" x14ac:dyDescent="0.15">
      <c r="A496" s="1258"/>
      <c r="B496" s="1550"/>
      <c r="C496" s="1258"/>
      <c r="D496" s="1258"/>
      <c r="E496" s="1258"/>
    </row>
    <row r="497" spans="1:5" x14ac:dyDescent="0.15">
      <c r="A497" s="1258"/>
      <c r="B497" s="1550"/>
      <c r="C497" s="1258"/>
      <c r="D497" s="1258"/>
      <c r="E497" s="1258"/>
    </row>
    <row r="498" spans="1:5" x14ac:dyDescent="0.15">
      <c r="A498" s="1258"/>
      <c r="B498" s="1550"/>
      <c r="C498" s="1258"/>
      <c r="D498" s="1258"/>
      <c r="E498" s="1258"/>
    </row>
    <row r="499" spans="1:5" x14ac:dyDescent="0.15">
      <c r="A499" s="1258"/>
      <c r="B499" s="1550"/>
      <c r="C499" s="1258"/>
      <c r="D499" s="1258"/>
      <c r="E499" s="1258"/>
    </row>
    <row r="500" spans="1:5" x14ac:dyDescent="0.15">
      <c r="A500" s="1258"/>
      <c r="B500" s="1550"/>
      <c r="C500" s="1258"/>
      <c r="D500" s="1258"/>
      <c r="E500" s="1258"/>
    </row>
    <row r="501" spans="1:5" x14ac:dyDescent="0.15">
      <c r="A501" s="1258"/>
      <c r="B501" s="1550"/>
      <c r="C501" s="1258"/>
      <c r="D501" s="1258"/>
      <c r="E501" s="1258"/>
    </row>
    <row r="502" spans="1:5" x14ac:dyDescent="0.15">
      <c r="A502" s="1258"/>
      <c r="B502" s="1550"/>
      <c r="C502" s="1258"/>
      <c r="D502" s="1258"/>
      <c r="E502" s="1258"/>
    </row>
    <row r="503" spans="1:5" x14ac:dyDescent="0.15">
      <c r="A503" s="1258"/>
      <c r="B503" s="1550"/>
      <c r="C503" s="1258"/>
      <c r="D503" s="1258"/>
      <c r="E503" s="1258"/>
    </row>
    <row r="504" spans="1:5" x14ac:dyDescent="0.15">
      <c r="A504" s="1258"/>
      <c r="B504" s="1550"/>
      <c r="C504" s="1258"/>
      <c r="D504" s="1258"/>
      <c r="E504" s="1258"/>
    </row>
    <row r="505" spans="1:5" x14ac:dyDescent="0.15">
      <c r="A505" s="1258"/>
      <c r="B505" s="1550"/>
      <c r="C505" s="1258"/>
      <c r="D505" s="1258"/>
      <c r="E505" s="1258"/>
    </row>
    <row r="506" spans="1:5" x14ac:dyDescent="0.15">
      <c r="A506" s="1258"/>
      <c r="B506" s="1550"/>
      <c r="C506" s="1258"/>
      <c r="D506" s="1258"/>
      <c r="E506" s="1258"/>
    </row>
    <row r="507" spans="1:5" x14ac:dyDescent="0.15">
      <c r="A507" s="1258"/>
      <c r="B507" s="1550"/>
      <c r="C507" s="1258"/>
      <c r="D507" s="1258"/>
      <c r="E507" s="1258"/>
    </row>
    <row r="508" spans="1:5" x14ac:dyDescent="0.15">
      <c r="A508" s="1258"/>
      <c r="B508" s="1550"/>
      <c r="C508" s="1258"/>
      <c r="D508" s="1258"/>
      <c r="E508" s="1258"/>
    </row>
    <row r="509" spans="1:5" x14ac:dyDescent="0.15">
      <c r="A509" s="1258"/>
      <c r="B509" s="1550"/>
      <c r="C509" s="1258"/>
      <c r="D509" s="1258"/>
      <c r="E509" s="1258"/>
    </row>
    <row r="510" spans="1:5" x14ac:dyDescent="0.15">
      <c r="A510" s="1258"/>
      <c r="B510" s="1550"/>
      <c r="C510" s="1258"/>
      <c r="D510" s="1258"/>
      <c r="E510" s="1258"/>
    </row>
    <row r="511" spans="1:5" x14ac:dyDescent="0.15">
      <c r="A511" s="1258"/>
      <c r="B511" s="1550"/>
      <c r="C511" s="1258"/>
      <c r="D511" s="1258"/>
      <c r="E511" s="1258"/>
    </row>
    <row r="512" spans="1:5" x14ac:dyDescent="0.15">
      <c r="A512" s="1258"/>
      <c r="B512" s="1550"/>
      <c r="C512" s="1258"/>
      <c r="D512" s="1258"/>
      <c r="E512" s="1258"/>
    </row>
    <row r="513" spans="1:5" x14ac:dyDescent="0.15">
      <c r="A513" s="1258"/>
      <c r="B513" s="1550"/>
      <c r="C513" s="1258"/>
      <c r="D513" s="1258"/>
      <c r="E513" s="1258"/>
    </row>
    <row r="514" spans="1:5" x14ac:dyDescent="0.15">
      <c r="A514" s="1258"/>
      <c r="B514" s="1550"/>
      <c r="C514" s="1258"/>
      <c r="D514" s="1258"/>
      <c r="E514" s="1258"/>
    </row>
    <row r="515" spans="1:5" x14ac:dyDescent="0.15">
      <c r="A515" s="1258"/>
      <c r="B515" s="1550"/>
      <c r="C515" s="1258"/>
      <c r="D515" s="1258"/>
      <c r="E515" s="1258"/>
    </row>
    <row r="516" spans="1:5" x14ac:dyDescent="0.15">
      <c r="A516" s="1258"/>
      <c r="B516" s="1550"/>
      <c r="C516" s="1258"/>
      <c r="D516" s="1258"/>
      <c r="E516" s="1258"/>
    </row>
    <row r="517" spans="1:5" x14ac:dyDescent="0.15">
      <c r="A517" s="1258"/>
      <c r="B517" s="1550"/>
      <c r="C517" s="1258"/>
      <c r="D517" s="1258"/>
      <c r="E517" s="1258"/>
    </row>
    <row r="518" spans="1:5" x14ac:dyDescent="0.15">
      <c r="A518" s="1258"/>
      <c r="B518" s="1550"/>
      <c r="C518" s="1258"/>
      <c r="D518" s="1258"/>
      <c r="E518" s="1258"/>
    </row>
    <row r="519" spans="1:5" x14ac:dyDescent="0.15">
      <c r="A519" s="1258"/>
      <c r="B519" s="1550"/>
      <c r="C519" s="1258"/>
      <c r="D519" s="1258"/>
      <c r="E519" s="1258"/>
    </row>
    <row r="520" spans="1:5" x14ac:dyDescent="0.15">
      <c r="A520" s="1258"/>
      <c r="B520" s="1550"/>
      <c r="C520" s="1258"/>
      <c r="D520" s="1258"/>
      <c r="E520" s="1258"/>
    </row>
    <row r="521" spans="1:5" x14ac:dyDescent="0.15">
      <c r="A521" s="1258"/>
      <c r="B521" s="1550"/>
      <c r="C521" s="1258"/>
      <c r="D521" s="1258"/>
      <c r="E521" s="1258"/>
    </row>
    <row r="522" spans="1:5" x14ac:dyDescent="0.15">
      <c r="A522" s="1258"/>
      <c r="B522" s="1550"/>
      <c r="C522" s="1258"/>
      <c r="D522" s="1258"/>
      <c r="E522" s="1258"/>
    </row>
    <row r="523" spans="1:5" x14ac:dyDescent="0.15">
      <c r="A523" s="1258"/>
      <c r="B523" s="1550"/>
      <c r="C523" s="1258"/>
      <c r="D523" s="1258"/>
      <c r="E523" s="1258"/>
    </row>
    <row r="524" spans="1:5" x14ac:dyDescent="0.15">
      <c r="A524" s="1258"/>
      <c r="B524" s="1550"/>
      <c r="C524" s="1258"/>
      <c r="D524" s="1258"/>
      <c r="E524" s="1258"/>
    </row>
    <row r="525" spans="1:5" x14ac:dyDescent="0.15">
      <c r="A525" s="1258"/>
      <c r="B525" s="1550"/>
      <c r="C525" s="1258"/>
      <c r="D525" s="1258"/>
      <c r="E525" s="1258"/>
    </row>
    <row r="526" spans="1:5" x14ac:dyDescent="0.15">
      <c r="A526" s="1258"/>
      <c r="B526" s="1550"/>
      <c r="C526" s="1258"/>
      <c r="D526" s="1258"/>
      <c r="E526" s="1258"/>
    </row>
    <row r="527" spans="1:5" x14ac:dyDescent="0.15">
      <c r="A527" s="1258"/>
      <c r="B527" s="1550"/>
      <c r="C527" s="1258"/>
      <c r="D527" s="1258"/>
      <c r="E527" s="1258"/>
    </row>
    <row r="528" spans="1:5" x14ac:dyDescent="0.15">
      <c r="A528" s="1258"/>
      <c r="B528" s="1550"/>
      <c r="C528" s="1258"/>
      <c r="D528" s="1258"/>
      <c r="E528" s="1258"/>
    </row>
    <row r="529" spans="1:5" x14ac:dyDescent="0.15">
      <c r="A529" s="1258"/>
      <c r="B529" s="1550"/>
      <c r="C529" s="1258"/>
      <c r="D529" s="1258"/>
      <c r="E529" s="1258"/>
    </row>
    <row r="530" spans="1:5" x14ac:dyDescent="0.15">
      <c r="A530" s="1258"/>
      <c r="B530" s="1550"/>
      <c r="C530" s="1258"/>
      <c r="D530" s="1258"/>
      <c r="E530" s="1258"/>
    </row>
    <row r="531" spans="1:5" x14ac:dyDescent="0.15">
      <c r="A531" s="1258"/>
      <c r="B531" s="1550"/>
      <c r="C531" s="1258"/>
      <c r="D531" s="1258"/>
      <c r="E531" s="1258"/>
    </row>
    <row r="532" spans="1:5" x14ac:dyDescent="0.15">
      <c r="A532" s="1258"/>
      <c r="B532" s="1550"/>
      <c r="C532" s="1258"/>
      <c r="D532" s="1258"/>
      <c r="E532" s="1258"/>
    </row>
    <row r="533" spans="1:5" x14ac:dyDescent="0.15">
      <c r="A533" s="1258"/>
      <c r="B533" s="1550"/>
      <c r="C533" s="1258"/>
      <c r="D533" s="1258"/>
      <c r="E533" s="1258"/>
    </row>
    <row r="534" spans="1:5" x14ac:dyDescent="0.15">
      <c r="A534" s="1258"/>
      <c r="B534" s="1550"/>
      <c r="C534" s="1258"/>
      <c r="D534" s="1258"/>
      <c r="E534" s="1258"/>
    </row>
    <row r="535" spans="1:5" x14ac:dyDescent="0.15">
      <c r="A535" s="1258"/>
      <c r="B535" s="1550"/>
      <c r="C535" s="1258"/>
      <c r="D535" s="1258"/>
      <c r="E535" s="1258"/>
    </row>
    <row r="536" spans="1:5" x14ac:dyDescent="0.15">
      <c r="A536" s="1258"/>
      <c r="B536" s="1550"/>
      <c r="C536" s="1258"/>
      <c r="D536" s="1258"/>
      <c r="E536" s="1258"/>
    </row>
    <row r="537" spans="1:5" x14ac:dyDescent="0.15">
      <c r="A537" s="1258"/>
      <c r="B537" s="1550"/>
      <c r="C537" s="1258"/>
      <c r="D537" s="1258"/>
      <c r="E537" s="1258"/>
    </row>
    <row r="538" spans="1:5" x14ac:dyDescent="0.15">
      <c r="A538" s="1258"/>
      <c r="B538" s="1550"/>
      <c r="C538" s="1258"/>
      <c r="D538" s="1258"/>
      <c r="E538" s="1258"/>
    </row>
    <row r="539" spans="1:5" x14ac:dyDescent="0.15">
      <c r="A539" s="1258"/>
      <c r="B539" s="1550"/>
      <c r="C539" s="1258"/>
      <c r="D539" s="1258"/>
      <c r="E539" s="1258"/>
    </row>
    <row r="540" spans="1:5" x14ac:dyDescent="0.15">
      <c r="A540" s="1258"/>
      <c r="B540" s="1550"/>
      <c r="C540" s="1258"/>
      <c r="D540" s="1258"/>
      <c r="E540" s="1258"/>
    </row>
    <row r="541" spans="1:5" x14ac:dyDescent="0.15">
      <c r="A541" s="1258"/>
      <c r="B541" s="1550"/>
      <c r="C541" s="1258"/>
      <c r="D541" s="1258"/>
      <c r="E541" s="1258"/>
    </row>
    <row r="542" spans="1:5" x14ac:dyDescent="0.15">
      <c r="A542" s="1258"/>
      <c r="B542" s="1550"/>
      <c r="C542" s="1258"/>
      <c r="D542" s="1258"/>
      <c r="E542" s="1258"/>
    </row>
    <row r="543" spans="1:5" x14ac:dyDescent="0.15">
      <c r="A543" s="1258"/>
      <c r="B543" s="1550"/>
      <c r="C543" s="1258"/>
      <c r="D543" s="1258"/>
      <c r="E543" s="1258"/>
    </row>
    <row r="544" spans="1:5" x14ac:dyDescent="0.15">
      <c r="A544" s="1258"/>
      <c r="B544" s="1550"/>
      <c r="C544" s="1258"/>
      <c r="D544" s="1258"/>
      <c r="E544" s="1258"/>
    </row>
    <row r="545" spans="1:5" x14ac:dyDescent="0.15">
      <c r="A545" s="1258"/>
      <c r="B545" s="1550"/>
      <c r="C545" s="1258"/>
      <c r="D545" s="1258"/>
      <c r="E545" s="1258"/>
    </row>
    <row r="546" spans="1:5" x14ac:dyDescent="0.15">
      <c r="A546" s="1258"/>
      <c r="B546" s="1550"/>
      <c r="C546" s="1258"/>
      <c r="D546" s="1258"/>
      <c r="E546" s="1258"/>
    </row>
    <row r="547" spans="1:5" x14ac:dyDescent="0.15">
      <c r="A547" s="1258"/>
      <c r="B547" s="1550"/>
      <c r="C547" s="1258"/>
      <c r="D547" s="1258"/>
      <c r="E547" s="1258"/>
    </row>
    <row r="548" spans="1:5" x14ac:dyDescent="0.15">
      <c r="A548" s="1258"/>
      <c r="B548" s="1550"/>
      <c r="C548" s="1258"/>
      <c r="D548" s="1258"/>
      <c r="E548" s="1258"/>
    </row>
    <row r="549" spans="1:5" x14ac:dyDescent="0.15">
      <c r="A549" s="1258"/>
      <c r="B549" s="1550"/>
      <c r="C549" s="1258"/>
      <c r="D549" s="1258"/>
      <c r="E549" s="1258"/>
    </row>
    <row r="550" spans="1:5" x14ac:dyDescent="0.15">
      <c r="A550" s="1258"/>
      <c r="B550" s="1550"/>
      <c r="C550" s="1258"/>
      <c r="D550" s="1258"/>
      <c r="E550" s="1258"/>
    </row>
    <row r="551" spans="1:5" x14ac:dyDescent="0.15">
      <c r="A551" s="1258"/>
      <c r="B551" s="1550"/>
      <c r="C551" s="1258"/>
      <c r="D551" s="1258"/>
      <c r="E551" s="1258"/>
    </row>
    <row r="552" spans="1:5" x14ac:dyDescent="0.15">
      <c r="A552" s="1258"/>
      <c r="B552" s="1550"/>
      <c r="C552" s="1258"/>
      <c r="D552" s="1258"/>
      <c r="E552" s="1258"/>
    </row>
    <row r="553" spans="1:5" x14ac:dyDescent="0.15">
      <c r="A553" s="1258"/>
      <c r="B553" s="1550"/>
      <c r="C553" s="1258"/>
      <c r="D553" s="1258"/>
      <c r="E553" s="1258"/>
    </row>
    <row r="554" spans="1:5" x14ac:dyDescent="0.15">
      <c r="A554" s="1258"/>
      <c r="B554" s="1550"/>
      <c r="C554" s="1258"/>
      <c r="D554" s="1258"/>
      <c r="E554" s="1258"/>
    </row>
    <row r="555" spans="1:5" x14ac:dyDescent="0.15">
      <c r="A555" s="1258"/>
      <c r="B555" s="1550"/>
      <c r="C555" s="1258"/>
      <c r="D555" s="1258"/>
      <c r="E555" s="1258"/>
    </row>
    <row r="556" spans="1:5" x14ac:dyDescent="0.15">
      <c r="A556" s="1258"/>
      <c r="B556" s="1550"/>
      <c r="C556" s="1258"/>
      <c r="D556" s="1258"/>
      <c r="E556" s="1258"/>
    </row>
    <row r="557" spans="1:5" x14ac:dyDescent="0.15">
      <c r="A557" s="1258"/>
      <c r="B557" s="1550"/>
      <c r="C557" s="1258"/>
      <c r="D557" s="1258"/>
      <c r="E557" s="1258"/>
    </row>
    <row r="558" spans="1:5" x14ac:dyDescent="0.15">
      <c r="A558" s="1258"/>
      <c r="B558" s="1550"/>
      <c r="C558" s="1258"/>
      <c r="D558" s="1258"/>
      <c r="E558" s="1258"/>
    </row>
    <row r="559" spans="1:5" x14ac:dyDescent="0.15">
      <c r="A559" s="1258"/>
      <c r="B559" s="1550"/>
      <c r="C559" s="1258"/>
      <c r="D559" s="1258"/>
      <c r="E559" s="1258"/>
    </row>
    <row r="560" spans="1:5" x14ac:dyDescent="0.15">
      <c r="A560" s="1258"/>
      <c r="B560" s="1550"/>
      <c r="C560" s="1258"/>
      <c r="D560" s="1258"/>
      <c r="E560" s="1258"/>
    </row>
    <row r="561" spans="1:5" x14ac:dyDescent="0.15">
      <c r="A561" s="1258"/>
      <c r="B561" s="1550"/>
      <c r="C561" s="1258"/>
      <c r="D561" s="1258"/>
      <c r="E561" s="1258"/>
    </row>
    <row r="562" spans="1:5" x14ac:dyDescent="0.15">
      <c r="A562" s="1258"/>
      <c r="B562" s="1550"/>
      <c r="C562" s="1258"/>
      <c r="D562" s="1258"/>
      <c r="E562" s="1258"/>
    </row>
    <row r="563" spans="1:5" x14ac:dyDescent="0.15">
      <c r="A563" s="1258"/>
      <c r="B563" s="1550"/>
      <c r="C563" s="1258"/>
      <c r="D563" s="1258"/>
      <c r="E563" s="1258"/>
    </row>
    <row r="564" spans="1:5" x14ac:dyDescent="0.15">
      <c r="A564" s="1258"/>
      <c r="B564" s="1550"/>
      <c r="C564" s="1258"/>
      <c r="D564" s="1258"/>
      <c r="E564" s="1258"/>
    </row>
    <row r="565" spans="1:5" x14ac:dyDescent="0.15">
      <c r="A565" s="1258"/>
      <c r="B565" s="1550"/>
      <c r="C565" s="1258"/>
      <c r="D565" s="1258"/>
      <c r="E565" s="1258"/>
    </row>
    <row r="566" spans="1:5" x14ac:dyDescent="0.15">
      <c r="A566" s="1258"/>
      <c r="B566" s="1550"/>
      <c r="C566" s="1258"/>
      <c r="D566" s="1258"/>
      <c r="E566" s="1258"/>
    </row>
    <row r="567" spans="1:5" x14ac:dyDescent="0.15">
      <c r="A567" s="1258"/>
      <c r="B567" s="1550"/>
      <c r="C567" s="1258"/>
      <c r="D567" s="1258"/>
      <c r="E567" s="1258"/>
    </row>
    <row r="568" spans="1:5" x14ac:dyDescent="0.15">
      <c r="A568" s="1258"/>
      <c r="B568" s="1550"/>
      <c r="C568" s="1258"/>
      <c r="D568" s="1258"/>
      <c r="E568" s="1258"/>
    </row>
    <row r="569" spans="1:5" x14ac:dyDescent="0.15">
      <c r="A569" s="1258"/>
      <c r="B569" s="1550"/>
      <c r="C569" s="1258"/>
      <c r="D569" s="1258"/>
      <c r="E569" s="1258"/>
    </row>
    <row r="570" spans="1:5" x14ac:dyDescent="0.15">
      <c r="A570" s="1258"/>
      <c r="B570" s="1550"/>
      <c r="C570" s="1258"/>
      <c r="D570" s="1258"/>
      <c r="E570" s="1258"/>
    </row>
    <row r="571" spans="1:5" x14ac:dyDescent="0.15">
      <c r="A571" s="1258"/>
      <c r="B571" s="1550"/>
      <c r="C571" s="1258"/>
      <c r="D571" s="1258"/>
      <c r="E571" s="1258"/>
    </row>
    <row r="572" spans="1:5" x14ac:dyDescent="0.15">
      <c r="A572" s="1258"/>
      <c r="B572" s="1550"/>
      <c r="C572" s="1258"/>
      <c r="D572" s="1258"/>
      <c r="E572" s="1258"/>
    </row>
    <row r="573" spans="1:5" x14ac:dyDescent="0.15">
      <c r="A573" s="1258"/>
      <c r="B573" s="1550"/>
      <c r="C573" s="1258"/>
      <c r="D573" s="1258"/>
      <c r="E573" s="1258"/>
    </row>
    <row r="574" spans="1:5" x14ac:dyDescent="0.15">
      <c r="A574" s="1258"/>
      <c r="B574" s="1550"/>
      <c r="C574" s="1258"/>
      <c r="D574" s="1258"/>
      <c r="E574" s="1258"/>
    </row>
    <row r="575" spans="1:5" x14ac:dyDescent="0.15">
      <c r="A575" s="1258"/>
      <c r="B575" s="1550"/>
      <c r="C575" s="1258"/>
      <c r="D575" s="1258"/>
      <c r="E575" s="1258"/>
    </row>
    <row r="576" spans="1:5" x14ac:dyDescent="0.15">
      <c r="A576" s="1258"/>
      <c r="B576" s="1550"/>
      <c r="C576" s="1258"/>
      <c r="D576" s="1258"/>
      <c r="E576" s="1258"/>
    </row>
    <row r="577" spans="1:5" x14ac:dyDescent="0.15">
      <c r="A577" s="1258"/>
      <c r="B577" s="1550"/>
      <c r="C577" s="1258"/>
      <c r="D577" s="1258"/>
      <c r="E577" s="1258"/>
    </row>
    <row r="578" spans="1:5" x14ac:dyDescent="0.15">
      <c r="A578" s="1258"/>
      <c r="B578" s="1550"/>
      <c r="C578" s="1258"/>
      <c r="D578" s="1258"/>
      <c r="E578" s="1258"/>
    </row>
    <row r="579" spans="1:5" x14ac:dyDescent="0.15">
      <c r="A579" s="1258"/>
      <c r="B579" s="1550"/>
      <c r="C579" s="1258"/>
      <c r="D579" s="1258"/>
      <c r="E579" s="1258"/>
    </row>
    <row r="580" spans="1:5" x14ac:dyDescent="0.15">
      <c r="A580" s="1258"/>
      <c r="B580" s="1550"/>
      <c r="C580" s="1258"/>
      <c r="D580" s="1258"/>
      <c r="E580" s="1258"/>
    </row>
    <row r="581" spans="1:5" x14ac:dyDescent="0.15">
      <c r="A581" s="1258"/>
      <c r="B581" s="1550"/>
      <c r="C581" s="1258"/>
      <c r="D581" s="1258"/>
      <c r="E581" s="1258"/>
    </row>
    <row r="582" spans="1:5" x14ac:dyDescent="0.15">
      <c r="A582" s="1258"/>
      <c r="B582" s="1550"/>
      <c r="C582" s="1258"/>
      <c r="D582" s="1258"/>
      <c r="E582" s="1258"/>
    </row>
    <row r="583" spans="1:5" x14ac:dyDescent="0.15">
      <c r="A583" s="1258"/>
      <c r="B583" s="1550"/>
      <c r="C583" s="1258"/>
      <c r="D583" s="1258"/>
      <c r="E583" s="1258"/>
    </row>
    <row r="584" spans="1:5" x14ac:dyDescent="0.15">
      <c r="A584" s="1258"/>
      <c r="B584" s="1550"/>
      <c r="C584" s="1258"/>
      <c r="D584" s="1258"/>
      <c r="E584" s="1258"/>
    </row>
    <row r="585" spans="1:5" x14ac:dyDescent="0.15">
      <c r="A585" s="1258"/>
      <c r="B585" s="1550"/>
      <c r="C585" s="1258"/>
      <c r="D585" s="1258"/>
      <c r="E585" s="1258"/>
    </row>
    <row r="586" spans="1:5" x14ac:dyDescent="0.15">
      <c r="A586" s="1258"/>
      <c r="B586" s="1550"/>
      <c r="C586" s="1258"/>
      <c r="D586" s="1258"/>
      <c r="E586" s="1258"/>
    </row>
    <row r="587" spans="1:5" x14ac:dyDescent="0.15">
      <c r="A587" s="1258"/>
      <c r="B587" s="1550"/>
      <c r="C587" s="1258"/>
      <c r="D587" s="1258"/>
      <c r="E587" s="1258"/>
    </row>
    <row r="588" spans="1:5" x14ac:dyDescent="0.15">
      <c r="A588" s="1258"/>
      <c r="B588" s="1550"/>
      <c r="C588" s="1258"/>
      <c r="D588" s="1258"/>
      <c r="E588" s="1258"/>
    </row>
    <row r="589" spans="1:5" x14ac:dyDescent="0.15">
      <c r="A589" s="1258"/>
      <c r="B589" s="1550"/>
      <c r="C589" s="1258"/>
      <c r="D589" s="1258"/>
      <c r="E589" s="1258"/>
    </row>
    <row r="590" spans="1:5" x14ac:dyDescent="0.15">
      <c r="A590" s="1258"/>
      <c r="B590" s="1550"/>
      <c r="C590" s="1258"/>
      <c r="D590" s="1258"/>
      <c r="E590" s="1258"/>
    </row>
    <row r="591" spans="1:5" x14ac:dyDescent="0.15">
      <c r="A591" s="1258"/>
      <c r="B591" s="1550"/>
      <c r="C591" s="1258"/>
      <c r="D591" s="1258"/>
      <c r="E591" s="1258"/>
    </row>
    <row r="592" spans="1:5" x14ac:dyDescent="0.15">
      <c r="A592" s="1258"/>
      <c r="B592" s="1550"/>
      <c r="C592" s="1258"/>
      <c r="D592" s="1258"/>
      <c r="E592" s="1258"/>
    </row>
    <row r="593" spans="1:5" x14ac:dyDescent="0.15">
      <c r="A593" s="1258"/>
      <c r="B593" s="1550"/>
      <c r="C593" s="1258"/>
      <c r="D593" s="1258"/>
      <c r="E593" s="1258"/>
    </row>
    <row r="594" spans="1:5" x14ac:dyDescent="0.15">
      <c r="A594" s="1258"/>
      <c r="B594" s="1550"/>
      <c r="C594" s="1258"/>
      <c r="D594" s="1258"/>
      <c r="E594" s="1258"/>
    </row>
    <row r="595" spans="1:5" x14ac:dyDescent="0.15">
      <c r="A595" s="1258"/>
      <c r="B595" s="1550"/>
      <c r="C595" s="1258"/>
      <c r="D595" s="1258"/>
      <c r="E595" s="1258"/>
    </row>
    <row r="596" spans="1:5" x14ac:dyDescent="0.15">
      <c r="A596" s="1258"/>
      <c r="B596" s="1550"/>
      <c r="C596" s="1258"/>
      <c r="D596" s="1258"/>
      <c r="E596" s="1258"/>
    </row>
    <row r="597" spans="1:5" x14ac:dyDescent="0.15">
      <c r="A597" s="1258"/>
      <c r="B597" s="1550"/>
      <c r="C597" s="1258"/>
      <c r="D597" s="1258"/>
      <c r="E597" s="1258"/>
    </row>
    <row r="598" spans="1:5" x14ac:dyDescent="0.15">
      <c r="A598" s="1258"/>
      <c r="B598" s="1550"/>
      <c r="C598" s="1258"/>
      <c r="D598" s="1258"/>
      <c r="E598" s="1258"/>
    </row>
    <row r="599" spans="1:5" x14ac:dyDescent="0.15">
      <c r="A599" s="1258"/>
      <c r="B599" s="1550"/>
      <c r="C599" s="1258"/>
      <c r="D599" s="1258"/>
      <c r="E599" s="1258"/>
    </row>
    <row r="600" spans="1:5" x14ac:dyDescent="0.15">
      <c r="A600" s="1258"/>
      <c r="B600" s="1550"/>
      <c r="C600" s="1258"/>
      <c r="D600" s="1258"/>
      <c r="E600" s="1258"/>
    </row>
    <row r="601" spans="1:5" x14ac:dyDescent="0.15">
      <c r="A601" s="1258"/>
      <c r="B601" s="1550"/>
      <c r="C601" s="1258"/>
      <c r="D601" s="1258"/>
      <c r="E601" s="1258"/>
    </row>
    <row r="602" spans="1:5" x14ac:dyDescent="0.15">
      <c r="A602" s="1258"/>
      <c r="B602" s="1550"/>
      <c r="C602" s="1258"/>
      <c r="D602" s="1258"/>
      <c r="E602" s="1258"/>
    </row>
    <row r="603" spans="1:5" x14ac:dyDescent="0.15">
      <c r="A603" s="1258"/>
      <c r="B603" s="1550"/>
      <c r="C603" s="1258"/>
      <c r="D603" s="1258"/>
      <c r="E603" s="1258"/>
    </row>
    <row r="604" spans="1:5" x14ac:dyDescent="0.15">
      <c r="A604" s="1258"/>
      <c r="B604" s="1550"/>
      <c r="C604" s="1258"/>
      <c r="D604" s="1258"/>
      <c r="E604" s="1258"/>
    </row>
    <row r="605" spans="1:5" x14ac:dyDescent="0.15">
      <c r="A605" s="1258"/>
      <c r="B605" s="1550"/>
      <c r="C605" s="1258"/>
      <c r="D605" s="1258"/>
      <c r="E605" s="1258"/>
    </row>
    <row r="606" spans="1:5" x14ac:dyDescent="0.15">
      <c r="A606" s="1258"/>
      <c r="B606" s="1550"/>
      <c r="C606" s="1258"/>
      <c r="D606" s="1258"/>
      <c r="E606" s="1258"/>
    </row>
    <row r="607" spans="1:5" x14ac:dyDescent="0.15">
      <c r="A607" s="1258"/>
      <c r="B607" s="1550"/>
      <c r="C607" s="1258"/>
      <c r="D607" s="1258"/>
      <c r="E607" s="1258"/>
    </row>
    <row r="608" spans="1:5" x14ac:dyDescent="0.15">
      <c r="A608" s="1258"/>
      <c r="B608" s="1550"/>
      <c r="C608" s="1258"/>
      <c r="D608" s="1258"/>
      <c r="E608" s="1258"/>
    </row>
    <row r="609" spans="1:5" x14ac:dyDescent="0.15">
      <c r="A609" s="1258"/>
      <c r="B609" s="1550"/>
      <c r="C609" s="1258"/>
      <c r="D609" s="1258"/>
      <c r="E609" s="1258"/>
    </row>
    <row r="610" spans="1:5" x14ac:dyDescent="0.15">
      <c r="A610" s="1258"/>
      <c r="B610" s="1550"/>
      <c r="C610" s="1258"/>
      <c r="D610" s="1258"/>
      <c r="E610" s="1258"/>
    </row>
    <row r="611" spans="1:5" x14ac:dyDescent="0.15">
      <c r="A611" s="1258"/>
      <c r="B611" s="1550"/>
      <c r="C611" s="1258"/>
      <c r="D611" s="1258"/>
      <c r="E611" s="1258"/>
    </row>
    <row r="612" spans="1:5" x14ac:dyDescent="0.15">
      <c r="A612" s="1258"/>
      <c r="B612" s="1550"/>
      <c r="C612" s="1258"/>
      <c r="D612" s="1258"/>
      <c r="E612" s="1258"/>
    </row>
    <row r="613" spans="1:5" x14ac:dyDescent="0.15">
      <c r="A613" s="1258"/>
      <c r="B613" s="1550"/>
      <c r="C613" s="1258"/>
      <c r="D613" s="1258"/>
      <c r="E613" s="1258"/>
    </row>
    <row r="614" spans="1:5" x14ac:dyDescent="0.15">
      <c r="A614" s="1258"/>
      <c r="B614" s="1550"/>
      <c r="C614" s="1258"/>
      <c r="D614" s="1258"/>
      <c r="E614" s="1258"/>
    </row>
    <row r="615" spans="1:5" x14ac:dyDescent="0.15">
      <c r="A615" s="1258"/>
      <c r="B615" s="1550"/>
      <c r="C615" s="1258"/>
      <c r="D615" s="1258"/>
      <c r="E615" s="1258"/>
    </row>
    <row r="616" spans="1:5" x14ac:dyDescent="0.15">
      <c r="A616" s="1258"/>
      <c r="B616" s="1550"/>
      <c r="C616" s="1258"/>
      <c r="D616" s="1258"/>
      <c r="E616" s="1258"/>
    </row>
    <row r="617" spans="1:5" x14ac:dyDescent="0.15">
      <c r="A617" s="1258"/>
      <c r="B617" s="1550"/>
      <c r="C617" s="1258"/>
      <c r="D617" s="1258"/>
      <c r="E617" s="1258"/>
    </row>
    <row r="618" spans="1:5" x14ac:dyDescent="0.15">
      <c r="A618" s="1258"/>
      <c r="B618" s="1550"/>
      <c r="C618" s="1258"/>
      <c r="D618" s="1258"/>
      <c r="E618" s="1258"/>
    </row>
    <row r="619" spans="1:5" x14ac:dyDescent="0.15">
      <c r="A619" s="1258"/>
      <c r="B619" s="1550"/>
      <c r="C619" s="1258"/>
      <c r="D619" s="1258"/>
      <c r="E619" s="1258"/>
    </row>
    <row r="620" spans="1:5" x14ac:dyDescent="0.15">
      <c r="A620" s="1258"/>
      <c r="B620" s="1550"/>
      <c r="C620" s="1258"/>
      <c r="D620" s="1258"/>
      <c r="E620" s="1258"/>
    </row>
    <row r="621" spans="1:5" x14ac:dyDescent="0.15">
      <c r="A621" s="1258"/>
      <c r="B621" s="1550"/>
      <c r="C621" s="1258"/>
      <c r="D621" s="1258"/>
      <c r="E621" s="1258"/>
    </row>
    <row r="622" spans="1:5" x14ac:dyDescent="0.15">
      <c r="A622" s="1258"/>
      <c r="B622" s="1550"/>
      <c r="C622" s="1258"/>
      <c r="D622" s="1258"/>
      <c r="E622" s="1258"/>
    </row>
    <row r="623" spans="1:5" x14ac:dyDescent="0.15">
      <c r="A623" s="1258"/>
      <c r="B623" s="1550"/>
      <c r="C623" s="1258"/>
      <c r="D623" s="1258"/>
      <c r="E623" s="1258"/>
    </row>
    <row r="624" spans="1:5" x14ac:dyDescent="0.15">
      <c r="A624" s="1258"/>
      <c r="B624" s="1550"/>
      <c r="C624" s="1258"/>
      <c r="D624" s="1258"/>
      <c r="E624" s="1258"/>
    </row>
    <row r="625" spans="1:5" x14ac:dyDescent="0.15">
      <c r="A625" s="1258"/>
      <c r="B625" s="1550"/>
      <c r="C625" s="1258"/>
      <c r="D625" s="1258"/>
      <c r="E625" s="1258"/>
    </row>
    <row r="626" spans="1:5" x14ac:dyDescent="0.15">
      <c r="A626" s="1258"/>
      <c r="B626" s="1550"/>
      <c r="C626" s="1258"/>
      <c r="D626" s="1258"/>
      <c r="E626" s="1258"/>
    </row>
    <row r="627" spans="1:5" x14ac:dyDescent="0.15">
      <c r="A627" s="1258"/>
      <c r="B627" s="1550"/>
      <c r="C627" s="1258"/>
      <c r="D627" s="1258"/>
      <c r="E627" s="1258"/>
    </row>
    <row r="628" spans="1:5" x14ac:dyDescent="0.15">
      <c r="A628" s="1258"/>
      <c r="B628" s="1550"/>
      <c r="C628" s="1258"/>
      <c r="D628" s="1258"/>
      <c r="E628" s="1258"/>
    </row>
    <row r="629" spans="1:5" x14ac:dyDescent="0.15">
      <c r="A629" s="1258"/>
      <c r="B629" s="1550"/>
      <c r="C629" s="1258"/>
      <c r="D629" s="1258"/>
      <c r="E629" s="1258"/>
    </row>
    <row r="630" spans="1:5" x14ac:dyDescent="0.15">
      <c r="A630" s="1258"/>
      <c r="B630" s="1550"/>
      <c r="C630" s="1258"/>
      <c r="D630" s="1258"/>
      <c r="E630" s="1258"/>
    </row>
    <row r="631" spans="1:5" x14ac:dyDescent="0.15">
      <c r="A631" s="1258"/>
      <c r="B631" s="1550"/>
      <c r="C631" s="1258"/>
      <c r="D631" s="1258"/>
      <c r="E631" s="1258"/>
    </row>
    <row r="632" spans="1:5" x14ac:dyDescent="0.15">
      <c r="A632" s="1258"/>
      <c r="B632" s="1550"/>
      <c r="C632" s="1258"/>
      <c r="D632" s="1258"/>
      <c r="E632" s="1258"/>
    </row>
    <row r="633" spans="1:5" x14ac:dyDescent="0.15">
      <c r="A633" s="1258"/>
      <c r="B633" s="1550"/>
      <c r="C633" s="1258"/>
      <c r="D633" s="1258"/>
      <c r="E633" s="1258"/>
    </row>
    <row r="634" spans="1:5" x14ac:dyDescent="0.15">
      <c r="A634" s="1258"/>
      <c r="B634" s="1550"/>
      <c r="C634" s="1258"/>
      <c r="D634" s="1258"/>
      <c r="E634" s="1258"/>
    </row>
    <row r="635" spans="1:5" x14ac:dyDescent="0.15">
      <c r="A635" s="1258"/>
      <c r="B635" s="1550"/>
      <c r="C635" s="1258"/>
      <c r="D635" s="1258"/>
      <c r="E635" s="1258"/>
    </row>
    <row r="636" spans="1:5" x14ac:dyDescent="0.15">
      <c r="A636" s="1258"/>
      <c r="B636" s="1550"/>
      <c r="C636" s="1258"/>
      <c r="D636" s="1258"/>
      <c r="E636" s="1258"/>
    </row>
    <row r="637" spans="1:5" x14ac:dyDescent="0.15">
      <c r="A637" s="1258"/>
      <c r="B637" s="1550"/>
      <c r="C637" s="1258"/>
      <c r="D637" s="1258"/>
      <c r="E637" s="1258"/>
    </row>
    <row r="638" spans="1:5" x14ac:dyDescent="0.15">
      <c r="A638" s="1258"/>
      <c r="B638" s="1550"/>
      <c r="C638" s="1258"/>
      <c r="D638" s="1258"/>
      <c r="E638" s="1258"/>
    </row>
    <row r="639" spans="1:5" x14ac:dyDescent="0.15">
      <c r="A639" s="1258"/>
      <c r="B639" s="1550"/>
      <c r="C639" s="1258"/>
      <c r="D639" s="1258"/>
      <c r="E639" s="1258"/>
    </row>
    <row r="640" spans="1:5" x14ac:dyDescent="0.15">
      <c r="A640" s="1258"/>
      <c r="B640" s="1550"/>
      <c r="C640" s="1258"/>
      <c r="D640" s="1258"/>
      <c r="E640" s="1258"/>
    </row>
    <row r="641" spans="1:5" x14ac:dyDescent="0.15">
      <c r="A641" s="1258"/>
      <c r="B641" s="1550"/>
      <c r="C641" s="1258"/>
      <c r="D641" s="1258"/>
      <c r="E641" s="1258"/>
    </row>
    <row r="642" spans="1:5" x14ac:dyDescent="0.15">
      <c r="A642" s="1258"/>
      <c r="B642" s="1550"/>
      <c r="C642" s="1258"/>
      <c r="D642" s="1258"/>
      <c r="E642" s="1258"/>
    </row>
    <row r="643" spans="1:5" x14ac:dyDescent="0.15">
      <c r="A643" s="1258"/>
      <c r="B643" s="1550"/>
      <c r="C643" s="1258"/>
      <c r="D643" s="1258"/>
      <c r="E643" s="1258"/>
    </row>
    <row r="644" spans="1:5" x14ac:dyDescent="0.15">
      <c r="A644" s="1258"/>
      <c r="B644" s="1550"/>
      <c r="C644" s="1258"/>
      <c r="D644" s="1258"/>
      <c r="E644" s="1258"/>
    </row>
    <row r="645" spans="1:5" x14ac:dyDescent="0.15">
      <c r="A645" s="1258"/>
      <c r="B645" s="1550"/>
      <c r="C645" s="1258"/>
      <c r="D645" s="1258"/>
      <c r="E645" s="1258"/>
    </row>
    <row r="646" spans="1:5" x14ac:dyDescent="0.15">
      <c r="A646" s="1258"/>
      <c r="B646" s="1550"/>
      <c r="C646" s="1258"/>
      <c r="D646" s="1258"/>
      <c r="E646" s="1258"/>
    </row>
    <row r="647" spans="1:5" x14ac:dyDescent="0.15">
      <c r="A647" s="1258"/>
      <c r="B647" s="1550"/>
      <c r="C647" s="1258"/>
      <c r="D647" s="1258"/>
      <c r="E647" s="1258"/>
    </row>
    <row r="648" spans="1:5" x14ac:dyDescent="0.15">
      <c r="A648" s="1258"/>
      <c r="B648" s="1550"/>
      <c r="C648" s="1258"/>
      <c r="D648" s="1258"/>
      <c r="E648" s="1258"/>
    </row>
    <row r="649" spans="1:5" x14ac:dyDescent="0.15">
      <c r="A649" s="1258"/>
      <c r="B649" s="1550"/>
      <c r="C649" s="1258"/>
      <c r="D649" s="1258"/>
      <c r="E649" s="1258"/>
    </row>
    <row r="650" spans="1:5" x14ac:dyDescent="0.15">
      <c r="A650" s="1258"/>
      <c r="B650" s="1550"/>
      <c r="C650" s="1258"/>
      <c r="D650" s="1258"/>
      <c r="E650" s="1258"/>
    </row>
    <row r="651" spans="1:5" x14ac:dyDescent="0.15">
      <c r="A651" s="1258"/>
      <c r="B651" s="1550"/>
      <c r="C651" s="1258"/>
      <c r="D651" s="1258"/>
      <c r="E651" s="1258"/>
    </row>
    <row r="652" spans="1:5" x14ac:dyDescent="0.15">
      <c r="A652" s="1258"/>
      <c r="B652" s="1550"/>
      <c r="C652" s="1258"/>
      <c r="D652" s="1258"/>
      <c r="E652" s="1258"/>
    </row>
    <row r="653" spans="1:5" x14ac:dyDescent="0.15">
      <c r="A653" s="1258"/>
      <c r="B653" s="1550"/>
      <c r="C653" s="1258"/>
      <c r="D653" s="1258"/>
      <c r="E653" s="1258"/>
    </row>
    <row r="654" spans="1:5" x14ac:dyDescent="0.15">
      <c r="A654" s="1258"/>
      <c r="B654" s="1550"/>
      <c r="C654" s="1258"/>
      <c r="D654" s="1258"/>
      <c r="E654" s="1258"/>
    </row>
    <row r="655" spans="1:5" x14ac:dyDescent="0.15">
      <c r="A655" s="1258"/>
      <c r="B655" s="1550"/>
      <c r="C655" s="1258"/>
      <c r="D655" s="1258"/>
      <c r="E655" s="1258"/>
    </row>
    <row r="656" spans="1:5" x14ac:dyDescent="0.15">
      <c r="A656" s="1258"/>
      <c r="B656" s="1550"/>
      <c r="C656" s="1258"/>
      <c r="D656" s="1258"/>
      <c r="E656" s="1258"/>
    </row>
    <row r="657" spans="1:5" x14ac:dyDescent="0.15">
      <c r="A657" s="1258"/>
      <c r="B657" s="1550"/>
      <c r="C657" s="1258"/>
      <c r="D657" s="1258"/>
      <c r="E657" s="1258"/>
    </row>
    <row r="658" spans="1:5" x14ac:dyDescent="0.15">
      <c r="A658" s="1258"/>
      <c r="B658" s="1550"/>
      <c r="C658" s="1258"/>
      <c r="D658" s="1258"/>
      <c r="E658" s="1258"/>
    </row>
    <row r="659" spans="1:5" x14ac:dyDescent="0.15">
      <c r="A659" s="1258"/>
      <c r="B659" s="1550"/>
      <c r="C659" s="1258"/>
      <c r="D659" s="1258"/>
      <c r="E659" s="1258"/>
    </row>
    <row r="660" spans="1:5" x14ac:dyDescent="0.15">
      <c r="A660" s="1258"/>
      <c r="B660" s="1550"/>
      <c r="C660" s="1258"/>
      <c r="D660" s="1258"/>
      <c r="E660" s="1258"/>
    </row>
    <row r="661" spans="1:5" x14ac:dyDescent="0.15">
      <c r="A661" s="1258"/>
      <c r="B661" s="1550"/>
      <c r="C661" s="1258"/>
      <c r="D661" s="1258"/>
      <c r="E661" s="1258"/>
    </row>
    <row r="662" spans="1:5" x14ac:dyDescent="0.15">
      <c r="A662" s="1258"/>
      <c r="B662" s="1550"/>
      <c r="C662" s="1258"/>
      <c r="D662" s="1258"/>
      <c r="E662" s="1258"/>
    </row>
    <row r="663" spans="1:5" x14ac:dyDescent="0.15">
      <c r="A663" s="1258"/>
      <c r="B663" s="1550"/>
      <c r="C663" s="1258"/>
      <c r="D663" s="1258"/>
      <c r="E663" s="1258"/>
    </row>
    <row r="664" spans="1:5" x14ac:dyDescent="0.15">
      <c r="A664" s="1258"/>
      <c r="B664" s="1550"/>
      <c r="C664" s="1258"/>
      <c r="D664" s="1258"/>
      <c r="E664" s="1258"/>
    </row>
    <row r="665" spans="1:5" x14ac:dyDescent="0.15">
      <c r="A665" s="1258"/>
      <c r="B665" s="1550"/>
      <c r="C665" s="1258"/>
      <c r="D665" s="1258"/>
      <c r="E665" s="1258"/>
    </row>
    <row r="666" spans="1:5" x14ac:dyDescent="0.15">
      <c r="A666" s="1258"/>
      <c r="B666" s="1550"/>
      <c r="C666" s="1258"/>
      <c r="D666" s="1258"/>
      <c r="E666" s="1258"/>
    </row>
    <row r="667" spans="1:5" x14ac:dyDescent="0.15">
      <c r="A667" s="1258"/>
      <c r="B667" s="1550"/>
      <c r="C667" s="1258"/>
      <c r="D667" s="1258"/>
      <c r="E667" s="1258"/>
    </row>
    <row r="668" spans="1:5" x14ac:dyDescent="0.15">
      <c r="A668" s="1258"/>
      <c r="B668" s="1550"/>
      <c r="C668" s="1258"/>
      <c r="D668" s="1258"/>
      <c r="E668" s="1258"/>
    </row>
    <row r="669" spans="1:5" x14ac:dyDescent="0.15">
      <c r="A669" s="1258"/>
      <c r="B669" s="1550"/>
      <c r="C669" s="1258"/>
      <c r="D669" s="1258"/>
      <c r="E669" s="1258"/>
    </row>
    <row r="670" spans="1:5" x14ac:dyDescent="0.15">
      <c r="A670" s="1258"/>
      <c r="B670" s="1550"/>
      <c r="C670" s="1258"/>
      <c r="D670" s="1258"/>
      <c r="E670" s="1258"/>
    </row>
    <row r="671" spans="1:5" x14ac:dyDescent="0.15">
      <c r="A671" s="1258"/>
      <c r="B671" s="1550"/>
      <c r="C671" s="1258"/>
      <c r="D671" s="1258"/>
      <c r="E671" s="1258"/>
    </row>
    <row r="672" spans="1:5" x14ac:dyDescent="0.15">
      <c r="A672" s="1258"/>
      <c r="B672" s="1550"/>
      <c r="C672" s="1258"/>
      <c r="D672" s="1258"/>
      <c r="E672" s="1258"/>
    </row>
    <row r="673" spans="1:5" x14ac:dyDescent="0.15">
      <c r="A673" s="1258"/>
      <c r="B673" s="1550"/>
      <c r="C673" s="1258"/>
      <c r="D673" s="1258"/>
      <c r="E673" s="1258"/>
    </row>
    <row r="674" spans="1:5" x14ac:dyDescent="0.15">
      <c r="A674" s="1258"/>
      <c r="B674" s="1550"/>
      <c r="C674" s="1258"/>
      <c r="D674" s="1258"/>
      <c r="E674" s="1258"/>
    </row>
    <row r="675" spans="1:5" x14ac:dyDescent="0.15">
      <c r="A675" s="1258"/>
      <c r="B675" s="1550"/>
      <c r="C675" s="1258"/>
      <c r="D675" s="1258"/>
      <c r="E675" s="1258"/>
    </row>
    <row r="676" spans="1:5" x14ac:dyDescent="0.15">
      <c r="A676" s="1258"/>
      <c r="B676" s="1550"/>
      <c r="C676" s="1258"/>
      <c r="D676" s="1258"/>
      <c r="E676" s="1258"/>
    </row>
    <row r="677" spans="1:5" x14ac:dyDescent="0.15">
      <c r="A677" s="1258"/>
      <c r="B677" s="1550"/>
      <c r="C677" s="1258"/>
      <c r="D677" s="1258"/>
      <c r="E677" s="1258"/>
    </row>
    <row r="678" spans="1:5" x14ac:dyDescent="0.15">
      <c r="A678" s="1258"/>
      <c r="B678" s="1550"/>
      <c r="C678" s="1258"/>
      <c r="D678" s="1258"/>
      <c r="E678" s="1258"/>
    </row>
    <row r="679" spans="1:5" x14ac:dyDescent="0.15">
      <c r="A679" s="1258"/>
      <c r="B679" s="1550"/>
      <c r="C679" s="1258"/>
      <c r="D679" s="1258"/>
      <c r="E679" s="1258"/>
    </row>
    <row r="680" spans="1:5" x14ac:dyDescent="0.15">
      <c r="A680" s="1258"/>
      <c r="B680" s="1550"/>
      <c r="C680" s="1258"/>
      <c r="D680" s="1258"/>
      <c r="E680" s="1258"/>
    </row>
    <row r="681" spans="1:5" x14ac:dyDescent="0.15">
      <c r="A681" s="1258"/>
      <c r="B681" s="1550"/>
      <c r="C681" s="1258"/>
      <c r="D681" s="1258"/>
      <c r="E681" s="1258"/>
    </row>
    <row r="682" spans="1:5" x14ac:dyDescent="0.15">
      <c r="A682" s="1258"/>
      <c r="B682" s="1550"/>
      <c r="C682" s="1258"/>
      <c r="D682" s="1258"/>
      <c r="E682" s="1258"/>
    </row>
    <row r="683" spans="1:5" x14ac:dyDescent="0.15">
      <c r="A683" s="1258"/>
      <c r="B683" s="1550"/>
      <c r="C683" s="1258"/>
      <c r="D683" s="1258"/>
      <c r="E683" s="1258"/>
    </row>
    <row r="684" spans="1:5" x14ac:dyDescent="0.15">
      <c r="A684" s="1258"/>
      <c r="B684" s="1550"/>
      <c r="C684" s="1258"/>
      <c r="D684" s="1258"/>
      <c r="E684" s="1258"/>
    </row>
    <row r="685" spans="1:5" x14ac:dyDescent="0.15">
      <c r="A685" s="1258"/>
      <c r="B685" s="1550"/>
      <c r="C685" s="1258"/>
      <c r="D685" s="1258"/>
      <c r="E685" s="1258"/>
    </row>
    <row r="686" spans="1:5" x14ac:dyDescent="0.15">
      <c r="A686" s="1258"/>
      <c r="B686" s="1550"/>
      <c r="C686" s="1258"/>
      <c r="D686" s="1258"/>
      <c r="E686" s="1258"/>
    </row>
    <row r="687" spans="1:5" x14ac:dyDescent="0.15">
      <c r="A687" s="1258"/>
      <c r="B687" s="1550"/>
      <c r="C687" s="1258"/>
      <c r="D687" s="1258"/>
      <c r="E687" s="1258"/>
    </row>
    <row r="688" spans="1:5" x14ac:dyDescent="0.15">
      <c r="A688" s="1258"/>
      <c r="B688" s="1550"/>
      <c r="C688" s="1258"/>
      <c r="D688" s="1258"/>
      <c r="E688" s="1258"/>
    </row>
    <row r="689" spans="1:5" x14ac:dyDescent="0.15">
      <c r="A689" s="1258"/>
      <c r="B689" s="1550"/>
      <c r="C689" s="1258"/>
      <c r="D689" s="1258"/>
      <c r="E689" s="1258"/>
    </row>
    <row r="690" spans="1:5" x14ac:dyDescent="0.15">
      <c r="A690" s="1258"/>
      <c r="B690" s="1550"/>
      <c r="C690" s="1258"/>
      <c r="D690" s="1258"/>
      <c r="E690" s="1258"/>
    </row>
    <row r="691" spans="1:5" x14ac:dyDescent="0.15">
      <c r="A691" s="1258"/>
      <c r="B691" s="1550"/>
      <c r="C691" s="1258"/>
      <c r="D691" s="1258"/>
      <c r="E691" s="1258"/>
    </row>
    <row r="692" spans="1:5" x14ac:dyDescent="0.15">
      <c r="A692" s="1258"/>
      <c r="B692" s="1550"/>
      <c r="C692" s="1258"/>
      <c r="D692" s="1258"/>
      <c r="E692" s="1258"/>
    </row>
    <row r="693" spans="1:5" x14ac:dyDescent="0.15">
      <c r="A693" s="1258"/>
      <c r="B693" s="1550"/>
      <c r="C693" s="1258"/>
      <c r="D693" s="1258"/>
      <c r="E693" s="1258"/>
    </row>
    <row r="694" spans="1:5" x14ac:dyDescent="0.15">
      <c r="A694" s="1258"/>
      <c r="B694" s="1550"/>
      <c r="C694" s="1258"/>
      <c r="D694" s="1258"/>
      <c r="E694" s="1258"/>
    </row>
    <row r="695" spans="1:5" x14ac:dyDescent="0.15">
      <c r="A695" s="1258"/>
      <c r="B695" s="1550"/>
      <c r="C695" s="1258"/>
      <c r="D695" s="1258"/>
      <c r="E695" s="1258"/>
    </row>
    <row r="696" spans="1:5" x14ac:dyDescent="0.15">
      <c r="A696" s="1258"/>
      <c r="B696" s="1550"/>
      <c r="C696" s="1258"/>
      <c r="D696" s="1258"/>
      <c r="E696" s="1258"/>
    </row>
    <row r="697" spans="1:5" x14ac:dyDescent="0.15">
      <c r="A697" s="1258"/>
      <c r="B697" s="1550"/>
      <c r="C697" s="1258"/>
      <c r="D697" s="1258"/>
      <c r="E697" s="1258"/>
    </row>
    <row r="698" spans="1:5" x14ac:dyDescent="0.15">
      <c r="A698" s="1258"/>
      <c r="B698" s="1550"/>
      <c r="C698" s="1258"/>
      <c r="D698" s="1258"/>
      <c r="E698" s="1258"/>
    </row>
    <row r="699" spans="1:5" x14ac:dyDescent="0.15">
      <c r="A699" s="1258"/>
      <c r="B699" s="1550"/>
      <c r="C699" s="1258"/>
      <c r="D699" s="1258"/>
      <c r="E699" s="1258"/>
    </row>
    <row r="700" spans="1:5" x14ac:dyDescent="0.15">
      <c r="A700" s="1258"/>
      <c r="B700" s="1550"/>
      <c r="C700" s="1258"/>
      <c r="D700" s="1258"/>
      <c r="E700" s="1258"/>
    </row>
    <row r="701" spans="1:5" x14ac:dyDescent="0.15">
      <c r="A701" s="1258"/>
      <c r="B701" s="1550"/>
      <c r="C701" s="1258"/>
      <c r="D701" s="1258"/>
      <c r="E701" s="1258"/>
    </row>
    <row r="702" spans="1:5" x14ac:dyDescent="0.15">
      <c r="A702" s="1258"/>
      <c r="B702" s="1550"/>
      <c r="C702" s="1258"/>
      <c r="D702" s="1258"/>
      <c r="E702" s="1258"/>
    </row>
    <row r="703" spans="1:5" x14ac:dyDescent="0.15">
      <c r="A703" s="1258"/>
      <c r="B703" s="1550"/>
      <c r="C703" s="1258"/>
      <c r="D703" s="1258"/>
      <c r="E703" s="1258"/>
    </row>
    <row r="704" spans="1:5" x14ac:dyDescent="0.15">
      <c r="A704" s="1258"/>
      <c r="B704" s="1550"/>
      <c r="C704" s="1258"/>
      <c r="D704" s="1258"/>
      <c r="E704" s="1258"/>
    </row>
    <row r="705" spans="1:5" x14ac:dyDescent="0.15">
      <c r="A705" s="1258"/>
      <c r="B705" s="1550"/>
      <c r="C705" s="1258"/>
      <c r="D705" s="1258"/>
      <c r="E705" s="1258"/>
    </row>
    <row r="706" spans="1:5" x14ac:dyDescent="0.15">
      <c r="A706" s="1258"/>
      <c r="B706" s="1550"/>
      <c r="C706" s="1258"/>
      <c r="D706" s="1258"/>
      <c r="E706" s="1258"/>
    </row>
    <row r="707" spans="1:5" x14ac:dyDescent="0.15">
      <c r="A707" s="1258"/>
      <c r="B707" s="1550"/>
      <c r="C707" s="1258"/>
      <c r="D707" s="1258"/>
      <c r="E707" s="1258"/>
    </row>
    <row r="708" spans="1:5" x14ac:dyDescent="0.15">
      <c r="A708" s="1258"/>
      <c r="B708" s="1550"/>
      <c r="C708" s="1258"/>
      <c r="D708" s="1258"/>
      <c r="E708" s="1258"/>
    </row>
    <row r="709" spans="1:5" x14ac:dyDescent="0.15">
      <c r="A709" s="1258"/>
      <c r="B709" s="1550"/>
      <c r="C709" s="1258"/>
      <c r="D709" s="1258"/>
      <c r="E709" s="1258"/>
    </row>
    <row r="710" spans="1:5" x14ac:dyDescent="0.15">
      <c r="A710" s="1258"/>
      <c r="B710" s="1550"/>
      <c r="C710" s="1258"/>
      <c r="D710" s="1258"/>
      <c r="E710" s="1258"/>
    </row>
    <row r="711" spans="1:5" x14ac:dyDescent="0.15">
      <c r="A711" s="1258"/>
      <c r="B711" s="1550"/>
      <c r="C711" s="1258"/>
      <c r="D711" s="1258"/>
      <c r="E711" s="1258"/>
    </row>
    <row r="712" spans="1:5" x14ac:dyDescent="0.15">
      <c r="A712" s="1258"/>
      <c r="B712" s="1550"/>
      <c r="C712" s="1258"/>
      <c r="D712" s="1258"/>
      <c r="E712" s="1258"/>
    </row>
    <row r="713" spans="1:5" x14ac:dyDescent="0.15">
      <c r="A713" s="1258"/>
      <c r="B713" s="1550"/>
      <c r="C713" s="1258"/>
      <c r="D713" s="1258"/>
      <c r="E713" s="1258"/>
    </row>
    <row r="714" spans="1:5" x14ac:dyDescent="0.15">
      <c r="A714" s="1258"/>
      <c r="B714" s="1550"/>
      <c r="C714" s="1258"/>
      <c r="D714" s="1258"/>
      <c r="E714" s="1258"/>
    </row>
    <row r="715" spans="1:5" x14ac:dyDescent="0.15">
      <c r="A715" s="1258"/>
      <c r="B715" s="1550"/>
      <c r="C715" s="1258"/>
      <c r="D715" s="1258"/>
      <c r="E715" s="1258"/>
    </row>
    <row r="716" spans="1:5" x14ac:dyDescent="0.15">
      <c r="A716" s="1258"/>
      <c r="B716" s="1550"/>
      <c r="C716" s="1258"/>
      <c r="D716" s="1258"/>
      <c r="E716" s="1258"/>
    </row>
    <row r="717" spans="1:5" x14ac:dyDescent="0.15">
      <c r="A717" s="1258"/>
      <c r="B717" s="1550"/>
      <c r="C717" s="1258"/>
      <c r="D717" s="1258"/>
      <c r="E717" s="1258"/>
    </row>
    <row r="718" spans="1:5" x14ac:dyDescent="0.15">
      <c r="A718" s="1258"/>
      <c r="B718" s="1550"/>
      <c r="C718" s="1258"/>
      <c r="D718" s="1258"/>
      <c r="E718" s="1258"/>
    </row>
    <row r="719" spans="1:5" x14ac:dyDescent="0.15">
      <c r="A719" s="1258"/>
      <c r="B719" s="1550"/>
      <c r="C719" s="1258"/>
      <c r="D719" s="1258"/>
      <c r="E719" s="1258"/>
    </row>
    <row r="720" spans="1:5" x14ac:dyDescent="0.15">
      <c r="A720" s="1258"/>
      <c r="B720" s="1550"/>
      <c r="C720" s="1258"/>
      <c r="D720" s="1258"/>
      <c r="E720" s="1258"/>
    </row>
    <row r="721" spans="1:5" x14ac:dyDescent="0.15">
      <c r="A721" s="1258"/>
      <c r="B721" s="1550"/>
      <c r="C721" s="1258"/>
      <c r="D721" s="1258"/>
      <c r="E721" s="1258"/>
    </row>
    <row r="722" spans="1:5" x14ac:dyDescent="0.15">
      <c r="A722" s="1258"/>
      <c r="B722" s="1550"/>
      <c r="C722" s="1258"/>
      <c r="D722" s="1258"/>
      <c r="E722" s="1258"/>
    </row>
    <row r="723" spans="1:5" x14ac:dyDescent="0.15">
      <c r="A723" s="1258"/>
      <c r="B723" s="1550"/>
      <c r="C723" s="1258"/>
      <c r="D723" s="1258"/>
      <c r="E723" s="1258"/>
    </row>
    <row r="724" spans="1:5" x14ac:dyDescent="0.15">
      <c r="A724" s="1258"/>
      <c r="B724" s="1550"/>
      <c r="C724" s="1258"/>
      <c r="D724" s="1258"/>
      <c r="E724" s="1258"/>
    </row>
    <row r="725" spans="1:5" x14ac:dyDescent="0.15">
      <c r="A725" s="1258"/>
      <c r="B725" s="1550"/>
      <c r="C725" s="1258"/>
      <c r="D725" s="1258"/>
      <c r="E725" s="1258"/>
    </row>
    <row r="726" spans="1:5" x14ac:dyDescent="0.15">
      <c r="A726" s="1258"/>
      <c r="B726" s="1550"/>
      <c r="C726" s="1258"/>
      <c r="D726" s="1258"/>
      <c r="E726" s="1258"/>
    </row>
    <row r="727" spans="1:5" x14ac:dyDescent="0.15">
      <c r="A727" s="1258"/>
      <c r="B727" s="1550"/>
      <c r="C727" s="1258"/>
      <c r="D727" s="1258"/>
      <c r="E727" s="1258"/>
    </row>
    <row r="728" spans="1:5" x14ac:dyDescent="0.15">
      <c r="A728" s="1258"/>
      <c r="B728" s="1550"/>
      <c r="C728" s="1258"/>
      <c r="D728" s="1258"/>
      <c r="E728" s="1258"/>
    </row>
    <row r="729" spans="1:5" x14ac:dyDescent="0.15">
      <c r="A729" s="1258"/>
      <c r="B729" s="1550"/>
      <c r="C729" s="1258"/>
      <c r="D729" s="1258"/>
      <c r="E729" s="1258"/>
    </row>
    <row r="730" spans="1:5" x14ac:dyDescent="0.15">
      <c r="A730" s="1258"/>
      <c r="B730" s="1550"/>
      <c r="C730" s="1258"/>
      <c r="D730" s="1258"/>
      <c r="E730" s="1258"/>
    </row>
    <row r="731" spans="1:5" x14ac:dyDescent="0.15">
      <c r="A731" s="1258"/>
      <c r="B731" s="1550"/>
      <c r="C731" s="1258"/>
      <c r="D731" s="1258"/>
      <c r="E731" s="1258"/>
    </row>
    <row r="732" spans="1:5" x14ac:dyDescent="0.15">
      <c r="A732" s="1258"/>
      <c r="B732" s="1550"/>
      <c r="C732" s="1258"/>
      <c r="D732" s="1258"/>
      <c r="E732" s="1258"/>
    </row>
    <row r="733" spans="1:5" x14ac:dyDescent="0.15">
      <c r="A733" s="1258"/>
      <c r="B733" s="1550"/>
      <c r="C733" s="1258"/>
      <c r="D733" s="1258"/>
      <c r="E733" s="1258"/>
    </row>
    <row r="734" spans="1:5" x14ac:dyDescent="0.15">
      <c r="A734" s="1258"/>
      <c r="B734" s="1550"/>
      <c r="C734" s="1258"/>
      <c r="D734" s="1258"/>
      <c r="E734" s="1258"/>
    </row>
    <row r="735" spans="1:5" x14ac:dyDescent="0.15">
      <c r="A735" s="1258"/>
      <c r="B735" s="1550"/>
      <c r="C735" s="1258"/>
      <c r="D735" s="1258"/>
      <c r="E735" s="1258"/>
    </row>
    <row r="736" spans="1:5" x14ac:dyDescent="0.15">
      <c r="A736" s="1258"/>
      <c r="B736" s="1550"/>
      <c r="C736" s="1258"/>
      <c r="D736" s="1258"/>
      <c r="E736" s="1258"/>
    </row>
    <row r="737" spans="1:5" x14ac:dyDescent="0.15">
      <c r="A737" s="1258"/>
      <c r="B737" s="1550"/>
      <c r="C737" s="1258"/>
      <c r="D737" s="1258"/>
      <c r="E737" s="1258"/>
    </row>
    <row r="738" spans="1:5" x14ac:dyDescent="0.15">
      <c r="A738" s="1258"/>
      <c r="B738" s="1550"/>
      <c r="C738" s="1258"/>
      <c r="D738" s="1258"/>
      <c r="E738" s="1258"/>
    </row>
    <row r="739" spans="1:5" x14ac:dyDescent="0.15">
      <c r="A739" s="1258"/>
      <c r="B739" s="1550"/>
      <c r="C739" s="1258"/>
      <c r="D739" s="1258"/>
      <c r="E739" s="1258"/>
    </row>
    <row r="740" spans="1:5" x14ac:dyDescent="0.15">
      <c r="A740" s="1258"/>
      <c r="B740" s="1550"/>
      <c r="C740" s="1258"/>
      <c r="D740" s="1258"/>
      <c r="E740" s="1258"/>
    </row>
    <row r="741" spans="1:5" x14ac:dyDescent="0.15">
      <c r="A741" s="1258"/>
      <c r="B741" s="1550"/>
      <c r="C741" s="1258"/>
      <c r="D741" s="1258"/>
      <c r="E741" s="1258"/>
    </row>
    <row r="742" spans="1:5" x14ac:dyDescent="0.15">
      <c r="A742" s="1258"/>
      <c r="B742" s="1550"/>
      <c r="C742" s="1258"/>
      <c r="D742" s="1258"/>
      <c r="E742" s="1258"/>
    </row>
    <row r="743" spans="1:5" x14ac:dyDescent="0.15">
      <c r="A743" s="1258"/>
      <c r="B743" s="1550"/>
      <c r="C743" s="1258"/>
      <c r="D743" s="1258"/>
      <c r="E743" s="1258"/>
    </row>
    <row r="744" spans="1:5" x14ac:dyDescent="0.15">
      <c r="A744" s="1258"/>
      <c r="B744" s="1550"/>
      <c r="C744" s="1258"/>
      <c r="D744" s="1258"/>
      <c r="E744" s="1258"/>
    </row>
    <row r="745" spans="1:5" x14ac:dyDescent="0.15">
      <c r="A745" s="1258"/>
      <c r="B745" s="1550"/>
      <c r="C745" s="1258"/>
      <c r="D745" s="1258"/>
      <c r="E745" s="1258"/>
    </row>
    <row r="746" spans="1:5" x14ac:dyDescent="0.15">
      <c r="A746" s="1258"/>
      <c r="B746" s="1550"/>
      <c r="C746" s="1258"/>
      <c r="D746" s="1258"/>
      <c r="E746" s="1258"/>
    </row>
    <row r="747" spans="1:5" x14ac:dyDescent="0.15">
      <c r="A747" s="1258"/>
      <c r="B747" s="1550"/>
      <c r="C747" s="1258"/>
      <c r="D747" s="1258"/>
      <c r="E747" s="1258"/>
    </row>
    <row r="748" spans="1:5" x14ac:dyDescent="0.15">
      <c r="A748" s="1258"/>
      <c r="B748" s="1550"/>
      <c r="C748" s="1258"/>
      <c r="D748" s="1258"/>
      <c r="E748" s="1258"/>
    </row>
    <row r="749" spans="1:5" x14ac:dyDescent="0.15">
      <c r="A749" s="1258"/>
      <c r="B749" s="1550"/>
      <c r="C749" s="1258"/>
      <c r="D749" s="1258"/>
      <c r="E749" s="1258"/>
    </row>
    <row r="750" spans="1:5" x14ac:dyDescent="0.15">
      <c r="A750" s="1258"/>
      <c r="B750" s="1550"/>
      <c r="C750" s="1258"/>
      <c r="D750" s="1258"/>
      <c r="E750" s="1258"/>
    </row>
    <row r="751" spans="1:5" x14ac:dyDescent="0.15">
      <c r="A751" s="1258"/>
      <c r="B751" s="1550"/>
      <c r="C751" s="1258"/>
      <c r="D751" s="1258"/>
      <c r="E751" s="1258"/>
    </row>
    <row r="752" spans="1:5" x14ac:dyDescent="0.15">
      <c r="A752" s="1258"/>
      <c r="B752" s="1550"/>
      <c r="C752" s="1258"/>
      <c r="D752" s="1258"/>
      <c r="E752" s="1258"/>
    </row>
    <row r="753" spans="1:5" x14ac:dyDescent="0.15">
      <c r="A753" s="1258"/>
      <c r="B753" s="1550"/>
      <c r="C753" s="1258"/>
      <c r="D753" s="1258"/>
      <c r="E753" s="1258"/>
    </row>
    <row r="754" spans="1:5" x14ac:dyDescent="0.15">
      <c r="A754" s="1258"/>
      <c r="B754" s="1550"/>
      <c r="C754" s="1258"/>
      <c r="D754" s="1258"/>
      <c r="E754" s="1258"/>
    </row>
    <row r="755" spans="1:5" x14ac:dyDescent="0.15">
      <c r="A755" s="1258"/>
      <c r="B755" s="1550"/>
      <c r="C755" s="1258"/>
      <c r="D755" s="1258"/>
      <c r="E755" s="1258"/>
    </row>
    <row r="756" spans="1:5" x14ac:dyDescent="0.15">
      <c r="A756" s="1258"/>
      <c r="B756" s="1550"/>
      <c r="C756" s="1258"/>
      <c r="D756" s="1258"/>
      <c r="E756" s="1258"/>
    </row>
    <row r="757" spans="1:5" x14ac:dyDescent="0.15">
      <c r="A757" s="1258"/>
      <c r="B757" s="1550"/>
      <c r="C757" s="1258"/>
      <c r="D757" s="1258"/>
      <c r="E757" s="1258"/>
    </row>
    <row r="758" spans="1:5" x14ac:dyDescent="0.15">
      <c r="A758" s="1258"/>
      <c r="B758" s="1550"/>
      <c r="C758" s="1258"/>
      <c r="D758" s="1258"/>
      <c r="E758" s="1258"/>
    </row>
    <row r="759" spans="1:5" x14ac:dyDescent="0.15">
      <c r="A759" s="1258"/>
      <c r="B759" s="1550"/>
      <c r="C759" s="1258"/>
      <c r="D759" s="1258"/>
      <c r="E759" s="1258"/>
    </row>
    <row r="760" spans="1:5" x14ac:dyDescent="0.15">
      <c r="A760" s="1258"/>
      <c r="B760" s="1550"/>
      <c r="C760" s="1258"/>
      <c r="D760" s="1258"/>
      <c r="E760" s="1258"/>
    </row>
    <row r="761" spans="1:5" x14ac:dyDescent="0.15">
      <c r="A761" s="1258"/>
      <c r="B761" s="1550"/>
      <c r="C761" s="1258"/>
      <c r="D761" s="1258"/>
      <c r="E761" s="1258"/>
    </row>
    <row r="762" spans="1:5" x14ac:dyDescent="0.15">
      <c r="A762" s="1258"/>
      <c r="B762" s="1550"/>
      <c r="C762" s="1258"/>
      <c r="D762" s="1258"/>
      <c r="E762" s="1258"/>
    </row>
    <row r="763" spans="1:5" x14ac:dyDescent="0.15">
      <c r="A763" s="1258"/>
      <c r="B763" s="1550"/>
      <c r="C763" s="1258"/>
      <c r="D763" s="1258"/>
      <c r="E763" s="1258"/>
    </row>
    <row r="764" spans="1:5" x14ac:dyDescent="0.15">
      <c r="A764" s="1258"/>
      <c r="B764" s="1550"/>
      <c r="C764" s="1258"/>
      <c r="D764" s="1258"/>
      <c r="E764" s="1258"/>
    </row>
    <row r="765" spans="1:5" x14ac:dyDescent="0.15">
      <c r="A765" s="1258"/>
      <c r="B765" s="1550"/>
      <c r="C765" s="1258"/>
      <c r="D765" s="1258"/>
      <c r="E765" s="1258"/>
    </row>
    <row r="766" spans="1:5" x14ac:dyDescent="0.15">
      <c r="A766" s="1258"/>
      <c r="B766" s="1550"/>
      <c r="C766" s="1258"/>
      <c r="D766" s="1258"/>
      <c r="E766" s="1258"/>
    </row>
    <row r="767" spans="1:5" x14ac:dyDescent="0.15">
      <c r="A767" s="1258"/>
      <c r="B767" s="1550"/>
      <c r="C767" s="1258"/>
      <c r="D767" s="1258"/>
      <c r="E767" s="1258"/>
    </row>
    <row r="768" spans="1:5" x14ac:dyDescent="0.15">
      <c r="A768" s="1258"/>
      <c r="B768" s="1550"/>
      <c r="C768" s="1258"/>
      <c r="D768" s="1258"/>
      <c r="E768" s="1258"/>
    </row>
    <row r="769" spans="1:5" x14ac:dyDescent="0.15">
      <c r="A769" s="1258"/>
      <c r="B769" s="1550"/>
      <c r="C769" s="1258"/>
      <c r="D769" s="1258"/>
      <c r="E769" s="1258"/>
    </row>
    <row r="770" spans="1:5" x14ac:dyDescent="0.15">
      <c r="A770" s="1258"/>
      <c r="B770" s="1550"/>
      <c r="C770" s="1258"/>
      <c r="D770" s="1258"/>
      <c r="E770" s="1258"/>
    </row>
    <row r="771" spans="1:5" x14ac:dyDescent="0.15">
      <c r="A771" s="1258"/>
      <c r="B771" s="1550"/>
      <c r="C771" s="1258"/>
      <c r="D771" s="1258"/>
      <c r="E771" s="1258"/>
    </row>
    <row r="772" spans="1:5" x14ac:dyDescent="0.15">
      <c r="A772" s="1258"/>
      <c r="B772" s="1550"/>
      <c r="C772" s="1258"/>
      <c r="D772" s="1258"/>
      <c r="E772" s="1258"/>
    </row>
    <row r="773" spans="1:5" x14ac:dyDescent="0.15">
      <c r="A773" s="1258"/>
      <c r="B773" s="1550"/>
      <c r="C773" s="1258"/>
      <c r="D773" s="1258"/>
      <c r="E773" s="1258"/>
    </row>
    <row r="774" spans="1:5" x14ac:dyDescent="0.15">
      <c r="A774" s="1258"/>
      <c r="B774" s="1550"/>
      <c r="C774" s="1258"/>
      <c r="D774" s="1258"/>
      <c r="E774" s="1258"/>
    </row>
    <row r="775" spans="1:5" x14ac:dyDescent="0.15">
      <c r="A775" s="1258"/>
      <c r="B775" s="1550"/>
      <c r="C775" s="1258"/>
      <c r="D775" s="1258"/>
      <c r="E775" s="1258"/>
    </row>
    <row r="776" spans="1:5" x14ac:dyDescent="0.15">
      <c r="A776" s="1258"/>
      <c r="B776" s="1550"/>
      <c r="C776" s="1258"/>
      <c r="D776" s="1258"/>
      <c r="E776" s="1258"/>
    </row>
    <row r="777" spans="1:5" x14ac:dyDescent="0.15">
      <c r="A777" s="1258"/>
      <c r="B777" s="1550"/>
      <c r="C777" s="1258"/>
      <c r="D777" s="1258"/>
      <c r="E777" s="1258"/>
    </row>
    <row r="778" spans="1:5" x14ac:dyDescent="0.15">
      <c r="A778" s="1258"/>
      <c r="B778" s="1550"/>
      <c r="C778" s="1258"/>
      <c r="D778" s="1258"/>
      <c r="E778" s="1258"/>
    </row>
    <row r="779" spans="1:5" x14ac:dyDescent="0.15">
      <c r="A779" s="1258"/>
      <c r="B779" s="1550"/>
      <c r="C779" s="1258"/>
      <c r="D779" s="1258"/>
      <c r="E779" s="1258"/>
    </row>
    <row r="780" spans="1:5" x14ac:dyDescent="0.15">
      <c r="A780" s="1258"/>
      <c r="B780" s="1550"/>
      <c r="C780" s="1258"/>
      <c r="D780" s="1258"/>
      <c r="E780" s="1258"/>
    </row>
    <row r="781" spans="1:5" x14ac:dyDescent="0.15">
      <c r="A781" s="1258"/>
      <c r="B781" s="1550"/>
      <c r="C781" s="1258"/>
      <c r="D781" s="1258"/>
      <c r="E781" s="1258"/>
    </row>
    <row r="782" spans="1:5" x14ac:dyDescent="0.15">
      <c r="A782" s="1258"/>
      <c r="B782" s="1550"/>
      <c r="C782" s="1258"/>
      <c r="D782" s="1258"/>
      <c r="E782" s="1258"/>
    </row>
    <row r="783" spans="1:5" x14ac:dyDescent="0.15">
      <c r="A783" s="1258"/>
      <c r="B783" s="1550"/>
      <c r="C783" s="1258"/>
      <c r="D783" s="1258"/>
      <c r="E783" s="1258"/>
    </row>
    <row r="784" spans="1:5" x14ac:dyDescent="0.15">
      <c r="A784" s="1258"/>
      <c r="B784" s="1550"/>
      <c r="C784" s="1258"/>
      <c r="D784" s="1258"/>
      <c r="E784" s="1258"/>
    </row>
    <row r="785" spans="1:5" x14ac:dyDescent="0.15">
      <c r="A785" s="1258"/>
      <c r="B785" s="1550"/>
      <c r="C785" s="1258"/>
      <c r="D785" s="1258"/>
      <c r="E785" s="1258"/>
    </row>
    <row r="786" spans="1:5" x14ac:dyDescent="0.15">
      <c r="A786" s="1258"/>
      <c r="B786" s="1550"/>
      <c r="C786" s="1258"/>
      <c r="D786" s="1258"/>
      <c r="E786" s="1258"/>
    </row>
    <row r="787" spans="1:5" x14ac:dyDescent="0.15">
      <c r="A787" s="1258"/>
      <c r="B787" s="1550"/>
      <c r="C787" s="1258"/>
      <c r="D787" s="1258"/>
      <c r="E787" s="1258"/>
    </row>
    <row r="788" spans="1:5" x14ac:dyDescent="0.15">
      <c r="A788" s="1258"/>
      <c r="B788" s="1550"/>
      <c r="C788" s="1258"/>
      <c r="D788" s="1258"/>
      <c r="E788" s="1258"/>
    </row>
    <row r="789" spans="1:5" x14ac:dyDescent="0.15">
      <c r="A789" s="1258"/>
      <c r="B789" s="1550"/>
      <c r="C789" s="1258"/>
      <c r="D789" s="1258"/>
      <c r="E789" s="1258"/>
    </row>
    <row r="790" spans="1:5" x14ac:dyDescent="0.15">
      <c r="A790" s="1258"/>
      <c r="B790" s="1550"/>
      <c r="C790" s="1258"/>
      <c r="D790" s="1258"/>
      <c r="E790" s="1258"/>
    </row>
    <row r="791" spans="1:5" x14ac:dyDescent="0.15">
      <c r="A791" s="1258"/>
      <c r="B791" s="1550"/>
      <c r="C791" s="1258"/>
      <c r="D791" s="1258"/>
      <c r="E791" s="1258"/>
    </row>
    <row r="792" spans="1:5" x14ac:dyDescent="0.15">
      <c r="A792" s="1258"/>
      <c r="B792" s="1550"/>
      <c r="C792" s="1258"/>
      <c r="D792" s="1258"/>
      <c r="E792" s="1258"/>
    </row>
    <row r="793" spans="1:5" x14ac:dyDescent="0.15">
      <c r="A793" s="1258"/>
      <c r="B793" s="1550"/>
      <c r="C793" s="1258"/>
      <c r="D793" s="1258"/>
      <c r="E793" s="1258"/>
    </row>
    <row r="794" spans="1:5" x14ac:dyDescent="0.15">
      <c r="A794" s="1258"/>
      <c r="B794" s="1550"/>
      <c r="C794" s="1258"/>
      <c r="D794" s="1258"/>
      <c r="E794" s="1258"/>
    </row>
    <row r="795" spans="1:5" x14ac:dyDescent="0.15">
      <c r="A795" s="1258"/>
      <c r="B795" s="1550"/>
      <c r="C795" s="1258"/>
      <c r="D795" s="1258"/>
      <c r="E795" s="1258"/>
    </row>
    <row r="796" spans="1:5" x14ac:dyDescent="0.15">
      <c r="A796" s="1258"/>
      <c r="B796" s="1550"/>
      <c r="C796" s="1258"/>
      <c r="D796" s="1258"/>
      <c r="E796" s="1258"/>
    </row>
    <row r="797" spans="1:5" x14ac:dyDescent="0.15">
      <c r="A797" s="1258"/>
      <c r="B797" s="1550"/>
      <c r="C797" s="1258"/>
      <c r="D797" s="1258"/>
      <c r="E797" s="1258"/>
    </row>
    <row r="798" spans="1:5" x14ac:dyDescent="0.15">
      <c r="A798" s="1258"/>
      <c r="B798" s="1550"/>
      <c r="C798" s="1258"/>
      <c r="D798" s="1258"/>
      <c r="E798" s="1258"/>
    </row>
    <row r="799" spans="1:5" x14ac:dyDescent="0.15">
      <c r="A799" s="1258"/>
      <c r="B799" s="1550"/>
      <c r="C799" s="1258"/>
      <c r="D799" s="1258"/>
      <c r="E799" s="1258"/>
    </row>
    <row r="800" spans="1:5" x14ac:dyDescent="0.15">
      <c r="A800" s="1258"/>
      <c r="B800" s="1550"/>
      <c r="C800" s="1258"/>
      <c r="D800" s="1258"/>
      <c r="E800" s="1258"/>
    </row>
    <row r="801" spans="1:5" x14ac:dyDescent="0.15">
      <c r="A801" s="1258"/>
      <c r="B801" s="1550"/>
      <c r="C801" s="1258"/>
      <c r="D801" s="1258"/>
      <c r="E801" s="1258"/>
    </row>
    <row r="802" spans="1:5" x14ac:dyDescent="0.15">
      <c r="A802" s="1258"/>
      <c r="B802" s="1550"/>
      <c r="C802" s="1258"/>
      <c r="D802" s="1258"/>
      <c r="E802" s="1258"/>
    </row>
    <row r="803" spans="1:5" x14ac:dyDescent="0.15">
      <c r="A803" s="1258"/>
      <c r="B803" s="1550"/>
      <c r="C803" s="1258"/>
      <c r="D803" s="1258"/>
      <c r="E803" s="1258"/>
    </row>
    <row r="804" spans="1:5" x14ac:dyDescent="0.15">
      <c r="A804" s="1258"/>
      <c r="B804" s="1550"/>
      <c r="C804" s="1258"/>
      <c r="D804" s="1258"/>
      <c r="E804" s="1258"/>
    </row>
    <row r="805" spans="1:5" x14ac:dyDescent="0.15">
      <c r="A805" s="1258"/>
      <c r="B805" s="1550"/>
      <c r="C805" s="1258"/>
      <c r="D805" s="1258"/>
      <c r="E805" s="1258"/>
    </row>
    <row r="806" spans="1:5" x14ac:dyDescent="0.15">
      <c r="A806" s="1258"/>
      <c r="B806" s="1550"/>
      <c r="C806" s="1258"/>
      <c r="D806" s="1258"/>
      <c r="E806" s="1258"/>
    </row>
    <row r="807" spans="1:5" x14ac:dyDescent="0.15">
      <c r="A807" s="1258"/>
      <c r="B807" s="1550"/>
      <c r="C807" s="1258"/>
      <c r="D807" s="1258"/>
      <c r="E807" s="1258"/>
    </row>
    <row r="808" spans="1:5" x14ac:dyDescent="0.15">
      <c r="A808" s="1258"/>
      <c r="B808" s="1550"/>
      <c r="C808" s="1258"/>
      <c r="D808" s="1258"/>
      <c r="E808" s="1258"/>
    </row>
    <row r="809" spans="1:5" x14ac:dyDescent="0.15">
      <c r="A809" s="1258"/>
      <c r="B809" s="1550"/>
      <c r="C809" s="1258"/>
      <c r="D809" s="1258"/>
      <c r="E809" s="1258"/>
    </row>
    <row r="810" spans="1:5" x14ac:dyDescent="0.15">
      <c r="A810" s="1258"/>
      <c r="B810" s="1550"/>
      <c r="C810" s="1258"/>
      <c r="D810" s="1258"/>
      <c r="E810" s="1258"/>
    </row>
    <row r="811" spans="1:5" x14ac:dyDescent="0.15">
      <c r="A811" s="1258"/>
      <c r="B811" s="1550"/>
      <c r="C811" s="1258"/>
      <c r="D811" s="1258"/>
      <c r="E811" s="1258"/>
    </row>
    <row r="812" spans="1:5" x14ac:dyDescent="0.15">
      <c r="A812" s="1258"/>
      <c r="B812" s="1550"/>
      <c r="C812" s="1258"/>
      <c r="D812" s="1258"/>
      <c r="E812" s="1258"/>
    </row>
    <row r="813" spans="1:5" x14ac:dyDescent="0.15">
      <c r="A813" s="1258"/>
      <c r="B813" s="1550"/>
      <c r="C813" s="1258"/>
      <c r="D813" s="1258"/>
      <c r="E813" s="1258"/>
    </row>
    <row r="814" spans="1:5" x14ac:dyDescent="0.15">
      <c r="A814" s="1258"/>
      <c r="B814" s="1550"/>
      <c r="C814" s="1258"/>
      <c r="D814" s="1258"/>
      <c r="E814" s="1258"/>
    </row>
    <row r="815" spans="1:5" x14ac:dyDescent="0.15">
      <c r="A815" s="1258"/>
      <c r="B815" s="1550"/>
      <c r="C815" s="1258"/>
      <c r="D815" s="1258"/>
      <c r="E815" s="1258"/>
    </row>
    <row r="816" spans="1:5" x14ac:dyDescent="0.15">
      <c r="A816" s="1258"/>
      <c r="B816" s="1550"/>
      <c r="C816" s="1258"/>
      <c r="D816" s="1258"/>
      <c r="E816" s="1258"/>
    </row>
    <row r="817" spans="1:5" x14ac:dyDescent="0.15">
      <c r="A817" s="1258"/>
      <c r="B817" s="1550"/>
      <c r="C817" s="1258"/>
      <c r="D817" s="1258"/>
      <c r="E817" s="1258"/>
    </row>
    <row r="818" spans="1:5" x14ac:dyDescent="0.15">
      <c r="A818" s="1258"/>
      <c r="B818" s="1550"/>
      <c r="C818" s="1258"/>
      <c r="D818" s="1258"/>
      <c r="E818" s="1258"/>
    </row>
    <row r="819" spans="1:5" x14ac:dyDescent="0.15">
      <c r="A819" s="1258"/>
      <c r="B819" s="1550"/>
      <c r="C819" s="1258"/>
      <c r="D819" s="1258"/>
      <c r="E819" s="1258"/>
    </row>
    <row r="820" spans="1:5" x14ac:dyDescent="0.15">
      <c r="A820" s="1258"/>
      <c r="B820" s="1550"/>
      <c r="C820" s="1258"/>
      <c r="D820" s="1258"/>
      <c r="E820" s="1258"/>
    </row>
    <row r="821" spans="1:5" x14ac:dyDescent="0.15">
      <c r="A821" s="1258"/>
      <c r="B821" s="1550"/>
      <c r="C821" s="1258"/>
      <c r="D821" s="1258"/>
      <c r="E821" s="1258"/>
    </row>
    <row r="822" spans="1:5" x14ac:dyDescent="0.15">
      <c r="A822" s="1258"/>
      <c r="B822" s="1550"/>
      <c r="C822" s="1258"/>
      <c r="D822" s="1258"/>
      <c r="E822" s="1258"/>
    </row>
    <row r="823" spans="1:5" x14ac:dyDescent="0.15">
      <c r="A823" s="1258"/>
      <c r="B823" s="1550"/>
      <c r="C823" s="1258"/>
      <c r="D823" s="1258"/>
      <c r="E823" s="1258"/>
    </row>
    <row r="824" spans="1:5" x14ac:dyDescent="0.15">
      <c r="A824" s="1258"/>
      <c r="B824" s="1550"/>
      <c r="C824" s="1258"/>
      <c r="D824" s="1258"/>
      <c r="E824" s="1258"/>
    </row>
    <row r="825" spans="1:5" x14ac:dyDescent="0.15">
      <c r="A825" s="1258"/>
      <c r="B825" s="1550"/>
      <c r="C825" s="1258"/>
      <c r="D825" s="1258"/>
      <c r="E825" s="1258"/>
    </row>
    <row r="826" spans="1:5" x14ac:dyDescent="0.15">
      <c r="A826" s="1258"/>
      <c r="B826" s="1550"/>
      <c r="C826" s="1258"/>
      <c r="D826" s="1258"/>
      <c r="E826" s="1258"/>
    </row>
    <row r="827" spans="1:5" x14ac:dyDescent="0.15">
      <c r="A827" s="1258"/>
      <c r="B827" s="1550"/>
      <c r="C827" s="1258"/>
      <c r="D827" s="1258"/>
      <c r="E827" s="1258"/>
    </row>
    <row r="828" spans="1:5" x14ac:dyDescent="0.15">
      <c r="A828" s="1258"/>
      <c r="B828" s="1550"/>
      <c r="C828" s="1258"/>
      <c r="D828" s="1258"/>
      <c r="E828" s="1258"/>
    </row>
    <row r="829" spans="1:5" x14ac:dyDescent="0.15">
      <c r="A829" s="1258"/>
      <c r="B829" s="1550"/>
      <c r="C829" s="1258"/>
      <c r="D829" s="1258"/>
      <c r="E829" s="1258"/>
    </row>
    <row r="830" spans="1:5" x14ac:dyDescent="0.15">
      <c r="A830" s="1258"/>
      <c r="B830" s="1550"/>
      <c r="C830" s="1258"/>
      <c r="D830" s="1258"/>
      <c r="E830" s="1258"/>
    </row>
    <row r="831" spans="1:5" x14ac:dyDescent="0.15">
      <c r="A831" s="1258"/>
      <c r="B831" s="1550"/>
      <c r="C831" s="1258"/>
      <c r="D831" s="1258"/>
      <c r="E831" s="1258"/>
    </row>
    <row r="832" spans="1:5" x14ac:dyDescent="0.15">
      <c r="A832" s="1258"/>
      <c r="B832" s="1550"/>
      <c r="C832" s="1258"/>
      <c r="D832" s="1258"/>
      <c r="E832" s="1258"/>
    </row>
    <row r="833" spans="1:5" x14ac:dyDescent="0.15">
      <c r="A833" s="1258"/>
      <c r="B833" s="1550"/>
      <c r="C833" s="1258"/>
      <c r="D833" s="1258"/>
      <c r="E833" s="1258"/>
    </row>
    <row r="834" spans="1:5" x14ac:dyDescent="0.15">
      <c r="A834" s="1258"/>
      <c r="B834" s="1550"/>
      <c r="C834" s="1258"/>
      <c r="D834" s="1258"/>
      <c r="E834" s="1258"/>
    </row>
    <row r="835" spans="1:5" x14ac:dyDescent="0.15">
      <c r="A835" s="1258"/>
      <c r="B835" s="1550"/>
      <c r="C835" s="1258"/>
      <c r="D835" s="1258"/>
      <c r="E835" s="1258"/>
    </row>
    <row r="836" spans="1:5" x14ac:dyDescent="0.15">
      <c r="A836" s="1258"/>
      <c r="B836" s="1550"/>
      <c r="C836" s="1258"/>
      <c r="D836" s="1258"/>
      <c r="E836" s="1258"/>
    </row>
    <row r="837" spans="1:5" x14ac:dyDescent="0.15">
      <c r="A837" s="1258"/>
      <c r="B837" s="1550"/>
      <c r="C837" s="1258"/>
      <c r="D837" s="1258"/>
      <c r="E837" s="1258"/>
    </row>
    <row r="838" spans="1:5" x14ac:dyDescent="0.15">
      <c r="A838" s="1258"/>
      <c r="B838" s="1550"/>
      <c r="C838" s="1258"/>
      <c r="D838" s="1258"/>
      <c r="E838" s="1258"/>
    </row>
    <row r="839" spans="1:5" x14ac:dyDescent="0.15">
      <c r="A839" s="1258"/>
      <c r="B839" s="1550"/>
      <c r="C839" s="1258"/>
      <c r="D839" s="1258"/>
      <c r="E839" s="1258"/>
    </row>
    <row r="840" spans="1:5" x14ac:dyDescent="0.15">
      <c r="A840" s="1258"/>
      <c r="B840" s="1550"/>
      <c r="C840" s="1258"/>
      <c r="D840" s="1258"/>
      <c r="E840" s="1258"/>
    </row>
    <row r="841" spans="1:5" x14ac:dyDescent="0.15">
      <c r="A841" s="1258"/>
      <c r="B841" s="1550"/>
      <c r="C841" s="1258"/>
      <c r="D841" s="1258"/>
      <c r="E841" s="1258"/>
    </row>
    <row r="842" spans="1:5" x14ac:dyDescent="0.15">
      <c r="A842" s="1258"/>
      <c r="B842" s="1550"/>
      <c r="C842" s="1258"/>
      <c r="D842" s="1258"/>
      <c r="E842" s="1258"/>
    </row>
    <row r="843" spans="1:5" x14ac:dyDescent="0.15">
      <c r="A843" s="1258"/>
      <c r="B843" s="1550"/>
      <c r="C843" s="1258"/>
      <c r="D843" s="1258"/>
      <c r="E843" s="1258"/>
    </row>
    <row r="844" spans="1:5" x14ac:dyDescent="0.15">
      <c r="A844" s="1258"/>
      <c r="B844" s="1550"/>
      <c r="C844" s="1258"/>
      <c r="D844" s="1258"/>
      <c r="E844" s="1258"/>
    </row>
    <row r="845" spans="1:5" x14ac:dyDescent="0.15">
      <c r="A845" s="1258"/>
      <c r="B845" s="1550"/>
      <c r="C845" s="1258"/>
      <c r="D845" s="1258"/>
      <c r="E845" s="1258"/>
    </row>
    <row r="846" spans="1:5" x14ac:dyDescent="0.15">
      <c r="A846" s="1258"/>
      <c r="B846" s="1550"/>
      <c r="C846" s="1258"/>
      <c r="D846" s="1258"/>
      <c r="E846" s="1258"/>
    </row>
    <row r="847" spans="1:5" x14ac:dyDescent="0.15">
      <c r="A847" s="1258"/>
      <c r="B847" s="1550"/>
      <c r="C847" s="1258"/>
      <c r="D847" s="1258"/>
      <c r="E847" s="1258"/>
    </row>
    <row r="848" spans="1:5" x14ac:dyDescent="0.15">
      <c r="A848" s="1258"/>
      <c r="B848" s="1550"/>
      <c r="C848" s="1258"/>
      <c r="D848" s="1258"/>
      <c r="E848" s="1258"/>
    </row>
    <row r="849" spans="1:5" x14ac:dyDescent="0.15">
      <c r="A849" s="1258"/>
      <c r="B849" s="1550"/>
      <c r="C849" s="1258"/>
      <c r="D849" s="1258"/>
      <c r="E849" s="1258"/>
    </row>
    <row r="850" spans="1:5" x14ac:dyDescent="0.15">
      <c r="A850" s="1258"/>
      <c r="B850" s="1550"/>
      <c r="C850" s="1258"/>
      <c r="D850" s="1258"/>
      <c r="E850" s="1258"/>
    </row>
    <row r="851" spans="1:5" x14ac:dyDescent="0.15">
      <c r="A851" s="1258"/>
      <c r="B851" s="1550"/>
      <c r="C851" s="1258"/>
      <c r="D851" s="1258"/>
      <c r="E851" s="1258"/>
    </row>
    <row r="852" spans="1:5" x14ac:dyDescent="0.15">
      <c r="A852" s="1258"/>
      <c r="B852" s="1550"/>
      <c r="C852" s="1258"/>
      <c r="D852" s="1258"/>
      <c r="E852" s="1258"/>
    </row>
    <row r="853" spans="1:5" x14ac:dyDescent="0.15">
      <c r="A853" s="1258"/>
      <c r="B853" s="1550"/>
      <c r="C853" s="1258"/>
      <c r="D853" s="1258"/>
      <c r="E853" s="1258"/>
    </row>
    <row r="854" spans="1:5" x14ac:dyDescent="0.15">
      <c r="A854" s="1258"/>
      <c r="B854" s="1550"/>
      <c r="C854" s="1258"/>
      <c r="D854" s="1258"/>
      <c r="E854" s="1258"/>
    </row>
    <row r="855" spans="1:5" x14ac:dyDescent="0.15">
      <c r="A855" s="1258"/>
      <c r="B855" s="1550"/>
      <c r="C855" s="1258"/>
      <c r="D855" s="1258"/>
      <c r="E855" s="1258"/>
    </row>
    <row r="856" spans="1:5" x14ac:dyDescent="0.15">
      <c r="A856" s="1258"/>
      <c r="B856" s="1550"/>
      <c r="C856" s="1258"/>
      <c r="D856" s="1258"/>
      <c r="E856" s="1258"/>
    </row>
    <row r="857" spans="1:5" x14ac:dyDescent="0.15">
      <c r="A857" s="1258"/>
      <c r="B857" s="1550"/>
      <c r="C857" s="1258"/>
      <c r="D857" s="1258"/>
      <c r="E857" s="1258"/>
    </row>
    <row r="858" spans="1:5" x14ac:dyDescent="0.15">
      <c r="A858" s="1258"/>
      <c r="B858" s="1550"/>
      <c r="C858" s="1258"/>
      <c r="D858" s="1258"/>
      <c r="E858" s="1258"/>
    </row>
    <row r="859" spans="1:5" x14ac:dyDescent="0.15">
      <c r="A859" s="1258"/>
      <c r="B859" s="1550"/>
      <c r="C859" s="1258"/>
      <c r="D859" s="1258"/>
      <c r="E859" s="1258"/>
    </row>
    <row r="860" spans="1:5" x14ac:dyDescent="0.15">
      <c r="A860" s="1258"/>
      <c r="B860" s="1550"/>
      <c r="C860" s="1258"/>
      <c r="D860" s="1258"/>
      <c r="E860" s="1258"/>
    </row>
    <row r="861" spans="1:5" x14ac:dyDescent="0.15">
      <c r="A861" s="1258"/>
      <c r="B861" s="1550"/>
      <c r="C861" s="1258"/>
      <c r="D861" s="1258"/>
      <c r="E861" s="1258"/>
    </row>
    <row r="862" spans="1:5" x14ac:dyDescent="0.15">
      <c r="A862" s="1258"/>
      <c r="B862" s="1550"/>
      <c r="C862" s="1258"/>
      <c r="D862" s="1258"/>
      <c r="E862" s="1258"/>
    </row>
    <row r="863" spans="1:5" x14ac:dyDescent="0.15">
      <c r="A863" s="1258"/>
      <c r="B863" s="1550"/>
      <c r="C863" s="1258"/>
      <c r="D863" s="1258"/>
      <c r="E863" s="1258"/>
    </row>
    <row r="864" spans="1:5" x14ac:dyDescent="0.15">
      <c r="A864" s="1258"/>
      <c r="B864" s="1550"/>
      <c r="C864" s="1258"/>
      <c r="D864" s="1258"/>
      <c r="E864" s="1258"/>
    </row>
    <row r="865" spans="1:5" x14ac:dyDescent="0.15">
      <c r="A865" s="1258"/>
      <c r="B865" s="1550"/>
      <c r="C865" s="1258"/>
      <c r="D865" s="1258"/>
      <c r="E865" s="1258"/>
    </row>
    <row r="866" spans="1:5" x14ac:dyDescent="0.15">
      <c r="A866" s="1258"/>
      <c r="B866" s="1550"/>
      <c r="C866" s="1258"/>
      <c r="D866" s="1258"/>
      <c r="E866" s="1258"/>
    </row>
    <row r="867" spans="1:5" x14ac:dyDescent="0.15">
      <c r="A867" s="1258"/>
      <c r="B867" s="1550"/>
      <c r="C867" s="1258"/>
      <c r="D867" s="1258"/>
      <c r="E867" s="1258"/>
    </row>
    <row r="868" spans="1:5" x14ac:dyDescent="0.15">
      <c r="A868" s="1258"/>
      <c r="B868" s="1550"/>
      <c r="C868" s="1258"/>
      <c r="D868" s="1258"/>
      <c r="E868" s="1258"/>
    </row>
    <row r="869" spans="1:5" x14ac:dyDescent="0.15">
      <c r="A869" s="1258"/>
      <c r="B869" s="1550"/>
      <c r="C869" s="1258"/>
      <c r="D869" s="1258"/>
      <c r="E869" s="1258"/>
    </row>
    <row r="870" spans="1:5" x14ac:dyDescent="0.15">
      <c r="A870" s="1258"/>
      <c r="B870" s="1550"/>
      <c r="C870" s="1258"/>
      <c r="D870" s="1258"/>
      <c r="E870" s="1258"/>
    </row>
    <row r="871" spans="1:5" x14ac:dyDescent="0.15">
      <c r="A871" s="1258"/>
      <c r="B871" s="1550"/>
      <c r="C871" s="1258"/>
      <c r="D871" s="1258"/>
      <c r="E871" s="1258"/>
    </row>
    <row r="872" spans="1:5" x14ac:dyDescent="0.15">
      <c r="A872" s="1258"/>
      <c r="B872" s="1550"/>
      <c r="C872" s="1258"/>
      <c r="D872" s="1258"/>
      <c r="E872" s="1258"/>
    </row>
    <row r="873" spans="1:5" x14ac:dyDescent="0.15">
      <c r="A873" s="1258"/>
      <c r="B873" s="1550"/>
      <c r="C873" s="1258"/>
      <c r="D873" s="1258"/>
      <c r="E873" s="1258"/>
    </row>
    <row r="874" spans="1:5" x14ac:dyDescent="0.15">
      <c r="A874" s="1258"/>
      <c r="B874" s="1550"/>
      <c r="C874" s="1258"/>
      <c r="D874" s="1258"/>
      <c r="E874" s="1258"/>
    </row>
    <row r="875" spans="1:5" x14ac:dyDescent="0.15">
      <c r="A875" s="1258"/>
      <c r="B875" s="1550"/>
      <c r="C875" s="1258"/>
      <c r="D875" s="1258"/>
      <c r="E875" s="1258"/>
    </row>
    <row r="876" spans="1:5" x14ac:dyDescent="0.15">
      <c r="A876" s="1258"/>
      <c r="B876" s="1550"/>
      <c r="C876" s="1258"/>
      <c r="D876" s="1258"/>
      <c r="E876" s="1258"/>
    </row>
    <row r="877" spans="1:5" x14ac:dyDescent="0.15">
      <c r="A877" s="1258"/>
      <c r="B877" s="1550"/>
      <c r="C877" s="1258"/>
      <c r="D877" s="1258"/>
      <c r="E877" s="1258"/>
    </row>
    <row r="878" spans="1:5" x14ac:dyDescent="0.15">
      <c r="A878" s="1258"/>
      <c r="B878" s="1550"/>
      <c r="C878" s="1258"/>
      <c r="D878" s="1258"/>
      <c r="E878" s="1258"/>
    </row>
    <row r="879" spans="1:5" x14ac:dyDescent="0.15">
      <c r="A879" s="1258"/>
      <c r="B879" s="1550"/>
      <c r="C879" s="1258"/>
      <c r="D879" s="1258"/>
      <c r="E879" s="1258"/>
    </row>
    <row r="880" spans="1:5" x14ac:dyDescent="0.15">
      <c r="A880" s="1258"/>
      <c r="B880" s="1550"/>
      <c r="C880" s="1258"/>
      <c r="D880" s="1258"/>
      <c r="E880" s="1258"/>
    </row>
    <row r="881" spans="1:5" x14ac:dyDescent="0.15">
      <c r="A881" s="1258"/>
      <c r="B881" s="1550"/>
      <c r="C881" s="1258"/>
      <c r="D881" s="1258"/>
      <c r="E881" s="1258"/>
    </row>
    <row r="882" spans="1:5" x14ac:dyDescent="0.15">
      <c r="A882" s="1258"/>
      <c r="B882" s="1550"/>
      <c r="C882" s="1258"/>
      <c r="D882" s="1258"/>
      <c r="E882" s="1258"/>
    </row>
    <row r="883" spans="1:5" x14ac:dyDescent="0.15">
      <c r="A883" s="1258"/>
      <c r="B883" s="1550"/>
      <c r="C883" s="1258"/>
      <c r="D883" s="1258"/>
      <c r="E883" s="1258"/>
    </row>
    <row r="884" spans="1:5" x14ac:dyDescent="0.15">
      <c r="A884" s="1258"/>
      <c r="B884" s="1550"/>
      <c r="C884" s="1258"/>
      <c r="D884" s="1258"/>
      <c r="E884" s="1258"/>
    </row>
    <row r="885" spans="1:5" x14ac:dyDescent="0.15">
      <c r="A885" s="1258"/>
      <c r="B885" s="1550"/>
      <c r="C885" s="1258"/>
      <c r="D885" s="1258"/>
      <c r="E885" s="1258"/>
    </row>
    <row r="886" spans="1:5" x14ac:dyDescent="0.15">
      <c r="A886" s="1258"/>
      <c r="B886" s="1550"/>
      <c r="C886" s="1258"/>
      <c r="D886" s="1258"/>
      <c r="E886" s="1258"/>
    </row>
    <row r="887" spans="1:5" x14ac:dyDescent="0.15">
      <c r="A887" s="1258"/>
      <c r="B887" s="1550"/>
      <c r="C887" s="1258"/>
      <c r="D887" s="1258"/>
      <c r="E887" s="1258"/>
    </row>
    <row r="888" spans="1:5" x14ac:dyDescent="0.15">
      <c r="A888" s="1258"/>
      <c r="B888" s="1550"/>
      <c r="C888" s="1258"/>
      <c r="D888" s="1258"/>
      <c r="E888" s="1258"/>
    </row>
    <row r="889" spans="1:5" x14ac:dyDescent="0.15">
      <c r="A889" s="1258"/>
      <c r="B889" s="1550"/>
      <c r="C889" s="1258"/>
      <c r="D889" s="1258"/>
      <c r="E889" s="1258"/>
    </row>
    <row r="890" spans="1:5" x14ac:dyDescent="0.15">
      <c r="A890" s="1258"/>
      <c r="B890" s="1550"/>
      <c r="C890" s="1258"/>
      <c r="D890" s="1258"/>
      <c r="E890" s="1258"/>
    </row>
    <row r="891" spans="1:5" x14ac:dyDescent="0.15">
      <c r="A891" s="1258"/>
      <c r="B891" s="1550"/>
      <c r="C891" s="1258"/>
      <c r="D891" s="1258"/>
      <c r="E891" s="1258"/>
    </row>
    <row r="892" spans="1:5" x14ac:dyDescent="0.15">
      <c r="A892" s="1258"/>
      <c r="B892" s="1550"/>
      <c r="C892" s="1258"/>
      <c r="D892" s="1258"/>
      <c r="E892" s="1258"/>
    </row>
    <row r="893" spans="1:5" x14ac:dyDescent="0.15">
      <c r="A893" s="1258"/>
      <c r="B893" s="1550"/>
      <c r="C893" s="1258"/>
      <c r="D893" s="1258"/>
      <c r="E893" s="1258"/>
    </row>
    <row r="894" spans="1:5" x14ac:dyDescent="0.15">
      <c r="A894" s="1258"/>
      <c r="B894" s="1550"/>
      <c r="C894" s="1258"/>
      <c r="D894" s="1258"/>
      <c r="E894" s="1258"/>
    </row>
    <row r="895" spans="1:5" x14ac:dyDescent="0.15">
      <c r="A895" s="1258"/>
      <c r="B895" s="1550"/>
      <c r="C895" s="1258"/>
      <c r="D895" s="1258"/>
      <c r="E895" s="1258"/>
    </row>
    <row r="896" spans="1:5" x14ac:dyDescent="0.15">
      <c r="A896" s="1258"/>
      <c r="B896" s="1550"/>
      <c r="C896" s="1258"/>
      <c r="D896" s="1258"/>
      <c r="E896" s="1258"/>
    </row>
    <row r="897" spans="1:5" x14ac:dyDescent="0.15">
      <c r="A897" s="1258"/>
      <c r="B897" s="1550"/>
      <c r="C897" s="1258"/>
      <c r="D897" s="1258"/>
      <c r="E897" s="1258"/>
    </row>
    <row r="898" spans="1:5" x14ac:dyDescent="0.15">
      <c r="A898" s="1258"/>
      <c r="B898" s="1550"/>
      <c r="C898" s="1258"/>
      <c r="D898" s="1258"/>
      <c r="E898" s="1258"/>
    </row>
    <row r="899" spans="1:5" x14ac:dyDescent="0.15">
      <c r="A899" s="1258"/>
      <c r="B899" s="1550"/>
      <c r="C899" s="1258"/>
      <c r="D899" s="1258"/>
      <c r="E899" s="1258"/>
    </row>
    <row r="900" spans="1:5" x14ac:dyDescent="0.15">
      <c r="A900" s="1258"/>
      <c r="B900" s="1550"/>
      <c r="C900" s="1258"/>
      <c r="D900" s="1258"/>
      <c r="E900" s="1258"/>
    </row>
    <row r="901" spans="1:5" x14ac:dyDescent="0.15">
      <c r="A901" s="1258"/>
      <c r="B901" s="1550"/>
      <c r="C901" s="1258"/>
      <c r="D901" s="1258"/>
      <c r="E901" s="1258"/>
    </row>
    <row r="902" spans="1:5" x14ac:dyDescent="0.15">
      <c r="A902" s="1258"/>
      <c r="B902" s="1550"/>
      <c r="C902" s="1258"/>
      <c r="D902" s="1258"/>
      <c r="E902" s="1258"/>
    </row>
    <row r="903" spans="1:5" x14ac:dyDescent="0.15">
      <c r="A903" s="1258"/>
      <c r="B903" s="1550"/>
      <c r="C903" s="1258"/>
      <c r="D903" s="1258"/>
      <c r="E903" s="1258"/>
    </row>
    <row r="904" spans="1:5" x14ac:dyDescent="0.15">
      <c r="A904" s="1258"/>
      <c r="B904" s="1550"/>
      <c r="C904" s="1258"/>
      <c r="D904" s="1258"/>
      <c r="E904" s="1258"/>
    </row>
    <row r="905" spans="1:5" x14ac:dyDescent="0.15">
      <c r="A905" s="1258"/>
      <c r="B905" s="1550"/>
      <c r="C905" s="1258"/>
      <c r="D905" s="1258"/>
      <c r="E905" s="1258"/>
    </row>
    <row r="906" spans="1:5" x14ac:dyDescent="0.15">
      <c r="A906" s="1258"/>
      <c r="B906" s="1550"/>
      <c r="C906" s="1258"/>
      <c r="D906" s="1258"/>
      <c r="E906" s="1258"/>
    </row>
    <row r="907" spans="1:5" x14ac:dyDescent="0.15">
      <c r="A907" s="1258"/>
      <c r="B907" s="1550"/>
      <c r="C907" s="1258"/>
      <c r="D907" s="1258"/>
      <c r="E907" s="1258"/>
    </row>
    <row r="908" spans="1:5" x14ac:dyDescent="0.15">
      <c r="A908" s="1258"/>
      <c r="B908" s="1550"/>
      <c r="C908" s="1258"/>
      <c r="D908" s="1258"/>
      <c r="E908" s="1258"/>
    </row>
    <row r="909" spans="1:5" x14ac:dyDescent="0.15">
      <c r="A909" s="1258"/>
      <c r="B909" s="1550"/>
      <c r="C909" s="1258"/>
      <c r="D909" s="1258"/>
      <c r="E909" s="1258"/>
    </row>
    <row r="910" spans="1:5" x14ac:dyDescent="0.15">
      <c r="A910" s="1258"/>
      <c r="B910" s="1550"/>
      <c r="C910" s="1258"/>
      <c r="D910" s="1258"/>
      <c r="E910" s="1258"/>
    </row>
    <row r="911" spans="1:5" x14ac:dyDescent="0.15">
      <c r="A911" s="1258"/>
      <c r="B911" s="1550"/>
      <c r="C911" s="1258"/>
      <c r="D911" s="1258"/>
      <c r="E911" s="1258"/>
    </row>
    <row r="912" spans="1:5" x14ac:dyDescent="0.15">
      <c r="A912" s="1258"/>
      <c r="B912" s="1550"/>
      <c r="C912" s="1258"/>
      <c r="D912" s="1258"/>
      <c r="E912" s="1258"/>
    </row>
    <row r="913" spans="1:5" x14ac:dyDescent="0.15">
      <c r="A913" s="1258"/>
      <c r="B913" s="1550"/>
      <c r="C913" s="1258"/>
      <c r="D913" s="1258"/>
      <c r="E913" s="1258"/>
    </row>
    <row r="914" spans="1:5" x14ac:dyDescent="0.15">
      <c r="A914" s="1258"/>
      <c r="B914" s="1550"/>
      <c r="C914" s="1258"/>
      <c r="D914" s="1258"/>
      <c r="E914" s="1258"/>
    </row>
    <row r="915" spans="1:5" x14ac:dyDescent="0.15">
      <c r="A915" s="1258"/>
      <c r="B915" s="1550"/>
      <c r="C915" s="1258"/>
      <c r="D915" s="1258"/>
      <c r="E915" s="1258"/>
    </row>
    <row r="916" spans="1:5" x14ac:dyDescent="0.15">
      <c r="A916" s="1258"/>
      <c r="B916" s="1550"/>
      <c r="C916" s="1258"/>
      <c r="D916" s="1258"/>
      <c r="E916" s="1258"/>
    </row>
    <row r="917" spans="1:5" x14ac:dyDescent="0.15">
      <c r="A917" s="1258"/>
      <c r="B917" s="1550"/>
      <c r="C917" s="1258"/>
      <c r="D917" s="1258"/>
      <c r="E917" s="1258"/>
    </row>
    <row r="918" spans="1:5" x14ac:dyDescent="0.15">
      <c r="A918" s="1258"/>
      <c r="B918" s="1550"/>
      <c r="C918" s="1258"/>
      <c r="D918" s="1258"/>
      <c r="E918" s="1258"/>
    </row>
    <row r="919" spans="1:5" x14ac:dyDescent="0.15">
      <c r="A919" s="1258"/>
      <c r="B919" s="1550"/>
      <c r="C919" s="1258"/>
      <c r="D919" s="1258"/>
      <c r="E919" s="1258"/>
    </row>
    <row r="920" spans="1:5" x14ac:dyDescent="0.15">
      <c r="A920" s="1258"/>
      <c r="B920" s="1550"/>
      <c r="C920" s="1258"/>
      <c r="D920" s="1258"/>
      <c r="E920" s="1258"/>
    </row>
    <row r="921" spans="1:5" x14ac:dyDescent="0.15">
      <c r="A921" s="1258"/>
      <c r="B921" s="1550"/>
      <c r="C921" s="1258"/>
      <c r="D921" s="1258"/>
      <c r="E921" s="1258"/>
    </row>
    <row r="922" spans="1:5" x14ac:dyDescent="0.15">
      <c r="A922" s="1258"/>
      <c r="B922" s="1550"/>
      <c r="C922" s="1258"/>
      <c r="D922" s="1258"/>
      <c r="E922" s="1258"/>
    </row>
    <row r="923" spans="1:5" x14ac:dyDescent="0.15">
      <c r="A923" s="1258"/>
      <c r="B923" s="1550"/>
      <c r="C923" s="1258"/>
      <c r="D923" s="1258"/>
      <c r="E923" s="1258"/>
    </row>
    <row r="924" spans="1:5" x14ac:dyDescent="0.15">
      <c r="A924" s="1258"/>
      <c r="B924" s="1550"/>
      <c r="C924" s="1258"/>
      <c r="D924" s="1258"/>
      <c r="E924" s="1258"/>
    </row>
    <row r="925" spans="1:5" x14ac:dyDescent="0.15">
      <c r="A925" s="1258"/>
      <c r="B925" s="1550"/>
      <c r="C925" s="1258"/>
      <c r="D925" s="1258"/>
      <c r="E925" s="1258"/>
    </row>
    <row r="926" spans="1:5" x14ac:dyDescent="0.15">
      <c r="A926" s="1258"/>
      <c r="B926" s="1550"/>
      <c r="C926" s="1258"/>
      <c r="D926" s="1258"/>
      <c r="E926" s="1258"/>
    </row>
    <row r="927" spans="1:5" x14ac:dyDescent="0.15">
      <c r="A927" s="1258"/>
      <c r="B927" s="1550"/>
      <c r="C927" s="1258"/>
      <c r="D927" s="1258"/>
      <c r="E927" s="1258"/>
    </row>
    <row r="928" spans="1:5" x14ac:dyDescent="0.15">
      <c r="A928" s="1258"/>
      <c r="B928" s="1550"/>
      <c r="C928" s="1258"/>
      <c r="D928" s="1258"/>
      <c r="E928" s="1258"/>
    </row>
    <row r="929" spans="1:5" x14ac:dyDescent="0.15">
      <c r="A929" s="1258"/>
      <c r="B929" s="1550"/>
      <c r="C929" s="1258"/>
      <c r="D929" s="1258"/>
      <c r="E929" s="1258"/>
    </row>
    <row r="930" spans="1:5" x14ac:dyDescent="0.15">
      <c r="A930" s="1258"/>
      <c r="B930" s="1550"/>
      <c r="C930" s="1258"/>
      <c r="D930" s="1258"/>
      <c r="E930" s="1258"/>
    </row>
    <row r="931" spans="1:5" x14ac:dyDescent="0.15">
      <c r="A931" s="1258"/>
      <c r="B931" s="1550"/>
      <c r="C931" s="1258"/>
      <c r="D931" s="1258"/>
      <c r="E931" s="1258"/>
    </row>
    <row r="932" spans="1:5" x14ac:dyDescent="0.15">
      <c r="A932" s="1258"/>
      <c r="B932" s="1550"/>
      <c r="C932" s="1258"/>
      <c r="D932" s="1258"/>
      <c r="E932" s="1258"/>
    </row>
    <row r="933" spans="1:5" x14ac:dyDescent="0.15">
      <c r="A933" s="1258"/>
      <c r="B933" s="1550"/>
      <c r="C933" s="1258"/>
      <c r="D933" s="1258"/>
      <c r="E933" s="1258"/>
    </row>
    <row r="934" spans="1:5" x14ac:dyDescent="0.15">
      <c r="A934" s="1258"/>
      <c r="B934" s="1550"/>
      <c r="C934" s="1258"/>
      <c r="D934" s="1258"/>
      <c r="E934" s="1258"/>
    </row>
    <row r="935" spans="1:5" x14ac:dyDescent="0.15">
      <c r="A935" s="1258"/>
      <c r="B935" s="1550"/>
      <c r="C935" s="1258"/>
      <c r="D935" s="1258"/>
      <c r="E935" s="1258"/>
    </row>
    <row r="936" spans="1:5" x14ac:dyDescent="0.15">
      <c r="A936" s="1258"/>
      <c r="B936" s="1550"/>
      <c r="C936" s="1258"/>
      <c r="D936" s="1258"/>
      <c r="E936" s="1258"/>
    </row>
    <row r="937" spans="1:5" x14ac:dyDescent="0.15">
      <c r="A937" s="1258"/>
      <c r="B937" s="1550"/>
      <c r="C937" s="1258"/>
      <c r="D937" s="1258"/>
      <c r="E937" s="1258"/>
    </row>
    <row r="938" spans="1:5" x14ac:dyDescent="0.15">
      <c r="A938" s="1258"/>
      <c r="B938" s="1550"/>
      <c r="C938" s="1258"/>
      <c r="D938" s="1258"/>
      <c r="E938" s="1258"/>
    </row>
    <row r="939" spans="1:5" x14ac:dyDescent="0.15">
      <c r="A939" s="1258"/>
      <c r="B939" s="1550"/>
      <c r="C939" s="1258"/>
      <c r="D939" s="1258"/>
      <c r="E939" s="1258"/>
    </row>
    <row r="940" spans="1:5" x14ac:dyDescent="0.15">
      <c r="A940" s="1258"/>
      <c r="B940" s="1550"/>
      <c r="C940" s="1258"/>
      <c r="D940" s="1258"/>
      <c r="E940" s="1258"/>
    </row>
    <row r="941" spans="1:5" x14ac:dyDescent="0.15">
      <c r="A941" s="1258"/>
      <c r="B941" s="1550"/>
      <c r="C941" s="1258"/>
      <c r="D941" s="1258"/>
      <c r="E941" s="1258"/>
    </row>
    <row r="942" spans="1:5" x14ac:dyDescent="0.15">
      <c r="A942" s="1258"/>
      <c r="B942" s="1550"/>
      <c r="C942" s="1258"/>
      <c r="D942" s="1258"/>
      <c r="E942" s="1258"/>
    </row>
    <row r="943" spans="1:5" x14ac:dyDescent="0.15">
      <c r="A943" s="1258"/>
      <c r="B943" s="1550"/>
      <c r="C943" s="1258"/>
      <c r="D943" s="1258"/>
      <c r="E943" s="1258"/>
    </row>
    <row r="944" spans="1:5" x14ac:dyDescent="0.15">
      <c r="A944" s="1258"/>
      <c r="B944" s="1550"/>
      <c r="C944" s="1258"/>
      <c r="D944" s="1258"/>
      <c r="E944" s="1258"/>
    </row>
    <row r="945" spans="1:5" x14ac:dyDescent="0.15">
      <c r="A945" s="1258"/>
      <c r="B945" s="1550"/>
      <c r="C945" s="1258"/>
      <c r="D945" s="1258"/>
      <c r="E945" s="1258"/>
    </row>
    <row r="946" spans="1:5" x14ac:dyDescent="0.15">
      <c r="A946" s="1258"/>
      <c r="B946" s="1550"/>
      <c r="C946" s="1258"/>
      <c r="D946" s="1258"/>
      <c r="E946" s="1258"/>
    </row>
    <row r="947" spans="1:5" x14ac:dyDescent="0.15">
      <c r="A947" s="1258"/>
      <c r="B947" s="1550"/>
      <c r="C947" s="1258"/>
      <c r="D947" s="1258"/>
      <c r="E947" s="1258"/>
    </row>
    <row r="948" spans="1:5" x14ac:dyDescent="0.15">
      <c r="A948" s="1258"/>
      <c r="B948" s="1550"/>
      <c r="C948" s="1258"/>
      <c r="D948" s="1258"/>
      <c r="E948" s="1258"/>
    </row>
    <row r="949" spans="1:5" x14ac:dyDescent="0.15">
      <c r="A949" s="1258"/>
      <c r="B949" s="1550"/>
      <c r="C949" s="1258"/>
      <c r="D949" s="1258"/>
      <c r="E949" s="1258"/>
    </row>
    <row r="950" spans="1:5" x14ac:dyDescent="0.15">
      <c r="A950" s="1258"/>
      <c r="B950" s="1550"/>
      <c r="C950" s="1258"/>
      <c r="D950" s="1258"/>
      <c r="E950" s="1258"/>
    </row>
    <row r="951" spans="1:5" x14ac:dyDescent="0.15">
      <c r="A951" s="1258"/>
      <c r="B951" s="1550"/>
      <c r="C951" s="1258"/>
      <c r="D951" s="1258"/>
      <c r="E951" s="1258"/>
    </row>
    <row r="952" spans="1:5" x14ac:dyDescent="0.15">
      <c r="A952" s="1258"/>
      <c r="B952" s="1550"/>
      <c r="C952" s="1258"/>
      <c r="D952" s="1258"/>
      <c r="E952" s="1258"/>
    </row>
    <row r="953" spans="1:5" x14ac:dyDescent="0.15">
      <c r="A953" s="1258"/>
      <c r="B953" s="1550"/>
      <c r="C953" s="1258"/>
      <c r="D953" s="1258"/>
      <c r="E953" s="1258"/>
    </row>
    <row r="954" spans="1:5" x14ac:dyDescent="0.15">
      <c r="A954" s="1258"/>
      <c r="B954" s="1550"/>
      <c r="C954" s="1258"/>
      <c r="D954" s="1258"/>
      <c r="E954" s="1258"/>
    </row>
    <row r="955" spans="1:5" x14ac:dyDescent="0.15">
      <c r="A955" s="1258"/>
      <c r="B955" s="1550"/>
      <c r="C955" s="1258"/>
      <c r="D955" s="1258"/>
      <c r="E955" s="1258"/>
    </row>
    <row r="956" spans="1:5" x14ac:dyDescent="0.15">
      <c r="A956" s="1258"/>
      <c r="B956" s="1550"/>
      <c r="C956" s="1258"/>
      <c r="D956" s="1258"/>
      <c r="E956" s="1258"/>
    </row>
    <row r="957" spans="1:5" x14ac:dyDescent="0.15">
      <c r="A957" s="1258"/>
      <c r="B957" s="1550"/>
      <c r="C957" s="1258"/>
      <c r="D957" s="1258"/>
      <c r="E957" s="1258"/>
    </row>
    <row r="958" spans="1:5" x14ac:dyDescent="0.15">
      <c r="A958" s="1258"/>
      <c r="B958" s="1550"/>
      <c r="C958" s="1258"/>
      <c r="D958" s="1258"/>
      <c r="E958" s="1258"/>
    </row>
    <row r="959" spans="1:5" x14ac:dyDescent="0.15">
      <c r="A959" s="1258"/>
      <c r="B959" s="1550"/>
      <c r="C959" s="1258"/>
      <c r="D959" s="1258"/>
      <c r="E959" s="1258"/>
    </row>
    <row r="960" spans="1:5" x14ac:dyDescent="0.15">
      <c r="A960" s="1258"/>
      <c r="B960" s="1550"/>
      <c r="C960" s="1258"/>
      <c r="D960" s="1258"/>
      <c r="E960" s="1258"/>
    </row>
    <row r="961" spans="1:5" x14ac:dyDescent="0.15">
      <c r="A961" s="1258"/>
      <c r="B961" s="1550"/>
      <c r="C961" s="1258"/>
      <c r="D961" s="1258"/>
      <c r="E961" s="1258"/>
    </row>
    <row r="962" spans="1:5" x14ac:dyDescent="0.15">
      <c r="A962" s="1258"/>
      <c r="B962" s="1550"/>
      <c r="C962" s="1258"/>
      <c r="D962" s="1258"/>
      <c r="E962" s="1258"/>
    </row>
    <row r="963" spans="1:5" x14ac:dyDescent="0.15">
      <c r="A963" s="1258"/>
      <c r="B963" s="1550"/>
      <c r="C963" s="1258"/>
      <c r="D963" s="1258"/>
      <c r="E963" s="1258"/>
    </row>
    <row r="964" spans="1:5" x14ac:dyDescent="0.15">
      <c r="A964" s="1258"/>
      <c r="B964" s="1550"/>
      <c r="C964" s="1258"/>
      <c r="D964" s="1258"/>
      <c r="E964" s="1258"/>
    </row>
    <row r="965" spans="1:5" x14ac:dyDescent="0.15">
      <c r="A965" s="1258"/>
      <c r="B965" s="1550"/>
      <c r="C965" s="1258"/>
      <c r="D965" s="1258"/>
      <c r="E965" s="1258"/>
    </row>
    <row r="966" spans="1:5" x14ac:dyDescent="0.15">
      <c r="A966" s="1258"/>
      <c r="B966" s="1550"/>
      <c r="C966" s="1258"/>
      <c r="D966" s="1258"/>
      <c r="E966" s="1258"/>
    </row>
    <row r="967" spans="1:5" x14ac:dyDescent="0.15">
      <c r="A967" s="1258"/>
      <c r="B967" s="1550"/>
      <c r="C967" s="1258"/>
      <c r="D967" s="1258"/>
      <c r="E967" s="1258"/>
    </row>
    <row r="968" spans="1:5" x14ac:dyDescent="0.15">
      <c r="A968" s="1258"/>
      <c r="B968" s="1550"/>
      <c r="C968" s="1258"/>
      <c r="D968" s="1258"/>
      <c r="E968" s="1258"/>
    </row>
    <row r="969" spans="1:5" x14ac:dyDescent="0.15">
      <c r="A969" s="1258"/>
      <c r="B969" s="1550"/>
      <c r="C969" s="1258"/>
      <c r="D969" s="1258"/>
      <c r="E969" s="1258"/>
    </row>
    <row r="970" spans="1:5" x14ac:dyDescent="0.15">
      <c r="A970" s="1258"/>
      <c r="B970" s="1550"/>
      <c r="C970" s="1258"/>
      <c r="D970" s="1258"/>
      <c r="E970" s="1258"/>
    </row>
    <row r="971" spans="1:5" x14ac:dyDescent="0.15">
      <c r="A971" s="1258"/>
      <c r="B971" s="1550"/>
      <c r="C971" s="1258"/>
      <c r="D971" s="1258"/>
      <c r="E971" s="1258"/>
    </row>
    <row r="972" spans="1:5" x14ac:dyDescent="0.15">
      <c r="A972" s="1258"/>
      <c r="B972" s="1550"/>
      <c r="C972" s="1258"/>
      <c r="D972" s="1258"/>
      <c r="E972" s="1258"/>
    </row>
    <row r="973" spans="1:5" x14ac:dyDescent="0.15">
      <c r="A973" s="1258"/>
      <c r="B973" s="1550"/>
      <c r="C973" s="1258"/>
      <c r="D973" s="1258"/>
      <c r="E973" s="1258"/>
    </row>
    <row r="974" spans="1:5" x14ac:dyDescent="0.15">
      <c r="A974" s="1258"/>
      <c r="B974" s="1550"/>
      <c r="C974" s="1258"/>
      <c r="D974" s="1258"/>
      <c r="E974" s="1258"/>
    </row>
    <row r="975" spans="1:5" x14ac:dyDescent="0.15">
      <c r="A975" s="1258"/>
      <c r="B975" s="1550"/>
      <c r="C975" s="1258"/>
      <c r="D975" s="1258"/>
      <c r="E975" s="1258"/>
    </row>
    <row r="976" spans="1:5" x14ac:dyDescent="0.15">
      <c r="A976" s="1258"/>
      <c r="B976" s="1550"/>
      <c r="C976" s="1258"/>
      <c r="D976" s="1258"/>
      <c r="E976" s="1258"/>
    </row>
  </sheetData>
  <mergeCells count="9">
    <mergeCell ref="A2:E2"/>
    <mergeCell ref="A3:G3"/>
    <mergeCell ref="B5:B8"/>
    <mergeCell ref="C5:F6"/>
    <mergeCell ref="G5:G8"/>
    <mergeCell ref="C7:C8"/>
    <mergeCell ref="D7:D8"/>
    <mergeCell ref="E7:E8"/>
    <mergeCell ref="F7:F8"/>
  </mergeCells>
  <hyperlinks>
    <hyperlink ref="A37" r:id="rId1"/>
  </hyperlinks>
  <pageMargins left="0.78740157480314965" right="0.78740157480314965" top="1.1811023622047243" bottom="0.78740157480314965" header="0" footer="0"/>
  <pageSetup paperSize="9" orientation="portrait" horizontalDpi="300" verticalDpi="300" r:id="rId2"/>
  <headerFooter alignWithMargins="0"/>
  <drawing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991"/>
  <sheetViews>
    <sheetView showGridLines="0" workbookViewId="0"/>
  </sheetViews>
  <sheetFormatPr defaultRowHeight="9" x14ac:dyDescent="0.15"/>
  <cols>
    <col min="1" max="1" width="32" style="1224" customWidth="1"/>
    <col min="2" max="2" width="8.5703125" style="1225" customWidth="1"/>
    <col min="3" max="3" width="8.42578125" style="1224" customWidth="1"/>
    <col min="4" max="4" width="10.85546875" style="1224" customWidth="1"/>
    <col min="5" max="5" width="9.85546875" style="1224" customWidth="1"/>
    <col min="6" max="6" width="8.28515625" style="1224" customWidth="1"/>
    <col min="7" max="7" width="9" style="1224" customWidth="1"/>
    <col min="8" max="256" width="9.140625" style="1224"/>
    <col min="257" max="257" width="37.5703125" style="1224" customWidth="1"/>
    <col min="258" max="258" width="10" style="1224" customWidth="1"/>
    <col min="259" max="259" width="8.42578125" style="1224" customWidth="1"/>
    <col min="260" max="260" width="10.85546875" style="1224" customWidth="1"/>
    <col min="261" max="261" width="11" style="1224" customWidth="1"/>
    <col min="262" max="262" width="8.28515625" style="1224" customWidth="1"/>
    <col min="263" max="263" width="9.140625" style="1224" customWidth="1"/>
    <col min="264" max="512" width="9.140625" style="1224"/>
    <col min="513" max="513" width="37.5703125" style="1224" customWidth="1"/>
    <col min="514" max="514" width="10" style="1224" customWidth="1"/>
    <col min="515" max="515" width="8.42578125" style="1224" customWidth="1"/>
    <col min="516" max="516" width="10.85546875" style="1224" customWidth="1"/>
    <col min="517" max="517" width="11" style="1224" customWidth="1"/>
    <col min="518" max="518" width="8.28515625" style="1224" customWidth="1"/>
    <col min="519" max="519" width="9.140625" style="1224" customWidth="1"/>
    <col min="520" max="768" width="9.140625" style="1224"/>
    <col min="769" max="769" width="37.5703125" style="1224" customWidth="1"/>
    <col min="770" max="770" width="10" style="1224" customWidth="1"/>
    <col min="771" max="771" width="8.42578125" style="1224" customWidth="1"/>
    <col min="772" max="772" width="10.85546875" style="1224" customWidth="1"/>
    <col min="773" max="773" width="11" style="1224" customWidth="1"/>
    <col min="774" max="774" width="8.28515625" style="1224" customWidth="1"/>
    <col min="775" max="775" width="9.140625" style="1224" customWidth="1"/>
    <col min="776" max="1024" width="9.140625" style="1224"/>
    <col min="1025" max="1025" width="37.5703125" style="1224" customWidth="1"/>
    <col min="1026" max="1026" width="10" style="1224" customWidth="1"/>
    <col min="1027" max="1027" width="8.42578125" style="1224" customWidth="1"/>
    <col min="1028" max="1028" width="10.85546875" style="1224" customWidth="1"/>
    <col min="1029" max="1029" width="11" style="1224" customWidth="1"/>
    <col min="1030" max="1030" width="8.28515625" style="1224" customWidth="1"/>
    <col min="1031" max="1031" width="9.140625" style="1224" customWidth="1"/>
    <col min="1032" max="1280" width="9.140625" style="1224"/>
    <col min="1281" max="1281" width="37.5703125" style="1224" customWidth="1"/>
    <col min="1282" max="1282" width="10" style="1224" customWidth="1"/>
    <col min="1283" max="1283" width="8.42578125" style="1224" customWidth="1"/>
    <col min="1284" max="1284" width="10.85546875" style="1224" customWidth="1"/>
    <col min="1285" max="1285" width="11" style="1224" customWidth="1"/>
    <col min="1286" max="1286" width="8.28515625" style="1224" customWidth="1"/>
    <col min="1287" max="1287" width="9.140625" style="1224" customWidth="1"/>
    <col min="1288" max="1536" width="9.140625" style="1224"/>
    <col min="1537" max="1537" width="37.5703125" style="1224" customWidth="1"/>
    <col min="1538" max="1538" width="10" style="1224" customWidth="1"/>
    <col min="1539" max="1539" width="8.42578125" style="1224" customWidth="1"/>
    <col min="1540" max="1540" width="10.85546875" style="1224" customWidth="1"/>
    <col min="1541" max="1541" width="11" style="1224" customWidth="1"/>
    <col min="1542" max="1542" width="8.28515625" style="1224" customWidth="1"/>
    <col min="1543" max="1543" width="9.140625" style="1224" customWidth="1"/>
    <col min="1544" max="1792" width="9.140625" style="1224"/>
    <col min="1793" max="1793" width="37.5703125" style="1224" customWidth="1"/>
    <col min="1794" max="1794" width="10" style="1224" customWidth="1"/>
    <col min="1795" max="1795" width="8.42578125" style="1224" customWidth="1"/>
    <col min="1796" max="1796" width="10.85546875" style="1224" customWidth="1"/>
    <col min="1797" max="1797" width="11" style="1224" customWidth="1"/>
    <col min="1798" max="1798" width="8.28515625" style="1224" customWidth="1"/>
    <col min="1799" max="1799" width="9.140625" style="1224" customWidth="1"/>
    <col min="1800" max="2048" width="9.140625" style="1224"/>
    <col min="2049" max="2049" width="37.5703125" style="1224" customWidth="1"/>
    <col min="2050" max="2050" width="10" style="1224" customWidth="1"/>
    <col min="2051" max="2051" width="8.42578125" style="1224" customWidth="1"/>
    <col min="2052" max="2052" width="10.85546875" style="1224" customWidth="1"/>
    <col min="2053" max="2053" width="11" style="1224" customWidth="1"/>
    <col min="2054" max="2054" width="8.28515625" style="1224" customWidth="1"/>
    <col min="2055" max="2055" width="9.140625" style="1224" customWidth="1"/>
    <col min="2056" max="2304" width="9.140625" style="1224"/>
    <col min="2305" max="2305" width="37.5703125" style="1224" customWidth="1"/>
    <col min="2306" max="2306" width="10" style="1224" customWidth="1"/>
    <col min="2307" max="2307" width="8.42578125" style="1224" customWidth="1"/>
    <col min="2308" max="2308" width="10.85546875" style="1224" customWidth="1"/>
    <col min="2309" max="2309" width="11" style="1224" customWidth="1"/>
    <col min="2310" max="2310" width="8.28515625" style="1224" customWidth="1"/>
    <col min="2311" max="2311" width="9.140625" style="1224" customWidth="1"/>
    <col min="2312" max="2560" width="9.140625" style="1224"/>
    <col min="2561" max="2561" width="37.5703125" style="1224" customWidth="1"/>
    <col min="2562" max="2562" width="10" style="1224" customWidth="1"/>
    <col min="2563" max="2563" width="8.42578125" style="1224" customWidth="1"/>
    <col min="2564" max="2564" width="10.85546875" style="1224" customWidth="1"/>
    <col min="2565" max="2565" width="11" style="1224" customWidth="1"/>
    <col min="2566" max="2566" width="8.28515625" style="1224" customWidth="1"/>
    <col min="2567" max="2567" width="9.140625" style="1224" customWidth="1"/>
    <col min="2568" max="2816" width="9.140625" style="1224"/>
    <col min="2817" max="2817" width="37.5703125" style="1224" customWidth="1"/>
    <col min="2818" max="2818" width="10" style="1224" customWidth="1"/>
    <col min="2819" max="2819" width="8.42578125" style="1224" customWidth="1"/>
    <col min="2820" max="2820" width="10.85546875" style="1224" customWidth="1"/>
    <col min="2821" max="2821" width="11" style="1224" customWidth="1"/>
    <col min="2822" max="2822" width="8.28515625" style="1224" customWidth="1"/>
    <col min="2823" max="2823" width="9.140625" style="1224" customWidth="1"/>
    <col min="2824" max="3072" width="9.140625" style="1224"/>
    <col min="3073" max="3073" width="37.5703125" style="1224" customWidth="1"/>
    <col min="3074" max="3074" width="10" style="1224" customWidth="1"/>
    <col min="3075" max="3075" width="8.42578125" style="1224" customWidth="1"/>
    <col min="3076" max="3076" width="10.85546875" style="1224" customWidth="1"/>
    <col min="3077" max="3077" width="11" style="1224" customWidth="1"/>
    <col min="3078" max="3078" width="8.28515625" style="1224" customWidth="1"/>
    <col min="3079" max="3079" width="9.140625" style="1224" customWidth="1"/>
    <col min="3080" max="3328" width="9.140625" style="1224"/>
    <col min="3329" max="3329" width="37.5703125" style="1224" customWidth="1"/>
    <col min="3330" max="3330" width="10" style="1224" customWidth="1"/>
    <col min="3331" max="3331" width="8.42578125" style="1224" customWidth="1"/>
    <col min="3332" max="3332" width="10.85546875" style="1224" customWidth="1"/>
    <col min="3333" max="3333" width="11" style="1224" customWidth="1"/>
    <col min="3334" max="3334" width="8.28515625" style="1224" customWidth="1"/>
    <col min="3335" max="3335" width="9.140625" style="1224" customWidth="1"/>
    <col min="3336" max="3584" width="9.140625" style="1224"/>
    <col min="3585" max="3585" width="37.5703125" style="1224" customWidth="1"/>
    <col min="3586" max="3586" width="10" style="1224" customWidth="1"/>
    <col min="3587" max="3587" width="8.42578125" style="1224" customWidth="1"/>
    <col min="3588" max="3588" width="10.85546875" style="1224" customWidth="1"/>
    <col min="3589" max="3589" width="11" style="1224" customWidth="1"/>
    <col min="3590" max="3590" width="8.28515625" style="1224" customWidth="1"/>
    <col min="3591" max="3591" width="9.140625" style="1224" customWidth="1"/>
    <col min="3592" max="3840" width="9.140625" style="1224"/>
    <col min="3841" max="3841" width="37.5703125" style="1224" customWidth="1"/>
    <col min="3842" max="3842" width="10" style="1224" customWidth="1"/>
    <col min="3843" max="3843" width="8.42578125" style="1224" customWidth="1"/>
    <col min="3844" max="3844" width="10.85546875" style="1224" customWidth="1"/>
    <col min="3845" max="3845" width="11" style="1224" customWidth="1"/>
    <col min="3846" max="3846" width="8.28515625" style="1224" customWidth="1"/>
    <col min="3847" max="3847" width="9.140625" style="1224" customWidth="1"/>
    <col min="3848" max="4096" width="9.140625" style="1224"/>
    <col min="4097" max="4097" width="37.5703125" style="1224" customWidth="1"/>
    <col min="4098" max="4098" width="10" style="1224" customWidth="1"/>
    <col min="4099" max="4099" width="8.42578125" style="1224" customWidth="1"/>
    <col min="4100" max="4100" width="10.85546875" style="1224" customWidth="1"/>
    <col min="4101" max="4101" width="11" style="1224" customWidth="1"/>
    <col min="4102" max="4102" width="8.28515625" style="1224" customWidth="1"/>
    <col min="4103" max="4103" width="9.140625" style="1224" customWidth="1"/>
    <col min="4104" max="4352" width="9.140625" style="1224"/>
    <col min="4353" max="4353" width="37.5703125" style="1224" customWidth="1"/>
    <col min="4354" max="4354" width="10" style="1224" customWidth="1"/>
    <col min="4355" max="4355" width="8.42578125" style="1224" customWidth="1"/>
    <col min="4356" max="4356" width="10.85546875" style="1224" customWidth="1"/>
    <col min="4357" max="4357" width="11" style="1224" customWidth="1"/>
    <col min="4358" max="4358" width="8.28515625" style="1224" customWidth="1"/>
    <col min="4359" max="4359" width="9.140625" style="1224" customWidth="1"/>
    <col min="4360" max="4608" width="9.140625" style="1224"/>
    <col min="4609" max="4609" width="37.5703125" style="1224" customWidth="1"/>
    <col min="4610" max="4610" width="10" style="1224" customWidth="1"/>
    <col min="4611" max="4611" width="8.42578125" style="1224" customWidth="1"/>
    <col min="4612" max="4612" width="10.85546875" style="1224" customWidth="1"/>
    <col min="4613" max="4613" width="11" style="1224" customWidth="1"/>
    <col min="4614" max="4614" width="8.28515625" style="1224" customWidth="1"/>
    <col min="4615" max="4615" width="9.140625" style="1224" customWidth="1"/>
    <col min="4616" max="4864" width="9.140625" style="1224"/>
    <col min="4865" max="4865" width="37.5703125" style="1224" customWidth="1"/>
    <col min="4866" max="4866" width="10" style="1224" customWidth="1"/>
    <col min="4867" max="4867" width="8.42578125" style="1224" customWidth="1"/>
    <col min="4868" max="4868" width="10.85546875" style="1224" customWidth="1"/>
    <col min="4869" max="4869" width="11" style="1224" customWidth="1"/>
    <col min="4870" max="4870" width="8.28515625" style="1224" customWidth="1"/>
    <col min="4871" max="4871" width="9.140625" style="1224" customWidth="1"/>
    <col min="4872" max="5120" width="9.140625" style="1224"/>
    <col min="5121" max="5121" width="37.5703125" style="1224" customWidth="1"/>
    <col min="5122" max="5122" width="10" style="1224" customWidth="1"/>
    <col min="5123" max="5123" width="8.42578125" style="1224" customWidth="1"/>
    <col min="5124" max="5124" width="10.85546875" style="1224" customWidth="1"/>
    <col min="5125" max="5125" width="11" style="1224" customWidth="1"/>
    <col min="5126" max="5126" width="8.28515625" style="1224" customWidth="1"/>
    <col min="5127" max="5127" width="9.140625" style="1224" customWidth="1"/>
    <col min="5128" max="5376" width="9.140625" style="1224"/>
    <col min="5377" max="5377" width="37.5703125" style="1224" customWidth="1"/>
    <col min="5378" max="5378" width="10" style="1224" customWidth="1"/>
    <col min="5379" max="5379" width="8.42578125" style="1224" customWidth="1"/>
    <col min="5380" max="5380" width="10.85546875" style="1224" customWidth="1"/>
    <col min="5381" max="5381" width="11" style="1224" customWidth="1"/>
    <col min="5382" max="5382" width="8.28515625" style="1224" customWidth="1"/>
    <col min="5383" max="5383" width="9.140625" style="1224" customWidth="1"/>
    <col min="5384" max="5632" width="9.140625" style="1224"/>
    <col min="5633" max="5633" width="37.5703125" style="1224" customWidth="1"/>
    <col min="5634" max="5634" width="10" style="1224" customWidth="1"/>
    <col min="5635" max="5635" width="8.42578125" style="1224" customWidth="1"/>
    <col min="5636" max="5636" width="10.85546875" style="1224" customWidth="1"/>
    <col min="5637" max="5637" width="11" style="1224" customWidth="1"/>
    <col min="5638" max="5638" width="8.28515625" style="1224" customWidth="1"/>
    <col min="5639" max="5639" width="9.140625" style="1224" customWidth="1"/>
    <col min="5640" max="5888" width="9.140625" style="1224"/>
    <col min="5889" max="5889" width="37.5703125" style="1224" customWidth="1"/>
    <col min="5890" max="5890" width="10" style="1224" customWidth="1"/>
    <col min="5891" max="5891" width="8.42578125" style="1224" customWidth="1"/>
    <col min="5892" max="5892" width="10.85546875" style="1224" customWidth="1"/>
    <col min="5893" max="5893" width="11" style="1224" customWidth="1"/>
    <col min="5894" max="5894" width="8.28515625" style="1224" customWidth="1"/>
    <col min="5895" max="5895" width="9.140625" style="1224" customWidth="1"/>
    <col min="5896" max="6144" width="9.140625" style="1224"/>
    <col min="6145" max="6145" width="37.5703125" style="1224" customWidth="1"/>
    <col min="6146" max="6146" width="10" style="1224" customWidth="1"/>
    <col min="6147" max="6147" width="8.42578125" style="1224" customWidth="1"/>
    <col min="6148" max="6148" width="10.85546875" style="1224" customWidth="1"/>
    <col min="6149" max="6149" width="11" style="1224" customWidth="1"/>
    <col min="6150" max="6150" width="8.28515625" style="1224" customWidth="1"/>
    <col min="6151" max="6151" width="9.140625" style="1224" customWidth="1"/>
    <col min="6152" max="6400" width="9.140625" style="1224"/>
    <col min="6401" max="6401" width="37.5703125" style="1224" customWidth="1"/>
    <col min="6402" max="6402" width="10" style="1224" customWidth="1"/>
    <col min="6403" max="6403" width="8.42578125" style="1224" customWidth="1"/>
    <col min="6404" max="6404" width="10.85546875" style="1224" customWidth="1"/>
    <col min="6405" max="6405" width="11" style="1224" customWidth="1"/>
    <col min="6406" max="6406" width="8.28515625" style="1224" customWidth="1"/>
    <col min="6407" max="6407" width="9.140625" style="1224" customWidth="1"/>
    <col min="6408" max="6656" width="9.140625" style="1224"/>
    <col min="6657" max="6657" width="37.5703125" style="1224" customWidth="1"/>
    <col min="6658" max="6658" width="10" style="1224" customWidth="1"/>
    <col min="6659" max="6659" width="8.42578125" style="1224" customWidth="1"/>
    <col min="6660" max="6660" width="10.85546875" style="1224" customWidth="1"/>
    <col min="6661" max="6661" width="11" style="1224" customWidth="1"/>
    <col min="6662" max="6662" width="8.28515625" style="1224" customWidth="1"/>
    <col min="6663" max="6663" width="9.140625" style="1224" customWidth="1"/>
    <col min="6664" max="6912" width="9.140625" style="1224"/>
    <col min="6913" max="6913" width="37.5703125" style="1224" customWidth="1"/>
    <col min="6914" max="6914" width="10" style="1224" customWidth="1"/>
    <col min="6915" max="6915" width="8.42578125" style="1224" customWidth="1"/>
    <col min="6916" max="6916" width="10.85546875" style="1224" customWidth="1"/>
    <col min="6917" max="6917" width="11" style="1224" customWidth="1"/>
    <col min="6918" max="6918" width="8.28515625" style="1224" customWidth="1"/>
    <col min="6919" max="6919" width="9.140625" style="1224" customWidth="1"/>
    <col min="6920" max="7168" width="9.140625" style="1224"/>
    <col min="7169" max="7169" width="37.5703125" style="1224" customWidth="1"/>
    <col min="7170" max="7170" width="10" style="1224" customWidth="1"/>
    <col min="7171" max="7171" width="8.42578125" style="1224" customWidth="1"/>
    <col min="7172" max="7172" width="10.85546875" style="1224" customWidth="1"/>
    <col min="7173" max="7173" width="11" style="1224" customWidth="1"/>
    <col min="7174" max="7174" width="8.28515625" style="1224" customWidth="1"/>
    <col min="7175" max="7175" width="9.140625" style="1224" customWidth="1"/>
    <col min="7176" max="7424" width="9.140625" style="1224"/>
    <col min="7425" max="7425" width="37.5703125" style="1224" customWidth="1"/>
    <col min="7426" max="7426" width="10" style="1224" customWidth="1"/>
    <col min="7427" max="7427" width="8.42578125" style="1224" customWidth="1"/>
    <col min="7428" max="7428" width="10.85546875" style="1224" customWidth="1"/>
    <col min="7429" max="7429" width="11" style="1224" customWidth="1"/>
    <col min="7430" max="7430" width="8.28515625" style="1224" customWidth="1"/>
    <col min="7431" max="7431" width="9.140625" style="1224" customWidth="1"/>
    <col min="7432" max="7680" width="9.140625" style="1224"/>
    <col min="7681" max="7681" width="37.5703125" style="1224" customWidth="1"/>
    <col min="7682" max="7682" width="10" style="1224" customWidth="1"/>
    <col min="7683" max="7683" width="8.42578125" style="1224" customWidth="1"/>
    <col min="7684" max="7684" width="10.85546875" style="1224" customWidth="1"/>
    <col min="7685" max="7685" width="11" style="1224" customWidth="1"/>
    <col min="7686" max="7686" width="8.28515625" style="1224" customWidth="1"/>
    <col min="7687" max="7687" width="9.140625" style="1224" customWidth="1"/>
    <col min="7688" max="7936" width="9.140625" style="1224"/>
    <col min="7937" max="7937" width="37.5703125" style="1224" customWidth="1"/>
    <col min="7938" max="7938" width="10" style="1224" customWidth="1"/>
    <col min="7939" max="7939" width="8.42578125" style="1224" customWidth="1"/>
    <col min="7940" max="7940" width="10.85546875" style="1224" customWidth="1"/>
    <col min="7941" max="7941" width="11" style="1224" customWidth="1"/>
    <col min="7942" max="7942" width="8.28515625" style="1224" customWidth="1"/>
    <col min="7943" max="7943" width="9.140625" style="1224" customWidth="1"/>
    <col min="7944" max="8192" width="9.140625" style="1224"/>
    <col min="8193" max="8193" width="37.5703125" style="1224" customWidth="1"/>
    <col min="8194" max="8194" width="10" style="1224" customWidth="1"/>
    <col min="8195" max="8195" width="8.42578125" style="1224" customWidth="1"/>
    <col min="8196" max="8196" width="10.85546875" style="1224" customWidth="1"/>
    <col min="8197" max="8197" width="11" style="1224" customWidth="1"/>
    <col min="8198" max="8198" width="8.28515625" style="1224" customWidth="1"/>
    <col min="8199" max="8199" width="9.140625" style="1224" customWidth="1"/>
    <col min="8200" max="8448" width="9.140625" style="1224"/>
    <col min="8449" max="8449" width="37.5703125" style="1224" customWidth="1"/>
    <col min="8450" max="8450" width="10" style="1224" customWidth="1"/>
    <col min="8451" max="8451" width="8.42578125" style="1224" customWidth="1"/>
    <col min="8452" max="8452" width="10.85546875" style="1224" customWidth="1"/>
    <col min="8453" max="8453" width="11" style="1224" customWidth="1"/>
    <col min="8454" max="8454" width="8.28515625" style="1224" customWidth="1"/>
    <col min="8455" max="8455" width="9.140625" style="1224" customWidth="1"/>
    <col min="8456" max="8704" width="9.140625" style="1224"/>
    <col min="8705" max="8705" width="37.5703125" style="1224" customWidth="1"/>
    <col min="8706" max="8706" width="10" style="1224" customWidth="1"/>
    <col min="8707" max="8707" width="8.42578125" style="1224" customWidth="1"/>
    <col min="8708" max="8708" width="10.85546875" style="1224" customWidth="1"/>
    <col min="8709" max="8709" width="11" style="1224" customWidth="1"/>
    <col min="8710" max="8710" width="8.28515625" style="1224" customWidth="1"/>
    <col min="8711" max="8711" width="9.140625" style="1224" customWidth="1"/>
    <col min="8712" max="8960" width="9.140625" style="1224"/>
    <col min="8961" max="8961" width="37.5703125" style="1224" customWidth="1"/>
    <col min="8962" max="8962" width="10" style="1224" customWidth="1"/>
    <col min="8963" max="8963" width="8.42578125" style="1224" customWidth="1"/>
    <col min="8964" max="8964" width="10.85546875" style="1224" customWidth="1"/>
    <col min="8965" max="8965" width="11" style="1224" customWidth="1"/>
    <col min="8966" max="8966" width="8.28515625" style="1224" customWidth="1"/>
    <col min="8967" max="8967" width="9.140625" style="1224" customWidth="1"/>
    <col min="8968" max="9216" width="9.140625" style="1224"/>
    <col min="9217" max="9217" width="37.5703125" style="1224" customWidth="1"/>
    <col min="9218" max="9218" width="10" style="1224" customWidth="1"/>
    <col min="9219" max="9219" width="8.42578125" style="1224" customWidth="1"/>
    <col min="9220" max="9220" width="10.85546875" style="1224" customWidth="1"/>
    <col min="9221" max="9221" width="11" style="1224" customWidth="1"/>
    <col min="9222" max="9222" width="8.28515625" style="1224" customWidth="1"/>
    <col min="9223" max="9223" width="9.140625" style="1224" customWidth="1"/>
    <col min="9224" max="9472" width="9.140625" style="1224"/>
    <col min="9473" max="9473" width="37.5703125" style="1224" customWidth="1"/>
    <col min="9474" max="9474" width="10" style="1224" customWidth="1"/>
    <col min="9475" max="9475" width="8.42578125" style="1224" customWidth="1"/>
    <col min="9476" max="9476" width="10.85546875" style="1224" customWidth="1"/>
    <col min="9477" max="9477" width="11" style="1224" customWidth="1"/>
    <col min="9478" max="9478" width="8.28515625" style="1224" customWidth="1"/>
    <col min="9479" max="9479" width="9.140625" style="1224" customWidth="1"/>
    <col min="9480" max="9728" width="9.140625" style="1224"/>
    <col min="9729" max="9729" width="37.5703125" style="1224" customWidth="1"/>
    <col min="9730" max="9730" width="10" style="1224" customWidth="1"/>
    <col min="9731" max="9731" width="8.42578125" style="1224" customWidth="1"/>
    <col min="9732" max="9732" width="10.85546875" style="1224" customWidth="1"/>
    <col min="9733" max="9733" width="11" style="1224" customWidth="1"/>
    <col min="9734" max="9734" width="8.28515625" style="1224" customWidth="1"/>
    <col min="9735" max="9735" width="9.140625" style="1224" customWidth="1"/>
    <col min="9736" max="9984" width="9.140625" style="1224"/>
    <col min="9985" max="9985" width="37.5703125" style="1224" customWidth="1"/>
    <col min="9986" max="9986" width="10" style="1224" customWidth="1"/>
    <col min="9987" max="9987" width="8.42578125" style="1224" customWidth="1"/>
    <col min="9988" max="9988" width="10.85546875" style="1224" customWidth="1"/>
    <col min="9989" max="9989" width="11" style="1224" customWidth="1"/>
    <col min="9990" max="9990" width="8.28515625" style="1224" customWidth="1"/>
    <col min="9991" max="9991" width="9.140625" style="1224" customWidth="1"/>
    <col min="9992" max="10240" width="9.140625" style="1224"/>
    <col min="10241" max="10241" width="37.5703125" style="1224" customWidth="1"/>
    <col min="10242" max="10242" width="10" style="1224" customWidth="1"/>
    <col min="10243" max="10243" width="8.42578125" style="1224" customWidth="1"/>
    <col min="10244" max="10244" width="10.85546875" style="1224" customWidth="1"/>
    <col min="10245" max="10245" width="11" style="1224" customWidth="1"/>
    <col min="10246" max="10246" width="8.28515625" style="1224" customWidth="1"/>
    <col min="10247" max="10247" width="9.140625" style="1224" customWidth="1"/>
    <col min="10248" max="10496" width="9.140625" style="1224"/>
    <col min="10497" max="10497" width="37.5703125" style="1224" customWidth="1"/>
    <col min="10498" max="10498" width="10" style="1224" customWidth="1"/>
    <col min="10499" max="10499" width="8.42578125" style="1224" customWidth="1"/>
    <col min="10500" max="10500" width="10.85546875" style="1224" customWidth="1"/>
    <col min="10501" max="10501" width="11" style="1224" customWidth="1"/>
    <col min="10502" max="10502" width="8.28515625" style="1224" customWidth="1"/>
    <col min="10503" max="10503" width="9.140625" style="1224" customWidth="1"/>
    <col min="10504" max="10752" width="9.140625" style="1224"/>
    <col min="10753" max="10753" width="37.5703125" style="1224" customWidth="1"/>
    <col min="10754" max="10754" width="10" style="1224" customWidth="1"/>
    <col min="10755" max="10755" width="8.42578125" style="1224" customWidth="1"/>
    <col min="10756" max="10756" width="10.85546875" style="1224" customWidth="1"/>
    <col min="10757" max="10757" width="11" style="1224" customWidth="1"/>
    <col min="10758" max="10758" width="8.28515625" style="1224" customWidth="1"/>
    <col min="10759" max="10759" width="9.140625" style="1224" customWidth="1"/>
    <col min="10760" max="11008" width="9.140625" style="1224"/>
    <col min="11009" max="11009" width="37.5703125" style="1224" customWidth="1"/>
    <col min="11010" max="11010" width="10" style="1224" customWidth="1"/>
    <col min="11011" max="11011" width="8.42578125" style="1224" customWidth="1"/>
    <col min="11012" max="11012" width="10.85546875" style="1224" customWidth="1"/>
    <col min="11013" max="11013" width="11" style="1224" customWidth="1"/>
    <col min="11014" max="11014" width="8.28515625" style="1224" customWidth="1"/>
    <col min="11015" max="11015" width="9.140625" style="1224" customWidth="1"/>
    <col min="11016" max="11264" width="9.140625" style="1224"/>
    <col min="11265" max="11265" width="37.5703125" style="1224" customWidth="1"/>
    <col min="11266" max="11266" width="10" style="1224" customWidth="1"/>
    <col min="11267" max="11267" width="8.42578125" style="1224" customWidth="1"/>
    <col min="11268" max="11268" width="10.85546875" style="1224" customWidth="1"/>
    <col min="11269" max="11269" width="11" style="1224" customWidth="1"/>
    <col min="11270" max="11270" width="8.28515625" style="1224" customWidth="1"/>
    <col min="11271" max="11271" width="9.140625" style="1224" customWidth="1"/>
    <col min="11272" max="11520" width="9.140625" style="1224"/>
    <col min="11521" max="11521" width="37.5703125" style="1224" customWidth="1"/>
    <col min="11522" max="11522" width="10" style="1224" customWidth="1"/>
    <col min="11523" max="11523" width="8.42578125" style="1224" customWidth="1"/>
    <col min="11524" max="11524" width="10.85546875" style="1224" customWidth="1"/>
    <col min="11525" max="11525" width="11" style="1224" customWidth="1"/>
    <col min="11526" max="11526" width="8.28515625" style="1224" customWidth="1"/>
    <col min="11527" max="11527" width="9.140625" style="1224" customWidth="1"/>
    <col min="11528" max="11776" width="9.140625" style="1224"/>
    <col min="11777" max="11777" width="37.5703125" style="1224" customWidth="1"/>
    <col min="11778" max="11778" width="10" style="1224" customWidth="1"/>
    <col min="11779" max="11779" width="8.42578125" style="1224" customWidth="1"/>
    <col min="11780" max="11780" width="10.85546875" style="1224" customWidth="1"/>
    <col min="11781" max="11781" width="11" style="1224" customWidth="1"/>
    <col min="11782" max="11782" width="8.28515625" style="1224" customWidth="1"/>
    <col min="11783" max="11783" width="9.140625" style="1224" customWidth="1"/>
    <col min="11784" max="12032" width="9.140625" style="1224"/>
    <col min="12033" max="12033" width="37.5703125" style="1224" customWidth="1"/>
    <col min="12034" max="12034" width="10" style="1224" customWidth="1"/>
    <col min="12035" max="12035" width="8.42578125" style="1224" customWidth="1"/>
    <col min="12036" max="12036" width="10.85546875" style="1224" customWidth="1"/>
    <col min="12037" max="12037" width="11" style="1224" customWidth="1"/>
    <col min="12038" max="12038" width="8.28515625" style="1224" customWidth="1"/>
    <col min="12039" max="12039" width="9.140625" style="1224" customWidth="1"/>
    <col min="12040" max="12288" width="9.140625" style="1224"/>
    <col min="12289" max="12289" width="37.5703125" style="1224" customWidth="1"/>
    <col min="12290" max="12290" width="10" style="1224" customWidth="1"/>
    <col min="12291" max="12291" width="8.42578125" style="1224" customWidth="1"/>
    <col min="12292" max="12292" width="10.85546875" style="1224" customWidth="1"/>
    <col min="12293" max="12293" width="11" style="1224" customWidth="1"/>
    <col min="12294" max="12294" width="8.28515625" style="1224" customWidth="1"/>
    <col min="12295" max="12295" width="9.140625" style="1224" customWidth="1"/>
    <col min="12296" max="12544" width="9.140625" style="1224"/>
    <col min="12545" max="12545" width="37.5703125" style="1224" customWidth="1"/>
    <col min="12546" max="12546" width="10" style="1224" customWidth="1"/>
    <col min="12547" max="12547" width="8.42578125" style="1224" customWidth="1"/>
    <col min="12548" max="12548" width="10.85546875" style="1224" customWidth="1"/>
    <col min="12549" max="12549" width="11" style="1224" customWidth="1"/>
    <col min="12550" max="12550" width="8.28515625" style="1224" customWidth="1"/>
    <col min="12551" max="12551" width="9.140625" style="1224" customWidth="1"/>
    <col min="12552" max="12800" width="9.140625" style="1224"/>
    <col min="12801" max="12801" width="37.5703125" style="1224" customWidth="1"/>
    <col min="12802" max="12802" width="10" style="1224" customWidth="1"/>
    <col min="12803" max="12803" width="8.42578125" style="1224" customWidth="1"/>
    <col min="12804" max="12804" width="10.85546875" style="1224" customWidth="1"/>
    <col min="12805" max="12805" width="11" style="1224" customWidth="1"/>
    <col min="12806" max="12806" width="8.28515625" style="1224" customWidth="1"/>
    <col min="12807" max="12807" width="9.140625" style="1224" customWidth="1"/>
    <col min="12808" max="13056" width="9.140625" style="1224"/>
    <col min="13057" max="13057" width="37.5703125" style="1224" customWidth="1"/>
    <col min="13058" max="13058" width="10" style="1224" customWidth="1"/>
    <col min="13059" max="13059" width="8.42578125" style="1224" customWidth="1"/>
    <col min="13060" max="13060" width="10.85546875" style="1224" customWidth="1"/>
    <col min="13061" max="13061" width="11" style="1224" customWidth="1"/>
    <col min="13062" max="13062" width="8.28515625" style="1224" customWidth="1"/>
    <col min="13063" max="13063" width="9.140625" style="1224" customWidth="1"/>
    <col min="13064" max="13312" width="9.140625" style="1224"/>
    <col min="13313" max="13313" width="37.5703125" style="1224" customWidth="1"/>
    <col min="13314" max="13314" width="10" style="1224" customWidth="1"/>
    <col min="13315" max="13315" width="8.42578125" style="1224" customWidth="1"/>
    <col min="13316" max="13316" width="10.85546875" style="1224" customWidth="1"/>
    <col min="13317" max="13317" width="11" style="1224" customWidth="1"/>
    <col min="13318" max="13318" width="8.28515625" style="1224" customWidth="1"/>
    <col min="13319" max="13319" width="9.140625" style="1224" customWidth="1"/>
    <col min="13320" max="13568" width="9.140625" style="1224"/>
    <col min="13569" max="13569" width="37.5703125" style="1224" customWidth="1"/>
    <col min="13570" max="13570" width="10" style="1224" customWidth="1"/>
    <col min="13571" max="13571" width="8.42578125" style="1224" customWidth="1"/>
    <col min="13572" max="13572" width="10.85546875" style="1224" customWidth="1"/>
    <col min="13573" max="13573" width="11" style="1224" customWidth="1"/>
    <col min="13574" max="13574" width="8.28515625" style="1224" customWidth="1"/>
    <col min="13575" max="13575" width="9.140625" style="1224" customWidth="1"/>
    <col min="13576" max="13824" width="9.140625" style="1224"/>
    <col min="13825" max="13825" width="37.5703125" style="1224" customWidth="1"/>
    <col min="13826" max="13826" width="10" style="1224" customWidth="1"/>
    <col min="13827" max="13827" width="8.42578125" style="1224" customWidth="1"/>
    <col min="13828" max="13828" width="10.85546875" style="1224" customWidth="1"/>
    <col min="13829" max="13829" width="11" style="1224" customWidth="1"/>
    <col min="13830" max="13830" width="8.28515625" style="1224" customWidth="1"/>
    <col min="13831" max="13831" width="9.140625" style="1224" customWidth="1"/>
    <col min="13832" max="14080" width="9.140625" style="1224"/>
    <col min="14081" max="14081" width="37.5703125" style="1224" customWidth="1"/>
    <col min="14082" max="14082" width="10" style="1224" customWidth="1"/>
    <col min="14083" max="14083" width="8.42578125" style="1224" customWidth="1"/>
    <col min="14084" max="14084" width="10.85546875" style="1224" customWidth="1"/>
    <col min="14085" max="14085" width="11" style="1224" customWidth="1"/>
    <col min="14086" max="14086" width="8.28515625" style="1224" customWidth="1"/>
    <col min="14087" max="14087" width="9.140625" style="1224" customWidth="1"/>
    <col min="14088" max="14336" width="9.140625" style="1224"/>
    <col min="14337" max="14337" width="37.5703125" style="1224" customWidth="1"/>
    <col min="14338" max="14338" width="10" style="1224" customWidth="1"/>
    <col min="14339" max="14339" width="8.42578125" style="1224" customWidth="1"/>
    <col min="14340" max="14340" width="10.85546875" style="1224" customWidth="1"/>
    <col min="14341" max="14341" width="11" style="1224" customWidth="1"/>
    <col min="14342" max="14342" width="8.28515625" style="1224" customWidth="1"/>
    <col min="14343" max="14343" width="9.140625" style="1224" customWidth="1"/>
    <col min="14344" max="14592" width="9.140625" style="1224"/>
    <col min="14593" max="14593" width="37.5703125" style="1224" customWidth="1"/>
    <col min="14594" max="14594" width="10" style="1224" customWidth="1"/>
    <col min="14595" max="14595" width="8.42578125" style="1224" customWidth="1"/>
    <col min="14596" max="14596" width="10.85546875" style="1224" customWidth="1"/>
    <col min="14597" max="14597" width="11" style="1224" customWidth="1"/>
    <col min="14598" max="14598" width="8.28515625" style="1224" customWidth="1"/>
    <col min="14599" max="14599" width="9.140625" style="1224" customWidth="1"/>
    <col min="14600" max="14848" width="9.140625" style="1224"/>
    <col min="14849" max="14849" width="37.5703125" style="1224" customWidth="1"/>
    <col min="14850" max="14850" width="10" style="1224" customWidth="1"/>
    <col min="14851" max="14851" width="8.42578125" style="1224" customWidth="1"/>
    <col min="14852" max="14852" width="10.85546875" style="1224" customWidth="1"/>
    <col min="14853" max="14853" width="11" style="1224" customWidth="1"/>
    <col min="14854" max="14854" width="8.28515625" style="1224" customWidth="1"/>
    <col min="14855" max="14855" width="9.140625" style="1224" customWidth="1"/>
    <col min="14856" max="15104" width="9.140625" style="1224"/>
    <col min="15105" max="15105" width="37.5703125" style="1224" customWidth="1"/>
    <col min="15106" max="15106" width="10" style="1224" customWidth="1"/>
    <col min="15107" max="15107" width="8.42578125" style="1224" customWidth="1"/>
    <col min="15108" max="15108" width="10.85546875" style="1224" customWidth="1"/>
    <col min="15109" max="15109" width="11" style="1224" customWidth="1"/>
    <col min="15110" max="15110" width="8.28515625" style="1224" customWidth="1"/>
    <col min="15111" max="15111" width="9.140625" style="1224" customWidth="1"/>
    <col min="15112" max="15360" width="9.140625" style="1224"/>
    <col min="15361" max="15361" width="37.5703125" style="1224" customWidth="1"/>
    <col min="15362" max="15362" width="10" style="1224" customWidth="1"/>
    <col min="15363" max="15363" width="8.42578125" style="1224" customWidth="1"/>
    <col min="15364" max="15364" width="10.85546875" style="1224" customWidth="1"/>
    <col min="15365" max="15365" width="11" style="1224" customWidth="1"/>
    <col min="15366" max="15366" width="8.28515625" style="1224" customWidth="1"/>
    <col min="15367" max="15367" width="9.140625" style="1224" customWidth="1"/>
    <col min="15368" max="15616" width="9.140625" style="1224"/>
    <col min="15617" max="15617" width="37.5703125" style="1224" customWidth="1"/>
    <col min="15618" max="15618" width="10" style="1224" customWidth="1"/>
    <col min="15619" max="15619" width="8.42578125" style="1224" customWidth="1"/>
    <col min="15620" max="15620" width="10.85546875" style="1224" customWidth="1"/>
    <col min="15621" max="15621" width="11" style="1224" customWidth="1"/>
    <col min="15622" max="15622" width="8.28515625" style="1224" customWidth="1"/>
    <col min="15623" max="15623" width="9.140625" style="1224" customWidth="1"/>
    <col min="15624" max="15872" width="9.140625" style="1224"/>
    <col min="15873" max="15873" width="37.5703125" style="1224" customWidth="1"/>
    <col min="15874" max="15874" width="10" style="1224" customWidth="1"/>
    <col min="15875" max="15875" width="8.42578125" style="1224" customWidth="1"/>
    <col min="15876" max="15876" width="10.85546875" style="1224" customWidth="1"/>
    <col min="15877" max="15877" width="11" style="1224" customWidth="1"/>
    <col min="15878" max="15878" width="8.28515625" style="1224" customWidth="1"/>
    <col min="15879" max="15879" width="9.140625" style="1224" customWidth="1"/>
    <col min="15880" max="16128" width="9.140625" style="1224"/>
    <col min="16129" max="16129" width="37.5703125" style="1224" customWidth="1"/>
    <col min="16130" max="16130" width="10" style="1224" customWidth="1"/>
    <col min="16131" max="16131" width="8.42578125" style="1224" customWidth="1"/>
    <col min="16132" max="16132" width="10.85546875" style="1224" customWidth="1"/>
    <col min="16133" max="16133" width="11" style="1224" customWidth="1"/>
    <col min="16134" max="16134" width="8.28515625" style="1224" customWidth="1"/>
    <col min="16135" max="16135" width="9.140625" style="1224" customWidth="1"/>
    <col min="16136" max="16384" width="9.140625" style="1224"/>
  </cols>
  <sheetData>
    <row r="2" spans="1:13" ht="19.5" customHeight="1" x14ac:dyDescent="0.2">
      <c r="A2" s="2162" t="s">
        <v>1403</v>
      </c>
      <c r="B2" s="2162"/>
      <c r="C2" s="2162"/>
      <c r="D2" s="2162"/>
      <c r="E2" s="2162"/>
    </row>
    <row r="3" spans="1:13" ht="19.5" customHeight="1" x14ac:dyDescent="0.15">
      <c r="A3" s="2165" t="s">
        <v>1404</v>
      </c>
      <c r="B3" s="2165"/>
      <c r="C3" s="2165"/>
      <c r="D3" s="2165"/>
      <c r="E3" s="2165"/>
      <c r="F3" s="2169"/>
      <c r="G3" s="2169"/>
      <c r="H3" s="1572"/>
      <c r="I3" s="1572"/>
      <c r="J3" s="1572"/>
      <c r="K3" s="1572"/>
    </row>
    <row r="4" spans="1:13" s="5" customFormat="1" ht="12.95" customHeight="1" x14ac:dyDescent="0.25">
      <c r="A4" s="1296">
        <v>2018</v>
      </c>
      <c r="B4" s="1513"/>
      <c r="C4" s="1482"/>
      <c r="D4" s="1482"/>
      <c r="G4" s="1483" t="s">
        <v>1303</v>
      </c>
    </row>
    <row r="5" spans="1:13" s="5" customFormat="1" ht="11.1" customHeight="1" x14ac:dyDescent="0.25">
      <c r="A5" s="1849" t="s">
        <v>1344</v>
      </c>
      <c r="B5" s="1972" t="s">
        <v>31</v>
      </c>
      <c r="C5" s="1972" t="s">
        <v>1345</v>
      </c>
      <c r="D5" s="1973"/>
      <c r="E5" s="1973"/>
      <c r="F5" s="1973"/>
      <c r="G5" s="1972" t="s">
        <v>1346</v>
      </c>
    </row>
    <row r="6" spans="1:13" s="5" customFormat="1" ht="11.1" customHeight="1" x14ac:dyDescent="0.25">
      <c r="A6" s="1851"/>
      <c r="B6" s="1973"/>
      <c r="C6" s="1973"/>
      <c r="D6" s="1973"/>
      <c r="E6" s="1973"/>
      <c r="F6" s="1973"/>
      <c r="G6" s="2168"/>
    </row>
    <row r="7" spans="1:13" s="5" customFormat="1" ht="11.1" customHeight="1" x14ac:dyDescent="0.25">
      <c r="A7" s="1851"/>
      <c r="B7" s="1973"/>
      <c r="C7" s="1972" t="s">
        <v>31</v>
      </c>
      <c r="D7" s="1972" t="s">
        <v>1334</v>
      </c>
      <c r="E7" s="1972" t="s">
        <v>1347</v>
      </c>
      <c r="F7" s="1972" t="s">
        <v>1348</v>
      </c>
      <c r="G7" s="2168"/>
    </row>
    <row r="8" spans="1:13" s="5" customFormat="1" ht="25.5" customHeight="1" x14ac:dyDescent="0.25">
      <c r="A8" s="1843" t="s">
        <v>536</v>
      </c>
      <c r="B8" s="1973"/>
      <c r="C8" s="1973"/>
      <c r="D8" s="1972"/>
      <c r="E8" s="1972"/>
      <c r="F8" s="1972"/>
      <c r="G8" s="2168"/>
      <c r="H8" s="1527"/>
      <c r="I8" s="1527"/>
      <c r="J8" s="1527"/>
      <c r="K8" s="1527"/>
      <c r="L8" s="1527"/>
      <c r="M8" s="1527"/>
    </row>
    <row r="9" spans="1:13" s="1490" customFormat="1" ht="30.75" customHeight="1" x14ac:dyDescent="0.25">
      <c r="A9" s="813" t="s">
        <v>252</v>
      </c>
      <c r="B9" s="1487">
        <f t="shared" ref="B9:G9" si="0">SUM(B10:B16)</f>
        <v>122135.16099999999</v>
      </c>
      <c r="C9" s="1487">
        <f t="shared" si="0"/>
        <v>111640.05299999999</v>
      </c>
      <c r="D9" s="1487">
        <f t="shared" si="0"/>
        <v>15849.217999999995</v>
      </c>
      <c r="E9" s="1487">
        <f t="shared" si="0"/>
        <v>75410.637999999992</v>
      </c>
      <c r="F9" s="1487">
        <f t="shared" si="0"/>
        <v>20380.196999999996</v>
      </c>
      <c r="G9" s="1487">
        <f t="shared" si="0"/>
        <v>10495.107999999997</v>
      </c>
      <c r="H9" s="19"/>
      <c r="I9" s="19"/>
      <c r="J9" s="19"/>
      <c r="K9" s="19"/>
      <c r="L9" s="19"/>
      <c r="M9" s="19"/>
    </row>
    <row r="10" spans="1:13" s="20" customFormat="1" ht="12.95" customHeight="1" x14ac:dyDescent="0.25">
      <c r="A10" s="1134" t="s">
        <v>1405</v>
      </c>
      <c r="B10" s="1514">
        <f>C10+G10</f>
        <v>41767.261000000006</v>
      </c>
      <c r="C10" s="1514">
        <f>D10+E10+F10</f>
        <v>39613.146000000008</v>
      </c>
      <c r="D10" s="1514">
        <v>2308.7160000000008</v>
      </c>
      <c r="E10" s="1514">
        <v>31711.644000000008</v>
      </c>
      <c r="F10" s="1514">
        <v>5592.7860000000001</v>
      </c>
      <c r="G10" s="1514">
        <v>2154.1149999999993</v>
      </c>
      <c r="H10" s="19"/>
      <c r="I10" s="1515"/>
      <c r="J10" s="1519"/>
    </row>
    <row r="11" spans="1:13" s="20" customFormat="1" ht="12.95" customHeight="1" x14ac:dyDescent="0.25">
      <c r="A11" s="810" t="s">
        <v>1406</v>
      </c>
      <c r="B11" s="1514">
        <f t="shared" ref="B11:B16" si="1">C11+G11</f>
        <v>6234.1210000000001</v>
      </c>
      <c r="C11" s="1514">
        <f t="shared" ref="C11:C16" si="2">D11+E11+F11</f>
        <v>6080.2660000000005</v>
      </c>
      <c r="D11" s="1514">
        <v>1137.2850000000008</v>
      </c>
      <c r="E11" s="1514">
        <v>3637.4710000000009</v>
      </c>
      <c r="F11" s="1514">
        <v>1305.5099999999991</v>
      </c>
      <c r="G11" s="1514">
        <v>153.85499999999999</v>
      </c>
      <c r="H11" s="19"/>
      <c r="I11" s="1515"/>
      <c r="J11" s="1519"/>
    </row>
    <row r="12" spans="1:13" s="20" customFormat="1" ht="12.95" customHeight="1" x14ac:dyDescent="0.25">
      <c r="A12" s="810" t="s">
        <v>1407</v>
      </c>
      <c r="B12" s="1514">
        <f t="shared" si="1"/>
        <v>18861.477999999996</v>
      </c>
      <c r="C12" s="1514">
        <f t="shared" si="2"/>
        <v>18008.913999999997</v>
      </c>
      <c r="D12" s="1514">
        <v>3980.6849999999963</v>
      </c>
      <c r="E12" s="1514">
        <v>10496.366</v>
      </c>
      <c r="F12" s="1514">
        <v>3531.8630000000003</v>
      </c>
      <c r="G12" s="1514">
        <v>852.56399999999951</v>
      </c>
      <c r="H12" s="19"/>
      <c r="I12" s="1515"/>
      <c r="J12" s="1519"/>
    </row>
    <row r="13" spans="1:13" s="20" customFormat="1" ht="12.95" customHeight="1" x14ac:dyDescent="0.25">
      <c r="A13" s="810" t="s">
        <v>1408</v>
      </c>
      <c r="B13" s="1514">
        <f t="shared" si="1"/>
        <v>17404.623</v>
      </c>
      <c r="C13" s="1514">
        <f t="shared" si="2"/>
        <v>16719.067999999999</v>
      </c>
      <c r="D13" s="1514">
        <v>2377.3419999999974</v>
      </c>
      <c r="E13" s="1514">
        <v>12360.907000000005</v>
      </c>
      <c r="F13" s="1514">
        <v>1980.8189999999993</v>
      </c>
      <c r="G13" s="1514">
        <v>685.5550000000004</v>
      </c>
      <c r="H13" s="19"/>
      <c r="I13" s="1515"/>
      <c r="J13" s="1519"/>
    </row>
    <row r="14" spans="1:13" s="20" customFormat="1" ht="12.95" customHeight="1" x14ac:dyDescent="0.25">
      <c r="A14" s="810" t="s">
        <v>1409</v>
      </c>
      <c r="B14" s="1514">
        <f t="shared" si="1"/>
        <v>3343.4249999999993</v>
      </c>
      <c r="C14" s="1514">
        <f t="shared" si="2"/>
        <v>2944.8519999999994</v>
      </c>
      <c r="D14" s="1514">
        <v>284.29500000000013</v>
      </c>
      <c r="E14" s="1514">
        <v>975.43299999999999</v>
      </c>
      <c r="F14" s="1514">
        <v>1685.1239999999993</v>
      </c>
      <c r="G14" s="1514">
        <v>398.57299999999987</v>
      </c>
      <c r="H14" s="19"/>
      <c r="I14" s="1515"/>
      <c r="J14" s="1519"/>
    </row>
    <row r="15" spans="1:13" s="20" customFormat="1" ht="12.95" customHeight="1" x14ac:dyDescent="0.25">
      <c r="A15" s="810" t="s">
        <v>1410</v>
      </c>
      <c r="B15" s="1514">
        <f t="shared" si="1"/>
        <v>17464.262999999992</v>
      </c>
      <c r="C15" s="1514">
        <f t="shared" si="2"/>
        <v>11667.339999999995</v>
      </c>
      <c r="D15" s="1514">
        <v>4270.4060000000009</v>
      </c>
      <c r="E15" s="1514">
        <v>6389.2849999999953</v>
      </c>
      <c r="F15" s="1514">
        <v>1007.6490000000002</v>
      </c>
      <c r="G15" s="1514">
        <v>5796.922999999998</v>
      </c>
      <c r="H15" s="19"/>
      <c r="I15" s="1515"/>
      <c r="J15" s="1519"/>
    </row>
    <row r="16" spans="1:13" s="20" customFormat="1" ht="12.95" customHeight="1" x14ac:dyDescent="0.25">
      <c r="A16" s="810" t="s">
        <v>1378</v>
      </c>
      <c r="B16" s="1514">
        <f t="shared" si="1"/>
        <v>17059.989999999994</v>
      </c>
      <c r="C16" s="1514">
        <f t="shared" si="2"/>
        <v>16606.466999999993</v>
      </c>
      <c r="D16" s="1514">
        <v>1490.4889999999989</v>
      </c>
      <c r="E16" s="1514">
        <v>9839.5319999999974</v>
      </c>
      <c r="F16" s="1514">
        <v>5276.4459999999972</v>
      </c>
      <c r="G16" s="1514">
        <v>453.5230000000002</v>
      </c>
      <c r="H16" s="19"/>
      <c r="I16" s="1515"/>
      <c r="J16" s="1519"/>
    </row>
    <row r="17" spans="1:14" s="1490" customFormat="1" ht="30.75" customHeight="1" x14ac:dyDescent="0.25">
      <c r="A17" s="1516" t="s">
        <v>253</v>
      </c>
      <c r="B17" s="1487">
        <f>SUM(B18:B24)</f>
        <v>115905.30099999998</v>
      </c>
      <c r="C17" s="1487">
        <f t="shared" ref="C17:G17" si="3">SUM(C18:C24)</f>
        <v>106389.473</v>
      </c>
      <c r="D17" s="1487">
        <f t="shared" si="3"/>
        <v>14817.317999999996</v>
      </c>
      <c r="E17" s="1487">
        <f>SUM(E18:E24)</f>
        <v>72040.645999999979</v>
      </c>
      <c r="F17" s="1487">
        <f t="shared" si="3"/>
        <v>19531.508999999998</v>
      </c>
      <c r="G17" s="1487">
        <f t="shared" si="3"/>
        <v>9515.8279999999959</v>
      </c>
      <c r="H17" s="19"/>
      <c r="I17" s="19"/>
      <c r="J17" s="19"/>
      <c r="K17" s="19"/>
      <c r="L17" s="19"/>
      <c r="M17" s="19"/>
      <c r="N17" s="1558"/>
    </row>
    <row r="18" spans="1:14" s="20" customFormat="1" ht="12" customHeight="1" x14ac:dyDescent="0.25">
      <c r="A18" s="1134" t="s">
        <v>1405</v>
      </c>
      <c r="B18" s="1514">
        <f>C18+G18</f>
        <v>39331.457999999999</v>
      </c>
      <c r="C18" s="1514">
        <f>D18+E18+F18</f>
        <v>37606.550999999999</v>
      </c>
      <c r="D18" s="1514">
        <v>2250.2050000000008</v>
      </c>
      <c r="E18" s="1514">
        <v>30180.223999999998</v>
      </c>
      <c r="F18" s="1514">
        <v>5176.1220000000003</v>
      </c>
      <c r="G18" s="1514">
        <v>1724.9069999999997</v>
      </c>
      <c r="H18" s="19"/>
      <c r="I18" s="19"/>
      <c r="J18" s="19"/>
      <c r="K18" s="19"/>
      <c r="L18" s="19"/>
      <c r="M18" s="19"/>
      <c r="N18" s="19"/>
    </row>
    <row r="19" spans="1:14" s="20" customFormat="1" ht="12.95" customHeight="1" x14ac:dyDescent="0.25">
      <c r="A19" s="810" t="s">
        <v>1406</v>
      </c>
      <c r="B19" s="1514">
        <f t="shared" ref="B19:B24" si="4">C19+G19</f>
        <v>6126.0470000000023</v>
      </c>
      <c r="C19" s="1514">
        <f t="shared" ref="C19:C24" si="5">D19+E19+F19</f>
        <v>5978.9020000000019</v>
      </c>
      <c r="D19" s="1514">
        <v>1131.4340000000007</v>
      </c>
      <c r="E19" s="1514">
        <v>3599.9480000000017</v>
      </c>
      <c r="F19" s="1514">
        <v>1247.5199999999995</v>
      </c>
      <c r="G19" s="1514">
        <v>147.14500000000001</v>
      </c>
      <c r="H19" s="19"/>
      <c r="I19" s="19"/>
      <c r="J19" s="1519"/>
    </row>
    <row r="20" spans="1:14" s="20" customFormat="1" ht="12.95" customHeight="1" x14ac:dyDescent="0.25">
      <c r="A20" s="810" t="s">
        <v>1407</v>
      </c>
      <c r="B20" s="1514">
        <f t="shared" si="4"/>
        <v>17489.936999999994</v>
      </c>
      <c r="C20" s="1514">
        <f t="shared" si="5"/>
        <v>16728.001999999993</v>
      </c>
      <c r="D20" s="1514">
        <v>3354.2049999999977</v>
      </c>
      <c r="E20" s="1514">
        <v>9909.0869999999959</v>
      </c>
      <c r="F20" s="1514">
        <v>3464.7100000000009</v>
      </c>
      <c r="G20" s="1514">
        <v>761.93499999999972</v>
      </c>
      <c r="H20" s="19"/>
      <c r="I20" s="19"/>
      <c r="J20" s="1519"/>
      <c r="N20" s="1486"/>
    </row>
    <row r="21" spans="1:14" s="20" customFormat="1" ht="12.95" customHeight="1" x14ac:dyDescent="0.25">
      <c r="A21" s="810" t="s">
        <v>1408</v>
      </c>
      <c r="B21" s="1514">
        <f t="shared" si="4"/>
        <v>16735.622000000003</v>
      </c>
      <c r="C21" s="1514">
        <f t="shared" si="5"/>
        <v>16050.067000000001</v>
      </c>
      <c r="D21" s="1514">
        <v>2357.040999999997</v>
      </c>
      <c r="E21" s="1514">
        <v>11862.033000000005</v>
      </c>
      <c r="F21" s="1514">
        <v>1830.9929999999993</v>
      </c>
      <c r="G21" s="1514">
        <v>685.55500000000086</v>
      </c>
      <c r="H21" s="19"/>
      <c r="I21" s="19"/>
      <c r="J21" s="1519"/>
    </row>
    <row r="22" spans="1:14" s="20" customFormat="1" ht="12.95" customHeight="1" x14ac:dyDescent="0.25">
      <c r="A22" s="810" t="s">
        <v>1409</v>
      </c>
      <c r="B22" s="1514">
        <f t="shared" si="4"/>
        <v>3211.9049999999993</v>
      </c>
      <c r="C22" s="1514">
        <f t="shared" si="5"/>
        <v>2893.3029999999994</v>
      </c>
      <c r="D22" s="1514">
        <v>284.29500000000007</v>
      </c>
      <c r="E22" s="1514">
        <v>928.88400000000013</v>
      </c>
      <c r="F22" s="1514">
        <v>1680.1239999999993</v>
      </c>
      <c r="G22" s="1514">
        <v>318.60199999999992</v>
      </c>
      <c r="H22" s="19"/>
      <c r="I22" s="19"/>
      <c r="J22" s="1519"/>
    </row>
    <row r="23" spans="1:14" s="20" customFormat="1" ht="12.95" customHeight="1" x14ac:dyDescent="0.25">
      <c r="A23" s="810" t="s">
        <v>1410</v>
      </c>
      <c r="B23" s="1514">
        <f t="shared" si="4"/>
        <v>16666.14699999999</v>
      </c>
      <c r="C23" s="1514">
        <f t="shared" si="5"/>
        <v>11238.935999999994</v>
      </c>
      <c r="D23" s="1514">
        <v>3958.4259999999995</v>
      </c>
      <c r="E23" s="1514">
        <v>6339.7569999999932</v>
      </c>
      <c r="F23" s="1514">
        <v>940.75300000000004</v>
      </c>
      <c r="G23" s="1514">
        <v>5427.2109999999966</v>
      </c>
      <c r="H23" s="19"/>
      <c r="I23" s="19"/>
      <c r="J23" s="1519"/>
    </row>
    <row r="24" spans="1:14" s="20" customFormat="1" ht="12.95" customHeight="1" x14ac:dyDescent="0.25">
      <c r="A24" s="810" t="s">
        <v>1378</v>
      </c>
      <c r="B24" s="1514">
        <f t="shared" si="4"/>
        <v>16344.184999999992</v>
      </c>
      <c r="C24" s="1514">
        <f t="shared" si="5"/>
        <v>15893.711999999992</v>
      </c>
      <c r="D24" s="1514">
        <v>1481.7119999999986</v>
      </c>
      <c r="E24" s="1514">
        <v>9220.7129999999925</v>
      </c>
      <c r="F24" s="1514">
        <v>5191.2870000000003</v>
      </c>
      <c r="G24" s="1514">
        <v>450.47300000000013</v>
      </c>
      <c r="H24" s="19"/>
      <c r="I24" s="19"/>
      <c r="J24" s="1519"/>
    </row>
    <row r="25" spans="1:14" s="20" customFormat="1" ht="30.75" customHeight="1" x14ac:dyDescent="0.25">
      <c r="A25" s="1516" t="s">
        <v>1379</v>
      </c>
      <c r="B25" s="1487">
        <f t="shared" ref="B25:G25" si="6">SUM(B26:B32)</f>
        <v>33168.825000000004</v>
      </c>
      <c r="C25" s="1487">
        <f t="shared" si="6"/>
        <v>30691.233000000004</v>
      </c>
      <c r="D25" s="1487">
        <f t="shared" si="6"/>
        <v>4614.3970000000008</v>
      </c>
      <c r="E25" s="1487">
        <f t="shared" si="6"/>
        <v>19817.906000000003</v>
      </c>
      <c r="F25" s="1487">
        <f t="shared" si="6"/>
        <v>6258.93</v>
      </c>
      <c r="G25" s="1487">
        <f t="shared" si="6"/>
        <v>2477.5919999999996</v>
      </c>
      <c r="H25" s="19"/>
      <c r="I25" s="19"/>
      <c r="J25" s="1519"/>
    </row>
    <row r="26" spans="1:14" s="5" customFormat="1" ht="12.95" customHeight="1" x14ac:dyDescent="0.25">
      <c r="A26" s="1252" t="s">
        <v>1405</v>
      </c>
      <c r="B26" s="1514">
        <f>C26+G26</f>
        <v>11099.773000000003</v>
      </c>
      <c r="C26" s="1514">
        <f>D26+E26+F26</f>
        <v>10037.284000000003</v>
      </c>
      <c r="D26" s="1517">
        <v>678.13100000000009</v>
      </c>
      <c r="E26" s="1517">
        <v>7365.8820000000032</v>
      </c>
      <c r="F26" s="1517">
        <v>1993.2709999999995</v>
      </c>
      <c r="G26" s="1514">
        <v>1062.4889999999996</v>
      </c>
      <c r="H26" s="19"/>
      <c r="I26" s="19"/>
      <c r="J26" s="1519"/>
    </row>
    <row r="27" spans="1:14" s="5" customFormat="1" ht="12.95" customHeight="1" x14ac:dyDescent="0.25">
      <c r="A27" s="808" t="s">
        <v>1406</v>
      </c>
      <c r="B27" s="1514">
        <f t="shared" ref="B27:B32" si="7">C27+G27</f>
        <v>2866.2079999999996</v>
      </c>
      <c r="C27" s="1514">
        <f t="shared" ref="C27:C32" si="8">D27+E27+F27</f>
        <v>2844.6229999999996</v>
      </c>
      <c r="D27" s="1517">
        <v>906.5980000000003</v>
      </c>
      <c r="E27" s="1517">
        <v>1512.8539999999996</v>
      </c>
      <c r="F27" s="1517">
        <v>425.17099999999994</v>
      </c>
      <c r="G27" s="1514">
        <v>21.585000000000001</v>
      </c>
      <c r="H27" s="19"/>
      <c r="I27" s="19"/>
      <c r="J27" s="1519"/>
    </row>
    <row r="28" spans="1:14" s="5" customFormat="1" ht="12.95" customHeight="1" x14ac:dyDescent="0.25">
      <c r="A28" s="5" t="s">
        <v>1407</v>
      </c>
      <c r="B28" s="1486">
        <f t="shared" si="7"/>
        <v>5021.1260000000002</v>
      </c>
      <c r="C28" s="1486">
        <f t="shared" si="8"/>
        <v>4698.6549999999997</v>
      </c>
      <c r="D28" s="1527">
        <v>706.76999999999987</v>
      </c>
      <c r="E28" s="1527">
        <v>2950.8559999999993</v>
      </c>
      <c r="F28" s="1527">
        <v>1041.0290000000002</v>
      </c>
      <c r="G28" s="1486">
        <v>322.471</v>
      </c>
      <c r="H28" s="19"/>
      <c r="I28" s="19"/>
      <c r="J28" s="1519"/>
    </row>
    <row r="29" spans="1:14" s="5" customFormat="1" ht="12.95" customHeight="1" x14ac:dyDescent="0.25">
      <c r="A29" s="808" t="s">
        <v>1408</v>
      </c>
      <c r="B29" s="1514">
        <f t="shared" si="7"/>
        <v>4165.4930000000013</v>
      </c>
      <c r="C29" s="1514">
        <f t="shared" si="8"/>
        <v>3973.3580000000011</v>
      </c>
      <c r="D29" s="1517">
        <v>683.94600000000025</v>
      </c>
      <c r="E29" s="1517">
        <v>3042.4230000000007</v>
      </c>
      <c r="F29" s="1517">
        <v>246.989</v>
      </c>
      <c r="G29" s="1514">
        <v>192.13500000000008</v>
      </c>
      <c r="H29" s="19"/>
      <c r="I29" s="19"/>
      <c r="J29" s="1519"/>
    </row>
    <row r="30" spans="1:14" s="5" customFormat="1" ht="12.95" customHeight="1" x14ac:dyDescent="0.25">
      <c r="A30" s="808" t="s">
        <v>1409</v>
      </c>
      <c r="B30" s="1514">
        <f t="shared" si="7"/>
        <v>1174.2420000000002</v>
      </c>
      <c r="C30" s="1514">
        <f t="shared" si="8"/>
        <v>1164.2420000000002</v>
      </c>
      <c r="D30" s="1517">
        <v>141.93700000000004</v>
      </c>
      <c r="E30" s="1517">
        <v>467.709</v>
      </c>
      <c r="F30" s="1517">
        <v>554.59600000000012</v>
      </c>
      <c r="G30" s="1514">
        <v>9.9999999999999982</v>
      </c>
      <c r="H30" s="19"/>
      <c r="I30" s="19"/>
      <c r="J30" s="1519"/>
    </row>
    <row r="31" spans="1:14" s="5" customFormat="1" ht="12.95" customHeight="1" x14ac:dyDescent="0.25">
      <c r="A31" s="808" t="s">
        <v>1410</v>
      </c>
      <c r="B31" s="1514">
        <f t="shared" si="7"/>
        <v>3198.1439999999998</v>
      </c>
      <c r="C31" s="1514">
        <f t="shared" si="8"/>
        <v>2619.4429999999998</v>
      </c>
      <c r="D31" s="1517">
        <v>871.47500000000002</v>
      </c>
      <c r="E31" s="1517">
        <v>1670.2849999999996</v>
      </c>
      <c r="F31" s="1517">
        <v>77.682999999999979</v>
      </c>
      <c r="G31" s="1514">
        <v>578.70099999999991</v>
      </c>
      <c r="H31" s="19"/>
      <c r="I31" s="19"/>
      <c r="J31" s="1519"/>
    </row>
    <row r="32" spans="1:14" s="5" customFormat="1" ht="12.95" customHeight="1" x14ac:dyDescent="0.25">
      <c r="A32" s="808" t="s">
        <v>1378</v>
      </c>
      <c r="B32" s="1514">
        <f t="shared" si="7"/>
        <v>5643.8390000000009</v>
      </c>
      <c r="C32" s="1514">
        <f t="shared" si="8"/>
        <v>5353.6280000000006</v>
      </c>
      <c r="D32" s="1517">
        <v>625.54000000000008</v>
      </c>
      <c r="E32" s="1517">
        <v>2807.8969999999999</v>
      </c>
      <c r="F32" s="1517">
        <v>1920.1910000000009</v>
      </c>
      <c r="G32" s="1514">
        <v>290.21100000000001</v>
      </c>
      <c r="H32" s="19"/>
      <c r="I32" s="19"/>
      <c r="J32" s="1519"/>
    </row>
    <row r="33" spans="1:10" s="1490" customFormat="1" ht="30.75" customHeight="1" x14ac:dyDescent="0.25">
      <c r="A33" s="1516" t="s">
        <v>1380</v>
      </c>
      <c r="B33" s="1487">
        <f t="shared" ref="B33:G33" si="9">SUM(B34:B40)</f>
        <v>35486.098999999995</v>
      </c>
      <c r="C33" s="1487">
        <f t="shared" si="9"/>
        <v>31294.152999999995</v>
      </c>
      <c r="D33" s="1487">
        <f t="shared" si="9"/>
        <v>2706.5589999999993</v>
      </c>
      <c r="E33" s="1487">
        <f t="shared" si="9"/>
        <v>23039.917999999998</v>
      </c>
      <c r="F33" s="1487">
        <f t="shared" si="9"/>
        <v>5547.6759999999995</v>
      </c>
      <c r="G33" s="1487">
        <f t="shared" si="9"/>
        <v>4191.9459999999981</v>
      </c>
      <c r="H33" s="1558"/>
      <c r="I33" s="1558"/>
      <c r="J33" s="1519"/>
    </row>
    <row r="34" spans="1:10" s="5" customFormat="1" ht="12.95" customHeight="1" x14ac:dyDescent="0.25">
      <c r="A34" s="1252" t="s">
        <v>1405</v>
      </c>
      <c r="B34" s="1514">
        <f>C34+G34</f>
        <v>10173.392</v>
      </c>
      <c r="C34" s="1514">
        <f>D34+E34+F34</f>
        <v>10076.867</v>
      </c>
      <c r="D34" s="1517">
        <v>403.11299999999989</v>
      </c>
      <c r="E34" s="1517">
        <v>7976.9680000000008</v>
      </c>
      <c r="F34" s="1517">
        <v>1696.7859999999998</v>
      </c>
      <c r="G34" s="1514">
        <v>96.524999999999977</v>
      </c>
      <c r="H34" s="19"/>
      <c r="I34" s="19"/>
      <c r="J34" s="1519"/>
    </row>
    <row r="35" spans="1:10" s="5" customFormat="1" ht="12.95" customHeight="1" x14ac:dyDescent="0.25">
      <c r="A35" s="808" t="s">
        <v>1406</v>
      </c>
      <c r="B35" s="1514">
        <f t="shared" ref="B35:B40" si="10">C35+G35</f>
        <v>2567.4979999999996</v>
      </c>
      <c r="C35" s="1514">
        <f t="shared" ref="C35:C40" si="11">D35+E35+F35</f>
        <v>2448.5209999999997</v>
      </c>
      <c r="D35" s="1517">
        <v>76.328000000000046</v>
      </c>
      <c r="E35" s="1517">
        <v>1856.6600000000003</v>
      </c>
      <c r="F35" s="1517">
        <v>515.53299999999967</v>
      </c>
      <c r="G35" s="1514">
        <v>118.97699999999996</v>
      </c>
      <c r="H35" s="19"/>
      <c r="I35" s="19"/>
      <c r="J35" s="1519"/>
    </row>
    <row r="36" spans="1:10" s="5" customFormat="1" ht="12.95" customHeight="1" x14ac:dyDescent="0.25">
      <c r="A36" s="808" t="s">
        <v>1407</v>
      </c>
      <c r="B36" s="1514">
        <f t="shared" si="10"/>
        <v>2168.2819999999997</v>
      </c>
      <c r="C36" s="1514">
        <f t="shared" si="11"/>
        <v>2056.1899999999996</v>
      </c>
      <c r="D36" s="1517">
        <v>103.02799999999991</v>
      </c>
      <c r="E36" s="1517">
        <v>1338.9009999999998</v>
      </c>
      <c r="F36" s="1517">
        <v>614.26099999999997</v>
      </c>
      <c r="G36" s="1514">
        <v>112.09199999999991</v>
      </c>
      <c r="H36" s="19"/>
      <c r="I36" s="19"/>
      <c r="J36" s="1519"/>
    </row>
    <row r="37" spans="1:10" s="5" customFormat="1" ht="12.95" customHeight="1" x14ac:dyDescent="0.25">
      <c r="A37" s="808" t="s">
        <v>1408</v>
      </c>
      <c r="B37" s="1514">
        <f t="shared" si="10"/>
        <v>7627.8049999999976</v>
      </c>
      <c r="C37" s="1514">
        <f t="shared" si="11"/>
        <v>7179.0199999999977</v>
      </c>
      <c r="D37" s="1517">
        <v>621.07799999999986</v>
      </c>
      <c r="E37" s="1517">
        <v>5900.7279999999982</v>
      </c>
      <c r="F37" s="1517">
        <v>657.21400000000006</v>
      </c>
      <c r="G37" s="1514">
        <v>448.78499999999997</v>
      </c>
      <c r="H37" s="19"/>
      <c r="I37" s="19"/>
      <c r="J37" s="1519"/>
    </row>
    <row r="38" spans="1:10" s="5" customFormat="1" ht="12.95" customHeight="1" x14ac:dyDescent="0.25">
      <c r="A38" s="808" t="s">
        <v>1409</v>
      </c>
      <c r="B38" s="1514">
        <f t="shared" si="10"/>
        <v>901.51799999999992</v>
      </c>
      <c r="C38" s="1514">
        <f t="shared" si="11"/>
        <v>765.69599999999991</v>
      </c>
      <c r="D38" s="1517">
        <v>44.743999999999986</v>
      </c>
      <c r="E38" s="1517">
        <v>205.03400000000005</v>
      </c>
      <c r="F38" s="1517">
        <v>515.91799999999989</v>
      </c>
      <c r="G38" s="1514">
        <v>135.822</v>
      </c>
      <c r="H38" s="19"/>
      <c r="I38" s="19"/>
      <c r="J38" s="1519"/>
    </row>
    <row r="39" spans="1:10" s="5" customFormat="1" ht="12.95" customHeight="1" x14ac:dyDescent="0.25">
      <c r="A39" s="808" t="s">
        <v>1410</v>
      </c>
      <c r="B39" s="1514">
        <f t="shared" si="10"/>
        <v>7241.9389999999985</v>
      </c>
      <c r="C39" s="1514">
        <f t="shared" si="11"/>
        <v>4062.3409999999999</v>
      </c>
      <c r="D39" s="1517">
        <v>1110.0509999999997</v>
      </c>
      <c r="E39" s="1517">
        <v>2466.9620000000004</v>
      </c>
      <c r="F39" s="1517">
        <v>485.32800000000003</v>
      </c>
      <c r="G39" s="1514">
        <v>3179.5979999999981</v>
      </c>
      <c r="H39" s="19"/>
      <c r="I39" s="19"/>
      <c r="J39" s="1519"/>
    </row>
    <row r="40" spans="1:10" s="5" customFormat="1" ht="12.95" customHeight="1" x14ac:dyDescent="0.25">
      <c r="A40" s="808" t="s">
        <v>1378</v>
      </c>
      <c r="B40" s="1514">
        <f t="shared" si="10"/>
        <v>4805.665</v>
      </c>
      <c r="C40" s="1514">
        <f t="shared" si="11"/>
        <v>4705.518</v>
      </c>
      <c r="D40" s="1517">
        <v>348.21700000000004</v>
      </c>
      <c r="E40" s="1517">
        <v>3294.665</v>
      </c>
      <c r="F40" s="1517">
        <v>1062.6359999999997</v>
      </c>
      <c r="G40" s="1514">
        <v>100.14700000000005</v>
      </c>
      <c r="H40" s="19"/>
      <c r="I40" s="19"/>
      <c r="J40" s="1519"/>
    </row>
    <row r="41" spans="1:10" s="20" customFormat="1" ht="30.75" customHeight="1" x14ac:dyDescent="0.25">
      <c r="A41" s="1516" t="s">
        <v>1381</v>
      </c>
      <c r="B41" s="1487">
        <f>+B42+B43+B44+B45+B46+B47+B48</f>
        <v>21925.03</v>
      </c>
      <c r="C41" s="1487">
        <f>+C42+C43+C44+C45+C46+C47+C48</f>
        <v>21182.475999999999</v>
      </c>
      <c r="D41" s="1487">
        <f t="shared" ref="D41:F41" si="12">+D42+D43+D44+D45+D46+D47+D48</f>
        <v>4887.1989999999987</v>
      </c>
      <c r="E41" s="1487">
        <f t="shared" si="12"/>
        <v>11598.061999999998</v>
      </c>
      <c r="F41" s="1487">
        <f t="shared" si="12"/>
        <v>4697.2150000000001</v>
      </c>
      <c r="G41" s="1487">
        <v>742.55399999999997</v>
      </c>
      <c r="H41" s="19"/>
      <c r="I41" s="19"/>
      <c r="J41" s="1519"/>
    </row>
    <row r="42" spans="1:10" s="5" customFormat="1" ht="12.95" customHeight="1" x14ac:dyDescent="0.25">
      <c r="A42" s="1252" t="s">
        <v>1405</v>
      </c>
      <c r="B42" s="1514">
        <f>+C42+G42</f>
        <v>6247.3820000000005</v>
      </c>
      <c r="C42" s="1514">
        <f>+D42+E42+F42</f>
        <v>6087.6010000000006</v>
      </c>
      <c r="D42" s="1517">
        <v>544.34100000000001</v>
      </c>
      <c r="E42" s="1517">
        <v>5016.0339999999997</v>
      </c>
      <c r="F42" s="1517">
        <v>527.22600000000011</v>
      </c>
      <c r="G42" s="1514">
        <v>159.78100000000001</v>
      </c>
      <c r="H42" s="19"/>
      <c r="I42" s="19"/>
      <c r="J42" s="1519"/>
    </row>
    <row r="43" spans="1:10" s="5" customFormat="1" ht="12.95" customHeight="1" x14ac:dyDescent="0.25">
      <c r="A43" s="808" t="s">
        <v>1406</v>
      </c>
      <c r="B43" s="1514">
        <v>324.03199999999998</v>
      </c>
      <c r="C43" s="1514">
        <f t="shared" ref="C43:C48" si="13">+D43+E43+F43</f>
        <v>323.78100000000006</v>
      </c>
      <c r="D43" s="1517">
        <v>105.46900000000001</v>
      </c>
      <c r="E43" s="1517">
        <v>69.930999999999997</v>
      </c>
      <c r="F43" s="1517">
        <v>148.38100000000003</v>
      </c>
      <c r="G43" s="1537" t="s">
        <v>364</v>
      </c>
      <c r="H43" s="19"/>
      <c r="I43" s="19"/>
      <c r="J43" s="1519"/>
    </row>
    <row r="44" spans="1:10" s="5" customFormat="1" ht="12.95" customHeight="1" x14ac:dyDescent="0.25">
      <c r="A44" s="808" t="s">
        <v>1407</v>
      </c>
      <c r="B44" s="1514">
        <f>+C44+G44</f>
        <v>9092.134</v>
      </c>
      <c r="C44" s="1514">
        <f t="shared" si="13"/>
        <v>8766.1620000000003</v>
      </c>
      <c r="D44" s="1517">
        <v>2431.7529999999992</v>
      </c>
      <c r="E44" s="1517">
        <v>4686.9810000000007</v>
      </c>
      <c r="F44" s="1517">
        <v>1647.4280000000003</v>
      </c>
      <c r="G44" s="1514">
        <v>325.97199999999998</v>
      </c>
      <c r="H44" s="19"/>
      <c r="I44" s="19"/>
      <c r="J44" s="1519"/>
    </row>
    <row r="45" spans="1:10" s="5" customFormat="1" ht="12.95" customHeight="1" x14ac:dyDescent="0.25">
      <c r="A45" s="808" t="s">
        <v>1408</v>
      </c>
      <c r="B45" s="1514">
        <f t="shared" ref="B45:B48" si="14">+C45+G45</f>
        <v>1694.7619999999995</v>
      </c>
      <c r="C45" s="1514">
        <f t="shared" si="13"/>
        <v>1686.0489999999995</v>
      </c>
      <c r="D45" s="1517">
        <v>427.995</v>
      </c>
      <c r="E45" s="1517">
        <v>727.63400000000001</v>
      </c>
      <c r="F45" s="1517">
        <v>530.41999999999973</v>
      </c>
      <c r="G45" s="1514">
        <v>8.7129999999999974</v>
      </c>
      <c r="H45" s="19"/>
      <c r="I45" s="19"/>
      <c r="J45" s="1519"/>
    </row>
    <row r="46" spans="1:10" s="5" customFormat="1" ht="12.95" customHeight="1" x14ac:dyDescent="0.25">
      <c r="A46" s="808" t="s">
        <v>1409</v>
      </c>
      <c r="B46" s="1514">
        <v>346.92800000000011</v>
      </c>
      <c r="C46" s="1514">
        <f t="shared" si="13"/>
        <v>346.77800000000013</v>
      </c>
      <c r="D46" s="1517">
        <v>39.36999999999999</v>
      </c>
      <c r="E46" s="1517">
        <v>62.204999999999991</v>
      </c>
      <c r="F46" s="1517">
        <v>245.20300000000012</v>
      </c>
      <c r="G46" s="1525" t="s">
        <v>364</v>
      </c>
      <c r="H46" s="19"/>
      <c r="I46" s="19"/>
      <c r="J46" s="1519"/>
    </row>
    <row r="47" spans="1:10" s="5" customFormat="1" ht="12.95" customHeight="1" x14ac:dyDescent="0.25">
      <c r="A47" s="808" t="s">
        <v>1410</v>
      </c>
      <c r="B47" s="1514">
        <f t="shared" si="14"/>
        <v>1992.3729999999998</v>
      </c>
      <c r="C47" s="1514">
        <f t="shared" si="13"/>
        <v>1782.4799999999998</v>
      </c>
      <c r="D47" s="1517">
        <v>941.90099999999995</v>
      </c>
      <c r="E47" s="1517">
        <v>668.06699999999989</v>
      </c>
      <c r="F47" s="1517">
        <v>172.51200000000003</v>
      </c>
      <c r="G47" s="1514">
        <v>209.893</v>
      </c>
      <c r="H47" s="19"/>
      <c r="I47" s="19"/>
      <c r="J47" s="1519"/>
    </row>
    <row r="48" spans="1:10" s="5" customFormat="1" ht="12.95" customHeight="1" x14ac:dyDescent="0.25">
      <c r="A48" s="808" t="s">
        <v>1378</v>
      </c>
      <c r="B48" s="1514">
        <f t="shared" si="14"/>
        <v>2227.4189999999999</v>
      </c>
      <c r="C48" s="1514">
        <f t="shared" si="13"/>
        <v>2189.625</v>
      </c>
      <c r="D48" s="1517">
        <v>396.37</v>
      </c>
      <c r="E48" s="1517">
        <v>367.21000000000004</v>
      </c>
      <c r="F48" s="1517">
        <v>1426.0450000000001</v>
      </c>
      <c r="G48" s="1514">
        <v>37.793999999999983</v>
      </c>
      <c r="H48" s="19"/>
      <c r="I48" s="19"/>
      <c r="J48" s="1519"/>
    </row>
    <row r="49" spans="1:7" s="5" customFormat="1" ht="4.5" customHeight="1" thickBot="1" x14ac:dyDescent="0.3">
      <c r="A49" s="1297"/>
      <c r="B49" s="1297"/>
      <c r="C49" s="1297"/>
      <c r="D49" s="1297"/>
      <c r="E49" s="1297"/>
      <c r="F49" s="1297"/>
      <c r="G49" s="1297"/>
    </row>
    <row r="50" spans="1:7" ht="4.5" customHeight="1" thickTop="1" x14ac:dyDescent="0.15">
      <c r="A50" s="1261"/>
    </row>
    <row r="51" spans="1:7" x14ac:dyDescent="0.15">
      <c r="A51" s="1258"/>
    </row>
    <row r="52" spans="1:7" x14ac:dyDescent="0.15">
      <c r="A52" s="1258"/>
      <c r="B52" s="1550"/>
      <c r="C52" s="1258"/>
      <c r="D52" s="1258"/>
      <c r="E52" s="1258"/>
    </row>
    <row r="53" spans="1:7" x14ac:dyDescent="0.15">
      <c r="A53" s="1258"/>
      <c r="B53" s="1550"/>
      <c r="C53" s="1258"/>
      <c r="D53" s="1258"/>
      <c r="E53" s="1258"/>
    </row>
    <row r="54" spans="1:7" x14ac:dyDescent="0.15">
      <c r="A54" s="1258"/>
      <c r="B54" s="1550"/>
      <c r="C54" s="1258"/>
      <c r="D54" s="1258"/>
      <c r="E54" s="1258"/>
    </row>
    <row r="55" spans="1:7" x14ac:dyDescent="0.15">
      <c r="A55" s="1258"/>
      <c r="B55" s="1550"/>
      <c r="C55" s="1258"/>
      <c r="D55" s="1258"/>
      <c r="E55" s="1258"/>
    </row>
    <row r="56" spans="1:7" x14ac:dyDescent="0.15">
      <c r="A56" s="1258"/>
      <c r="B56" s="1550"/>
      <c r="C56" s="1258"/>
      <c r="D56" s="1258"/>
      <c r="E56" s="1258"/>
    </row>
    <row r="57" spans="1:7" x14ac:dyDescent="0.15">
      <c r="A57" s="1258"/>
      <c r="B57" s="1550"/>
      <c r="C57" s="1258"/>
      <c r="D57" s="1258"/>
      <c r="E57" s="1258"/>
    </row>
    <row r="58" spans="1:7" x14ac:dyDescent="0.15">
      <c r="A58" s="1258"/>
      <c r="B58" s="1550"/>
      <c r="C58" s="1258"/>
      <c r="D58" s="1258"/>
      <c r="E58" s="1258"/>
    </row>
    <row r="59" spans="1:7" x14ac:dyDescent="0.15">
      <c r="A59" s="1258"/>
      <c r="B59" s="1550"/>
      <c r="C59" s="1258"/>
      <c r="D59" s="1258"/>
      <c r="E59" s="1258"/>
    </row>
    <row r="60" spans="1:7" x14ac:dyDescent="0.15">
      <c r="A60" s="1258"/>
      <c r="B60" s="1550"/>
      <c r="C60" s="1258"/>
      <c r="D60" s="1258"/>
      <c r="E60" s="1258"/>
    </row>
    <row r="61" spans="1:7" x14ac:dyDescent="0.15">
      <c r="A61" s="1258"/>
      <c r="B61" s="1550"/>
      <c r="C61" s="1258"/>
      <c r="D61" s="1258"/>
      <c r="E61" s="1258"/>
    </row>
    <row r="62" spans="1:7" x14ac:dyDescent="0.15">
      <c r="A62" s="1258"/>
      <c r="B62" s="1550"/>
      <c r="C62" s="1258"/>
      <c r="D62" s="1258"/>
      <c r="E62" s="1258"/>
    </row>
    <row r="63" spans="1:7" x14ac:dyDescent="0.15">
      <c r="A63" s="1258"/>
      <c r="B63" s="1550"/>
      <c r="C63" s="1258"/>
      <c r="D63" s="1258"/>
      <c r="E63" s="1258"/>
    </row>
    <row r="64" spans="1:7" x14ac:dyDescent="0.15">
      <c r="A64" s="1258"/>
      <c r="B64" s="1550"/>
      <c r="C64" s="1258"/>
      <c r="D64" s="1258"/>
      <c r="E64" s="1258"/>
    </row>
    <row r="65" spans="1:5" x14ac:dyDescent="0.15">
      <c r="A65" s="1258"/>
      <c r="B65" s="1550"/>
      <c r="C65" s="1258"/>
      <c r="D65" s="1258"/>
      <c r="E65" s="1258"/>
    </row>
    <row r="66" spans="1:5" x14ac:dyDescent="0.15">
      <c r="A66" s="1258"/>
      <c r="B66" s="1550"/>
      <c r="C66" s="1258"/>
      <c r="D66" s="1258"/>
      <c r="E66" s="1258"/>
    </row>
    <row r="67" spans="1:5" x14ac:dyDescent="0.15">
      <c r="A67" s="1258"/>
      <c r="B67" s="1550"/>
      <c r="C67" s="1258"/>
      <c r="D67" s="1258"/>
      <c r="E67" s="1258"/>
    </row>
    <row r="68" spans="1:5" x14ac:dyDescent="0.15">
      <c r="A68" s="1258"/>
      <c r="B68" s="1550"/>
      <c r="C68" s="1258"/>
      <c r="D68" s="1258"/>
      <c r="E68" s="1258"/>
    </row>
    <row r="69" spans="1:5" x14ac:dyDescent="0.15">
      <c r="A69" s="1258"/>
      <c r="B69" s="1550"/>
      <c r="C69" s="1258"/>
      <c r="D69" s="1258"/>
      <c r="E69" s="1258"/>
    </row>
    <row r="70" spans="1:5" x14ac:dyDescent="0.15">
      <c r="A70" s="1258"/>
      <c r="B70" s="1550"/>
      <c r="C70" s="1258"/>
      <c r="D70" s="1258"/>
      <c r="E70" s="1258"/>
    </row>
    <row r="71" spans="1:5" x14ac:dyDescent="0.15">
      <c r="A71" s="1258"/>
      <c r="B71" s="1550"/>
      <c r="C71" s="1258"/>
      <c r="D71" s="1258"/>
      <c r="E71" s="1258"/>
    </row>
    <row r="72" spans="1:5" x14ac:dyDescent="0.15">
      <c r="A72" s="1258"/>
      <c r="B72" s="1550"/>
      <c r="C72" s="1258"/>
      <c r="D72" s="1258"/>
      <c r="E72" s="1258"/>
    </row>
    <row r="73" spans="1:5" x14ac:dyDescent="0.15">
      <c r="A73" s="1258"/>
      <c r="B73" s="1550"/>
      <c r="C73" s="1258"/>
      <c r="D73" s="1258"/>
      <c r="E73" s="1258"/>
    </row>
    <row r="74" spans="1:5" x14ac:dyDescent="0.15">
      <c r="A74" s="1258"/>
      <c r="B74" s="1550"/>
      <c r="C74" s="1258"/>
      <c r="D74" s="1258"/>
      <c r="E74" s="1258"/>
    </row>
    <row r="75" spans="1:5" x14ac:dyDescent="0.15">
      <c r="A75" s="1258"/>
      <c r="B75" s="1550"/>
      <c r="C75" s="1258"/>
      <c r="D75" s="1258"/>
      <c r="E75" s="1258"/>
    </row>
    <row r="76" spans="1:5" x14ac:dyDescent="0.15">
      <c r="A76" s="1258"/>
      <c r="B76" s="1550"/>
      <c r="C76" s="1258"/>
      <c r="D76" s="1258"/>
      <c r="E76" s="1258"/>
    </row>
    <row r="77" spans="1:5" x14ac:dyDescent="0.15">
      <c r="A77" s="1258"/>
      <c r="B77" s="1550"/>
      <c r="C77" s="1258"/>
      <c r="D77" s="1258"/>
      <c r="E77" s="1258"/>
    </row>
    <row r="78" spans="1:5" x14ac:dyDescent="0.15">
      <c r="A78" s="1258"/>
      <c r="B78" s="1550"/>
      <c r="C78" s="1258"/>
      <c r="D78" s="1258"/>
      <c r="E78" s="1258"/>
    </row>
    <row r="79" spans="1:5" x14ac:dyDescent="0.15">
      <c r="A79" s="1258"/>
      <c r="B79" s="1550"/>
      <c r="C79" s="1258"/>
      <c r="D79" s="1258"/>
      <c r="E79" s="1258"/>
    </row>
    <row r="80" spans="1:5" x14ac:dyDescent="0.15">
      <c r="A80" s="1258"/>
      <c r="B80" s="1550"/>
      <c r="C80" s="1258"/>
      <c r="D80" s="1258"/>
      <c r="E80" s="1258"/>
    </row>
    <row r="81" spans="1:5" x14ac:dyDescent="0.15">
      <c r="A81" s="1258"/>
      <c r="B81" s="1550"/>
      <c r="C81" s="1258"/>
      <c r="D81" s="1258"/>
      <c r="E81" s="1258"/>
    </row>
    <row r="82" spans="1:5" x14ac:dyDescent="0.15">
      <c r="A82" s="1258"/>
      <c r="B82" s="1550"/>
      <c r="C82" s="1258"/>
      <c r="D82" s="1258"/>
      <c r="E82" s="1258"/>
    </row>
    <row r="83" spans="1:5" x14ac:dyDescent="0.15">
      <c r="A83" s="1258"/>
      <c r="B83" s="1550"/>
      <c r="C83" s="1258"/>
      <c r="D83" s="1258"/>
      <c r="E83" s="1258"/>
    </row>
    <row r="84" spans="1:5" x14ac:dyDescent="0.15">
      <c r="A84" s="1258"/>
      <c r="B84" s="1550"/>
      <c r="C84" s="1258"/>
      <c r="D84" s="1258"/>
      <c r="E84" s="1258"/>
    </row>
    <row r="85" spans="1:5" x14ac:dyDescent="0.15">
      <c r="A85" s="1258"/>
      <c r="B85" s="1550"/>
      <c r="C85" s="1258"/>
      <c r="D85" s="1258"/>
      <c r="E85" s="1258"/>
    </row>
    <row r="86" spans="1:5" x14ac:dyDescent="0.15">
      <c r="A86" s="1258"/>
      <c r="B86" s="1550"/>
      <c r="C86" s="1258"/>
      <c r="D86" s="1258"/>
      <c r="E86" s="1258"/>
    </row>
    <row r="87" spans="1:5" x14ac:dyDescent="0.15">
      <c r="A87" s="1258"/>
      <c r="B87" s="1550"/>
      <c r="C87" s="1258"/>
      <c r="D87" s="1258"/>
      <c r="E87" s="1258"/>
    </row>
    <row r="88" spans="1:5" x14ac:dyDescent="0.15">
      <c r="A88" s="1258"/>
      <c r="B88" s="1550"/>
      <c r="C88" s="1258"/>
      <c r="D88" s="1258"/>
      <c r="E88" s="1258"/>
    </row>
    <row r="89" spans="1:5" x14ac:dyDescent="0.15">
      <c r="A89" s="1258"/>
      <c r="B89" s="1550"/>
      <c r="C89" s="1258"/>
      <c r="D89" s="1258"/>
      <c r="E89" s="1258"/>
    </row>
    <row r="90" spans="1:5" x14ac:dyDescent="0.15">
      <c r="A90" s="1258"/>
      <c r="B90" s="1550"/>
      <c r="C90" s="1258"/>
      <c r="D90" s="1258"/>
      <c r="E90" s="1258"/>
    </row>
    <row r="91" spans="1:5" x14ac:dyDescent="0.15">
      <c r="A91" s="1258"/>
      <c r="B91" s="1550"/>
      <c r="C91" s="1258"/>
      <c r="D91" s="1258"/>
      <c r="E91" s="1258"/>
    </row>
    <row r="92" spans="1:5" x14ac:dyDescent="0.15">
      <c r="A92" s="1258"/>
      <c r="B92" s="1550"/>
      <c r="C92" s="1258"/>
      <c r="D92" s="1258"/>
      <c r="E92" s="1258"/>
    </row>
    <row r="93" spans="1:5" x14ac:dyDescent="0.15">
      <c r="A93" s="1258"/>
      <c r="B93" s="1550"/>
      <c r="C93" s="1258"/>
      <c r="D93" s="1258"/>
      <c r="E93" s="1258"/>
    </row>
    <row r="94" spans="1:5" x14ac:dyDescent="0.15">
      <c r="A94" s="1258"/>
      <c r="B94" s="1550"/>
      <c r="C94" s="1258"/>
      <c r="D94" s="1258"/>
      <c r="E94" s="1258"/>
    </row>
    <row r="95" spans="1:5" x14ac:dyDescent="0.15">
      <c r="A95" s="1258"/>
      <c r="B95" s="1550"/>
      <c r="C95" s="1258"/>
      <c r="D95" s="1258"/>
      <c r="E95" s="1258"/>
    </row>
    <row r="96" spans="1:5" x14ac:dyDescent="0.15">
      <c r="A96" s="1258"/>
      <c r="B96" s="1550"/>
      <c r="C96" s="1258"/>
      <c r="D96" s="1258"/>
      <c r="E96" s="1258"/>
    </row>
    <row r="97" spans="1:5" x14ac:dyDescent="0.15">
      <c r="A97" s="1258"/>
      <c r="B97" s="1550"/>
      <c r="C97" s="1258"/>
      <c r="D97" s="1258"/>
      <c r="E97" s="1258"/>
    </row>
    <row r="98" spans="1:5" x14ac:dyDescent="0.15">
      <c r="A98" s="1258"/>
      <c r="B98" s="1550"/>
      <c r="C98" s="1258"/>
      <c r="D98" s="1258"/>
      <c r="E98" s="1258"/>
    </row>
    <row r="99" spans="1:5" x14ac:dyDescent="0.15">
      <c r="A99" s="1258"/>
      <c r="B99" s="1550"/>
      <c r="C99" s="1258"/>
      <c r="D99" s="1258"/>
      <c r="E99" s="1258"/>
    </row>
    <row r="100" spans="1:5" x14ac:dyDescent="0.15">
      <c r="A100" s="1258"/>
      <c r="B100" s="1550"/>
      <c r="C100" s="1258"/>
      <c r="D100" s="1258"/>
      <c r="E100" s="1258"/>
    </row>
    <row r="101" spans="1:5" x14ac:dyDescent="0.15">
      <c r="A101" s="1258"/>
      <c r="B101" s="1550"/>
      <c r="C101" s="1258"/>
      <c r="D101" s="1258"/>
      <c r="E101" s="1258"/>
    </row>
    <row r="102" spans="1:5" x14ac:dyDescent="0.15">
      <c r="A102" s="1258"/>
      <c r="B102" s="1550"/>
      <c r="C102" s="1258"/>
      <c r="D102" s="1258"/>
      <c r="E102" s="1258"/>
    </row>
    <row r="103" spans="1:5" x14ac:dyDescent="0.15">
      <c r="A103" s="1258"/>
      <c r="B103" s="1550"/>
      <c r="C103" s="1258"/>
      <c r="D103" s="1258"/>
      <c r="E103" s="1258"/>
    </row>
    <row r="104" spans="1:5" x14ac:dyDescent="0.15">
      <c r="A104" s="1258"/>
      <c r="B104" s="1550"/>
      <c r="C104" s="1258"/>
      <c r="D104" s="1258"/>
      <c r="E104" s="1258"/>
    </row>
    <row r="105" spans="1:5" x14ac:dyDescent="0.15">
      <c r="A105" s="1258"/>
      <c r="B105" s="1550"/>
      <c r="C105" s="1258"/>
      <c r="D105" s="1258"/>
      <c r="E105" s="1258"/>
    </row>
    <row r="106" spans="1:5" x14ac:dyDescent="0.15">
      <c r="A106" s="1258"/>
      <c r="B106" s="1550"/>
      <c r="C106" s="1258"/>
      <c r="D106" s="1258"/>
      <c r="E106" s="1258"/>
    </row>
    <row r="107" spans="1:5" x14ac:dyDescent="0.15">
      <c r="A107" s="1258"/>
      <c r="B107" s="1550"/>
      <c r="C107" s="1258"/>
      <c r="D107" s="1258"/>
      <c r="E107" s="1258"/>
    </row>
    <row r="108" spans="1:5" x14ac:dyDescent="0.15">
      <c r="A108" s="1258"/>
      <c r="B108" s="1550"/>
      <c r="C108" s="1258"/>
      <c r="D108" s="1258"/>
      <c r="E108" s="1258"/>
    </row>
    <row r="109" spans="1:5" x14ac:dyDescent="0.15">
      <c r="A109" s="1258"/>
      <c r="B109" s="1550"/>
      <c r="C109" s="1258"/>
      <c r="D109" s="1258"/>
      <c r="E109" s="1258"/>
    </row>
    <row r="110" spans="1:5" x14ac:dyDescent="0.15">
      <c r="A110" s="1258"/>
      <c r="B110" s="1550"/>
      <c r="C110" s="1258"/>
      <c r="D110" s="1258"/>
      <c r="E110" s="1258"/>
    </row>
    <row r="111" spans="1:5" x14ac:dyDescent="0.15">
      <c r="A111" s="1258"/>
      <c r="B111" s="1550"/>
      <c r="C111" s="1258"/>
      <c r="D111" s="1258"/>
      <c r="E111" s="1258"/>
    </row>
    <row r="112" spans="1:5" x14ac:dyDescent="0.15">
      <c r="A112" s="1258"/>
      <c r="B112" s="1550"/>
      <c r="C112" s="1258"/>
      <c r="D112" s="1258"/>
      <c r="E112" s="1258"/>
    </row>
    <row r="113" spans="1:5" x14ac:dyDescent="0.15">
      <c r="A113" s="1258"/>
      <c r="B113" s="1550"/>
      <c r="C113" s="1258"/>
      <c r="D113" s="1258"/>
      <c r="E113" s="1258"/>
    </row>
    <row r="114" spans="1:5" x14ac:dyDescent="0.15">
      <c r="A114" s="1258"/>
      <c r="B114" s="1550"/>
      <c r="C114" s="1258"/>
      <c r="D114" s="1258"/>
      <c r="E114" s="1258"/>
    </row>
    <row r="115" spans="1:5" x14ac:dyDescent="0.15">
      <c r="A115" s="1258"/>
      <c r="B115" s="1550"/>
      <c r="C115" s="1258"/>
      <c r="D115" s="1258"/>
      <c r="E115" s="1258"/>
    </row>
    <row r="116" spans="1:5" x14ac:dyDescent="0.15">
      <c r="A116" s="1258"/>
      <c r="B116" s="1550"/>
      <c r="C116" s="1258"/>
      <c r="D116" s="1258"/>
      <c r="E116" s="1258"/>
    </row>
    <row r="117" spans="1:5" x14ac:dyDescent="0.15">
      <c r="A117" s="1258"/>
      <c r="B117" s="1550"/>
      <c r="C117" s="1258"/>
      <c r="D117" s="1258"/>
      <c r="E117" s="1258"/>
    </row>
    <row r="118" spans="1:5" x14ac:dyDescent="0.15">
      <c r="A118" s="1258"/>
      <c r="B118" s="1550"/>
      <c r="C118" s="1258"/>
      <c r="D118" s="1258"/>
      <c r="E118" s="1258"/>
    </row>
    <row r="119" spans="1:5" x14ac:dyDescent="0.15">
      <c r="A119" s="1258"/>
      <c r="B119" s="1550"/>
      <c r="C119" s="1258"/>
      <c r="D119" s="1258"/>
      <c r="E119" s="1258"/>
    </row>
    <row r="120" spans="1:5" x14ac:dyDescent="0.15">
      <c r="A120" s="1258"/>
      <c r="B120" s="1550"/>
      <c r="C120" s="1258"/>
      <c r="D120" s="1258"/>
      <c r="E120" s="1258"/>
    </row>
    <row r="121" spans="1:5" x14ac:dyDescent="0.15">
      <c r="A121" s="1258"/>
      <c r="B121" s="1550"/>
      <c r="C121" s="1258"/>
      <c r="D121" s="1258"/>
      <c r="E121" s="1258"/>
    </row>
    <row r="122" spans="1:5" x14ac:dyDescent="0.15">
      <c r="A122" s="1258"/>
      <c r="B122" s="1550"/>
      <c r="C122" s="1258"/>
      <c r="D122" s="1258"/>
      <c r="E122" s="1258"/>
    </row>
    <row r="123" spans="1:5" x14ac:dyDescent="0.15">
      <c r="A123" s="1258"/>
      <c r="B123" s="1550"/>
      <c r="C123" s="1258"/>
      <c r="D123" s="1258"/>
      <c r="E123" s="1258"/>
    </row>
    <row r="124" spans="1:5" x14ac:dyDescent="0.15">
      <c r="A124" s="1258"/>
      <c r="B124" s="1550"/>
      <c r="C124" s="1258"/>
      <c r="D124" s="1258"/>
      <c r="E124" s="1258"/>
    </row>
    <row r="125" spans="1:5" x14ac:dyDescent="0.15">
      <c r="A125" s="1258"/>
      <c r="B125" s="1550"/>
      <c r="C125" s="1258"/>
      <c r="D125" s="1258"/>
      <c r="E125" s="1258"/>
    </row>
    <row r="126" spans="1:5" x14ac:dyDescent="0.15">
      <c r="A126" s="1258"/>
      <c r="B126" s="1550"/>
      <c r="C126" s="1258"/>
      <c r="D126" s="1258"/>
      <c r="E126" s="1258"/>
    </row>
    <row r="127" spans="1:5" x14ac:dyDescent="0.15">
      <c r="A127" s="1258"/>
      <c r="B127" s="1550"/>
      <c r="C127" s="1258"/>
      <c r="D127" s="1258"/>
      <c r="E127" s="1258"/>
    </row>
    <row r="128" spans="1:5" x14ac:dyDescent="0.15">
      <c r="A128" s="1258"/>
      <c r="B128" s="1550"/>
      <c r="C128" s="1258"/>
      <c r="D128" s="1258"/>
      <c r="E128" s="1258"/>
    </row>
    <row r="129" spans="1:5" x14ac:dyDescent="0.15">
      <c r="A129" s="1258"/>
      <c r="B129" s="1550"/>
      <c r="C129" s="1258"/>
      <c r="D129" s="1258"/>
      <c r="E129" s="1258"/>
    </row>
    <row r="130" spans="1:5" x14ac:dyDescent="0.15">
      <c r="A130" s="1258"/>
      <c r="B130" s="1550"/>
      <c r="C130" s="1258"/>
      <c r="D130" s="1258"/>
      <c r="E130" s="1258"/>
    </row>
    <row r="131" spans="1:5" x14ac:dyDescent="0.15">
      <c r="A131" s="1258"/>
      <c r="B131" s="1550"/>
      <c r="C131" s="1258"/>
      <c r="D131" s="1258"/>
      <c r="E131" s="1258"/>
    </row>
    <row r="132" spans="1:5" x14ac:dyDescent="0.15">
      <c r="A132" s="1258"/>
      <c r="B132" s="1550"/>
      <c r="C132" s="1258"/>
      <c r="D132" s="1258"/>
      <c r="E132" s="1258"/>
    </row>
    <row r="133" spans="1:5" x14ac:dyDescent="0.15">
      <c r="A133" s="1258"/>
      <c r="B133" s="1550"/>
      <c r="C133" s="1258"/>
      <c r="D133" s="1258"/>
      <c r="E133" s="1258"/>
    </row>
    <row r="134" spans="1:5" x14ac:dyDescent="0.15">
      <c r="A134" s="1258"/>
      <c r="B134" s="1550"/>
      <c r="C134" s="1258"/>
      <c r="D134" s="1258"/>
      <c r="E134" s="1258"/>
    </row>
    <row r="135" spans="1:5" x14ac:dyDescent="0.15">
      <c r="A135" s="1258"/>
      <c r="B135" s="1550"/>
      <c r="C135" s="1258"/>
      <c r="D135" s="1258"/>
      <c r="E135" s="1258"/>
    </row>
    <row r="136" spans="1:5" x14ac:dyDescent="0.15">
      <c r="A136" s="1258"/>
      <c r="B136" s="1550"/>
      <c r="C136" s="1258"/>
      <c r="D136" s="1258"/>
      <c r="E136" s="1258"/>
    </row>
    <row r="137" spans="1:5" x14ac:dyDescent="0.15">
      <c r="A137" s="1258"/>
      <c r="B137" s="1550"/>
      <c r="C137" s="1258"/>
      <c r="D137" s="1258"/>
      <c r="E137" s="1258"/>
    </row>
    <row r="138" spans="1:5" x14ac:dyDescent="0.15">
      <c r="A138" s="1258"/>
      <c r="B138" s="1550"/>
      <c r="C138" s="1258"/>
      <c r="D138" s="1258"/>
      <c r="E138" s="1258"/>
    </row>
    <row r="139" spans="1:5" x14ac:dyDescent="0.15">
      <c r="A139" s="1258"/>
      <c r="B139" s="1550"/>
      <c r="C139" s="1258"/>
      <c r="D139" s="1258"/>
      <c r="E139" s="1258"/>
    </row>
    <row r="140" spans="1:5" x14ac:dyDescent="0.15">
      <c r="A140" s="1258"/>
      <c r="B140" s="1550"/>
      <c r="C140" s="1258"/>
      <c r="D140" s="1258"/>
      <c r="E140" s="1258"/>
    </row>
    <row r="141" spans="1:5" x14ac:dyDescent="0.15">
      <c r="A141" s="1258"/>
      <c r="B141" s="1550"/>
      <c r="C141" s="1258"/>
      <c r="D141" s="1258"/>
      <c r="E141" s="1258"/>
    </row>
    <row r="142" spans="1:5" x14ac:dyDescent="0.15">
      <c r="A142" s="1258"/>
      <c r="B142" s="1550"/>
      <c r="C142" s="1258"/>
      <c r="D142" s="1258"/>
      <c r="E142" s="1258"/>
    </row>
    <row r="143" spans="1:5" x14ac:dyDescent="0.15">
      <c r="A143" s="1258"/>
      <c r="B143" s="1550"/>
      <c r="C143" s="1258"/>
      <c r="D143" s="1258"/>
      <c r="E143" s="1258"/>
    </row>
    <row r="144" spans="1:5" x14ac:dyDescent="0.15">
      <c r="A144" s="1258"/>
      <c r="B144" s="1550"/>
      <c r="C144" s="1258"/>
      <c r="D144" s="1258"/>
      <c r="E144" s="1258"/>
    </row>
    <row r="145" spans="1:5" x14ac:dyDescent="0.15">
      <c r="A145" s="1258"/>
      <c r="B145" s="1550"/>
      <c r="C145" s="1258"/>
      <c r="D145" s="1258"/>
      <c r="E145" s="1258"/>
    </row>
    <row r="146" spans="1:5" x14ac:dyDescent="0.15">
      <c r="A146" s="1258"/>
      <c r="B146" s="1550"/>
      <c r="C146" s="1258"/>
      <c r="D146" s="1258"/>
      <c r="E146" s="1258"/>
    </row>
    <row r="147" spans="1:5" x14ac:dyDescent="0.15">
      <c r="A147" s="1258"/>
      <c r="B147" s="1550"/>
      <c r="C147" s="1258"/>
      <c r="D147" s="1258"/>
      <c r="E147" s="1258"/>
    </row>
    <row r="148" spans="1:5" x14ac:dyDescent="0.15">
      <c r="A148" s="1258"/>
      <c r="B148" s="1550"/>
      <c r="C148" s="1258"/>
      <c r="D148" s="1258"/>
      <c r="E148" s="1258"/>
    </row>
    <row r="149" spans="1:5" x14ac:dyDescent="0.15">
      <c r="A149" s="1258"/>
      <c r="B149" s="1550"/>
      <c r="C149" s="1258"/>
      <c r="D149" s="1258"/>
      <c r="E149" s="1258"/>
    </row>
    <row r="150" spans="1:5" x14ac:dyDescent="0.15">
      <c r="A150" s="1258"/>
      <c r="B150" s="1550"/>
      <c r="C150" s="1258"/>
      <c r="D150" s="1258"/>
      <c r="E150" s="1258"/>
    </row>
    <row r="151" spans="1:5" x14ac:dyDescent="0.15">
      <c r="A151" s="1258"/>
      <c r="B151" s="1550"/>
      <c r="C151" s="1258"/>
      <c r="D151" s="1258"/>
      <c r="E151" s="1258"/>
    </row>
    <row r="152" spans="1:5" x14ac:dyDescent="0.15">
      <c r="A152" s="1258"/>
      <c r="B152" s="1550"/>
      <c r="C152" s="1258"/>
      <c r="D152" s="1258"/>
      <c r="E152" s="1258"/>
    </row>
    <row r="153" spans="1:5" x14ac:dyDescent="0.15">
      <c r="A153" s="1258"/>
      <c r="B153" s="1550"/>
      <c r="C153" s="1258"/>
      <c r="D153" s="1258"/>
      <c r="E153" s="1258"/>
    </row>
    <row r="154" spans="1:5" x14ac:dyDescent="0.15">
      <c r="A154" s="1258"/>
      <c r="B154" s="1550"/>
      <c r="C154" s="1258"/>
      <c r="D154" s="1258"/>
      <c r="E154" s="1258"/>
    </row>
    <row r="155" spans="1:5" x14ac:dyDescent="0.15">
      <c r="A155" s="1258"/>
      <c r="B155" s="1550"/>
      <c r="C155" s="1258"/>
      <c r="D155" s="1258"/>
      <c r="E155" s="1258"/>
    </row>
    <row r="156" spans="1:5" x14ac:dyDescent="0.15">
      <c r="A156" s="1258"/>
      <c r="B156" s="1550"/>
      <c r="C156" s="1258"/>
      <c r="D156" s="1258"/>
      <c r="E156" s="1258"/>
    </row>
    <row r="157" spans="1:5" x14ac:dyDescent="0.15">
      <c r="A157" s="1258"/>
      <c r="B157" s="1550"/>
      <c r="C157" s="1258"/>
      <c r="D157" s="1258"/>
      <c r="E157" s="1258"/>
    </row>
    <row r="158" spans="1:5" x14ac:dyDescent="0.15">
      <c r="A158" s="1258"/>
      <c r="B158" s="1550"/>
      <c r="C158" s="1258"/>
      <c r="D158" s="1258"/>
      <c r="E158" s="1258"/>
    </row>
    <row r="159" spans="1:5" x14ac:dyDescent="0.15">
      <c r="A159" s="1258"/>
      <c r="B159" s="1550"/>
      <c r="C159" s="1258"/>
      <c r="D159" s="1258"/>
      <c r="E159" s="1258"/>
    </row>
    <row r="160" spans="1:5" x14ac:dyDescent="0.15">
      <c r="A160" s="1258"/>
      <c r="B160" s="1550"/>
      <c r="C160" s="1258"/>
      <c r="D160" s="1258"/>
      <c r="E160" s="1258"/>
    </row>
    <row r="161" spans="1:5" x14ac:dyDescent="0.15">
      <c r="A161" s="1258"/>
      <c r="B161" s="1550"/>
      <c r="C161" s="1258"/>
      <c r="D161" s="1258"/>
      <c r="E161" s="1258"/>
    </row>
    <row r="162" spans="1:5" x14ac:dyDescent="0.15">
      <c r="A162" s="1258"/>
      <c r="B162" s="1550"/>
      <c r="C162" s="1258"/>
      <c r="D162" s="1258"/>
      <c r="E162" s="1258"/>
    </row>
    <row r="163" spans="1:5" x14ac:dyDescent="0.15">
      <c r="A163" s="1258"/>
      <c r="B163" s="1550"/>
      <c r="C163" s="1258"/>
      <c r="D163" s="1258"/>
      <c r="E163" s="1258"/>
    </row>
    <row r="164" spans="1:5" x14ac:dyDescent="0.15">
      <c r="A164" s="1258"/>
      <c r="B164" s="1550"/>
      <c r="C164" s="1258"/>
      <c r="D164" s="1258"/>
      <c r="E164" s="1258"/>
    </row>
    <row r="165" spans="1:5" x14ac:dyDescent="0.15">
      <c r="A165" s="1258"/>
      <c r="B165" s="1550"/>
      <c r="C165" s="1258"/>
      <c r="D165" s="1258"/>
      <c r="E165" s="1258"/>
    </row>
    <row r="166" spans="1:5" x14ac:dyDescent="0.15">
      <c r="A166" s="1258"/>
      <c r="B166" s="1550"/>
      <c r="C166" s="1258"/>
      <c r="D166" s="1258"/>
      <c r="E166" s="1258"/>
    </row>
    <row r="167" spans="1:5" x14ac:dyDescent="0.15">
      <c r="A167" s="1258"/>
      <c r="B167" s="1550"/>
      <c r="C167" s="1258"/>
      <c r="D167" s="1258"/>
      <c r="E167" s="1258"/>
    </row>
    <row r="168" spans="1:5" x14ac:dyDescent="0.15">
      <c r="A168" s="1258"/>
      <c r="B168" s="1550"/>
      <c r="C168" s="1258"/>
      <c r="D168" s="1258"/>
      <c r="E168" s="1258"/>
    </row>
    <row r="169" spans="1:5" x14ac:dyDescent="0.15">
      <c r="A169" s="1258"/>
      <c r="B169" s="1550"/>
      <c r="C169" s="1258"/>
      <c r="D169" s="1258"/>
      <c r="E169" s="1258"/>
    </row>
    <row r="170" spans="1:5" x14ac:dyDescent="0.15">
      <c r="A170" s="1258"/>
      <c r="B170" s="1550"/>
      <c r="C170" s="1258"/>
      <c r="D170" s="1258"/>
      <c r="E170" s="1258"/>
    </row>
    <row r="171" spans="1:5" x14ac:dyDescent="0.15">
      <c r="A171" s="1258"/>
      <c r="B171" s="1550"/>
      <c r="C171" s="1258"/>
      <c r="D171" s="1258"/>
      <c r="E171" s="1258"/>
    </row>
    <row r="172" spans="1:5" x14ac:dyDescent="0.15">
      <c r="A172" s="1258"/>
      <c r="B172" s="1550"/>
      <c r="C172" s="1258"/>
      <c r="D172" s="1258"/>
      <c r="E172" s="1258"/>
    </row>
    <row r="173" spans="1:5" x14ac:dyDescent="0.15">
      <c r="A173" s="1258"/>
      <c r="B173" s="1550"/>
      <c r="C173" s="1258"/>
      <c r="D173" s="1258"/>
      <c r="E173" s="1258"/>
    </row>
    <row r="174" spans="1:5" x14ac:dyDescent="0.15">
      <c r="A174" s="1258"/>
      <c r="B174" s="1550"/>
      <c r="C174" s="1258"/>
      <c r="D174" s="1258"/>
      <c r="E174" s="1258"/>
    </row>
    <row r="175" spans="1:5" x14ac:dyDescent="0.15">
      <c r="A175" s="1258"/>
      <c r="B175" s="1550"/>
      <c r="C175" s="1258"/>
      <c r="D175" s="1258"/>
      <c r="E175" s="1258"/>
    </row>
    <row r="176" spans="1:5" x14ac:dyDescent="0.15">
      <c r="A176" s="1258"/>
      <c r="B176" s="1550"/>
      <c r="C176" s="1258"/>
      <c r="D176" s="1258"/>
      <c r="E176" s="1258"/>
    </row>
    <row r="177" spans="1:5" x14ac:dyDescent="0.15">
      <c r="A177" s="1258"/>
      <c r="B177" s="1550"/>
      <c r="C177" s="1258"/>
      <c r="D177" s="1258"/>
      <c r="E177" s="1258"/>
    </row>
    <row r="178" spans="1:5" x14ac:dyDescent="0.15">
      <c r="A178" s="1258"/>
      <c r="B178" s="1550"/>
      <c r="C178" s="1258"/>
      <c r="D178" s="1258"/>
      <c r="E178" s="1258"/>
    </row>
    <row r="179" spans="1:5" x14ac:dyDescent="0.15">
      <c r="A179" s="1258"/>
      <c r="B179" s="1550"/>
      <c r="C179" s="1258"/>
      <c r="D179" s="1258"/>
      <c r="E179" s="1258"/>
    </row>
    <row r="180" spans="1:5" x14ac:dyDescent="0.15">
      <c r="A180" s="1258"/>
      <c r="B180" s="1550"/>
      <c r="C180" s="1258"/>
      <c r="D180" s="1258"/>
      <c r="E180" s="1258"/>
    </row>
    <row r="181" spans="1:5" x14ac:dyDescent="0.15">
      <c r="A181" s="1258"/>
      <c r="B181" s="1550"/>
      <c r="C181" s="1258"/>
      <c r="D181" s="1258"/>
      <c r="E181" s="1258"/>
    </row>
    <row r="182" spans="1:5" x14ac:dyDescent="0.15">
      <c r="A182" s="1258"/>
      <c r="B182" s="1550"/>
      <c r="C182" s="1258"/>
      <c r="D182" s="1258"/>
      <c r="E182" s="1258"/>
    </row>
    <row r="183" spans="1:5" x14ac:dyDescent="0.15">
      <c r="A183" s="1258"/>
      <c r="B183" s="1550"/>
      <c r="C183" s="1258"/>
      <c r="D183" s="1258"/>
      <c r="E183" s="1258"/>
    </row>
    <row r="184" spans="1:5" x14ac:dyDescent="0.15">
      <c r="A184" s="1258"/>
      <c r="B184" s="1550"/>
      <c r="C184" s="1258"/>
      <c r="D184" s="1258"/>
      <c r="E184" s="1258"/>
    </row>
    <row r="185" spans="1:5" x14ac:dyDescent="0.15">
      <c r="A185" s="1258"/>
      <c r="B185" s="1550"/>
      <c r="C185" s="1258"/>
      <c r="D185" s="1258"/>
      <c r="E185" s="1258"/>
    </row>
    <row r="186" spans="1:5" x14ac:dyDescent="0.15">
      <c r="A186" s="1258"/>
      <c r="B186" s="1550"/>
      <c r="C186" s="1258"/>
      <c r="D186" s="1258"/>
      <c r="E186" s="1258"/>
    </row>
    <row r="187" spans="1:5" x14ac:dyDescent="0.15">
      <c r="A187" s="1258"/>
      <c r="B187" s="1550"/>
      <c r="C187" s="1258"/>
      <c r="D187" s="1258"/>
      <c r="E187" s="1258"/>
    </row>
    <row r="188" spans="1:5" x14ac:dyDescent="0.15">
      <c r="A188" s="1258"/>
      <c r="B188" s="1550"/>
      <c r="C188" s="1258"/>
      <c r="D188" s="1258"/>
      <c r="E188" s="1258"/>
    </row>
    <row r="189" spans="1:5" x14ac:dyDescent="0.15">
      <c r="A189" s="1258"/>
      <c r="B189" s="1550"/>
      <c r="C189" s="1258"/>
      <c r="D189" s="1258"/>
      <c r="E189" s="1258"/>
    </row>
    <row r="190" spans="1:5" x14ac:dyDescent="0.15">
      <c r="A190" s="1258"/>
      <c r="B190" s="1550"/>
      <c r="C190" s="1258"/>
      <c r="D190" s="1258"/>
      <c r="E190" s="1258"/>
    </row>
    <row r="191" spans="1:5" x14ac:dyDescent="0.15">
      <c r="A191" s="1258"/>
      <c r="B191" s="1550"/>
      <c r="C191" s="1258"/>
      <c r="D191" s="1258"/>
      <c r="E191" s="1258"/>
    </row>
    <row r="192" spans="1:5" x14ac:dyDescent="0.15">
      <c r="A192" s="1258"/>
      <c r="B192" s="1550"/>
      <c r="C192" s="1258"/>
      <c r="D192" s="1258"/>
      <c r="E192" s="1258"/>
    </row>
    <row r="193" spans="1:5" x14ac:dyDescent="0.15">
      <c r="A193" s="1258"/>
      <c r="B193" s="1550"/>
      <c r="C193" s="1258"/>
      <c r="D193" s="1258"/>
      <c r="E193" s="1258"/>
    </row>
    <row r="194" spans="1:5" x14ac:dyDescent="0.15">
      <c r="A194" s="1258"/>
      <c r="B194" s="1550"/>
      <c r="C194" s="1258"/>
      <c r="D194" s="1258"/>
      <c r="E194" s="1258"/>
    </row>
    <row r="195" spans="1:5" x14ac:dyDescent="0.15">
      <c r="A195" s="1258"/>
      <c r="B195" s="1550"/>
      <c r="C195" s="1258"/>
      <c r="D195" s="1258"/>
      <c r="E195" s="1258"/>
    </row>
    <row r="196" spans="1:5" x14ac:dyDescent="0.15">
      <c r="A196" s="1258"/>
      <c r="B196" s="1550"/>
      <c r="C196" s="1258"/>
      <c r="D196" s="1258"/>
      <c r="E196" s="1258"/>
    </row>
    <row r="197" spans="1:5" x14ac:dyDescent="0.15">
      <c r="A197" s="1258"/>
      <c r="B197" s="1550"/>
      <c r="C197" s="1258"/>
      <c r="D197" s="1258"/>
      <c r="E197" s="1258"/>
    </row>
    <row r="198" spans="1:5" x14ac:dyDescent="0.15">
      <c r="A198" s="1258"/>
      <c r="B198" s="1550"/>
      <c r="C198" s="1258"/>
      <c r="D198" s="1258"/>
      <c r="E198" s="1258"/>
    </row>
    <row r="199" spans="1:5" x14ac:dyDescent="0.15">
      <c r="A199" s="1258"/>
      <c r="B199" s="1550"/>
      <c r="C199" s="1258"/>
      <c r="D199" s="1258"/>
      <c r="E199" s="1258"/>
    </row>
    <row r="200" spans="1:5" x14ac:dyDescent="0.15">
      <c r="A200" s="1258"/>
      <c r="B200" s="1550"/>
      <c r="C200" s="1258"/>
      <c r="D200" s="1258"/>
      <c r="E200" s="1258"/>
    </row>
    <row r="201" spans="1:5" x14ac:dyDescent="0.15">
      <c r="A201" s="1258"/>
      <c r="B201" s="1550"/>
      <c r="C201" s="1258"/>
      <c r="D201" s="1258"/>
      <c r="E201" s="1258"/>
    </row>
    <row r="202" spans="1:5" x14ac:dyDescent="0.15">
      <c r="A202" s="1258"/>
      <c r="B202" s="1550"/>
      <c r="C202" s="1258"/>
      <c r="D202" s="1258"/>
      <c r="E202" s="1258"/>
    </row>
    <row r="203" spans="1:5" x14ac:dyDescent="0.15">
      <c r="A203" s="1258"/>
      <c r="B203" s="1550"/>
      <c r="C203" s="1258"/>
      <c r="D203" s="1258"/>
      <c r="E203" s="1258"/>
    </row>
    <row r="204" spans="1:5" x14ac:dyDescent="0.15">
      <c r="A204" s="1258"/>
      <c r="B204" s="1550"/>
      <c r="C204" s="1258"/>
      <c r="D204" s="1258"/>
      <c r="E204" s="1258"/>
    </row>
    <row r="205" spans="1:5" x14ac:dyDescent="0.15">
      <c r="A205" s="1258"/>
      <c r="B205" s="1550"/>
      <c r="C205" s="1258"/>
      <c r="D205" s="1258"/>
      <c r="E205" s="1258"/>
    </row>
    <row r="206" spans="1:5" x14ac:dyDescent="0.15">
      <c r="A206" s="1258"/>
      <c r="B206" s="1550"/>
      <c r="C206" s="1258"/>
      <c r="D206" s="1258"/>
      <c r="E206" s="1258"/>
    </row>
    <row r="207" spans="1:5" x14ac:dyDescent="0.15">
      <c r="A207" s="1258"/>
      <c r="B207" s="1550"/>
      <c r="C207" s="1258"/>
      <c r="D207" s="1258"/>
      <c r="E207" s="1258"/>
    </row>
    <row r="208" spans="1:5" x14ac:dyDescent="0.15">
      <c r="A208" s="1258"/>
      <c r="B208" s="1550"/>
      <c r="C208" s="1258"/>
      <c r="D208" s="1258"/>
      <c r="E208" s="1258"/>
    </row>
    <row r="209" spans="1:5" x14ac:dyDescent="0.15">
      <c r="A209" s="1258"/>
      <c r="B209" s="1550"/>
      <c r="C209" s="1258"/>
      <c r="D209" s="1258"/>
      <c r="E209" s="1258"/>
    </row>
    <row r="210" spans="1:5" x14ac:dyDescent="0.15">
      <c r="A210" s="1258"/>
      <c r="B210" s="1550"/>
      <c r="C210" s="1258"/>
      <c r="D210" s="1258"/>
      <c r="E210" s="1258"/>
    </row>
    <row r="211" spans="1:5" x14ac:dyDescent="0.15">
      <c r="A211" s="1258"/>
      <c r="B211" s="1550"/>
      <c r="C211" s="1258"/>
      <c r="D211" s="1258"/>
      <c r="E211" s="1258"/>
    </row>
    <row r="212" spans="1:5" x14ac:dyDescent="0.15">
      <c r="A212" s="1258"/>
      <c r="B212" s="1550"/>
      <c r="C212" s="1258"/>
      <c r="D212" s="1258"/>
      <c r="E212" s="1258"/>
    </row>
    <row r="213" spans="1:5" x14ac:dyDescent="0.15">
      <c r="A213" s="1258"/>
      <c r="B213" s="1550"/>
      <c r="C213" s="1258"/>
      <c r="D213" s="1258"/>
      <c r="E213" s="1258"/>
    </row>
    <row r="214" spans="1:5" x14ac:dyDescent="0.15">
      <c r="A214" s="1258"/>
      <c r="B214" s="1550"/>
      <c r="C214" s="1258"/>
      <c r="D214" s="1258"/>
      <c r="E214" s="1258"/>
    </row>
    <row r="215" spans="1:5" x14ac:dyDescent="0.15">
      <c r="A215" s="1258"/>
      <c r="B215" s="1550"/>
      <c r="C215" s="1258"/>
      <c r="D215" s="1258"/>
      <c r="E215" s="1258"/>
    </row>
    <row r="216" spans="1:5" x14ac:dyDescent="0.15">
      <c r="A216" s="1258"/>
      <c r="B216" s="1550"/>
      <c r="C216" s="1258"/>
      <c r="D216" s="1258"/>
      <c r="E216" s="1258"/>
    </row>
    <row r="217" spans="1:5" x14ac:dyDescent="0.15">
      <c r="A217" s="1258"/>
      <c r="B217" s="1550"/>
      <c r="C217" s="1258"/>
      <c r="D217" s="1258"/>
      <c r="E217" s="1258"/>
    </row>
    <row r="218" spans="1:5" x14ac:dyDescent="0.15">
      <c r="A218" s="1258"/>
      <c r="B218" s="1550"/>
      <c r="C218" s="1258"/>
      <c r="D218" s="1258"/>
      <c r="E218" s="1258"/>
    </row>
    <row r="219" spans="1:5" x14ac:dyDescent="0.15">
      <c r="A219" s="1258"/>
      <c r="B219" s="1550"/>
      <c r="C219" s="1258"/>
      <c r="D219" s="1258"/>
      <c r="E219" s="1258"/>
    </row>
    <row r="220" spans="1:5" x14ac:dyDescent="0.15">
      <c r="A220" s="1258"/>
      <c r="B220" s="1550"/>
      <c r="C220" s="1258"/>
      <c r="D220" s="1258"/>
      <c r="E220" s="1258"/>
    </row>
    <row r="221" spans="1:5" x14ac:dyDescent="0.15">
      <c r="A221" s="1258"/>
      <c r="B221" s="1550"/>
      <c r="C221" s="1258"/>
      <c r="D221" s="1258"/>
      <c r="E221" s="1258"/>
    </row>
    <row r="222" spans="1:5" x14ac:dyDescent="0.15">
      <c r="A222" s="1258"/>
      <c r="B222" s="1550"/>
      <c r="C222" s="1258"/>
      <c r="D222" s="1258"/>
      <c r="E222" s="1258"/>
    </row>
    <row r="223" spans="1:5" x14ac:dyDescent="0.15">
      <c r="A223" s="1258"/>
      <c r="B223" s="1550"/>
      <c r="C223" s="1258"/>
      <c r="D223" s="1258"/>
      <c r="E223" s="1258"/>
    </row>
    <row r="224" spans="1:5" x14ac:dyDescent="0.15">
      <c r="A224" s="1258"/>
      <c r="B224" s="1550"/>
      <c r="C224" s="1258"/>
      <c r="D224" s="1258"/>
      <c r="E224" s="1258"/>
    </row>
    <row r="225" spans="1:5" x14ac:dyDescent="0.15">
      <c r="A225" s="1258"/>
      <c r="B225" s="1550"/>
      <c r="C225" s="1258"/>
      <c r="D225" s="1258"/>
      <c r="E225" s="1258"/>
    </row>
    <row r="226" spans="1:5" x14ac:dyDescent="0.15">
      <c r="A226" s="1258"/>
      <c r="B226" s="1550"/>
      <c r="C226" s="1258"/>
      <c r="D226" s="1258"/>
      <c r="E226" s="1258"/>
    </row>
    <row r="227" spans="1:5" x14ac:dyDescent="0.15">
      <c r="A227" s="1258"/>
      <c r="B227" s="1550"/>
      <c r="C227" s="1258"/>
      <c r="D227" s="1258"/>
      <c r="E227" s="1258"/>
    </row>
    <row r="228" spans="1:5" x14ac:dyDescent="0.15">
      <c r="A228" s="1258"/>
      <c r="B228" s="1550"/>
      <c r="C228" s="1258"/>
      <c r="D228" s="1258"/>
      <c r="E228" s="1258"/>
    </row>
    <row r="229" spans="1:5" x14ac:dyDescent="0.15">
      <c r="A229" s="1258"/>
      <c r="B229" s="1550"/>
      <c r="C229" s="1258"/>
      <c r="D229" s="1258"/>
      <c r="E229" s="1258"/>
    </row>
    <row r="230" spans="1:5" x14ac:dyDescent="0.15">
      <c r="A230" s="1258"/>
      <c r="B230" s="1550"/>
      <c r="C230" s="1258"/>
      <c r="D230" s="1258"/>
      <c r="E230" s="1258"/>
    </row>
    <row r="231" spans="1:5" x14ac:dyDescent="0.15">
      <c r="A231" s="1258"/>
      <c r="B231" s="1550"/>
      <c r="C231" s="1258"/>
      <c r="D231" s="1258"/>
      <c r="E231" s="1258"/>
    </row>
    <row r="232" spans="1:5" x14ac:dyDescent="0.15">
      <c r="A232" s="1258"/>
      <c r="B232" s="1550"/>
      <c r="C232" s="1258"/>
      <c r="D232" s="1258"/>
      <c r="E232" s="1258"/>
    </row>
    <row r="233" spans="1:5" x14ac:dyDescent="0.15">
      <c r="A233" s="1258"/>
      <c r="B233" s="1550"/>
      <c r="C233" s="1258"/>
      <c r="D233" s="1258"/>
      <c r="E233" s="1258"/>
    </row>
    <row r="234" spans="1:5" x14ac:dyDescent="0.15">
      <c r="A234" s="1258"/>
      <c r="B234" s="1550"/>
      <c r="C234" s="1258"/>
      <c r="D234" s="1258"/>
      <c r="E234" s="1258"/>
    </row>
    <row r="235" spans="1:5" x14ac:dyDescent="0.15">
      <c r="A235" s="1258"/>
      <c r="B235" s="1550"/>
      <c r="C235" s="1258"/>
      <c r="D235" s="1258"/>
      <c r="E235" s="1258"/>
    </row>
    <row r="236" spans="1:5" x14ac:dyDescent="0.15">
      <c r="A236" s="1258"/>
      <c r="B236" s="1550"/>
      <c r="C236" s="1258"/>
      <c r="D236" s="1258"/>
      <c r="E236" s="1258"/>
    </row>
    <row r="237" spans="1:5" x14ac:dyDescent="0.15">
      <c r="A237" s="1258"/>
      <c r="B237" s="1550"/>
      <c r="C237" s="1258"/>
      <c r="D237" s="1258"/>
      <c r="E237" s="1258"/>
    </row>
    <row r="238" spans="1:5" x14ac:dyDescent="0.15">
      <c r="A238" s="1258"/>
      <c r="B238" s="1550"/>
      <c r="C238" s="1258"/>
      <c r="D238" s="1258"/>
      <c r="E238" s="1258"/>
    </row>
    <row r="239" spans="1:5" x14ac:dyDescent="0.15">
      <c r="A239" s="1258"/>
      <c r="B239" s="1550"/>
      <c r="C239" s="1258"/>
      <c r="D239" s="1258"/>
      <c r="E239" s="1258"/>
    </row>
    <row r="240" spans="1:5" x14ac:dyDescent="0.15">
      <c r="A240" s="1258"/>
      <c r="B240" s="1550"/>
      <c r="C240" s="1258"/>
      <c r="D240" s="1258"/>
      <c r="E240" s="1258"/>
    </row>
    <row r="241" spans="1:5" x14ac:dyDescent="0.15">
      <c r="A241" s="1258"/>
      <c r="B241" s="1550"/>
      <c r="C241" s="1258"/>
      <c r="D241" s="1258"/>
      <c r="E241" s="1258"/>
    </row>
    <row r="242" spans="1:5" x14ac:dyDescent="0.15">
      <c r="A242" s="1258"/>
      <c r="B242" s="1550"/>
      <c r="C242" s="1258"/>
      <c r="D242" s="1258"/>
      <c r="E242" s="1258"/>
    </row>
    <row r="243" spans="1:5" x14ac:dyDescent="0.15">
      <c r="A243" s="1258"/>
      <c r="B243" s="1550"/>
      <c r="C243" s="1258"/>
      <c r="D243" s="1258"/>
      <c r="E243" s="1258"/>
    </row>
    <row r="244" spans="1:5" x14ac:dyDescent="0.15">
      <c r="A244" s="1258"/>
      <c r="B244" s="1550"/>
      <c r="C244" s="1258"/>
      <c r="D244" s="1258"/>
      <c r="E244" s="1258"/>
    </row>
    <row r="245" spans="1:5" x14ac:dyDescent="0.15">
      <c r="A245" s="1258"/>
      <c r="B245" s="1550"/>
      <c r="C245" s="1258"/>
      <c r="D245" s="1258"/>
      <c r="E245" s="1258"/>
    </row>
    <row r="246" spans="1:5" x14ac:dyDescent="0.15">
      <c r="A246" s="1258"/>
      <c r="B246" s="1550"/>
      <c r="C246" s="1258"/>
      <c r="D246" s="1258"/>
      <c r="E246" s="1258"/>
    </row>
    <row r="247" spans="1:5" x14ac:dyDescent="0.15">
      <c r="A247" s="1258"/>
      <c r="B247" s="1550"/>
      <c r="C247" s="1258"/>
      <c r="D247" s="1258"/>
      <c r="E247" s="1258"/>
    </row>
    <row r="248" spans="1:5" x14ac:dyDescent="0.15">
      <c r="A248" s="1258"/>
      <c r="B248" s="1550"/>
      <c r="C248" s="1258"/>
      <c r="D248" s="1258"/>
      <c r="E248" s="1258"/>
    </row>
    <row r="249" spans="1:5" x14ac:dyDescent="0.15">
      <c r="A249" s="1258"/>
      <c r="B249" s="1550"/>
      <c r="C249" s="1258"/>
      <c r="D249" s="1258"/>
      <c r="E249" s="1258"/>
    </row>
    <row r="250" spans="1:5" x14ac:dyDescent="0.15">
      <c r="A250" s="1258"/>
      <c r="B250" s="1550"/>
      <c r="C250" s="1258"/>
      <c r="D250" s="1258"/>
      <c r="E250" s="1258"/>
    </row>
    <row r="251" spans="1:5" x14ac:dyDescent="0.15">
      <c r="A251" s="1258"/>
      <c r="B251" s="1550"/>
      <c r="C251" s="1258"/>
      <c r="D251" s="1258"/>
      <c r="E251" s="1258"/>
    </row>
    <row r="252" spans="1:5" x14ac:dyDescent="0.15">
      <c r="A252" s="1258"/>
      <c r="B252" s="1550"/>
      <c r="C252" s="1258"/>
      <c r="D252" s="1258"/>
      <c r="E252" s="1258"/>
    </row>
    <row r="253" spans="1:5" x14ac:dyDescent="0.15">
      <c r="A253" s="1258"/>
      <c r="B253" s="1550"/>
      <c r="C253" s="1258"/>
      <c r="D253" s="1258"/>
      <c r="E253" s="1258"/>
    </row>
    <row r="254" spans="1:5" x14ac:dyDescent="0.15">
      <c r="A254" s="1258"/>
      <c r="B254" s="1550"/>
      <c r="C254" s="1258"/>
      <c r="D254" s="1258"/>
      <c r="E254" s="1258"/>
    </row>
    <row r="255" spans="1:5" x14ac:dyDescent="0.15">
      <c r="A255" s="1258"/>
      <c r="B255" s="1550"/>
      <c r="C255" s="1258"/>
      <c r="D255" s="1258"/>
      <c r="E255" s="1258"/>
    </row>
    <row r="256" spans="1:5" x14ac:dyDescent="0.15">
      <c r="A256" s="1258"/>
      <c r="B256" s="1550"/>
      <c r="C256" s="1258"/>
      <c r="D256" s="1258"/>
      <c r="E256" s="1258"/>
    </row>
    <row r="257" spans="1:5" x14ac:dyDescent="0.15">
      <c r="A257" s="1258"/>
      <c r="B257" s="1550"/>
      <c r="C257" s="1258"/>
      <c r="D257" s="1258"/>
      <c r="E257" s="1258"/>
    </row>
    <row r="258" spans="1:5" x14ac:dyDescent="0.15">
      <c r="A258" s="1258"/>
      <c r="B258" s="1550"/>
      <c r="C258" s="1258"/>
      <c r="D258" s="1258"/>
      <c r="E258" s="1258"/>
    </row>
    <row r="259" spans="1:5" x14ac:dyDescent="0.15">
      <c r="A259" s="1258"/>
      <c r="B259" s="1550"/>
      <c r="C259" s="1258"/>
      <c r="D259" s="1258"/>
      <c r="E259" s="1258"/>
    </row>
    <row r="260" spans="1:5" x14ac:dyDescent="0.15">
      <c r="A260" s="1258"/>
      <c r="B260" s="1550"/>
      <c r="C260" s="1258"/>
      <c r="D260" s="1258"/>
      <c r="E260" s="1258"/>
    </row>
    <row r="261" spans="1:5" x14ac:dyDescent="0.15">
      <c r="A261" s="1258"/>
      <c r="B261" s="1550"/>
      <c r="C261" s="1258"/>
      <c r="D261" s="1258"/>
      <c r="E261" s="1258"/>
    </row>
    <row r="262" spans="1:5" x14ac:dyDescent="0.15">
      <c r="A262" s="1258"/>
      <c r="B262" s="1550"/>
      <c r="C262" s="1258"/>
      <c r="D262" s="1258"/>
      <c r="E262" s="1258"/>
    </row>
    <row r="263" spans="1:5" x14ac:dyDescent="0.15">
      <c r="A263" s="1258"/>
      <c r="B263" s="1550"/>
      <c r="C263" s="1258"/>
      <c r="D263" s="1258"/>
      <c r="E263" s="1258"/>
    </row>
    <row r="264" spans="1:5" x14ac:dyDescent="0.15">
      <c r="A264" s="1258"/>
      <c r="B264" s="1550"/>
      <c r="C264" s="1258"/>
      <c r="D264" s="1258"/>
      <c r="E264" s="1258"/>
    </row>
    <row r="265" spans="1:5" x14ac:dyDescent="0.15">
      <c r="A265" s="1258"/>
      <c r="B265" s="1550"/>
      <c r="C265" s="1258"/>
      <c r="D265" s="1258"/>
      <c r="E265" s="1258"/>
    </row>
    <row r="266" spans="1:5" x14ac:dyDescent="0.15">
      <c r="A266" s="1258"/>
      <c r="B266" s="1550"/>
      <c r="C266" s="1258"/>
      <c r="D266" s="1258"/>
      <c r="E266" s="1258"/>
    </row>
    <row r="267" spans="1:5" x14ac:dyDescent="0.15">
      <c r="A267" s="1258"/>
      <c r="B267" s="1550"/>
      <c r="C267" s="1258"/>
      <c r="D267" s="1258"/>
      <c r="E267" s="1258"/>
    </row>
    <row r="268" spans="1:5" x14ac:dyDescent="0.15">
      <c r="A268" s="1258"/>
      <c r="B268" s="1550"/>
      <c r="C268" s="1258"/>
      <c r="D268" s="1258"/>
      <c r="E268" s="1258"/>
    </row>
    <row r="269" spans="1:5" x14ac:dyDescent="0.15">
      <c r="A269" s="1258"/>
      <c r="B269" s="1550"/>
      <c r="C269" s="1258"/>
      <c r="D269" s="1258"/>
      <c r="E269" s="1258"/>
    </row>
    <row r="270" spans="1:5" x14ac:dyDescent="0.15">
      <c r="A270" s="1258"/>
      <c r="B270" s="1550"/>
      <c r="C270" s="1258"/>
      <c r="D270" s="1258"/>
      <c r="E270" s="1258"/>
    </row>
    <row r="271" spans="1:5" x14ac:dyDescent="0.15">
      <c r="A271" s="1258"/>
      <c r="B271" s="1550"/>
      <c r="C271" s="1258"/>
      <c r="D271" s="1258"/>
      <c r="E271" s="1258"/>
    </row>
    <row r="272" spans="1:5" x14ac:dyDescent="0.15">
      <c r="A272" s="1258"/>
      <c r="B272" s="1550"/>
      <c r="C272" s="1258"/>
      <c r="D272" s="1258"/>
      <c r="E272" s="1258"/>
    </row>
    <row r="273" spans="1:5" x14ac:dyDescent="0.15">
      <c r="A273" s="1258"/>
      <c r="B273" s="1550"/>
      <c r="C273" s="1258"/>
      <c r="D273" s="1258"/>
      <c r="E273" s="1258"/>
    </row>
    <row r="274" spans="1:5" x14ac:dyDescent="0.15">
      <c r="A274" s="1258"/>
      <c r="B274" s="1550"/>
      <c r="C274" s="1258"/>
      <c r="D274" s="1258"/>
      <c r="E274" s="1258"/>
    </row>
    <row r="275" spans="1:5" x14ac:dyDescent="0.15">
      <c r="A275" s="1258"/>
      <c r="B275" s="1550"/>
      <c r="C275" s="1258"/>
      <c r="D275" s="1258"/>
      <c r="E275" s="1258"/>
    </row>
    <row r="276" spans="1:5" x14ac:dyDescent="0.15">
      <c r="A276" s="1258"/>
      <c r="B276" s="1550"/>
      <c r="C276" s="1258"/>
      <c r="D276" s="1258"/>
      <c r="E276" s="1258"/>
    </row>
    <row r="277" spans="1:5" x14ac:dyDescent="0.15">
      <c r="A277" s="1258"/>
      <c r="B277" s="1550"/>
      <c r="C277" s="1258"/>
      <c r="D277" s="1258"/>
      <c r="E277" s="1258"/>
    </row>
    <row r="278" spans="1:5" x14ac:dyDescent="0.15">
      <c r="A278" s="1258"/>
      <c r="B278" s="1550"/>
      <c r="C278" s="1258"/>
      <c r="D278" s="1258"/>
      <c r="E278" s="1258"/>
    </row>
    <row r="279" spans="1:5" x14ac:dyDescent="0.15">
      <c r="A279" s="1258"/>
      <c r="B279" s="1550"/>
      <c r="C279" s="1258"/>
      <c r="D279" s="1258"/>
      <c r="E279" s="1258"/>
    </row>
    <row r="280" spans="1:5" x14ac:dyDescent="0.15">
      <c r="A280" s="1258"/>
      <c r="B280" s="1550"/>
      <c r="C280" s="1258"/>
      <c r="D280" s="1258"/>
      <c r="E280" s="1258"/>
    </row>
    <row r="281" spans="1:5" x14ac:dyDescent="0.15">
      <c r="A281" s="1258"/>
      <c r="B281" s="1550"/>
      <c r="C281" s="1258"/>
      <c r="D281" s="1258"/>
      <c r="E281" s="1258"/>
    </row>
    <row r="282" spans="1:5" x14ac:dyDescent="0.15">
      <c r="A282" s="1258"/>
      <c r="B282" s="1550"/>
      <c r="C282" s="1258"/>
      <c r="D282" s="1258"/>
      <c r="E282" s="1258"/>
    </row>
    <row r="283" spans="1:5" x14ac:dyDescent="0.15">
      <c r="A283" s="1258"/>
      <c r="B283" s="1550"/>
      <c r="C283" s="1258"/>
      <c r="D283" s="1258"/>
      <c r="E283" s="1258"/>
    </row>
    <row r="284" spans="1:5" x14ac:dyDescent="0.15">
      <c r="A284" s="1258"/>
      <c r="B284" s="1550"/>
      <c r="C284" s="1258"/>
      <c r="D284" s="1258"/>
      <c r="E284" s="1258"/>
    </row>
    <row r="285" spans="1:5" x14ac:dyDescent="0.15">
      <c r="A285" s="1258"/>
      <c r="B285" s="1550"/>
      <c r="C285" s="1258"/>
      <c r="D285" s="1258"/>
      <c r="E285" s="1258"/>
    </row>
    <row r="286" spans="1:5" x14ac:dyDescent="0.15">
      <c r="A286" s="1258"/>
      <c r="B286" s="1550"/>
      <c r="C286" s="1258"/>
      <c r="D286" s="1258"/>
      <c r="E286" s="1258"/>
    </row>
    <row r="287" spans="1:5" x14ac:dyDescent="0.15">
      <c r="A287" s="1258"/>
      <c r="B287" s="1550"/>
      <c r="C287" s="1258"/>
      <c r="D287" s="1258"/>
      <c r="E287" s="1258"/>
    </row>
    <row r="288" spans="1:5" x14ac:dyDescent="0.15">
      <c r="A288" s="1258"/>
      <c r="B288" s="1550"/>
      <c r="C288" s="1258"/>
      <c r="D288" s="1258"/>
      <c r="E288" s="1258"/>
    </row>
    <row r="289" spans="1:5" x14ac:dyDescent="0.15">
      <c r="A289" s="1258"/>
      <c r="B289" s="1550"/>
      <c r="C289" s="1258"/>
      <c r="D289" s="1258"/>
      <c r="E289" s="1258"/>
    </row>
    <row r="290" spans="1:5" x14ac:dyDescent="0.15">
      <c r="A290" s="1258"/>
      <c r="B290" s="1550"/>
      <c r="C290" s="1258"/>
      <c r="D290" s="1258"/>
      <c r="E290" s="1258"/>
    </row>
    <row r="291" spans="1:5" x14ac:dyDescent="0.15">
      <c r="A291" s="1258"/>
      <c r="B291" s="1550"/>
      <c r="C291" s="1258"/>
      <c r="D291" s="1258"/>
      <c r="E291" s="1258"/>
    </row>
    <row r="292" spans="1:5" x14ac:dyDescent="0.15">
      <c r="A292" s="1258"/>
      <c r="B292" s="1550"/>
      <c r="C292" s="1258"/>
      <c r="D292" s="1258"/>
      <c r="E292" s="1258"/>
    </row>
    <row r="293" spans="1:5" x14ac:dyDescent="0.15">
      <c r="A293" s="1258"/>
      <c r="B293" s="1550"/>
      <c r="C293" s="1258"/>
      <c r="D293" s="1258"/>
      <c r="E293" s="1258"/>
    </row>
    <row r="294" spans="1:5" x14ac:dyDescent="0.15">
      <c r="A294" s="1258"/>
      <c r="B294" s="1550"/>
      <c r="C294" s="1258"/>
      <c r="D294" s="1258"/>
      <c r="E294" s="1258"/>
    </row>
    <row r="295" spans="1:5" x14ac:dyDescent="0.15">
      <c r="A295" s="1258"/>
      <c r="B295" s="1550"/>
      <c r="C295" s="1258"/>
      <c r="D295" s="1258"/>
      <c r="E295" s="1258"/>
    </row>
    <row r="296" spans="1:5" x14ac:dyDescent="0.15">
      <c r="A296" s="1258"/>
      <c r="B296" s="1550"/>
      <c r="C296" s="1258"/>
      <c r="D296" s="1258"/>
      <c r="E296" s="1258"/>
    </row>
    <row r="297" spans="1:5" x14ac:dyDescent="0.15">
      <c r="A297" s="1258"/>
      <c r="B297" s="1550"/>
      <c r="C297" s="1258"/>
      <c r="D297" s="1258"/>
      <c r="E297" s="1258"/>
    </row>
    <row r="298" spans="1:5" x14ac:dyDescent="0.15">
      <c r="A298" s="1258"/>
      <c r="B298" s="1550"/>
      <c r="C298" s="1258"/>
      <c r="D298" s="1258"/>
      <c r="E298" s="1258"/>
    </row>
    <row r="299" spans="1:5" x14ac:dyDescent="0.15">
      <c r="A299" s="1258"/>
      <c r="B299" s="1550"/>
      <c r="C299" s="1258"/>
      <c r="D299" s="1258"/>
      <c r="E299" s="1258"/>
    </row>
    <row r="300" spans="1:5" x14ac:dyDescent="0.15">
      <c r="A300" s="1258"/>
      <c r="B300" s="1550"/>
      <c r="C300" s="1258"/>
      <c r="D300" s="1258"/>
      <c r="E300" s="1258"/>
    </row>
    <row r="301" spans="1:5" x14ac:dyDescent="0.15">
      <c r="A301" s="1258"/>
      <c r="B301" s="1550"/>
      <c r="C301" s="1258"/>
      <c r="D301" s="1258"/>
      <c r="E301" s="1258"/>
    </row>
    <row r="302" spans="1:5" x14ac:dyDescent="0.15">
      <c r="A302" s="1258"/>
      <c r="B302" s="1550"/>
      <c r="C302" s="1258"/>
      <c r="D302" s="1258"/>
      <c r="E302" s="1258"/>
    </row>
    <row r="303" spans="1:5" x14ac:dyDescent="0.15">
      <c r="A303" s="1258"/>
      <c r="B303" s="1550"/>
      <c r="C303" s="1258"/>
      <c r="D303" s="1258"/>
      <c r="E303" s="1258"/>
    </row>
    <row r="304" spans="1:5" x14ac:dyDescent="0.15">
      <c r="A304" s="1258"/>
      <c r="B304" s="1550"/>
      <c r="C304" s="1258"/>
      <c r="D304" s="1258"/>
      <c r="E304" s="1258"/>
    </row>
    <row r="305" spans="1:5" x14ac:dyDescent="0.15">
      <c r="A305" s="1258"/>
      <c r="B305" s="1550"/>
      <c r="C305" s="1258"/>
      <c r="D305" s="1258"/>
      <c r="E305" s="1258"/>
    </row>
    <row r="306" spans="1:5" x14ac:dyDescent="0.15">
      <c r="A306" s="1258"/>
      <c r="B306" s="1550"/>
      <c r="C306" s="1258"/>
      <c r="D306" s="1258"/>
      <c r="E306" s="1258"/>
    </row>
    <row r="307" spans="1:5" x14ac:dyDescent="0.15">
      <c r="A307" s="1258"/>
      <c r="B307" s="1550"/>
      <c r="C307" s="1258"/>
      <c r="D307" s="1258"/>
      <c r="E307" s="1258"/>
    </row>
    <row r="308" spans="1:5" x14ac:dyDescent="0.15">
      <c r="A308" s="1258"/>
      <c r="B308" s="1550"/>
      <c r="C308" s="1258"/>
      <c r="D308" s="1258"/>
      <c r="E308" s="1258"/>
    </row>
    <row r="309" spans="1:5" x14ac:dyDescent="0.15">
      <c r="A309" s="1258"/>
      <c r="B309" s="1550"/>
      <c r="C309" s="1258"/>
      <c r="D309" s="1258"/>
      <c r="E309" s="1258"/>
    </row>
    <row r="310" spans="1:5" x14ac:dyDescent="0.15">
      <c r="A310" s="1258"/>
      <c r="B310" s="1550"/>
      <c r="C310" s="1258"/>
      <c r="D310" s="1258"/>
      <c r="E310" s="1258"/>
    </row>
    <row r="311" spans="1:5" x14ac:dyDescent="0.15">
      <c r="A311" s="1258"/>
      <c r="B311" s="1550"/>
      <c r="C311" s="1258"/>
      <c r="D311" s="1258"/>
      <c r="E311" s="1258"/>
    </row>
    <row r="312" spans="1:5" x14ac:dyDescent="0.15">
      <c r="A312" s="1258"/>
      <c r="B312" s="1550"/>
      <c r="C312" s="1258"/>
      <c r="D312" s="1258"/>
      <c r="E312" s="1258"/>
    </row>
    <row r="313" spans="1:5" x14ac:dyDescent="0.15">
      <c r="A313" s="1258"/>
      <c r="B313" s="1550"/>
      <c r="C313" s="1258"/>
      <c r="D313" s="1258"/>
      <c r="E313" s="1258"/>
    </row>
    <row r="314" spans="1:5" x14ac:dyDescent="0.15">
      <c r="A314" s="1258"/>
      <c r="B314" s="1550"/>
      <c r="C314" s="1258"/>
      <c r="D314" s="1258"/>
      <c r="E314" s="1258"/>
    </row>
    <row r="315" spans="1:5" x14ac:dyDescent="0.15">
      <c r="A315" s="1258"/>
      <c r="B315" s="1550"/>
      <c r="C315" s="1258"/>
      <c r="D315" s="1258"/>
      <c r="E315" s="1258"/>
    </row>
    <row r="316" spans="1:5" x14ac:dyDescent="0.15">
      <c r="A316" s="1258"/>
      <c r="B316" s="1550"/>
      <c r="C316" s="1258"/>
      <c r="D316" s="1258"/>
      <c r="E316" s="1258"/>
    </row>
    <row r="317" spans="1:5" x14ac:dyDescent="0.15">
      <c r="A317" s="1258"/>
      <c r="B317" s="1550"/>
      <c r="C317" s="1258"/>
      <c r="D317" s="1258"/>
      <c r="E317" s="1258"/>
    </row>
    <row r="318" spans="1:5" x14ac:dyDescent="0.15">
      <c r="A318" s="1258"/>
      <c r="B318" s="1550"/>
      <c r="C318" s="1258"/>
      <c r="D318" s="1258"/>
      <c r="E318" s="1258"/>
    </row>
    <row r="319" spans="1:5" x14ac:dyDescent="0.15">
      <c r="A319" s="1258"/>
      <c r="B319" s="1550"/>
      <c r="C319" s="1258"/>
      <c r="D319" s="1258"/>
      <c r="E319" s="1258"/>
    </row>
    <row r="320" spans="1:5" x14ac:dyDescent="0.15">
      <c r="A320" s="1258"/>
      <c r="B320" s="1550"/>
      <c r="C320" s="1258"/>
      <c r="D320" s="1258"/>
      <c r="E320" s="1258"/>
    </row>
    <row r="321" spans="1:5" x14ac:dyDescent="0.15">
      <c r="A321" s="1258"/>
      <c r="B321" s="1550"/>
      <c r="C321" s="1258"/>
      <c r="D321" s="1258"/>
      <c r="E321" s="1258"/>
    </row>
    <row r="322" spans="1:5" x14ac:dyDescent="0.15">
      <c r="A322" s="1258"/>
      <c r="B322" s="1550"/>
      <c r="C322" s="1258"/>
      <c r="D322" s="1258"/>
      <c r="E322" s="1258"/>
    </row>
    <row r="323" spans="1:5" x14ac:dyDescent="0.15">
      <c r="A323" s="1258"/>
      <c r="B323" s="1550"/>
      <c r="C323" s="1258"/>
      <c r="D323" s="1258"/>
      <c r="E323" s="1258"/>
    </row>
    <row r="324" spans="1:5" x14ac:dyDescent="0.15">
      <c r="A324" s="1258"/>
      <c r="B324" s="1550"/>
      <c r="C324" s="1258"/>
      <c r="D324" s="1258"/>
      <c r="E324" s="1258"/>
    </row>
    <row r="325" spans="1:5" x14ac:dyDescent="0.15">
      <c r="A325" s="1258"/>
      <c r="B325" s="1550"/>
      <c r="C325" s="1258"/>
      <c r="D325" s="1258"/>
      <c r="E325" s="1258"/>
    </row>
    <row r="326" spans="1:5" x14ac:dyDescent="0.15">
      <c r="A326" s="1258"/>
      <c r="B326" s="1550"/>
      <c r="C326" s="1258"/>
      <c r="D326" s="1258"/>
      <c r="E326" s="1258"/>
    </row>
    <row r="327" spans="1:5" x14ac:dyDescent="0.15">
      <c r="A327" s="1258"/>
      <c r="B327" s="1550"/>
      <c r="C327" s="1258"/>
      <c r="D327" s="1258"/>
      <c r="E327" s="1258"/>
    </row>
    <row r="328" spans="1:5" x14ac:dyDescent="0.15">
      <c r="A328" s="1258"/>
      <c r="B328" s="1550"/>
      <c r="C328" s="1258"/>
      <c r="D328" s="1258"/>
      <c r="E328" s="1258"/>
    </row>
    <row r="329" spans="1:5" x14ac:dyDescent="0.15">
      <c r="A329" s="1258"/>
      <c r="B329" s="1550"/>
      <c r="C329" s="1258"/>
      <c r="D329" s="1258"/>
      <c r="E329" s="1258"/>
    </row>
    <row r="330" spans="1:5" x14ac:dyDescent="0.15">
      <c r="A330" s="1258"/>
      <c r="B330" s="1550"/>
      <c r="C330" s="1258"/>
      <c r="D330" s="1258"/>
      <c r="E330" s="1258"/>
    </row>
    <row r="331" spans="1:5" x14ac:dyDescent="0.15">
      <c r="A331" s="1258"/>
      <c r="B331" s="1550"/>
      <c r="C331" s="1258"/>
      <c r="D331" s="1258"/>
      <c r="E331" s="1258"/>
    </row>
    <row r="332" spans="1:5" x14ac:dyDescent="0.15">
      <c r="A332" s="1258"/>
      <c r="B332" s="1550"/>
      <c r="C332" s="1258"/>
      <c r="D332" s="1258"/>
      <c r="E332" s="1258"/>
    </row>
    <row r="333" spans="1:5" x14ac:dyDescent="0.15">
      <c r="A333" s="1258"/>
      <c r="B333" s="1550"/>
      <c r="C333" s="1258"/>
      <c r="D333" s="1258"/>
      <c r="E333" s="1258"/>
    </row>
    <row r="334" spans="1:5" x14ac:dyDescent="0.15">
      <c r="A334" s="1258"/>
      <c r="B334" s="1550"/>
      <c r="C334" s="1258"/>
      <c r="D334" s="1258"/>
      <c r="E334" s="1258"/>
    </row>
    <row r="335" spans="1:5" x14ac:dyDescent="0.15">
      <c r="A335" s="1258"/>
      <c r="B335" s="1550"/>
      <c r="C335" s="1258"/>
      <c r="D335" s="1258"/>
      <c r="E335" s="1258"/>
    </row>
    <row r="336" spans="1:5" x14ac:dyDescent="0.15">
      <c r="A336" s="1258"/>
      <c r="B336" s="1550"/>
      <c r="C336" s="1258"/>
      <c r="D336" s="1258"/>
      <c r="E336" s="1258"/>
    </row>
    <row r="337" spans="1:5" x14ac:dyDescent="0.15">
      <c r="A337" s="1258"/>
      <c r="B337" s="1550"/>
      <c r="C337" s="1258"/>
      <c r="D337" s="1258"/>
      <c r="E337" s="1258"/>
    </row>
    <row r="338" spans="1:5" x14ac:dyDescent="0.15">
      <c r="A338" s="1258"/>
      <c r="B338" s="1550"/>
      <c r="C338" s="1258"/>
      <c r="D338" s="1258"/>
      <c r="E338" s="1258"/>
    </row>
    <row r="339" spans="1:5" x14ac:dyDescent="0.15">
      <c r="A339" s="1258"/>
      <c r="B339" s="1550"/>
      <c r="C339" s="1258"/>
      <c r="D339" s="1258"/>
      <c r="E339" s="1258"/>
    </row>
    <row r="340" spans="1:5" x14ac:dyDescent="0.15">
      <c r="A340" s="1258"/>
      <c r="B340" s="1550"/>
      <c r="C340" s="1258"/>
      <c r="D340" s="1258"/>
      <c r="E340" s="1258"/>
    </row>
    <row r="341" spans="1:5" x14ac:dyDescent="0.15">
      <c r="A341" s="1258"/>
      <c r="B341" s="1550"/>
      <c r="C341" s="1258"/>
      <c r="D341" s="1258"/>
      <c r="E341" s="1258"/>
    </row>
    <row r="342" spans="1:5" x14ac:dyDescent="0.15">
      <c r="A342" s="1258"/>
      <c r="B342" s="1550"/>
      <c r="C342" s="1258"/>
      <c r="D342" s="1258"/>
      <c r="E342" s="1258"/>
    </row>
    <row r="343" spans="1:5" x14ac:dyDescent="0.15">
      <c r="A343" s="1258"/>
      <c r="B343" s="1550"/>
      <c r="C343" s="1258"/>
      <c r="D343" s="1258"/>
      <c r="E343" s="1258"/>
    </row>
    <row r="344" spans="1:5" x14ac:dyDescent="0.15">
      <c r="A344" s="1258"/>
      <c r="B344" s="1550"/>
      <c r="C344" s="1258"/>
      <c r="D344" s="1258"/>
      <c r="E344" s="1258"/>
    </row>
    <row r="345" spans="1:5" x14ac:dyDescent="0.15">
      <c r="A345" s="1258"/>
      <c r="B345" s="1550"/>
      <c r="C345" s="1258"/>
      <c r="D345" s="1258"/>
      <c r="E345" s="1258"/>
    </row>
    <row r="346" spans="1:5" x14ac:dyDescent="0.15">
      <c r="A346" s="1258"/>
      <c r="B346" s="1550"/>
      <c r="C346" s="1258"/>
      <c r="D346" s="1258"/>
      <c r="E346" s="1258"/>
    </row>
    <row r="347" spans="1:5" x14ac:dyDescent="0.15">
      <c r="A347" s="1258"/>
      <c r="B347" s="1550"/>
      <c r="C347" s="1258"/>
      <c r="D347" s="1258"/>
      <c r="E347" s="1258"/>
    </row>
    <row r="348" spans="1:5" x14ac:dyDescent="0.15">
      <c r="A348" s="1258"/>
      <c r="B348" s="1550"/>
      <c r="C348" s="1258"/>
      <c r="D348" s="1258"/>
      <c r="E348" s="1258"/>
    </row>
    <row r="349" spans="1:5" x14ac:dyDescent="0.15">
      <c r="A349" s="1258"/>
      <c r="B349" s="1550"/>
      <c r="C349" s="1258"/>
      <c r="D349" s="1258"/>
      <c r="E349" s="1258"/>
    </row>
    <row r="350" spans="1:5" x14ac:dyDescent="0.15">
      <c r="A350" s="1258"/>
      <c r="B350" s="1550"/>
      <c r="C350" s="1258"/>
      <c r="D350" s="1258"/>
      <c r="E350" s="1258"/>
    </row>
    <row r="351" spans="1:5" x14ac:dyDescent="0.15">
      <c r="A351" s="1258"/>
      <c r="B351" s="1550"/>
      <c r="C351" s="1258"/>
      <c r="D351" s="1258"/>
      <c r="E351" s="1258"/>
    </row>
    <row r="352" spans="1:5" x14ac:dyDescent="0.15">
      <c r="A352" s="1258"/>
      <c r="B352" s="1550"/>
      <c r="C352" s="1258"/>
      <c r="D352" s="1258"/>
      <c r="E352" s="1258"/>
    </row>
    <row r="353" spans="1:5" x14ac:dyDescent="0.15">
      <c r="A353" s="1258"/>
      <c r="B353" s="1550"/>
      <c r="C353" s="1258"/>
      <c r="D353" s="1258"/>
      <c r="E353" s="1258"/>
    </row>
    <row r="354" spans="1:5" x14ac:dyDescent="0.15">
      <c r="A354" s="1258"/>
      <c r="B354" s="1550"/>
      <c r="C354" s="1258"/>
      <c r="D354" s="1258"/>
      <c r="E354" s="1258"/>
    </row>
    <row r="355" spans="1:5" x14ac:dyDescent="0.15">
      <c r="A355" s="1258"/>
      <c r="B355" s="1550"/>
      <c r="C355" s="1258"/>
      <c r="D355" s="1258"/>
      <c r="E355" s="1258"/>
    </row>
    <row r="356" spans="1:5" x14ac:dyDescent="0.15">
      <c r="A356" s="1258"/>
      <c r="B356" s="1550"/>
      <c r="C356" s="1258"/>
      <c r="D356" s="1258"/>
      <c r="E356" s="1258"/>
    </row>
    <row r="357" spans="1:5" x14ac:dyDescent="0.15">
      <c r="A357" s="1258"/>
      <c r="B357" s="1550"/>
      <c r="C357" s="1258"/>
      <c r="D357" s="1258"/>
      <c r="E357" s="1258"/>
    </row>
    <row r="358" spans="1:5" x14ac:dyDescent="0.15">
      <c r="A358" s="1258"/>
      <c r="B358" s="1550"/>
      <c r="C358" s="1258"/>
      <c r="D358" s="1258"/>
      <c r="E358" s="1258"/>
    </row>
    <row r="359" spans="1:5" x14ac:dyDescent="0.15">
      <c r="A359" s="1258"/>
      <c r="B359" s="1550"/>
      <c r="C359" s="1258"/>
      <c r="D359" s="1258"/>
      <c r="E359" s="1258"/>
    </row>
    <row r="360" spans="1:5" x14ac:dyDescent="0.15">
      <c r="A360" s="1258"/>
      <c r="B360" s="1550"/>
      <c r="C360" s="1258"/>
      <c r="D360" s="1258"/>
      <c r="E360" s="1258"/>
    </row>
    <row r="361" spans="1:5" x14ac:dyDescent="0.15">
      <c r="A361" s="1258"/>
      <c r="B361" s="1550"/>
      <c r="C361" s="1258"/>
      <c r="D361" s="1258"/>
      <c r="E361" s="1258"/>
    </row>
    <row r="362" spans="1:5" x14ac:dyDescent="0.15">
      <c r="A362" s="1258"/>
      <c r="B362" s="1550"/>
      <c r="C362" s="1258"/>
      <c r="D362" s="1258"/>
      <c r="E362" s="1258"/>
    </row>
    <row r="363" spans="1:5" x14ac:dyDescent="0.15">
      <c r="A363" s="1258"/>
      <c r="B363" s="1550"/>
      <c r="C363" s="1258"/>
      <c r="D363" s="1258"/>
      <c r="E363" s="1258"/>
    </row>
    <row r="364" spans="1:5" x14ac:dyDescent="0.15">
      <c r="A364" s="1258"/>
      <c r="B364" s="1550"/>
      <c r="C364" s="1258"/>
      <c r="D364" s="1258"/>
      <c r="E364" s="1258"/>
    </row>
    <row r="365" spans="1:5" x14ac:dyDescent="0.15">
      <c r="A365" s="1258"/>
      <c r="B365" s="1550"/>
      <c r="C365" s="1258"/>
      <c r="D365" s="1258"/>
      <c r="E365" s="1258"/>
    </row>
    <row r="366" spans="1:5" x14ac:dyDescent="0.15">
      <c r="A366" s="1258"/>
      <c r="B366" s="1550"/>
      <c r="C366" s="1258"/>
      <c r="D366" s="1258"/>
      <c r="E366" s="1258"/>
    </row>
    <row r="367" spans="1:5" x14ac:dyDescent="0.15">
      <c r="A367" s="1258"/>
      <c r="B367" s="1550"/>
      <c r="C367" s="1258"/>
      <c r="D367" s="1258"/>
      <c r="E367" s="1258"/>
    </row>
    <row r="368" spans="1:5" x14ac:dyDescent="0.15">
      <c r="A368" s="1258"/>
      <c r="B368" s="1550"/>
      <c r="C368" s="1258"/>
      <c r="D368" s="1258"/>
      <c r="E368" s="1258"/>
    </row>
    <row r="369" spans="1:5" x14ac:dyDescent="0.15">
      <c r="A369" s="1258"/>
      <c r="B369" s="1550"/>
      <c r="C369" s="1258"/>
      <c r="D369" s="1258"/>
      <c r="E369" s="1258"/>
    </row>
    <row r="370" spans="1:5" x14ac:dyDescent="0.15">
      <c r="A370" s="1258"/>
      <c r="B370" s="1550"/>
      <c r="C370" s="1258"/>
      <c r="D370" s="1258"/>
      <c r="E370" s="1258"/>
    </row>
    <row r="371" spans="1:5" x14ac:dyDescent="0.15">
      <c r="A371" s="1258"/>
      <c r="B371" s="1550"/>
      <c r="C371" s="1258"/>
      <c r="D371" s="1258"/>
      <c r="E371" s="1258"/>
    </row>
    <row r="372" spans="1:5" x14ac:dyDescent="0.15">
      <c r="A372" s="1258"/>
      <c r="B372" s="1550"/>
      <c r="C372" s="1258"/>
      <c r="D372" s="1258"/>
      <c r="E372" s="1258"/>
    </row>
    <row r="373" spans="1:5" x14ac:dyDescent="0.15">
      <c r="A373" s="1258"/>
      <c r="B373" s="1550"/>
      <c r="C373" s="1258"/>
      <c r="D373" s="1258"/>
      <c r="E373" s="1258"/>
    </row>
    <row r="374" spans="1:5" x14ac:dyDescent="0.15">
      <c r="A374" s="1258"/>
      <c r="B374" s="1550"/>
      <c r="C374" s="1258"/>
      <c r="D374" s="1258"/>
      <c r="E374" s="1258"/>
    </row>
    <row r="375" spans="1:5" x14ac:dyDescent="0.15">
      <c r="A375" s="1258"/>
      <c r="B375" s="1550"/>
      <c r="C375" s="1258"/>
      <c r="D375" s="1258"/>
      <c r="E375" s="1258"/>
    </row>
    <row r="376" spans="1:5" x14ac:dyDescent="0.15">
      <c r="A376" s="1258"/>
      <c r="B376" s="1550"/>
      <c r="C376" s="1258"/>
      <c r="D376" s="1258"/>
      <c r="E376" s="1258"/>
    </row>
    <row r="377" spans="1:5" x14ac:dyDescent="0.15">
      <c r="A377" s="1258"/>
      <c r="B377" s="1550"/>
      <c r="C377" s="1258"/>
      <c r="D377" s="1258"/>
      <c r="E377" s="1258"/>
    </row>
    <row r="378" spans="1:5" x14ac:dyDescent="0.15">
      <c r="A378" s="1258"/>
      <c r="B378" s="1550"/>
      <c r="C378" s="1258"/>
      <c r="D378" s="1258"/>
      <c r="E378" s="1258"/>
    </row>
    <row r="379" spans="1:5" x14ac:dyDescent="0.15">
      <c r="A379" s="1258"/>
      <c r="B379" s="1550"/>
      <c r="C379" s="1258"/>
      <c r="D379" s="1258"/>
      <c r="E379" s="1258"/>
    </row>
    <row r="380" spans="1:5" x14ac:dyDescent="0.15">
      <c r="A380" s="1258"/>
      <c r="B380" s="1550"/>
      <c r="C380" s="1258"/>
      <c r="D380" s="1258"/>
      <c r="E380" s="1258"/>
    </row>
    <row r="381" spans="1:5" x14ac:dyDescent="0.15">
      <c r="A381" s="1258"/>
      <c r="B381" s="1550"/>
      <c r="C381" s="1258"/>
      <c r="D381" s="1258"/>
      <c r="E381" s="1258"/>
    </row>
    <row r="382" spans="1:5" x14ac:dyDescent="0.15">
      <c r="A382" s="1258"/>
      <c r="B382" s="1550"/>
      <c r="C382" s="1258"/>
      <c r="D382" s="1258"/>
      <c r="E382" s="1258"/>
    </row>
    <row r="383" spans="1:5" x14ac:dyDescent="0.15">
      <c r="A383" s="1258"/>
      <c r="B383" s="1550"/>
      <c r="C383" s="1258"/>
      <c r="D383" s="1258"/>
      <c r="E383" s="1258"/>
    </row>
    <row r="384" spans="1:5" x14ac:dyDescent="0.15">
      <c r="A384" s="1258"/>
      <c r="B384" s="1550"/>
      <c r="C384" s="1258"/>
      <c r="D384" s="1258"/>
      <c r="E384" s="1258"/>
    </row>
    <row r="385" spans="1:5" x14ac:dyDescent="0.15">
      <c r="A385" s="1258"/>
      <c r="B385" s="1550"/>
      <c r="C385" s="1258"/>
      <c r="D385" s="1258"/>
      <c r="E385" s="1258"/>
    </row>
    <row r="386" spans="1:5" x14ac:dyDescent="0.15">
      <c r="A386" s="1258"/>
      <c r="B386" s="1550"/>
      <c r="C386" s="1258"/>
      <c r="D386" s="1258"/>
      <c r="E386" s="1258"/>
    </row>
    <row r="387" spans="1:5" x14ac:dyDescent="0.15">
      <c r="A387" s="1258"/>
      <c r="B387" s="1550"/>
      <c r="C387" s="1258"/>
      <c r="D387" s="1258"/>
      <c r="E387" s="1258"/>
    </row>
    <row r="388" spans="1:5" x14ac:dyDescent="0.15">
      <c r="A388" s="1258"/>
      <c r="B388" s="1550"/>
      <c r="C388" s="1258"/>
      <c r="D388" s="1258"/>
      <c r="E388" s="1258"/>
    </row>
    <row r="389" spans="1:5" x14ac:dyDescent="0.15">
      <c r="A389" s="1258"/>
      <c r="B389" s="1550"/>
      <c r="C389" s="1258"/>
      <c r="D389" s="1258"/>
      <c r="E389" s="1258"/>
    </row>
    <row r="390" spans="1:5" x14ac:dyDescent="0.15">
      <c r="A390" s="1258"/>
      <c r="B390" s="1550"/>
      <c r="C390" s="1258"/>
      <c r="D390" s="1258"/>
      <c r="E390" s="1258"/>
    </row>
    <row r="391" spans="1:5" x14ac:dyDescent="0.15">
      <c r="A391" s="1258"/>
      <c r="B391" s="1550"/>
      <c r="C391" s="1258"/>
      <c r="D391" s="1258"/>
      <c r="E391" s="1258"/>
    </row>
    <row r="392" spans="1:5" x14ac:dyDescent="0.15">
      <c r="A392" s="1258"/>
      <c r="B392" s="1550"/>
      <c r="C392" s="1258"/>
      <c r="D392" s="1258"/>
      <c r="E392" s="1258"/>
    </row>
    <row r="393" spans="1:5" x14ac:dyDescent="0.15">
      <c r="A393" s="1258"/>
      <c r="B393" s="1550"/>
      <c r="C393" s="1258"/>
      <c r="D393" s="1258"/>
      <c r="E393" s="1258"/>
    </row>
    <row r="394" spans="1:5" x14ac:dyDescent="0.15">
      <c r="A394" s="1258"/>
      <c r="B394" s="1550"/>
      <c r="C394" s="1258"/>
      <c r="D394" s="1258"/>
      <c r="E394" s="1258"/>
    </row>
    <row r="395" spans="1:5" x14ac:dyDescent="0.15">
      <c r="A395" s="1258"/>
      <c r="B395" s="1550"/>
      <c r="C395" s="1258"/>
      <c r="D395" s="1258"/>
      <c r="E395" s="1258"/>
    </row>
    <row r="396" spans="1:5" x14ac:dyDescent="0.15">
      <c r="A396" s="1258"/>
      <c r="B396" s="1550"/>
      <c r="C396" s="1258"/>
      <c r="D396" s="1258"/>
      <c r="E396" s="1258"/>
    </row>
    <row r="397" spans="1:5" x14ac:dyDescent="0.15">
      <c r="A397" s="1258"/>
      <c r="B397" s="1550"/>
      <c r="C397" s="1258"/>
      <c r="D397" s="1258"/>
      <c r="E397" s="1258"/>
    </row>
    <row r="398" spans="1:5" x14ac:dyDescent="0.15">
      <c r="A398" s="1258"/>
      <c r="B398" s="1550"/>
      <c r="C398" s="1258"/>
      <c r="D398" s="1258"/>
      <c r="E398" s="1258"/>
    </row>
    <row r="399" spans="1:5" x14ac:dyDescent="0.15">
      <c r="A399" s="1258"/>
      <c r="B399" s="1550"/>
      <c r="C399" s="1258"/>
      <c r="D399" s="1258"/>
      <c r="E399" s="1258"/>
    </row>
    <row r="400" spans="1:5" x14ac:dyDescent="0.15">
      <c r="A400" s="1258"/>
      <c r="B400" s="1550"/>
      <c r="C400" s="1258"/>
      <c r="D400" s="1258"/>
      <c r="E400" s="1258"/>
    </row>
    <row r="401" spans="1:5" x14ac:dyDescent="0.15">
      <c r="A401" s="1258"/>
      <c r="B401" s="1550"/>
      <c r="C401" s="1258"/>
      <c r="D401" s="1258"/>
      <c r="E401" s="1258"/>
    </row>
    <row r="402" spans="1:5" x14ac:dyDescent="0.15">
      <c r="A402" s="1258"/>
      <c r="B402" s="1550"/>
      <c r="C402" s="1258"/>
      <c r="D402" s="1258"/>
      <c r="E402" s="1258"/>
    </row>
    <row r="403" spans="1:5" x14ac:dyDescent="0.15">
      <c r="A403" s="1258"/>
      <c r="B403" s="1550"/>
      <c r="C403" s="1258"/>
      <c r="D403" s="1258"/>
      <c r="E403" s="1258"/>
    </row>
    <row r="404" spans="1:5" x14ac:dyDescent="0.15">
      <c r="A404" s="1258"/>
      <c r="B404" s="1550"/>
      <c r="C404" s="1258"/>
      <c r="D404" s="1258"/>
      <c r="E404" s="1258"/>
    </row>
    <row r="405" spans="1:5" x14ac:dyDescent="0.15">
      <c r="A405" s="1258"/>
      <c r="B405" s="1550"/>
      <c r="C405" s="1258"/>
      <c r="D405" s="1258"/>
      <c r="E405" s="1258"/>
    </row>
    <row r="406" spans="1:5" x14ac:dyDescent="0.15">
      <c r="A406" s="1258"/>
      <c r="B406" s="1550"/>
      <c r="C406" s="1258"/>
      <c r="D406" s="1258"/>
      <c r="E406" s="1258"/>
    </row>
    <row r="407" spans="1:5" x14ac:dyDescent="0.15">
      <c r="A407" s="1258"/>
      <c r="B407" s="1550"/>
      <c r="C407" s="1258"/>
      <c r="D407" s="1258"/>
      <c r="E407" s="1258"/>
    </row>
    <row r="408" spans="1:5" x14ac:dyDescent="0.15">
      <c r="A408" s="1258"/>
      <c r="B408" s="1550"/>
      <c r="C408" s="1258"/>
      <c r="D408" s="1258"/>
      <c r="E408" s="1258"/>
    </row>
    <row r="409" spans="1:5" x14ac:dyDescent="0.15">
      <c r="A409" s="1258"/>
      <c r="B409" s="1550"/>
      <c r="C409" s="1258"/>
      <c r="D409" s="1258"/>
      <c r="E409" s="1258"/>
    </row>
    <row r="410" spans="1:5" x14ac:dyDescent="0.15">
      <c r="A410" s="1258"/>
      <c r="B410" s="1550"/>
      <c r="C410" s="1258"/>
      <c r="D410" s="1258"/>
      <c r="E410" s="1258"/>
    </row>
    <row r="411" spans="1:5" x14ac:dyDescent="0.15">
      <c r="A411" s="1258"/>
      <c r="B411" s="1550"/>
      <c r="C411" s="1258"/>
      <c r="D411" s="1258"/>
      <c r="E411" s="1258"/>
    </row>
    <row r="412" spans="1:5" x14ac:dyDescent="0.15">
      <c r="A412" s="1258"/>
      <c r="B412" s="1550"/>
      <c r="C412" s="1258"/>
      <c r="D412" s="1258"/>
      <c r="E412" s="1258"/>
    </row>
    <row r="413" spans="1:5" x14ac:dyDescent="0.15">
      <c r="A413" s="1258"/>
      <c r="B413" s="1550"/>
      <c r="C413" s="1258"/>
      <c r="D413" s="1258"/>
      <c r="E413" s="1258"/>
    </row>
    <row r="414" spans="1:5" x14ac:dyDescent="0.15">
      <c r="A414" s="1258"/>
      <c r="B414" s="1550"/>
      <c r="C414" s="1258"/>
      <c r="D414" s="1258"/>
      <c r="E414" s="1258"/>
    </row>
    <row r="415" spans="1:5" x14ac:dyDescent="0.15">
      <c r="A415" s="1258"/>
      <c r="B415" s="1550"/>
      <c r="C415" s="1258"/>
      <c r="D415" s="1258"/>
      <c r="E415" s="1258"/>
    </row>
    <row r="416" spans="1:5" x14ac:dyDescent="0.15">
      <c r="A416" s="1258"/>
      <c r="B416" s="1550"/>
      <c r="C416" s="1258"/>
      <c r="D416" s="1258"/>
      <c r="E416" s="1258"/>
    </row>
    <row r="417" spans="1:5" x14ac:dyDescent="0.15">
      <c r="A417" s="1258"/>
      <c r="B417" s="1550"/>
      <c r="C417" s="1258"/>
      <c r="D417" s="1258"/>
      <c r="E417" s="1258"/>
    </row>
    <row r="418" spans="1:5" x14ac:dyDescent="0.15">
      <c r="A418" s="1258"/>
      <c r="B418" s="1550"/>
      <c r="C418" s="1258"/>
      <c r="D418" s="1258"/>
      <c r="E418" s="1258"/>
    </row>
    <row r="419" spans="1:5" x14ac:dyDescent="0.15">
      <c r="A419" s="1258"/>
      <c r="B419" s="1550"/>
      <c r="C419" s="1258"/>
      <c r="D419" s="1258"/>
      <c r="E419" s="1258"/>
    </row>
    <row r="420" spans="1:5" x14ac:dyDescent="0.15">
      <c r="A420" s="1258"/>
      <c r="B420" s="1550"/>
      <c r="C420" s="1258"/>
      <c r="D420" s="1258"/>
      <c r="E420" s="1258"/>
    </row>
    <row r="421" spans="1:5" x14ac:dyDescent="0.15">
      <c r="A421" s="1258"/>
      <c r="B421" s="1550"/>
      <c r="C421" s="1258"/>
      <c r="D421" s="1258"/>
      <c r="E421" s="1258"/>
    </row>
    <row r="422" spans="1:5" x14ac:dyDescent="0.15">
      <c r="A422" s="1258"/>
      <c r="B422" s="1550"/>
      <c r="C422" s="1258"/>
      <c r="D422" s="1258"/>
      <c r="E422" s="1258"/>
    </row>
    <row r="423" spans="1:5" x14ac:dyDescent="0.15">
      <c r="A423" s="1258"/>
      <c r="B423" s="1550"/>
      <c r="C423" s="1258"/>
      <c r="D423" s="1258"/>
      <c r="E423" s="1258"/>
    </row>
    <row r="424" spans="1:5" x14ac:dyDescent="0.15">
      <c r="A424" s="1258"/>
      <c r="B424" s="1550"/>
      <c r="C424" s="1258"/>
      <c r="D424" s="1258"/>
      <c r="E424" s="1258"/>
    </row>
    <row r="425" spans="1:5" x14ac:dyDescent="0.15">
      <c r="A425" s="1258"/>
      <c r="B425" s="1550"/>
      <c r="C425" s="1258"/>
      <c r="D425" s="1258"/>
      <c r="E425" s="1258"/>
    </row>
    <row r="426" spans="1:5" x14ac:dyDescent="0.15">
      <c r="A426" s="1258"/>
      <c r="B426" s="1550"/>
      <c r="C426" s="1258"/>
      <c r="D426" s="1258"/>
      <c r="E426" s="1258"/>
    </row>
    <row r="427" spans="1:5" x14ac:dyDescent="0.15">
      <c r="A427" s="1258"/>
      <c r="B427" s="1550"/>
      <c r="C427" s="1258"/>
      <c r="D427" s="1258"/>
      <c r="E427" s="1258"/>
    </row>
    <row r="428" spans="1:5" x14ac:dyDescent="0.15">
      <c r="A428" s="1258"/>
      <c r="B428" s="1550"/>
      <c r="C428" s="1258"/>
      <c r="D428" s="1258"/>
      <c r="E428" s="1258"/>
    </row>
    <row r="429" spans="1:5" x14ac:dyDescent="0.15">
      <c r="A429" s="1258"/>
      <c r="B429" s="1550"/>
      <c r="C429" s="1258"/>
      <c r="D429" s="1258"/>
      <c r="E429" s="1258"/>
    </row>
    <row r="430" spans="1:5" x14ac:dyDescent="0.15">
      <c r="A430" s="1258"/>
      <c r="B430" s="1550"/>
      <c r="C430" s="1258"/>
      <c r="D430" s="1258"/>
      <c r="E430" s="1258"/>
    </row>
    <row r="431" spans="1:5" x14ac:dyDescent="0.15">
      <c r="A431" s="1258"/>
      <c r="B431" s="1550"/>
      <c r="C431" s="1258"/>
      <c r="D431" s="1258"/>
      <c r="E431" s="1258"/>
    </row>
    <row r="432" spans="1:5" x14ac:dyDescent="0.15">
      <c r="A432" s="1258"/>
      <c r="B432" s="1550"/>
      <c r="C432" s="1258"/>
      <c r="D432" s="1258"/>
      <c r="E432" s="1258"/>
    </row>
    <row r="433" spans="1:5" x14ac:dyDescent="0.15">
      <c r="A433" s="1258"/>
      <c r="B433" s="1550"/>
      <c r="C433" s="1258"/>
      <c r="D433" s="1258"/>
      <c r="E433" s="1258"/>
    </row>
    <row r="434" spans="1:5" x14ac:dyDescent="0.15">
      <c r="A434" s="1258"/>
      <c r="B434" s="1550"/>
      <c r="C434" s="1258"/>
      <c r="D434" s="1258"/>
      <c r="E434" s="1258"/>
    </row>
    <row r="435" spans="1:5" x14ac:dyDescent="0.15">
      <c r="A435" s="1258"/>
      <c r="B435" s="1550"/>
      <c r="C435" s="1258"/>
      <c r="D435" s="1258"/>
      <c r="E435" s="1258"/>
    </row>
    <row r="436" spans="1:5" x14ac:dyDescent="0.15">
      <c r="A436" s="1258"/>
      <c r="B436" s="1550"/>
      <c r="C436" s="1258"/>
      <c r="D436" s="1258"/>
      <c r="E436" s="1258"/>
    </row>
    <row r="437" spans="1:5" x14ac:dyDescent="0.15">
      <c r="A437" s="1258"/>
      <c r="B437" s="1550"/>
      <c r="C437" s="1258"/>
      <c r="D437" s="1258"/>
      <c r="E437" s="1258"/>
    </row>
    <row r="438" spans="1:5" x14ac:dyDescent="0.15">
      <c r="A438" s="1258"/>
      <c r="B438" s="1550"/>
      <c r="C438" s="1258"/>
      <c r="D438" s="1258"/>
      <c r="E438" s="1258"/>
    </row>
    <row r="439" spans="1:5" x14ac:dyDescent="0.15">
      <c r="A439" s="1258"/>
      <c r="B439" s="1550"/>
      <c r="C439" s="1258"/>
      <c r="D439" s="1258"/>
      <c r="E439" s="1258"/>
    </row>
    <row r="440" spans="1:5" x14ac:dyDescent="0.15">
      <c r="A440" s="1258"/>
      <c r="B440" s="1550"/>
      <c r="C440" s="1258"/>
      <c r="D440" s="1258"/>
      <c r="E440" s="1258"/>
    </row>
    <row r="441" spans="1:5" x14ac:dyDescent="0.15">
      <c r="A441" s="1258"/>
      <c r="B441" s="1550"/>
      <c r="C441" s="1258"/>
      <c r="D441" s="1258"/>
      <c r="E441" s="1258"/>
    </row>
    <row r="442" spans="1:5" x14ac:dyDescent="0.15">
      <c r="A442" s="1258"/>
      <c r="B442" s="1550"/>
      <c r="C442" s="1258"/>
      <c r="D442" s="1258"/>
      <c r="E442" s="1258"/>
    </row>
    <row r="443" spans="1:5" x14ac:dyDescent="0.15">
      <c r="A443" s="1258"/>
      <c r="B443" s="1550"/>
      <c r="C443" s="1258"/>
      <c r="D443" s="1258"/>
      <c r="E443" s="1258"/>
    </row>
    <row r="444" spans="1:5" x14ac:dyDescent="0.15">
      <c r="A444" s="1258"/>
      <c r="B444" s="1550"/>
      <c r="C444" s="1258"/>
      <c r="D444" s="1258"/>
      <c r="E444" s="1258"/>
    </row>
    <row r="445" spans="1:5" x14ac:dyDescent="0.15">
      <c r="A445" s="1258"/>
      <c r="B445" s="1550"/>
      <c r="C445" s="1258"/>
      <c r="D445" s="1258"/>
      <c r="E445" s="1258"/>
    </row>
    <row r="446" spans="1:5" x14ac:dyDescent="0.15">
      <c r="A446" s="1258"/>
      <c r="B446" s="1550"/>
      <c r="C446" s="1258"/>
      <c r="D446" s="1258"/>
      <c r="E446" s="1258"/>
    </row>
    <row r="447" spans="1:5" x14ac:dyDescent="0.15">
      <c r="A447" s="1258"/>
      <c r="B447" s="1550"/>
      <c r="C447" s="1258"/>
      <c r="D447" s="1258"/>
      <c r="E447" s="1258"/>
    </row>
    <row r="448" spans="1:5" x14ac:dyDescent="0.15">
      <c r="A448" s="1258"/>
      <c r="B448" s="1550"/>
      <c r="C448" s="1258"/>
      <c r="D448" s="1258"/>
      <c r="E448" s="1258"/>
    </row>
    <row r="449" spans="1:5" x14ac:dyDescent="0.15">
      <c r="A449" s="1258"/>
      <c r="B449" s="1550"/>
      <c r="C449" s="1258"/>
      <c r="D449" s="1258"/>
      <c r="E449" s="1258"/>
    </row>
    <row r="450" spans="1:5" x14ac:dyDescent="0.15">
      <c r="A450" s="1258"/>
      <c r="B450" s="1550"/>
      <c r="C450" s="1258"/>
      <c r="D450" s="1258"/>
      <c r="E450" s="1258"/>
    </row>
    <row r="451" spans="1:5" x14ac:dyDescent="0.15">
      <c r="A451" s="1258"/>
      <c r="B451" s="1550"/>
      <c r="C451" s="1258"/>
      <c r="D451" s="1258"/>
      <c r="E451" s="1258"/>
    </row>
    <row r="452" spans="1:5" x14ac:dyDescent="0.15">
      <c r="A452" s="1258"/>
      <c r="B452" s="1550"/>
      <c r="C452" s="1258"/>
      <c r="D452" s="1258"/>
      <c r="E452" s="1258"/>
    </row>
    <row r="453" spans="1:5" x14ac:dyDescent="0.15">
      <c r="A453" s="1258"/>
      <c r="B453" s="1550"/>
      <c r="C453" s="1258"/>
      <c r="D453" s="1258"/>
      <c r="E453" s="1258"/>
    </row>
    <row r="454" spans="1:5" x14ac:dyDescent="0.15">
      <c r="A454" s="1258"/>
      <c r="B454" s="1550"/>
      <c r="C454" s="1258"/>
      <c r="D454" s="1258"/>
      <c r="E454" s="1258"/>
    </row>
    <row r="455" spans="1:5" x14ac:dyDescent="0.15">
      <c r="A455" s="1258"/>
      <c r="B455" s="1550"/>
      <c r="C455" s="1258"/>
      <c r="D455" s="1258"/>
      <c r="E455" s="1258"/>
    </row>
    <row r="456" spans="1:5" x14ac:dyDescent="0.15">
      <c r="A456" s="1258"/>
      <c r="B456" s="1550"/>
      <c r="C456" s="1258"/>
      <c r="D456" s="1258"/>
      <c r="E456" s="1258"/>
    </row>
    <row r="457" spans="1:5" x14ac:dyDescent="0.15">
      <c r="A457" s="1258"/>
      <c r="B457" s="1550"/>
      <c r="C457" s="1258"/>
      <c r="D457" s="1258"/>
      <c r="E457" s="1258"/>
    </row>
    <row r="458" spans="1:5" x14ac:dyDescent="0.15">
      <c r="A458" s="1258"/>
      <c r="B458" s="1550"/>
      <c r="C458" s="1258"/>
      <c r="D458" s="1258"/>
      <c r="E458" s="1258"/>
    </row>
    <row r="459" spans="1:5" x14ac:dyDescent="0.15">
      <c r="A459" s="1258"/>
      <c r="B459" s="1550"/>
      <c r="C459" s="1258"/>
      <c r="D459" s="1258"/>
      <c r="E459" s="1258"/>
    </row>
    <row r="460" spans="1:5" x14ac:dyDescent="0.15">
      <c r="A460" s="1258"/>
      <c r="B460" s="1550"/>
      <c r="C460" s="1258"/>
      <c r="D460" s="1258"/>
      <c r="E460" s="1258"/>
    </row>
    <row r="461" spans="1:5" x14ac:dyDescent="0.15">
      <c r="A461" s="1258"/>
      <c r="B461" s="1550"/>
      <c r="C461" s="1258"/>
      <c r="D461" s="1258"/>
      <c r="E461" s="1258"/>
    </row>
    <row r="462" spans="1:5" x14ac:dyDescent="0.15">
      <c r="A462" s="1258"/>
      <c r="B462" s="1550"/>
      <c r="C462" s="1258"/>
      <c r="D462" s="1258"/>
      <c r="E462" s="1258"/>
    </row>
    <row r="463" spans="1:5" x14ac:dyDescent="0.15">
      <c r="A463" s="1258"/>
      <c r="B463" s="1550"/>
      <c r="C463" s="1258"/>
      <c r="D463" s="1258"/>
      <c r="E463" s="1258"/>
    </row>
    <row r="464" spans="1:5" x14ac:dyDescent="0.15">
      <c r="A464" s="1258"/>
      <c r="B464" s="1550"/>
      <c r="C464" s="1258"/>
      <c r="D464" s="1258"/>
      <c r="E464" s="1258"/>
    </row>
    <row r="465" spans="1:5" x14ac:dyDescent="0.15">
      <c r="A465" s="1258"/>
      <c r="B465" s="1550"/>
      <c r="C465" s="1258"/>
      <c r="D465" s="1258"/>
      <c r="E465" s="1258"/>
    </row>
    <row r="466" spans="1:5" x14ac:dyDescent="0.15">
      <c r="A466" s="1258"/>
      <c r="B466" s="1550"/>
      <c r="C466" s="1258"/>
      <c r="D466" s="1258"/>
      <c r="E466" s="1258"/>
    </row>
    <row r="467" spans="1:5" x14ac:dyDescent="0.15">
      <c r="A467" s="1258"/>
      <c r="B467" s="1550"/>
      <c r="C467" s="1258"/>
      <c r="D467" s="1258"/>
      <c r="E467" s="1258"/>
    </row>
    <row r="468" spans="1:5" x14ac:dyDescent="0.15">
      <c r="A468" s="1258"/>
      <c r="B468" s="1550"/>
      <c r="C468" s="1258"/>
      <c r="D468" s="1258"/>
      <c r="E468" s="1258"/>
    </row>
    <row r="469" spans="1:5" x14ac:dyDescent="0.15">
      <c r="A469" s="1258"/>
      <c r="B469" s="1550"/>
      <c r="C469" s="1258"/>
      <c r="D469" s="1258"/>
      <c r="E469" s="1258"/>
    </row>
    <row r="470" spans="1:5" x14ac:dyDescent="0.15">
      <c r="A470" s="1258"/>
      <c r="B470" s="1550"/>
      <c r="C470" s="1258"/>
      <c r="D470" s="1258"/>
      <c r="E470" s="1258"/>
    </row>
    <row r="471" spans="1:5" x14ac:dyDescent="0.15">
      <c r="A471" s="1258"/>
      <c r="B471" s="1550"/>
      <c r="C471" s="1258"/>
      <c r="D471" s="1258"/>
      <c r="E471" s="1258"/>
    </row>
    <row r="472" spans="1:5" x14ac:dyDescent="0.15">
      <c r="A472" s="1258"/>
      <c r="B472" s="1550"/>
      <c r="C472" s="1258"/>
      <c r="D472" s="1258"/>
      <c r="E472" s="1258"/>
    </row>
    <row r="473" spans="1:5" x14ac:dyDescent="0.15">
      <c r="A473" s="1258"/>
      <c r="B473" s="1550"/>
      <c r="C473" s="1258"/>
      <c r="D473" s="1258"/>
      <c r="E473" s="1258"/>
    </row>
    <row r="474" spans="1:5" x14ac:dyDescent="0.15">
      <c r="A474" s="1258"/>
      <c r="B474" s="1550"/>
      <c r="C474" s="1258"/>
      <c r="D474" s="1258"/>
      <c r="E474" s="1258"/>
    </row>
    <row r="475" spans="1:5" x14ac:dyDescent="0.15">
      <c r="A475" s="1258"/>
      <c r="B475" s="1550"/>
      <c r="C475" s="1258"/>
      <c r="D475" s="1258"/>
      <c r="E475" s="1258"/>
    </row>
    <row r="476" spans="1:5" x14ac:dyDescent="0.15">
      <c r="A476" s="1258"/>
      <c r="B476" s="1550"/>
      <c r="C476" s="1258"/>
      <c r="D476" s="1258"/>
      <c r="E476" s="1258"/>
    </row>
    <row r="477" spans="1:5" x14ac:dyDescent="0.15">
      <c r="A477" s="1258"/>
      <c r="B477" s="1550"/>
      <c r="C477" s="1258"/>
      <c r="D477" s="1258"/>
      <c r="E477" s="1258"/>
    </row>
    <row r="478" spans="1:5" x14ac:dyDescent="0.15">
      <c r="A478" s="1258"/>
      <c r="B478" s="1550"/>
      <c r="C478" s="1258"/>
      <c r="D478" s="1258"/>
      <c r="E478" s="1258"/>
    </row>
    <row r="479" spans="1:5" x14ac:dyDescent="0.15">
      <c r="A479" s="1258"/>
      <c r="B479" s="1550"/>
      <c r="C479" s="1258"/>
      <c r="D479" s="1258"/>
      <c r="E479" s="1258"/>
    </row>
    <row r="480" spans="1:5" x14ac:dyDescent="0.15">
      <c r="A480" s="1258"/>
      <c r="B480" s="1550"/>
      <c r="C480" s="1258"/>
      <c r="D480" s="1258"/>
      <c r="E480" s="1258"/>
    </row>
    <row r="481" spans="1:5" x14ac:dyDescent="0.15">
      <c r="A481" s="1258"/>
      <c r="B481" s="1550"/>
      <c r="C481" s="1258"/>
      <c r="D481" s="1258"/>
      <c r="E481" s="1258"/>
    </row>
    <row r="482" spans="1:5" x14ac:dyDescent="0.15">
      <c r="A482" s="1258"/>
      <c r="B482" s="1550"/>
      <c r="C482" s="1258"/>
      <c r="D482" s="1258"/>
      <c r="E482" s="1258"/>
    </row>
    <row r="483" spans="1:5" x14ac:dyDescent="0.15">
      <c r="A483" s="1258"/>
      <c r="B483" s="1550"/>
      <c r="C483" s="1258"/>
      <c r="D483" s="1258"/>
      <c r="E483" s="1258"/>
    </row>
    <row r="484" spans="1:5" x14ac:dyDescent="0.15">
      <c r="A484" s="1258"/>
      <c r="B484" s="1550"/>
      <c r="C484" s="1258"/>
      <c r="D484" s="1258"/>
      <c r="E484" s="1258"/>
    </row>
    <row r="485" spans="1:5" x14ac:dyDescent="0.15">
      <c r="A485" s="1258"/>
      <c r="B485" s="1550"/>
      <c r="C485" s="1258"/>
      <c r="D485" s="1258"/>
      <c r="E485" s="1258"/>
    </row>
    <row r="486" spans="1:5" x14ac:dyDescent="0.15">
      <c r="A486" s="1258"/>
      <c r="B486" s="1550"/>
      <c r="C486" s="1258"/>
      <c r="D486" s="1258"/>
      <c r="E486" s="1258"/>
    </row>
    <row r="487" spans="1:5" x14ac:dyDescent="0.15">
      <c r="A487" s="1258"/>
      <c r="B487" s="1550"/>
      <c r="C487" s="1258"/>
      <c r="D487" s="1258"/>
      <c r="E487" s="1258"/>
    </row>
    <row r="488" spans="1:5" x14ac:dyDescent="0.15">
      <c r="A488" s="1258"/>
      <c r="B488" s="1550"/>
      <c r="C488" s="1258"/>
      <c r="D488" s="1258"/>
      <c r="E488" s="1258"/>
    </row>
    <row r="489" spans="1:5" x14ac:dyDescent="0.15">
      <c r="A489" s="1258"/>
      <c r="B489" s="1550"/>
      <c r="C489" s="1258"/>
      <c r="D489" s="1258"/>
      <c r="E489" s="1258"/>
    </row>
    <row r="490" spans="1:5" x14ac:dyDescent="0.15">
      <c r="A490" s="1258"/>
      <c r="B490" s="1550"/>
      <c r="C490" s="1258"/>
      <c r="D490" s="1258"/>
      <c r="E490" s="1258"/>
    </row>
    <row r="491" spans="1:5" x14ac:dyDescent="0.15">
      <c r="A491" s="1258"/>
      <c r="B491" s="1550"/>
      <c r="C491" s="1258"/>
      <c r="D491" s="1258"/>
      <c r="E491" s="1258"/>
    </row>
    <row r="492" spans="1:5" x14ac:dyDescent="0.15">
      <c r="A492" s="1258"/>
      <c r="B492" s="1550"/>
      <c r="C492" s="1258"/>
      <c r="D492" s="1258"/>
      <c r="E492" s="1258"/>
    </row>
    <row r="493" spans="1:5" x14ac:dyDescent="0.15">
      <c r="A493" s="1258"/>
      <c r="B493" s="1550"/>
      <c r="C493" s="1258"/>
      <c r="D493" s="1258"/>
      <c r="E493" s="1258"/>
    </row>
    <row r="494" spans="1:5" x14ac:dyDescent="0.15">
      <c r="A494" s="1258"/>
      <c r="B494" s="1550"/>
      <c r="C494" s="1258"/>
      <c r="D494" s="1258"/>
      <c r="E494" s="1258"/>
    </row>
    <row r="495" spans="1:5" x14ac:dyDescent="0.15">
      <c r="A495" s="1258"/>
      <c r="B495" s="1550"/>
      <c r="C495" s="1258"/>
      <c r="D495" s="1258"/>
      <c r="E495" s="1258"/>
    </row>
    <row r="496" spans="1:5" x14ac:dyDescent="0.15">
      <c r="A496" s="1258"/>
      <c r="B496" s="1550"/>
      <c r="C496" s="1258"/>
      <c r="D496" s="1258"/>
      <c r="E496" s="1258"/>
    </row>
    <row r="497" spans="1:5" x14ac:dyDescent="0.15">
      <c r="A497" s="1258"/>
      <c r="B497" s="1550"/>
      <c r="C497" s="1258"/>
      <c r="D497" s="1258"/>
      <c r="E497" s="1258"/>
    </row>
    <row r="498" spans="1:5" x14ac:dyDescent="0.15">
      <c r="A498" s="1258"/>
      <c r="B498" s="1550"/>
      <c r="C498" s="1258"/>
      <c r="D498" s="1258"/>
      <c r="E498" s="1258"/>
    </row>
    <row r="499" spans="1:5" x14ac:dyDescent="0.15">
      <c r="A499" s="1258"/>
      <c r="B499" s="1550"/>
      <c r="C499" s="1258"/>
      <c r="D499" s="1258"/>
      <c r="E499" s="1258"/>
    </row>
    <row r="500" spans="1:5" x14ac:dyDescent="0.15">
      <c r="A500" s="1258"/>
      <c r="B500" s="1550"/>
      <c r="C500" s="1258"/>
      <c r="D500" s="1258"/>
      <c r="E500" s="1258"/>
    </row>
    <row r="501" spans="1:5" x14ac:dyDescent="0.15">
      <c r="A501" s="1258"/>
      <c r="B501" s="1550"/>
      <c r="C501" s="1258"/>
      <c r="D501" s="1258"/>
      <c r="E501" s="1258"/>
    </row>
    <row r="502" spans="1:5" x14ac:dyDescent="0.15">
      <c r="A502" s="1258"/>
      <c r="B502" s="1550"/>
      <c r="C502" s="1258"/>
      <c r="D502" s="1258"/>
      <c r="E502" s="1258"/>
    </row>
    <row r="503" spans="1:5" x14ac:dyDescent="0.15">
      <c r="A503" s="1258"/>
      <c r="B503" s="1550"/>
      <c r="C503" s="1258"/>
      <c r="D503" s="1258"/>
      <c r="E503" s="1258"/>
    </row>
    <row r="504" spans="1:5" x14ac:dyDescent="0.15">
      <c r="A504" s="1258"/>
      <c r="B504" s="1550"/>
      <c r="C504" s="1258"/>
      <c r="D504" s="1258"/>
      <c r="E504" s="1258"/>
    </row>
    <row r="505" spans="1:5" x14ac:dyDescent="0.15">
      <c r="A505" s="1258"/>
      <c r="B505" s="1550"/>
      <c r="C505" s="1258"/>
      <c r="D505" s="1258"/>
      <c r="E505" s="1258"/>
    </row>
    <row r="506" spans="1:5" x14ac:dyDescent="0.15">
      <c r="A506" s="1258"/>
      <c r="B506" s="1550"/>
      <c r="C506" s="1258"/>
      <c r="D506" s="1258"/>
      <c r="E506" s="1258"/>
    </row>
    <row r="507" spans="1:5" x14ac:dyDescent="0.15">
      <c r="A507" s="1258"/>
      <c r="B507" s="1550"/>
      <c r="C507" s="1258"/>
      <c r="D507" s="1258"/>
      <c r="E507" s="1258"/>
    </row>
    <row r="508" spans="1:5" x14ac:dyDescent="0.15">
      <c r="A508" s="1258"/>
      <c r="B508" s="1550"/>
      <c r="C508" s="1258"/>
      <c r="D508" s="1258"/>
      <c r="E508" s="1258"/>
    </row>
    <row r="509" spans="1:5" x14ac:dyDescent="0.15">
      <c r="A509" s="1258"/>
      <c r="B509" s="1550"/>
      <c r="C509" s="1258"/>
      <c r="D509" s="1258"/>
      <c r="E509" s="1258"/>
    </row>
    <row r="510" spans="1:5" x14ac:dyDescent="0.15">
      <c r="A510" s="1258"/>
      <c r="B510" s="1550"/>
      <c r="C510" s="1258"/>
      <c r="D510" s="1258"/>
      <c r="E510" s="1258"/>
    </row>
    <row r="511" spans="1:5" x14ac:dyDescent="0.15">
      <c r="A511" s="1258"/>
      <c r="B511" s="1550"/>
      <c r="C511" s="1258"/>
      <c r="D511" s="1258"/>
      <c r="E511" s="1258"/>
    </row>
    <row r="512" spans="1:5" x14ac:dyDescent="0.15">
      <c r="A512" s="1258"/>
      <c r="B512" s="1550"/>
      <c r="C512" s="1258"/>
      <c r="D512" s="1258"/>
      <c r="E512" s="1258"/>
    </row>
    <row r="513" spans="1:5" x14ac:dyDescent="0.15">
      <c r="A513" s="1258"/>
      <c r="B513" s="1550"/>
      <c r="C513" s="1258"/>
      <c r="D513" s="1258"/>
      <c r="E513" s="1258"/>
    </row>
    <row r="514" spans="1:5" x14ac:dyDescent="0.15">
      <c r="A514" s="1258"/>
      <c r="B514" s="1550"/>
      <c r="C514" s="1258"/>
      <c r="D514" s="1258"/>
      <c r="E514" s="1258"/>
    </row>
    <row r="515" spans="1:5" x14ac:dyDescent="0.15">
      <c r="A515" s="1258"/>
      <c r="B515" s="1550"/>
      <c r="C515" s="1258"/>
      <c r="D515" s="1258"/>
      <c r="E515" s="1258"/>
    </row>
    <row r="516" spans="1:5" x14ac:dyDescent="0.15">
      <c r="A516" s="1258"/>
      <c r="B516" s="1550"/>
      <c r="C516" s="1258"/>
      <c r="D516" s="1258"/>
      <c r="E516" s="1258"/>
    </row>
    <row r="517" spans="1:5" x14ac:dyDescent="0.15">
      <c r="A517" s="1258"/>
      <c r="B517" s="1550"/>
      <c r="C517" s="1258"/>
      <c r="D517" s="1258"/>
      <c r="E517" s="1258"/>
    </row>
    <row r="518" spans="1:5" x14ac:dyDescent="0.15">
      <c r="A518" s="1258"/>
      <c r="B518" s="1550"/>
      <c r="C518" s="1258"/>
      <c r="D518" s="1258"/>
      <c r="E518" s="1258"/>
    </row>
    <row r="519" spans="1:5" x14ac:dyDescent="0.15">
      <c r="A519" s="1258"/>
      <c r="B519" s="1550"/>
      <c r="C519" s="1258"/>
      <c r="D519" s="1258"/>
      <c r="E519" s="1258"/>
    </row>
    <row r="520" spans="1:5" x14ac:dyDescent="0.15">
      <c r="A520" s="1258"/>
      <c r="B520" s="1550"/>
      <c r="C520" s="1258"/>
      <c r="D520" s="1258"/>
      <c r="E520" s="1258"/>
    </row>
    <row r="521" spans="1:5" x14ac:dyDescent="0.15">
      <c r="A521" s="1258"/>
      <c r="B521" s="1550"/>
      <c r="C521" s="1258"/>
      <c r="D521" s="1258"/>
      <c r="E521" s="1258"/>
    </row>
    <row r="522" spans="1:5" x14ac:dyDescent="0.15">
      <c r="A522" s="1258"/>
      <c r="B522" s="1550"/>
      <c r="C522" s="1258"/>
      <c r="D522" s="1258"/>
      <c r="E522" s="1258"/>
    </row>
    <row r="523" spans="1:5" x14ac:dyDescent="0.15">
      <c r="A523" s="1258"/>
      <c r="B523" s="1550"/>
      <c r="C523" s="1258"/>
      <c r="D523" s="1258"/>
      <c r="E523" s="1258"/>
    </row>
    <row r="524" spans="1:5" x14ac:dyDescent="0.15">
      <c r="A524" s="1258"/>
      <c r="B524" s="1550"/>
      <c r="C524" s="1258"/>
      <c r="D524" s="1258"/>
      <c r="E524" s="1258"/>
    </row>
    <row r="525" spans="1:5" x14ac:dyDescent="0.15">
      <c r="A525" s="1258"/>
      <c r="B525" s="1550"/>
      <c r="C525" s="1258"/>
      <c r="D525" s="1258"/>
      <c r="E525" s="1258"/>
    </row>
    <row r="526" spans="1:5" x14ac:dyDescent="0.15">
      <c r="A526" s="1258"/>
      <c r="B526" s="1550"/>
      <c r="C526" s="1258"/>
      <c r="D526" s="1258"/>
      <c r="E526" s="1258"/>
    </row>
    <row r="527" spans="1:5" x14ac:dyDescent="0.15">
      <c r="A527" s="1258"/>
      <c r="B527" s="1550"/>
      <c r="C527" s="1258"/>
      <c r="D527" s="1258"/>
      <c r="E527" s="1258"/>
    </row>
    <row r="528" spans="1:5" x14ac:dyDescent="0.15">
      <c r="A528" s="1258"/>
      <c r="B528" s="1550"/>
      <c r="C528" s="1258"/>
      <c r="D528" s="1258"/>
      <c r="E528" s="1258"/>
    </row>
    <row r="529" spans="1:5" x14ac:dyDescent="0.15">
      <c r="A529" s="1258"/>
      <c r="B529" s="1550"/>
      <c r="C529" s="1258"/>
      <c r="D529" s="1258"/>
      <c r="E529" s="1258"/>
    </row>
    <row r="530" spans="1:5" x14ac:dyDescent="0.15">
      <c r="A530" s="1258"/>
      <c r="B530" s="1550"/>
      <c r="C530" s="1258"/>
      <c r="D530" s="1258"/>
      <c r="E530" s="1258"/>
    </row>
    <row r="531" spans="1:5" x14ac:dyDescent="0.15">
      <c r="A531" s="1258"/>
      <c r="B531" s="1550"/>
      <c r="C531" s="1258"/>
      <c r="D531" s="1258"/>
      <c r="E531" s="1258"/>
    </row>
    <row r="532" spans="1:5" x14ac:dyDescent="0.15">
      <c r="A532" s="1258"/>
      <c r="B532" s="1550"/>
      <c r="C532" s="1258"/>
      <c r="D532" s="1258"/>
      <c r="E532" s="1258"/>
    </row>
    <row r="533" spans="1:5" x14ac:dyDescent="0.15">
      <c r="A533" s="1258"/>
      <c r="B533" s="1550"/>
      <c r="C533" s="1258"/>
      <c r="D533" s="1258"/>
      <c r="E533" s="1258"/>
    </row>
    <row r="534" spans="1:5" x14ac:dyDescent="0.15">
      <c r="A534" s="1258"/>
      <c r="B534" s="1550"/>
      <c r="C534" s="1258"/>
      <c r="D534" s="1258"/>
      <c r="E534" s="1258"/>
    </row>
    <row r="535" spans="1:5" x14ac:dyDescent="0.15">
      <c r="A535" s="1258"/>
      <c r="B535" s="1550"/>
      <c r="C535" s="1258"/>
      <c r="D535" s="1258"/>
      <c r="E535" s="1258"/>
    </row>
    <row r="536" spans="1:5" x14ac:dyDescent="0.15">
      <c r="A536" s="1258"/>
      <c r="B536" s="1550"/>
      <c r="C536" s="1258"/>
      <c r="D536" s="1258"/>
      <c r="E536" s="1258"/>
    </row>
    <row r="537" spans="1:5" x14ac:dyDescent="0.15">
      <c r="A537" s="1258"/>
      <c r="B537" s="1550"/>
      <c r="C537" s="1258"/>
      <c r="D537" s="1258"/>
      <c r="E537" s="1258"/>
    </row>
    <row r="538" spans="1:5" x14ac:dyDescent="0.15">
      <c r="A538" s="1258"/>
      <c r="B538" s="1550"/>
      <c r="C538" s="1258"/>
      <c r="D538" s="1258"/>
      <c r="E538" s="1258"/>
    </row>
    <row r="539" spans="1:5" x14ac:dyDescent="0.15">
      <c r="A539" s="1258"/>
      <c r="B539" s="1550"/>
      <c r="C539" s="1258"/>
      <c r="D539" s="1258"/>
      <c r="E539" s="1258"/>
    </row>
    <row r="540" spans="1:5" x14ac:dyDescent="0.15">
      <c r="A540" s="1258"/>
      <c r="B540" s="1550"/>
      <c r="C540" s="1258"/>
      <c r="D540" s="1258"/>
      <c r="E540" s="1258"/>
    </row>
    <row r="541" spans="1:5" x14ac:dyDescent="0.15">
      <c r="A541" s="1258"/>
      <c r="B541" s="1550"/>
      <c r="C541" s="1258"/>
      <c r="D541" s="1258"/>
      <c r="E541" s="1258"/>
    </row>
    <row r="542" spans="1:5" x14ac:dyDescent="0.15">
      <c r="A542" s="1258"/>
      <c r="B542" s="1550"/>
      <c r="C542" s="1258"/>
      <c r="D542" s="1258"/>
      <c r="E542" s="1258"/>
    </row>
    <row r="543" spans="1:5" x14ac:dyDescent="0.15">
      <c r="A543" s="1258"/>
      <c r="B543" s="1550"/>
      <c r="C543" s="1258"/>
      <c r="D543" s="1258"/>
      <c r="E543" s="1258"/>
    </row>
    <row r="544" spans="1:5" x14ac:dyDescent="0.15">
      <c r="A544" s="1258"/>
      <c r="B544" s="1550"/>
      <c r="C544" s="1258"/>
      <c r="D544" s="1258"/>
      <c r="E544" s="1258"/>
    </row>
    <row r="545" spans="1:5" x14ac:dyDescent="0.15">
      <c r="A545" s="1258"/>
      <c r="B545" s="1550"/>
      <c r="C545" s="1258"/>
      <c r="D545" s="1258"/>
      <c r="E545" s="1258"/>
    </row>
    <row r="546" spans="1:5" x14ac:dyDescent="0.15">
      <c r="A546" s="1258"/>
      <c r="B546" s="1550"/>
      <c r="C546" s="1258"/>
      <c r="D546" s="1258"/>
      <c r="E546" s="1258"/>
    </row>
    <row r="547" spans="1:5" x14ac:dyDescent="0.15">
      <c r="A547" s="1258"/>
      <c r="B547" s="1550"/>
      <c r="C547" s="1258"/>
      <c r="D547" s="1258"/>
      <c r="E547" s="1258"/>
    </row>
    <row r="548" spans="1:5" x14ac:dyDescent="0.15">
      <c r="A548" s="1258"/>
      <c r="B548" s="1550"/>
      <c r="C548" s="1258"/>
      <c r="D548" s="1258"/>
      <c r="E548" s="1258"/>
    </row>
    <row r="549" spans="1:5" x14ac:dyDescent="0.15">
      <c r="A549" s="1258"/>
      <c r="B549" s="1550"/>
      <c r="C549" s="1258"/>
      <c r="D549" s="1258"/>
      <c r="E549" s="1258"/>
    </row>
    <row r="550" spans="1:5" x14ac:dyDescent="0.15">
      <c r="A550" s="1258"/>
      <c r="B550" s="1550"/>
      <c r="C550" s="1258"/>
      <c r="D550" s="1258"/>
      <c r="E550" s="1258"/>
    </row>
    <row r="551" spans="1:5" x14ac:dyDescent="0.15">
      <c r="A551" s="1258"/>
      <c r="B551" s="1550"/>
      <c r="C551" s="1258"/>
      <c r="D551" s="1258"/>
      <c r="E551" s="1258"/>
    </row>
    <row r="552" spans="1:5" x14ac:dyDescent="0.15">
      <c r="A552" s="1258"/>
      <c r="B552" s="1550"/>
      <c r="C552" s="1258"/>
      <c r="D552" s="1258"/>
      <c r="E552" s="1258"/>
    </row>
    <row r="553" spans="1:5" x14ac:dyDescent="0.15">
      <c r="A553" s="1258"/>
      <c r="B553" s="1550"/>
      <c r="C553" s="1258"/>
      <c r="D553" s="1258"/>
      <c r="E553" s="1258"/>
    </row>
    <row r="554" spans="1:5" x14ac:dyDescent="0.15">
      <c r="A554" s="1258"/>
      <c r="B554" s="1550"/>
      <c r="C554" s="1258"/>
      <c r="D554" s="1258"/>
      <c r="E554" s="1258"/>
    </row>
    <row r="555" spans="1:5" x14ac:dyDescent="0.15">
      <c r="A555" s="1258"/>
      <c r="B555" s="1550"/>
      <c r="C555" s="1258"/>
      <c r="D555" s="1258"/>
      <c r="E555" s="1258"/>
    </row>
    <row r="556" spans="1:5" x14ac:dyDescent="0.15">
      <c r="A556" s="1258"/>
      <c r="B556" s="1550"/>
      <c r="C556" s="1258"/>
      <c r="D556" s="1258"/>
      <c r="E556" s="1258"/>
    </row>
    <row r="557" spans="1:5" x14ac:dyDescent="0.15">
      <c r="A557" s="1258"/>
      <c r="B557" s="1550"/>
      <c r="C557" s="1258"/>
      <c r="D557" s="1258"/>
      <c r="E557" s="1258"/>
    </row>
    <row r="558" spans="1:5" x14ac:dyDescent="0.15">
      <c r="A558" s="1258"/>
      <c r="B558" s="1550"/>
      <c r="C558" s="1258"/>
      <c r="D558" s="1258"/>
      <c r="E558" s="1258"/>
    </row>
    <row r="559" spans="1:5" x14ac:dyDescent="0.15">
      <c r="A559" s="1258"/>
      <c r="B559" s="1550"/>
      <c r="C559" s="1258"/>
      <c r="D559" s="1258"/>
      <c r="E559" s="1258"/>
    </row>
    <row r="560" spans="1:5" x14ac:dyDescent="0.15">
      <c r="A560" s="1258"/>
      <c r="B560" s="1550"/>
      <c r="C560" s="1258"/>
      <c r="D560" s="1258"/>
      <c r="E560" s="1258"/>
    </row>
    <row r="561" spans="1:5" x14ac:dyDescent="0.15">
      <c r="A561" s="1258"/>
      <c r="B561" s="1550"/>
      <c r="C561" s="1258"/>
      <c r="D561" s="1258"/>
      <c r="E561" s="1258"/>
    </row>
    <row r="562" spans="1:5" x14ac:dyDescent="0.15">
      <c r="A562" s="1258"/>
      <c r="B562" s="1550"/>
      <c r="C562" s="1258"/>
      <c r="D562" s="1258"/>
      <c r="E562" s="1258"/>
    </row>
    <row r="563" spans="1:5" x14ac:dyDescent="0.15">
      <c r="A563" s="1258"/>
      <c r="B563" s="1550"/>
      <c r="C563" s="1258"/>
      <c r="D563" s="1258"/>
      <c r="E563" s="1258"/>
    </row>
    <row r="564" spans="1:5" x14ac:dyDescent="0.15">
      <c r="A564" s="1258"/>
      <c r="B564" s="1550"/>
      <c r="C564" s="1258"/>
      <c r="D564" s="1258"/>
      <c r="E564" s="1258"/>
    </row>
    <row r="565" spans="1:5" x14ac:dyDescent="0.15">
      <c r="A565" s="1258"/>
      <c r="B565" s="1550"/>
      <c r="C565" s="1258"/>
      <c r="D565" s="1258"/>
      <c r="E565" s="1258"/>
    </row>
    <row r="566" spans="1:5" x14ac:dyDescent="0.15">
      <c r="A566" s="1258"/>
      <c r="B566" s="1550"/>
      <c r="C566" s="1258"/>
      <c r="D566" s="1258"/>
      <c r="E566" s="1258"/>
    </row>
    <row r="567" spans="1:5" x14ac:dyDescent="0.15">
      <c r="A567" s="1258"/>
      <c r="B567" s="1550"/>
      <c r="C567" s="1258"/>
      <c r="D567" s="1258"/>
      <c r="E567" s="1258"/>
    </row>
    <row r="568" spans="1:5" x14ac:dyDescent="0.15">
      <c r="A568" s="1258"/>
      <c r="B568" s="1550"/>
      <c r="C568" s="1258"/>
      <c r="D568" s="1258"/>
      <c r="E568" s="1258"/>
    </row>
    <row r="569" spans="1:5" x14ac:dyDescent="0.15">
      <c r="A569" s="1258"/>
      <c r="B569" s="1550"/>
      <c r="C569" s="1258"/>
      <c r="D569" s="1258"/>
      <c r="E569" s="1258"/>
    </row>
    <row r="570" spans="1:5" x14ac:dyDescent="0.15">
      <c r="A570" s="1258"/>
      <c r="B570" s="1550"/>
      <c r="C570" s="1258"/>
      <c r="D570" s="1258"/>
      <c r="E570" s="1258"/>
    </row>
    <row r="571" spans="1:5" x14ac:dyDescent="0.15">
      <c r="A571" s="1258"/>
      <c r="B571" s="1550"/>
      <c r="C571" s="1258"/>
      <c r="D571" s="1258"/>
      <c r="E571" s="1258"/>
    </row>
    <row r="572" spans="1:5" x14ac:dyDescent="0.15">
      <c r="A572" s="1258"/>
      <c r="B572" s="1550"/>
      <c r="C572" s="1258"/>
      <c r="D572" s="1258"/>
      <c r="E572" s="1258"/>
    </row>
    <row r="573" spans="1:5" x14ac:dyDescent="0.15">
      <c r="A573" s="1258"/>
      <c r="B573" s="1550"/>
      <c r="C573" s="1258"/>
      <c r="D573" s="1258"/>
      <c r="E573" s="1258"/>
    </row>
    <row r="574" spans="1:5" x14ac:dyDescent="0.15">
      <c r="A574" s="1258"/>
      <c r="B574" s="1550"/>
      <c r="C574" s="1258"/>
      <c r="D574" s="1258"/>
      <c r="E574" s="1258"/>
    </row>
    <row r="575" spans="1:5" x14ac:dyDescent="0.15">
      <c r="A575" s="1258"/>
      <c r="B575" s="1550"/>
      <c r="C575" s="1258"/>
      <c r="D575" s="1258"/>
      <c r="E575" s="1258"/>
    </row>
    <row r="576" spans="1:5" x14ac:dyDescent="0.15">
      <c r="A576" s="1258"/>
      <c r="B576" s="1550"/>
      <c r="C576" s="1258"/>
      <c r="D576" s="1258"/>
      <c r="E576" s="1258"/>
    </row>
    <row r="577" spans="1:5" x14ac:dyDescent="0.15">
      <c r="A577" s="1258"/>
      <c r="B577" s="1550"/>
      <c r="C577" s="1258"/>
      <c r="D577" s="1258"/>
      <c r="E577" s="1258"/>
    </row>
    <row r="578" spans="1:5" x14ac:dyDescent="0.15">
      <c r="A578" s="1258"/>
      <c r="B578" s="1550"/>
      <c r="C578" s="1258"/>
      <c r="D578" s="1258"/>
      <c r="E578" s="1258"/>
    </row>
    <row r="579" spans="1:5" x14ac:dyDescent="0.15">
      <c r="A579" s="1258"/>
      <c r="B579" s="1550"/>
      <c r="C579" s="1258"/>
      <c r="D579" s="1258"/>
      <c r="E579" s="1258"/>
    </row>
    <row r="580" spans="1:5" x14ac:dyDescent="0.15">
      <c r="A580" s="1258"/>
      <c r="B580" s="1550"/>
      <c r="C580" s="1258"/>
      <c r="D580" s="1258"/>
      <c r="E580" s="1258"/>
    </row>
    <row r="581" spans="1:5" x14ac:dyDescent="0.15">
      <c r="A581" s="1258"/>
      <c r="B581" s="1550"/>
      <c r="C581" s="1258"/>
      <c r="D581" s="1258"/>
      <c r="E581" s="1258"/>
    </row>
    <row r="582" spans="1:5" x14ac:dyDescent="0.15">
      <c r="A582" s="1258"/>
      <c r="B582" s="1550"/>
      <c r="C582" s="1258"/>
      <c r="D582" s="1258"/>
      <c r="E582" s="1258"/>
    </row>
    <row r="583" spans="1:5" x14ac:dyDescent="0.15">
      <c r="A583" s="1258"/>
      <c r="B583" s="1550"/>
      <c r="C583" s="1258"/>
      <c r="D583" s="1258"/>
      <c r="E583" s="1258"/>
    </row>
    <row r="584" spans="1:5" x14ac:dyDescent="0.15">
      <c r="A584" s="1258"/>
      <c r="B584" s="1550"/>
      <c r="C584" s="1258"/>
      <c r="D584" s="1258"/>
      <c r="E584" s="1258"/>
    </row>
    <row r="585" spans="1:5" x14ac:dyDescent="0.15">
      <c r="A585" s="1258"/>
      <c r="B585" s="1550"/>
      <c r="C585" s="1258"/>
      <c r="D585" s="1258"/>
      <c r="E585" s="1258"/>
    </row>
    <row r="586" spans="1:5" x14ac:dyDescent="0.15">
      <c r="A586" s="1258"/>
      <c r="B586" s="1550"/>
      <c r="C586" s="1258"/>
      <c r="D586" s="1258"/>
      <c r="E586" s="1258"/>
    </row>
    <row r="587" spans="1:5" x14ac:dyDescent="0.15">
      <c r="A587" s="1258"/>
      <c r="B587" s="1550"/>
      <c r="C587" s="1258"/>
      <c r="D587" s="1258"/>
      <c r="E587" s="1258"/>
    </row>
    <row r="588" spans="1:5" x14ac:dyDescent="0.15">
      <c r="A588" s="1258"/>
      <c r="B588" s="1550"/>
      <c r="C588" s="1258"/>
      <c r="D588" s="1258"/>
      <c r="E588" s="1258"/>
    </row>
    <row r="589" spans="1:5" x14ac:dyDescent="0.15">
      <c r="A589" s="1258"/>
      <c r="B589" s="1550"/>
      <c r="C589" s="1258"/>
      <c r="D589" s="1258"/>
      <c r="E589" s="1258"/>
    </row>
    <row r="590" spans="1:5" x14ac:dyDescent="0.15">
      <c r="A590" s="1258"/>
      <c r="B590" s="1550"/>
      <c r="C590" s="1258"/>
      <c r="D590" s="1258"/>
      <c r="E590" s="1258"/>
    </row>
    <row r="591" spans="1:5" x14ac:dyDescent="0.15">
      <c r="A591" s="1258"/>
      <c r="B591" s="1550"/>
      <c r="C591" s="1258"/>
      <c r="D591" s="1258"/>
      <c r="E591" s="1258"/>
    </row>
    <row r="592" spans="1:5" x14ac:dyDescent="0.15">
      <c r="A592" s="1258"/>
      <c r="B592" s="1550"/>
      <c r="C592" s="1258"/>
      <c r="D592" s="1258"/>
      <c r="E592" s="1258"/>
    </row>
    <row r="593" spans="1:5" x14ac:dyDescent="0.15">
      <c r="A593" s="1258"/>
      <c r="B593" s="1550"/>
      <c r="C593" s="1258"/>
      <c r="D593" s="1258"/>
      <c r="E593" s="1258"/>
    </row>
    <row r="594" spans="1:5" x14ac:dyDescent="0.15">
      <c r="A594" s="1258"/>
      <c r="B594" s="1550"/>
      <c r="C594" s="1258"/>
      <c r="D594" s="1258"/>
      <c r="E594" s="1258"/>
    </row>
    <row r="595" spans="1:5" x14ac:dyDescent="0.15">
      <c r="A595" s="1258"/>
      <c r="B595" s="1550"/>
      <c r="C595" s="1258"/>
      <c r="D595" s="1258"/>
      <c r="E595" s="1258"/>
    </row>
    <row r="596" spans="1:5" x14ac:dyDescent="0.15">
      <c r="A596" s="1258"/>
      <c r="B596" s="1550"/>
      <c r="C596" s="1258"/>
      <c r="D596" s="1258"/>
      <c r="E596" s="1258"/>
    </row>
    <row r="597" spans="1:5" x14ac:dyDescent="0.15">
      <c r="A597" s="1258"/>
      <c r="B597" s="1550"/>
      <c r="C597" s="1258"/>
      <c r="D597" s="1258"/>
      <c r="E597" s="1258"/>
    </row>
    <row r="598" spans="1:5" x14ac:dyDescent="0.15">
      <c r="A598" s="1258"/>
      <c r="B598" s="1550"/>
      <c r="C598" s="1258"/>
      <c r="D598" s="1258"/>
      <c r="E598" s="1258"/>
    </row>
    <row r="599" spans="1:5" x14ac:dyDescent="0.15">
      <c r="A599" s="1258"/>
      <c r="B599" s="1550"/>
      <c r="C599" s="1258"/>
      <c r="D599" s="1258"/>
      <c r="E599" s="1258"/>
    </row>
    <row r="600" spans="1:5" x14ac:dyDescent="0.15">
      <c r="A600" s="1258"/>
      <c r="B600" s="1550"/>
      <c r="C600" s="1258"/>
      <c r="D600" s="1258"/>
      <c r="E600" s="1258"/>
    </row>
    <row r="601" spans="1:5" x14ac:dyDescent="0.15">
      <c r="A601" s="1258"/>
      <c r="B601" s="1550"/>
      <c r="C601" s="1258"/>
      <c r="D601" s="1258"/>
      <c r="E601" s="1258"/>
    </row>
    <row r="602" spans="1:5" x14ac:dyDescent="0.15">
      <c r="A602" s="1258"/>
      <c r="B602" s="1550"/>
      <c r="C602" s="1258"/>
      <c r="D602" s="1258"/>
      <c r="E602" s="1258"/>
    </row>
    <row r="603" spans="1:5" x14ac:dyDescent="0.15">
      <c r="A603" s="1258"/>
      <c r="B603" s="1550"/>
      <c r="C603" s="1258"/>
      <c r="D603" s="1258"/>
      <c r="E603" s="1258"/>
    </row>
    <row r="604" spans="1:5" x14ac:dyDescent="0.15">
      <c r="A604" s="1258"/>
      <c r="B604" s="1550"/>
      <c r="C604" s="1258"/>
      <c r="D604" s="1258"/>
      <c r="E604" s="1258"/>
    </row>
    <row r="605" spans="1:5" x14ac:dyDescent="0.15">
      <c r="A605" s="1258"/>
      <c r="B605" s="1550"/>
      <c r="C605" s="1258"/>
      <c r="D605" s="1258"/>
      <c r="E605" s="1258"/>
    </row>
    <row r="606" spans="1:5" x14ac:dyDescent="0.15">
      <c r="A606" s="1258"/>
      <c r="B606" s="1550"/>
      <c r="C606" s="1258"/>
      <c r="D606" s="1258"/>
      <c r="E606" s="1258"/>
    </row>
    <row r="607" spans="1:5" x14ac:dyDescent="0.15">
      <c r="A607" s="1258"/>
      <c r="B607" s="1550"/>
      <c r="C607" s="1258"/>
      <c r="D607" s="1258"/>
      <c r="E607" s="1258"/>
    </row>
    <row r="608" spans="1:5" x14ac:dyDescent="0.15">
      <c r="A608" s="1258"/>
      <c r="B608" s="1550"/>
      <c r="C608" s="1258"/>
      <c r="D608" s="1258"/>
      <c r="E608" s="1258"/>
    </row>
    <row r="609" spans="1:5" x14ac:dyDescent="0.15">
      <c r="A609" s="1258"/>
      <c r="B609" s="1550"/>
      <c r="C609" s="1258"/>
      <c r="D609" s="1258"/>
      <c r="E609" s="1258"/>
    </row>
    <row r="610" spans="1:5" x14ac:dyDescent="0.15">
      <c r="A610" s="1258"/>
      <c r="B610" s="1550"/>
      <c r="C610" s="1258"/>
      <c r="D610" s="1258"/>
      <c r="E610" s="1258"/>
    </row>
    <row r="611" spans="1:5" x14ac:dyDescent="0.15">
      <c r="A611" s="1258"/>
      <c r="B611" s="1550"/>
      <c r="C611" s="1258"/>
      <c r="D611" s="1258"/>
      <c r="E611" s="1258"/>
    </row>
    <row r="612" spans="1:5" x14ac:dyDescent="0.15">
      <c r="A612" s="1258"/>
      <c r="B612" s="1550"/>
      <c r="C612" s="1258"/>
      <c r="D612" s="1258"/>
      <c r="E612" s="1258"/>
    </row>
    <row r="613" spans="1:5" x14ac:dyDescent="0.15">
      <c r="A613" s="1258"/>
      <c r="B613" s="1550"/>
      <c r="C613" s="1258"/>
      <c r="D613" s="1258"/>
      <c r="E613" s="1258"/>
    </row>
    <row r="614" spans="1:5" x14ac:dyDescent="0.15">
      <c r="A614" s="1258"/>
      <c r="B614" s="1550"/>
      <c r="C614" s="1258"/>
      <c r="D614" s="1258"/>
      <c r="E614" s="1258"/>
    </row>
    <row r="615" spans="1:5" x14ac:dyDescent="0.15">
      <c r="A615" s="1258"/>
      <c r="B615" s="1550"/>
      <c r="C615" s="1258"/>
      <c r="D615" s="1258"/>
      <c r="E615" s="1258"/>
    </row>
    <row r="616" spans="1:5" x14ac:dyDescent="0.15">
      <c r="A616" s="1258"/>
      <c r="B616" s="1550"/>
      <c r="C616" s="1258"/>
      <c r="D616" s="1258"/>
      <c r="E616" s="1258"/>
    </row>
    <row r="617" spans="1:5" x14ac:dyDescent="0.15">
      <c r="A617" s="1258"/>
      <c r="B617" s="1550"/>
      <c r="C617" s="1258"/>
      <c r="D617" s="1258"/>
      <c r="E617" s="1258"/>
    </row>
    <row r="618" spans="1:5" x14ac:dyDescent="0.15">
      <c r="A618" s="1258"/>
      <c r="B618" s="1550"/>
      <c r="C618" s="1258"/>
      <c r="D618" s="1258"/>
      <c r="E618" s="1258"/>
    </row>
    <row r="619" spans="1:5" x14ac:dyDescent="0.15">
      <c r="A619" s="1258"/>
      <c r="B619" s="1550"/>
      <c r="C619" s="1258"/>
      <c r="D619" s="1258"/>
      <c r="E619" s="1258"/>
    </row>
    <row r="620" spans="1:5" x14ac:dyDescent="0.15">
      <c r="A620" s="1258"/>
      <c r="B620" s="1550"/>
      <c r="C620" s="1258"/>
      <c r="D620" s="1258"/>
      <c r="E620" s="1258"/>
    </row>
    <row r="621" spans="1:5" x14ac:dyDescent="0.15">
      <c r="A621" s="1258"/>
      <c r="B621" s="1550"/>
      <c r="C621" s="1258"/>
      <c r="D621" s="1258"/>
      <c r="E621" s="1258"/>
    </row>
    <row r="622" spans="1:5" x14ac:dyDescent="0.15">
      <c r="A622" s="1258"/>
      <c r="B622" s="1550"/>
      <c r="C622" s="1258"/>
      <c r="D622" s="1258"/>
      <c r="E622" s="1258"/>
    </row>
    <row r="623" spans="1:5" x14ac:dyDescent="0.15">
      <c r="A623" s="1258"/>
      <c r="B623" s="1550"/>
      <c r="C623" s="1258"/>
      <c r="D623" s="1258"/>
      <c r="E623" s="1258"/>
    </row>
    <row r="624" spans="1:5" x14ac:dyDescent="0.15">
      <c r="A624" s="1258"/>
      <c r="B624" s="1550"/>
      <c r="C624" s="1258"/>
      <c r="D624" s="1258"/>
      <c r="E624" s="1258"/>
    </row>
    <row r="625" spans="1:5" x14ac:dyDescent="0.15">
      <c r="A625" s="1258"/>
      <c r="B625" s="1550"/>
      <c r="C625" s="1258"/>
      <c r="D625" s="1258"/>
      <c r="E625" s="1258"/>
    </row>
    <row r="626" spans="1:5" x14ac:dyDescent="0.15">
      <c r="A626" s="1258"/>
      <c r="B626" s="1550"/>
      <c r="C626" s="1258"/>
      <c r="D626" s="1258"/>
      <c r="E626" s="1258"/>
    </row>
    <row r="627" spans="1:5" x14ac:dyDescent="0.15">
      <c r="A627" s="1258"/>
      <c r="B627" s="1550"/>
      <c r="C627" s="1258"/>
      <c r="D627" s="1258"/>
      <c r="E627" s="1258"/>
    </row>
    <row r="628" spans="1:5" x14ac:dyDescent="0.15">
      <c r="A628" s="1258"/>
      <c r="B628" s="1550"/>
      <c r="C628" s="1258"/>
      <c r="D628" s="1258"/>
      <c r="E628" s="1258"/>
    </row>
    <row r="629" spans="1:5" x14ac:dyDescent="0.15">
      <c r="A629" s="1258"/>
      <c r="B629" s="1550"/>
      <c r="C629" s="1258"/>
      <c r="D629" s="1258"/>
      <c r="E629" s="1258"/>
    </row>
    <row r="630" spans="1:5" x14ac:dyDescent="0.15">
      <c r="A630" s="1258"/>
      <c r="B630" s="1550"/>
      <c r="C630" s="1258"/>
      <c r="D630" s="1258"/>
      <c r="E630" s="1258"/>
    </row>
    <row r="631" spans="1:5" x14ac:dyDescent="0.15">
      <c r="A631" s="1258"/>
      <c r="B631" s="1550"/>
      <c r="C631" s="1258"/>
      <c r="D631" s="1258"/>
      <c r="E631" s="1258"/>
    </row>
    <row r="632" spans="1:5" x14ac:dyDescent="0.15">
      <c r="A632" s="1258"/>
      <c r="B632" s="1550"/>
      <c r="C632" s="1258"/>
      <c r="D632" s="1258"/>
      <c r="E632" s="1258"/>
    </row>
    <row r="633" spans="1:5" x14ac:dyDescent="0.15">
      <c r="A633" s="1258"/>
      <c r="B633" s="1550"/>
      <c r="C633" s="1258"/>
      <c r="D633" s="1258"/>
      <c r="E633" s="1258"/>
    </row>
    <row r="634" spans="1:5" x14ac:dyDescent="0.15">
      <c r="A634" s="1258"/>
      <c r="B634" s="1550"/>
      <c r="C634" s="1258"/>
      <c r="D634" s="1258"/>
      <c r="E634" s="1258"/>
    </row>
    <row r="635" spans="1:5" x14ac:dyDescent="0.15">
      <c r="A635" s="1258"/>
      <c r="B635" s="1550"/>
      <c r="C635" s="1258"/>
      <c r="D635" s="1258"/>
      <c r="E635" s="1258"/>
    </row>
    <row r="636" spans="1:5" x14ac:dyDescent="0.15">
      <c r="A636" s="1258"/>
      <c r="B636" s="1550"/>
      <c r="C636" s="1258"/>
      <c r="D636" s="1258"/>
      <c r="E636" s="1258"/>
    </row>
    <row r="637" spans="1:5" x14ac:dyDescent="0.15">
      <c r="A637" s="1258"/>
      <c r="B637" s="1550"/>
      <c r="C637" s="1258"/>
      <c r="D637" s="1258"/>
      <c r="E637" s="1258"/>
    </row>
    <row r="638" spans="1:5" x14ac:dyDescent="0.15">
      <c r="A638" s="1258"/>
      <c r="B638" s="1550"/>
      <c r="C638" s="1258"/>
      <c r="D638" s="1258"/>
      <c r="E638" s="1258"/>
    </row>
    <row r="639" spans="1:5" x14ac:dyDescent="0.15">
      <c r="A639" s="1258"/>
      <c r="B639" s="1550"/>
      <c r="C639" s="1258"/>
      <c r="D639" s="1258"/>
      <c r="E639" s="1258"/>
    </row>
    <row r="640" spans="1:5" x14ac:dyDescent="0.15">
      <c r="A640" s="1258"/>
      <c r="B640" s="1550"/>
      <c r="C640" s="1258"/>
      <c r="D640" s="1258"/>
      <c r="E640" s="1258"/>
    </row>
    <row r="641" spans="1:5" x14ac:dyDescent="0.15">
      <c r="A641" s="1258"/>
      <c r="B641" s="1550"/>
      <c r="C641" s="1258"/>
      <c r="D641" s="1258"/>
      <c r="E641" s="1258"/>
    </row>
    <row r="642" spans="1:5" x14ac:dyDescent="0.15">
      <c r="A642" s="1258"/>
      <c r="B642" s="1550"/>
      <c r="C642" s="1258"/>
      <c r="D642" s="1258"/>
      <c r="E642" s="1258"/>
    </row>
    <row r="643" spans="1:5" x14ac:dyDescent="0.15">
      <c r="A643" s="1258"/>
      <c r="B643" s="1550"/>
      <c r="C643" s="1258"/>
      <c r="D643" s="1258"/>
      <c r="E643" s="1258"/>
    </row>
    <row r="644" spans="1:5" x14ac:dyDescent="0.15">
      <c r="A644" s="1258"/>
      <c r="B644" s="1550"/>
      <c r="C644" s="1258"/>
      <c r="D644" s="1258"/>
      <c r="E644" s="1258"/>
    </row>
    <row r="645" spans="1:5" x14ac:dyDescent="0.15">
      <c r="A645" s="1258"/>
      <c r="B645" s="1550"/>
      <c r="C645" s="1258"/>
      <c r="D645" s="1258"/>
      <c r="E645" s="1258"/>
    </row>
    <row r="646" spans="1:5" x14ac:dyDescent="0.15">
      <c r="A646" s="1258"/>
      <c r="B646" s="1550"/>
      <c r="C646" s="1258"/>
      <c r="D646" s="1258"/>
      <c r="E646" s="1258"/>
    </row>
    <row r="647" spans="1:5" x14ac:dyDescent="0.15">
      <c r="A647" s="1258"/>
      <c r="B647" s="1550"/>
      <c r="C647" s="1258"/>
      <c r="D647" s="1258"/>
      <c r="E647" s="1258"/>
    </row>
    <row r="648" spans="1:5" x14ac:dyDescent="0.15">
      <c r="A648" s="1258"/>
      <c r="B648" s="1550"/>
      <c r="C648" s="1258"/>
      <c r="D648" s="1258"/>
      <c r="E648" s="1258"/>
    </row>
    <row r="649" spans="1:5" x14ac:dyDescent="0.15">
      <c r="A649" s="1258"/>
      <c r="B649" s="1550"/>
      <c r="C649" s="1258"/>
      <c r="D649" s="1258"/>
      <c r="E649" s="1258"/>
    </row>
    <row r="650" spans="1:5" x14ac:dyDescent="0.15">
      <c r="A650" s="1258"/>
      <c r="B650" s="1550"/>
      <c r="C650" s="1258"/>
      <c r="D650" s="1258"/>
      <c r="E650" s="1258"/>
    </row>
    <row r="651" spans="1:5" x14ac:dyDescent="0.15">
      <c r="A651" s="1258"/>
      <c r="B651" s="1550"/>
      <c r="C651" s="1258"/>
      <c r="D651" s="1258"/>
      <c r="E651" s="1258"/>
    </row>
    <row r="652" spans="1:5" x14ac:dyDescent="0.15">
      <c r="A652" s="1258"/>
      <c r="B652" s="1550"/>
      <c r="C652" s="1258"/>
      <c r="D652" s="1258"/>
      <c r="E652" s="1258"/>
    </row>
    <row r="653" spans="1:5" x14ac:dyDescent="0.15">
      <c r="A653" s="1258"/>
      <c r="B653" s="1550"/>
      <c r="C653" s="1258"/>
      <c r="D653" s="1258"/>
      <c r="E653" s="1258"/>
    </row>
    <row r="654" spans="1:5" x14ac:dyDescent="0.15">
      <c r="A654" s="1258"/>
      <c r="B654" s="1550"/>
      <c r="C654" s="1258"/>
      <c r="D654" s="1258"/>
      <c r="E654" s="1258"/>
    </row>
    <row r="655" spans="1:5" x14ac:dyDescent="0.15">
      <c r="A655" s="1258"/>
      <c r="B655" s="1550"/>
      <c r="C655" s="1258"/>
      <c r="D655" s="1258"/>
      <c r="E655" s="1258"/>
    </row>
    <row r="656" spans="1:5" x14ac:dyDescent="0.15">
      <c r="A656" s="1258"/>
      <c r="B656" s="1550"/>
      <c r="C656" s="1258"/>
      <c r="D656" s="1258"/>
      <c r="E656" s="1258"/>
    </row>
    <row r="657" spans="1:5" x14ac:dyDescent="0.15">
      <c r="A657" s="1258"/>
      <c r="B657" s="1550"/>
      <c r="C657" s="1258"/>
      <c r="D657" s="1258"/>
      <c r="E657" s="1258"/>
    </row>
    <row r="658" spans="1:5" x14ac:dyDescent="0.15">
      <c r="A658" s="1258"/>
      <c r="B658" s="1550"/>
      <c r="C658" s="1258"/>
      <c r="D658" s="1258"/>
      <c r="E658" s="1258"/>
    </row>
    <row r="659" spans="1:5" x14ac:dyDescent="0.15">
      <c r="A659" s="1258"/>
      <c r="B659" s="1550"/>
      <c r="C659" s="1258"/>
      <c r="D659" s="1258"/>
      <c r="E659" s="1258"/>
    </row>
    <row r="660" spans="1:5" x14ac:dyDescent="0.15">
      <c r="A660" s="1258"/>
      <c r="B660" s="1550"/>
      <c r="C660" s="1258"/>
      <c r="D660" s="1258"/>
      <c r="E660" s="1258"/>
    </row>
    <row r="661" spans="1:5" x14ac:dyDescent="0.15">
      <c r="A661" s="1258"/>
      <c r="B661" s="1550"/>
      <c r="C661" s="1258"/>
      <c r="D661" s="1258"/>
      <c r="E661" s="1258"/>
    </row>
    <row r="662" spans="1:5" x14ac:dyDescent="0.15">
      <c r="A662" s="1258"/>
      <c r="B662" s="1550"/>
      <c r="C662" s="1258"/>
      <c r="D662" s="1258"/>
      <c r="E662" s="1258"/>
    </row>
    <row r="663" spans="1:5" x14ac:dyDescent="0.15">
      <c r="A663" s="1258"/>
      <c r="B663" s="1550"/>
      <c r="C663" s="1258"/>
      <c r="D663" s="1258"/>
      <c r="E663" s="1258"/>
    </row>
    <row r="664" spans="1:5" x14ac:dyDescent="0.15">
      <c r="A664" s="1258"/>
      <c r="B664" s="1550"/>
      <c r="C664" s="1258"/>
      <c r="D664" s="1258"/>
      <c r="E664" s="1258"/>
    </row>
    <row r="665" spans="1:5" x14ac:dyDescent="0.15">
      <c r="A665" s="1258"/>
      <c r="B665" s="1550"/>
      <c r="C665" s="1258"/>
      <c r="D665" s="1258"/>
      <c r="E665" s="1258"/>
    </row>
    <row r="666" spans="1:5" x14ac:dyDescent="0.15">
      <c r="A666" s="1258"/>
      <c r="B666" s="1550"/>
      <c r="C666" s="1258"/>
      <c r="D666" s="1258"/>
      <c r="E666" s="1258"/>
    </row>
    <row r="667" spans="1:5" x14ac:dyDescent="0.15">
      <c r="A667" s="1258"/>
      <c r="B667" s="1550"/>
      <c r="C667" s="1258"/>
      <c r="D667" s="1258"/>
      <c r="E667" s="1258"/>
    </row>
    <row r="668" spans="1:5" x14ac:dyDescent="0.15">
      <c r="A668" s="1258"/>
      <c r="B668" s="1550"/>
      <c r="C668" s="1258"/>
      <c r="D668" s="1258"/>
      <c r="E668" s="1258"/>
    </row>
    <row r="669" spans="1:5" x14ac:dyDescent="0.15">
      <c r="A669" s="1258"/>
      <c r="B669" s="1550"/>
      <c r="C669" s="1258"/>
      <c r="D669" s="1258"/>
      <c r="E669" s="1258"/>
    </row>
    <row r="670" spans="1:5" x14ac:dyDescent="0.15">
      <c r="A670" s="1258"/>
      <c r="B670" s="1550"/>
      <c r="C670" s="1258"/>
      <c r="D670" s="1258"/>
      <c r="E670" s="1258"/>
    </row>
    <row r="671" spans="1:5" x14ac:dyDescent="0.15">
      <c r="A671" s="1258"/>
      <c r="B671" s="1550"/>
      <c r="C671" s="1258"/>
      <c r="D671" s="1258"/>
      <c r="E671" s="1258"/>
    </row>
    <row r="672" spans="1:5" x14ac:dyDescent="0.15">
      <c r="A672" s="1258"/>
      <c r="B672" s="1550"/>
      <c r="C672" s="1258"/>
      <c r="D672" s="1258"/>
      <c r="E672" s="1258"/>
    </row>
    <row r="673" spans="1:5" x14ac:dyDescent="0.15">
      <c r="A673" s="1258"/>
      <c r="B673" s="1550"/>
      <c r="C673" s="1258"/>
      <c r="D673" s="1258"/>
      <c r="E673" s="1258"/>
    </row>
    <row r="674" spans="1:5" x14ac:dyDescent="0.15">
      <c r="A674" s="1258"/>
      <c r="B674" s="1550"/>
      <c r="C674" s="1258"/>
      <c r="D674" s="1258"/>
      <c r="E674" s="1258"/>
    </row>
    <row r="675" spans="1:5" x14ac:dyDescent="0.15">
      <c r="A675" s="1258"/>
      <c r="B675" s="1550"/>
      <c r="C675" s="1258"/>
      <c r="D675" s="1258"/>
      <c r="E675" s="1258"/>
    </row>
    <row r="676" spans="1:5" x14ac:dyDescent="0.15">
      <c r="A676" s="1258"/>
      <c r="B676" s="1550"/>
      <c r="C676" s="1258"/>
      <c r="D676" s="1258"/>
      <c r="E676" s="1258"/>
    </row>
    <row r="677" spans="1:5" x14ac:dyDescent="0.15">
      <c r="A677" s="1258"/>
      <c r="B677" s="1550"/>
      <c r="C677" s="1258"/>
      <c r="D677" s="1258"/>
      <c r="E677" s="1258"/>
    </row>
    <row r="678" spans="1:5" x14ac:dyDescent="0.15">
      <c r="A678" s="1258"/>
      <c r="B678" s="1550"/>
      <c r="C678" s="1258"/>
      <c r="D678" s="1258"/>
      <c r="E678" s="1258"/>
    </row>
    <row r="679" spans="1:5" x14ac:dyDescent="0.15">
      <c r="A679" s="1258"/>
      <c r="B679" s="1550"/>
      <c r="C679" s="1258"/>
      <c r="D679" s="1258"/>
      <c r="E679" s="1258"/>
    </row>
    <row r="680" spans="1:5" x14ac:dyDescent="0.15">
      <c r="A680" s="1258"/>
      <c r="B680" s="1550"/>
      <c r="C680" s="1258"/>
      <c r="D680" s="1258"/>
      <c r="E680" s="1258"/>
    </row>
    <row r="681" spans="1:5" x14ac:dyDescent="0.15">
      <c r="A681" s="1258"/>
      <c r="B681" s="1550"/>
      <c r="C681" s="1258"/>
      <c r="D681" s="1258"/>
      <c r="E681" s="1258"/>
    </row>
    <row r="682" spans="1:5" x14ac:dyDescent="0.15">
      <c r="A682" s="1258"/>
      <c r="B682" s="1550"/>
      <c r="C682" s="1258"/>
      <c r="D682" s="1258"/>
      <c r="E682" s="1258"/>
    </row>
    <row r="683" spans="1:5" x14ac:dyDescent="0.15">
      <c r="A683" s="1258"/>
      <c r="B683" s="1550"/>
      <c r="C683" s="1258"/>
      <c r="D683" s="1258"/>
      <c r="E683" s="1258"/>
    </row>
    <row r="684" spans="1:5" x14ac:dyDescent="0.15">
      <c r="A684" s="1258"/>
      <c r="B684" s="1550"/>
      <c r="C684" s="1258"/>
      <c r="D684" s="1258"/>
      <c r="E684" s="1258"/>
    </row>
    <row r="685" spans="1:5" x14ac:dyDescent="0.15">
      <c r="A685" s="1258"/>
      <c r="B685" s="1550"/>
      <c r="C685" s="1258"/>
      <c r="D685" s="1258"/>
      <c r="E685" s="1258"/>
    </row>
    <row r="686" spans="1:5" x14ac:dyDescent="0.15">
      <c r="A686" s="1258"/>
      <c r="B686" s="1550"/>
      <c r="C686" s="1258"/>
      <c r="D686" s="1258"/>
      <c r="E686" s="1258"/>
    </row>
    <row r="687" spans="1:5" x14ac:dyDescent="0.15">
      <c r="A687" s="1258"/>
      <c r="B687" s="1550"/>
      <c r="C687" s="1258"/>
      <c r="D687" s="1258"/>
      <c r="E687" s="1258"/>
    </row>
    <row r="688" spans="1:5" x14ac:dyDescent="0.15">
      <c r="A688" s="1258"/>
      <c r="B688" s="1550"/>
      <c r="C688" s="1258"/>
      <c r="D688" s="1258"/>
      <c r="E688" s="1258"/>
    </row>
    <row r="689" spans="1:5" x14ac:dyDescent="0.15">
      <c r="A689" s="1258"/>
      <c r="B689" s="1550"/>
      <c r="C689" s="1258"/>
      <c r="D689" s="1258"/>
      <c r="E689" s="1258"/>
    </row>
    <row r="690" spans="1:5" x14ac:dyDescent="0.15">
      <c r="A690" s="1258"/>
      <c r="B690" s="1550"/>
      <c r="C690" s="1258"/>
      <c r="D690" s="1258"/>
      <c r="E690" s="1258"/>
    </row>
    <row r="691" spans="1:5" x14ac:dyDescent="0.15">
      <c r="A691" s="1258"/>
      <c r="B691" s="1550"/>
      <c r="C691" s="1258"/>
      <c r="D691" s="1258"/>
      <c r="E691" s="1258"/>
    </row>
    <row r="692" spans="1:5" x14ac:dyDescent="0.15">
      <c r="A692" s="1258"/>
      <c r="B692" s="1550"/>
      <c r="C692" s="1258"/>
      <c r="D692" s="1258"/>
      <c r="E692" s="1258"/>
    </row>
    <row r="693" spans="1:5" x14ac:dyDescent="0.15">
      <c r="A693" s="1258"/>
      <c r="B693" s="1550"/>
      <c r="C693" s="1258"/>
      <c r="D693" s="1258"/>
      <c r="E693" s="1258"/>
    </row>
    <row r="694" spans="1:5" x14ac:dyDescent="0.15">
      <c r="A694" s="1258"/>
      <c r="B694" s="1550"/>
      <c r="C694" s="1258"/>
      <c r="D694" s="1258"/>
      <c r="E694" s="1258"/>
    </row>
    <row r="695" spans="1:5" x14ac:dyDescent="0.15">
      <c r="A695" s="1258"/>
      <c r="B695" s="1550"/>
      <c r="C695" s="1258"/>
      <c r="D695" s="1258"/>
      <c r="E695" s="1258"/>
    </row>
    <row r="696" spans="1:5" x14ac:dyDescent="0.15">
      <c r="A696" s="1258"/>
      <c r="B696" s="1550"/>
      <c r="C696" s="1258"/>
      <c r="D696" s="1258"/>
      <c r="E696" s="1258"/>
    </row>
    <row r="697" spans="1:5" x14ac:dyDescent="0.15">
      <c r="A697" s="1258"/>
      <c r="B697" s="1550"/>
      <c r="C697" s="1258"/>
      <c r="D697" s="1258"/>
      <c r="E697" s="1258"/>
    </row>
    <row r="698" spans="1:5" x14ac:dyDescent="0.15">
      <c r="A698" s="1258"/>
      <c r="B698" s="1550"/>
      <c r="C698" s="1258"/>
      <c r="D698" s="1258"/>
      <c r="E698" s="1258"/>
    </row>
    <row r="699" spans="1:5" x14ac:dyDescent="0.15">
      <c r="A699" s="1258"/>
      <c r="B699" s="1550"/>
      <c r="C699" s="1258"/>
      <c r="D699" s="1258"/>
      <c r="E699" s="1258"/>
    </row>
    <row r="700" spans="1:5" x14ac:dyDescent="0.15">
      <c r="A700" s="1258"/>
      <c r="B700" s="1550"/>
      <c r="C700" s="1258"/>
      <c r="D700" s="1258"/>
      <c r="E700" s="1258"/>
    </row>
    <row r="701" spans="1:5" x14ac:dyDescent="0.15">
      <c r="A701" s="1258"/>
      <c r="B701" s="1550"/>
      <c r="C701" s="1258"/>
      <c r="D701" s="1258"/>
      <c r="E701" s="1258"/>
    </row>
    <row r="702" spans="1:5" x14ac:dyDescent="0.15">
      <c r="A702" s="1258"/>
      <c r="B702" s="1550"/>
      <c r="C702" s="1258"/>
      <c r="D702" s="1258"/>
      <c r="E702" s="1258"/>
    </row>
    <row r="703" spans="1:5" x14ac:dyDescent="0.15">
      <c r="A703" s="1258"/>
      <c r="B703" s="1550"/>
      <c r="C703" s="1258"/>
      <c r="D703" s="1258"/>
      <c r="E703" s="1258"/>
    </row>
    <row r="704" spans="1:5" x14ac:dyDescent="0.15">
      <c r="A704" s="1258"/>
      <c r="B704" s="1550"/>
      <c r="C704" s="1258"/>
      <c r="D704" s="1258"/>
      <c r="E704" s="1258"/>
    </row>
    <row r="705" spans="1:5" x14ac:dyDescent="0.15">
      <c r="A705" s="1258"/>
      <c r="B705" s="1550"/>
      <c r="C705" s="1258"/>
      <c r="D705" s="1258"/>
      <c r="E705" s="1258"/>
    </row>
    <row r="706" spans="1:5" x14ac:dyDescent="0.15">
      <c r="A706" s="1258"/>
      <c r="B706" s="1550"/>
      <c r="C706" s="1258"/>
      <c r="D706" s="1258"/>
      <c r="E706" s="1258"/>
    </row>
    <row r="707" spans="1:5" x14ac:dyDescent="0.15">
      <c r="A707" s="1258"/>
      <c r="B707" s="1550"/>
      <c r="C707" s="1258"/>
      <c r="D707" s="1258"/>
      <c r="E707" s="1258"/>
    </row>
    <row r="708" spans="1:5" x14ac:dyDescent="0.15">
      <c r="A708" s="1258"/>
      <c r="B708" s="1550"/>
      <c r="C708" s="1258"/>
      <c r="D708" s="1258"/>
      <c r="E708" s="1258"/>
    </row>
    <row r="709" spans="1:5" x14ac:dyDescent="0.15">
      <c r="A709" s="1258"/>
      <c r="B709" s="1550"/>
      <c r="C709" s="1258"/>
      <c r="D709" s="1258"/>
      <c r="E709" s="1258"/>
    </row>
    <row r="710" spans="1:5" x14ac:dyDescent="0.15">
      <c r="A710" s="1258"/>
      <c r="B710" s="1550"/>
      <c r="C710" s="1258"/>
      <c r="D710" s="1258"/>
      <c r="E710" s="1258"/>
    </row>
    <row r="711" spans="1:5" x14ac:dyDescent="0.15">
      <c r="A711" s="1258"/>
      <c r="B711" s="1550"/>
      <c r="C711" s="1258"/>
      <c r="D711" s="1258"/>
      <c r="E711" s="1258"/>
    </row>
    <row r="712" spans="1:5" x14ac:dyDescent="0.15">
      <c r="A712" s="1258"/>
      <c r="B712" s="1550"/>
      <c r="C712" s="1258"/>
      <c r="D712" s="1258"/>
      <c r="E712" s="1258"/>
    </row>
    <row r="713" spans="1:5" x14ac:dyDescent="0.15">
      <c r="A713" s="1258"/>
      <c r="B713" s="1550"/>
      <c r="C713" s="1258"/>
      <c r="D713" s="1258"/>
      <c r="E713" s="1258"/>
    </row>
    <row r="714" spans="1:5" x14ac:dyDescent="0.15">
      <c r="A714" s="1258"/>
      <c r="B714" s="1550"/>
      <c r="C714" s="1258"/>
      <c r="D714" s="1258"/>
      <c r="E714" s="1258"/>
    </row>
    <row r="715" spans="1:5" x14ac:dyDescent="0.15">
      <c r="A715" s="1258"/>
      <c r="B715" s="1550"/>
      <c r="C715" s="1258"/>
      <c r="D715" s="1258"/>
      <c r="E715" s="1258"/>
    </row>
    <row r="716" spans="1:5" x14ac:dyDescent="0.15">
      <c r="A716" s="1258"/>
      <c r="B716" s="1550"/>
      <c r="C716" s="1258"/>
      <c r="D716" s="1258"/>
      <c r="E716" s="1258"/>
    </row>
    <row r="717" spans="1:5" x14ac:dyDescent="0.15">
      <c r="A717" s="1258"/>
      <c r="B717" s="1550"/>
      <c r="C717" s="1258"/>
      <c r="D717" s="1258"/>
      <c r="E717" s="1258"/>
    </row>
    <row r="718" spans="1:5" x14ac:dyDescent="0.15">
      <c r="A718" s="1258"/>
      <c r="B718" s="1550"/>
      <c r="C718" s="1258"/>
      <c r="D718" s="1258"/>
      <c r="E718" s="1258"/>
    </row>
    <row r="719" spans="1:5" x14ac:dyDescent="0.15">
      <c r="A719" s="1258"/>
      <c r="B719" s="1550"/>
      <c r="C719" s="1258"/>
      <c r="D719" s="1258"/>
      <c r="E719" s="1258"/>
    </row>
    <row r="720" spans="1:5" x14ac:dyDescent="0.15">
      <c r="A720" s="1258"/>
      <c r="B720" s="1550"/>
      <c r="C720" s="1258"/>
      <c r="D720" s="1258"/>
      <c r="E720" s="1258"/>
    </row>
    <row r="721" spans="1:5" x14ac:dyDescent="0.15">
      <c r="A721" s="1258"/>
      <c r="B721" s="1550"/>
      <c r="C721" s="1258"/>
      <c r="D721" s="1258"/>
      <c r="E721" s="1258"/>
    </row>
    <row r="722" spans="1:5" x14ac:dyDescent="0.15">
      <c r="A722" s="1258"/>
      <c r="B722" s="1550"/>
      <c r="C722" s="1258"/>
      <c r="D722" s="1258"/>
      <c r="E722" s="1258"/>
    </row>
    <row r="723" spans="1:5" x14ac:dyDescent="0.15">
      <c r="A723" s="1258"/>
      <c r="B723" s="1550"/>
      <c r="C723" s="1258"/>
      <c r="D723" s="1258"/>
      <c r="E723" s="1258"/>
    </row>
    <row r="724" spans="1:5" x14ac:dyDescent="0.15">
      <c r="A724" s="1258"/>
      <c r="B724" s="1550"/>
      <c r="C724" s="1258"/>
      <c r="D724" s="1258"/>
      <c r="E724" s="1258"/>
    </row>
    <row r="725" spans="1:5" x14ac:dyDescent="0.15">
      <c r="A725" s="1258"/>
      <c r="B725" s="1550"/>
      <c r="C725" s="1258"/>
      <c r="D725" s="1258"/>
      <c r="E725" s="1258"/>
    </row>
    <row r="726" spans="1:5" x14ac:dyDescent="0.15">
      <c r="A726" s="1258"/>
      <c r="B726" s="1550"/>
      <c r="C726" s="1258"/>
      <c r="D726" s="1258"/>
      <c r="E726" s="1258"/>
    </row>
    <row r="727" spans="1:5" x14ac:dyDescent="0.15">
      <c r="A727" s="1258"/>
      <c r="B727" s="1550"/>
      <c r="C727" s="1258"/>
      <c r="D727" s="1258"/>
      <c r="E727" s="1258"/>
    </row>
    <row r="728" spans="1:5" x14ac:dyDescent="0.15">
      <c r="A728" s="1258"/>
      <c r="B728" s="1550"/>
      <c r="C728" s="1258"/>
      <c r="D728" s="1258"/>
      <c r="E728" s="1258"/>
    </row>
    <row r="729" spans="1:5" x14ac:dyDescent="0.15">
      <c r="A729" s="1258"/>
      <c r="B729" s="1550"/>
      <c r="C729" s="1258"/>
      <c r="D729" s="1258"/>
      <c r="E729" s="1258"/>
    </row>
    <row r="730" spans="1:5" x14ac:dyDescent="0.15">
      <c r="A730" s="1258"/>
      <c r="B730" s="1550"/>
      <c r="C730" s="1258"/>
      <c r="D730" s="1258"/>
      <c r="E730" s="1258"/>
    </row>
    <row r="731" spans="1:5" x14ac:dyDescent="0.15">
      <c r="A731" s="1258"/>
      <c r="B731" s="1550"/>
      <c r="C731" s="1258"/>
      <c r="D731" s="1258"/>
      <c r="E731" s="1258"/>
    </row>
    <row r="732" spans="1:5" x14ac:dyDescent="0.15">
      <c r="A732" s="1258"/>
      <c r="B732" s="1550"/>
      <c r="C732" s="1258"/>
      <c r="D732" s="1258"/>
      <c r="E732" s="1258"/>
    </row>
    <row r="733" spans="1:5" x14ac:dyDescent="0.15">
      <c r="A733" s="1258"/>
      <c r="B733" s="1550"/>
      <c r="C733" s="1258"/>
      <c r="D733" s="1258"/>
      <c r="E733" s="1258"/>
    </row>
    <row r="734" spans="1:5" x14ac:dyDescent="0.15">
      <c r="A734" s="1258"/>
      <c r="B734" s="1550"/>
      <c r="C734" s="1258"/>
      <c r="D734" s="1258"/>
      <c r="E734" s="1258"/>
    </row>
    <row r="735" spans="1:5" x14ac:dyDescent="0.15">
      <c r="A735" s="1258"/>
      <c r="B735" s="1550"/>
      <c r="C735" s="1258"/>
      <c r="D735" s="1258"/>
      <c r="E735" s="1258"/>
    </row>
    <row r="736" spans="1:5" x14ac:dyDescent="0.15">
      <c r="A736" s="1258"/>
      <c r="B736" s="1550"/>
      <c r="C736" s="1258"/>
      <c r="D736" s="1258"/>
      <c r="E736" s="1258"/>
    </row>
    <row r="737" spans="1:5" x14ac:dyDescent="0.15">
      <c r="A737" s="1258"/>
      <c r="B737" s="1550"/>
      <c r="C737" s="1258"/>
      <c r="D737" s="1258"/>
      <c r="E737" s="1258"/>
    </row>
    <row r="738" spans="1:5" x14ac:dyDescent="0.15">
      <c r="A738" s="1258"/>
      <c r="B738" s="1550"/>
      <c r="C738" s="1258"/>
      <c r="D738" s="1258"/>
      <c r="E738" s="1258"/>
    </row>
    <row r="739" spans="1:5" x14ac:dyDescent="0.15">
      <c r="A739" s="1258"/>
      <c r="B739" s="1550"/>
      <c r="C739" s="1258"/>
      <c r="D739" s="1258"/>
      <c r="E739" s="1258"/>
    </row>
    <row r="740" spans="1:5" x14ac:dyDescent="0.15">
      <c r="A740" s="1258"/>
      <c r="B740" s="1550"/>
      <c r="C740" s="1258"/>
      <c r="D740" s="1258"/>
      <c r="E740" s="1258"/>
    </row>
    <row r="741" spans="1:5" x14ac:dyDescent="0.15">
      <c r="A741" s="1258"/>
      <c r="B741" s="1550"/>
      <c r="C741" s="1258"/>
      <c r="D741" s="1258"/>
      <c r="E741" s="1258"/>
    </row>
    <row r="742" spans="1:5" x14ac:dyDescent="0.15">
      <c r="A742" s="1258"/>
      <c r="B742" s="1550"/>
      <c r="C742" s="1258"/>
      <c r="D742" s="1258"/>
      <c r="E742" s="1258"/>
    </row>
    <row r="743" spans="1:5" x14ac:dyDescent="0.15">
      <c r="A743" s="1258"/>
      <c r="B743" s="1550"/>
      <c r="C743" s="1258"/>
      <c r="D743" s="1258"/>
      <c r="E743" s="1258"/>
    </row>
    <row r="744" spans="1:5" x14ac:dyDescent="0.15">
      <c r="A744" s="1258"/>
      <c r="B744" s="1550"/>
      <c r="C744" s="1258"/>
      <c r="D744" s="1258"/>
      <c r="E744" s="1258"/>
    </row>
    <row r="745" spans="1:5" x14ac:dyDescent="0.15">
      <c r="A745" s="1258"/>
      <c r="B745" s="1550"/>
      <c r="C745" s="1258"/>
      <c r="D745" s="1258"/>
      <c r="E745" s="1258"/>
    </row>
    <row r="746" spans="1:5" x14ac:dyDescent="0.15">
      <c r="A746" s="1258"/>
      <c r="B746" s="1550"/>
      <c r="C746" s="1258"/>
      <c r="D746" s="1258"/>
      <c r="E746" s="1258"/>
    </row>
    <row r="747" spans="1:5" x14ac:dyDescent="0.15">
      <c r="A747" s="1258"/>
      <c r="B747" s="1550"/>
      <c r="C747" s="1258"/>
      <c r="D747" s="1258"/>
      <c r="E747" s="1258"/>
    </row>
    <row r="748" spans="1:5" x14ac:dyDescent="0.15">
      <c r="A748" s="1258"/>
      <c r="B748" s="1550"/>
      <c r="C748" s="1258"/>
      <c r="D748" s="1258"/>
      <c r="E748" s="1258"/>
    </row>
    <row r="749" spans="1:5" x14ac:dyDescent="0.15">
      <c r="A749" s="1258"/>
      <c r="B749" s="1550"/>
      <c r="C749" s="1258"/>
      <c r="D749" s="1258"/>
      <c r="E749" s="1258"/>
    </row>
    <row r="750" spans="1:5" x14ac:dyDescent="0.15">
      <c r="A750" s="1258"/>
      <c r="B750" s="1550"/>
      <c r="C750" s="1258"/>
      <c r="D750" s="1258"/>
      <c r="E750" s="1258"/>
    </row>
    <row r="751" spans="1:5" x14ac:dyDescent="0.15">
      <c r="A751" s="1258"/>
      <c r="B751" s="1550"/>
      <c r="C751" s="1258"/>
      <c r="D751" s="1258"/>
      <c r="E751" s="1258"/>
    </row>
    <row r="752" spans="1:5" x14ac:dyDescent="0.15">
      <c r="A752" s="1258"/>
      <c r="B752" s="1550"/>
      <c r="C752" s="1258"/>
      <c r="D752" s="1258"/>
      <c r="E752" s="1258"/>
    </row>
    <row r="753" spans="1:5" x14ac:dyDescent="0.15">
      <c r="A753" s="1258"/>
      <c r="B753" s="1550"/>
      <c r="C753" s="1258"/>
      <c r="D753" s="1258"/>
      <c r="E753" s="1258"/>
    </row>
    <row r="754" spans="1:5" x14ac:dyDescent="0.15">
      <c r="A754" s="1258"/>
      <c r="B754" s="1550"/>
      <c r="C754" s="1258"/>
      <c r="D754" s="1258"/>
      <c r="E754" s="1258"/>
    </row>
    <row r="755" spans="1:5" x14ac:dyDescent="0.15">
      <c r="A755" s="1258"/>
      <c r="B755" s="1550"/>
      <c r="C755" s="1258"/>
      <c r="D755" s="1258"/>
      <c r="E755" s="1258"/>
    </row>
    <row r="756" spans="1:5" x14ac:dyDescent="0.15">
      <c r="A756" s="1258"/>
      <c r="B756" s="1550"/>
      <c r="C756" s="1258"/>
      <c r="D756" s="1258"/>
      <c r="E756" s="1258"/>
    </row>
    <row r="757" spans="1:5" x14ac:dyDescent="0.15">
      <c r="A757" s="1258"/>
      <c r="B757" s="1550"/>
      <c r="C757" s="1258"/>
      <c r="D757" s="1258"/>
      <c r="E757" s="1258"/>
    </row>
    <row r="758" spans="1:5" x14ac:dyDescent="0.15">
      <c r="A758" s="1258"/>
      <c r="B758" s="1550"/>
      <c r="C758" s="1258"/>
      <c r="D758" s="1258"/>
      <c r="E758" s="1258"/>
    </row>
    <row r="759" spans="1:5" x14ac:dyDescent="0.15">
      <c r="A759" s="1258"/>
      <c r="B759" s="1550"/>
      <c r="C759" s="1258"/>
      <c r="D759" s="1258"/>
      <c r="E759" s="1258"/>
    </row>
    <row r="760" spans="1:5" x14ac:dyDescent="0.15">
      <c r="A760" s="1258"/>
      <c r="B760" s="1550"/>
      <c r="C760" s="1258"/>
      <c r="D760" s="1258"/>
      <c r="E760" s="1258"/>
    </row>
    <row r="761" spans="1:5" x14ac:dyDescent="0.15">
      <c r="A761" s="1258"/>
      <c r="B761" s="1550"/>
      <c r="C761" s="1258"/>
      <c r="D761" s="1258"/>
      <c r="E761" s="1258"/>
    </row>
    <row r="762" spans="1:5" x14ac:dyDescent="0.15">
      <c r="A762" s="1258"/>
      <c r="B762" s="1550"/>
      <c r="C762" s="1258"/>
      <c r="D762" s="1258"/>
      <c r="E762" s="1258"/>
    </row>
    <row r="763" spans="1:5" x14ac:dyDescent="0.15">
      <c r="A763" s="1258"/>
      <c r="B763" s="1550"/>
      <c r="C763" s="1258"/>
      <c r="D763" s="1258"/>
      <c r="E763" s="1258"/>
    </row>
    <row r="764" spans="1:5" x14ac:dyDescent="0.15">
      <c r="A764" s="1258"/>
      <c r="B764" s="1550"/>
      <c r="C764" s="1258"/>
      <c r="D764" s="1258"/>
      <c r="E764" s="1258"/>
    </row>
    <row r="765" spans="1:5" x14ac:dyDescent="0.15">
      <c r="A765" s="1258"/>
      <c r="B765" s="1550"/>
      <c r="C765" s="1258"/>
      <c r="D765" s="1258"/>
      <c r="E765" s="1258"/>
    </row>
    <row r="766" spans="1:5" x14ac:dyDescent="0.15">
      <c r="A766" s="1258"/>
      <c r="B766" s="1550"/>
      <c r="C766" s="1258"/>
      <c r="D766" s="1258"/>
      <c r="E766" s="1258"/>
    </row>
    <row r="767" spans="1:5" x14ac:dyDescent="0.15">
      <c r="A767" s="1258"/>
      <c r="B767" s="1550"/>
      <c r="C767" s="1258"/>
      <c r="D767" s="1258"/>
      <c r="E767" s="1258"/>
    </row>
    <row r="768" spans="1:5" x14ac:dyDescent="0.15">
      <c r="A768" s="1258"/>
      <c r="B768" s="1550"/>
      <c r="C768" s="1258"/>
      <c r="D768" s="1258"/>
      <c r="E768" s="1258"/>
    </row>
    <row r="769" spans="1:5" x14ac:dyDescent="0.15">
      <c r="A769" s="1258"/>
      <c r="B769" s="1550"/>
      <c r="C769" s="1258"/>
      <c r="D769" s="1258"/>
      <c r="E769" s="1258"/>
    </row>
    <row r="770" spans="1:5" x14ac:dyDescent="0.15">
      <c r="A770" s="1258"/>
      <c r="B770" s="1550"/>
      <c r="C770" s="1258"/>
      <c r="D770" s="1258"/>
      <c r="E770" s="1258"/>
    </row>
    <row r="771" spans="1:5" x14ac:dyDescent="0.15">
      <c r="A771" s="1258"/>
      <c r="B771" s="1550"/>
      <c r="C771" s="1258"/>
      <c r="D771" s="1258"/>
      <c r="E771" s="1258"/>
    </row>
    <row r="772" spans="1:5" x14ac:dyDescent="0.15">
      <c r="A772" s="1258"/>
      <c r="B772" s="1550"/>
      <c r="C772" s="1258"/>
      <c r="D772" s="1258"/>
      <c r="E772" s="1258"/>
    </row>
    <row r="773" spans="1:5" x14ac:dyDescent="0.15">
      <c r="A773" s="1258"/>
      <c r="B773" s="1550"/>
      <c r="C773" s="1258"/>
      <c r="D773" s="1258"/>
      <c r="E773" s="1258"/>
    </row>
    <row r="774" spans="1:5" x14ac:dyDescent="0.15">
      <c r="A774" s="1258"/>
      <c r="B774" s="1550"/>
      <c r="C774" s="1258"/>
      <c r="D774" s="1258"/>
      <c r="E774" s="1258"/>
    </row>
    <row r="775" spans="1:5" x14ac:dyDescent="0.15">
      <c r="A775" s="1258"/>
      <c r="B775" s="1550"/>
      <c r="C775" s="1258"/>
      <c r="D775" s="1258"/>
      <c r="E775" s="1258"/>
    </row>
    <row r="776" spans="1:5" x14ac:dyDescent="0.15">
      <c r="A776" s="1258"/>
      <c r="B776" s="1550"/>
      <c r="C776" s="1258"/>
      <c r="D776" s="1258"/>
      <c r="E776" s="1258"/>
    </row>
    <row r="777" spans="1:5" x14ac:dyDescent="0.15">
      <c r="A777" s="1258"/>
      <c r="B777" s="1550"/>
      <c r="C777" s="1258"/>
      <c r="D777" s="1258"/>
      <c r="E777" s="1258"/>
    </row>
    <row r="778" spans="1:5" x14ac:dyDescent="0.15">
      <c r="A778" s="1258"/>
      <c r="B778" s="1550"/>
      <c r="C778" s="1258"/>
      <c r="D778" s="1258"/>
      <c r="E778" s="1258"/>
    </row>
    <row r="779" spans="1:5" x14ac:dyDescent="0.15">
      <c r="A779" s="1258"/>
      <c r="B779" s="1550"/>
      <c r="C779" s="1258"/>
      <c r="D779" s="1258"/>
      <c r="E779" s="1258"/>
    </row>
    <row r="780" spans="1:5" x14ac:dyDescent="0.15">
      <c r="A780" s="1258"/>
      <c r="B780" s="1550"/>
      <c r="C780" s="1258"/>
      <c r="D780" s="1258"/>
      <c r="E780" s="1258"/>
    </row>
    <row r="781" spans="1:5" x14ac:dyDescent="0.15">
      <c r="A781" s="1258"/>
      <c r="B781" s="1550"/>
      <c r="C781" s="1258"/>
      <c r="D781" s="1258"/>
      <c r="E781" s="1258"/>
    </row>
    <row r="782" spans="1:5" x14ac:dyDescent="0.15">
      <c r="A782" s="1258"/>
      <c r="B782" s="1550"/>
      <c r="C782" s="1258"/>
      <c r="D782" s="1258"/>
      <c r="E782" s="1258"/>
    </row>
    <row r="783" spans="1:5" x14ac:dyDescent="0.15">
      <c r="A783" s="1258"/>
      <c r="B783" s="1550"/>
      <c r="C783" s="1258"/>
      <c r="D783" s="1258"/>
      <c r="E783" s="1258"/>
    </row>
    <row r="784" spans="1:5" x14ac:dyDescent="0.15">
      <c r="A784" s="1258"/>
      <c r="B784" s="1550"/>
      <c r="C784" s="1258"/>
      <c r="D784" s="1258"/>
      <c r="E784" s="1258"/>
    </row>
    <row r="785" spans="1:5" x14ac:dyDescent="0.15">
      <c r="A785" s="1258"/>
      <c r="B785" s="1550"/>
      <c r="C785" s="1258"/>
      <c r="D785" s="1258"/>
      <c r="E785" s="1258"/>
    </row>
    <row r="786" spans="1:5" x14ac:dyDescent="0.15">
      <c r="A786" s="1258"/>
      <c r="B786" s="1550"/>
      <c r="C786" s="1258"/>
      <c r="D786" s="1258"/>
      <c r="E786" s="1258"/>
    </row>
    <row r="787" spans="1:5" x14ac:dyDescent="0.15">
      <c r="A787" s="1258"/>
      <c r="B787" s="1550"/>
      <c r="C787" s="1258"/>
      <c r="D787" s="1258"/>
      <c r="E787" s="1258"/>
    </row>
    <row r="788" spans="1:5" x14ac:dyDescent="0.15">
      <c r="A788" s="1258"/>
      <c r="B788" s="1550"/>
      <c r="C788" s="1258"/>
      <c r="D788" s="1258"/>
      <c r="E788" s="1258"/>
    </row>
    <row r="789" spans="1:5" x14ac:dyDescent="0.15">
      <c r="A789" s="1258"/>
      <c r="B789" s="1550"/>
      <c r="C789" s="1258"/>
      <c r="D789" s="1258"/>
      <c r="E789" s="1258"/>
    </row>
    <row r="790" spans="1:5" x14ac:dyDescent="0.15">
      <c r="A790" s="1258"/>
      <c r="B790" s="1550"/>
      <c r="C790" s="1258"/>
      <c r="D790" s="1258"/>
      <c r="E790" s="1258"/>
    </row>
    <row r="791" spans="1:5" x14ac:dyDescent="0.15">
      <c r="A791" s="1258"/>
      <c r="B791" s="1550"/>
      <c r="C791" s="1258"/>
      <c r="D791" s="1258"/>
      <c r="E791" s="1258"/>
    </row>
    <row r="792" spans="1:5" x14ac:dyDescent="0.15">
      <c r="A792" s="1258"/>
      <c r="B792" s="1550"/>
      <c r="C792" s="1258"/>
      <c r="D792" s="1258"/>
      <c r="E792" s="1258"/>
    </row>
    <row r="793" spans="1:5" x14ac:dyDescent="0.15">
      <c r="A793" s="1258"/>
      <c r="B793" s="1550"/>
      <c r="C793" s="1258"/>
      <c r="D793" s="1258"/>
      <c r="E793" s="1258"/>
    </row>
    <row r="794" spans="1:5" x14ac:dyDescent="0.15">
      <c r="A794" s="1258"/>
      <c r="B794" s="1550"/>
      <c r="C794" s="1258"/>
      <c r="D794" s="1258"/>
      <c r="E794" s="1258"/>
    </row>
    <row r="795" spans="1:5" x14ac:dyDescent="0.15">
      <c r="A795" s="1258"/>
      <c r="B795" s="1550"/>
      <c r="C795" s="1258"/>
      <c r="D795" s="1258"/>
      <c r="E795" s="1258"/>
    </row>
    <row r="796" spans="1:5" x14ac:dyDescent="0.15">
      <c r="A796" s="1258"/>
      <c r="B796" s="1550"/>
      <c r="C796" s="1258"/>
      <c r="D796" s="1258"/>
      <c r="E796" s="1258"/>
    </row>
    <row r="797" spans="1:5" x14ac:dyDescent="0.15">
      <c r="A797" s="1258"/>
      <c r="B797" s="1550"/>
      <c r="C797" s="1258"/>
      <c r="D797" s="1258"/>
      <c r="E797" s="1258"/>
    </row>
    <row r="798" spans="1:5" x14ac:dyDescent="0.15">
      <c r="A798" s="1258"/>
      <c r="B798" s="1550"/>
      <c r="C798" s="1258"/>
      <c r="D798" s="1258"/>
      <c r="E798" s="1258"/>
    </row>
    <row r="799" spans="1:5" x14ac:dyDescent="0.15">
      <c r="A799" s="1258"/>
      <c r="B799" s="1550"/>
      <c r="C799" s="1258"/>
      <c r="D799" s="1258"/>
      <c r="E799" s="1258"/>
    </row>
    <row r="800" spans="1:5" x14ac:dyDescent="0.15">
      <c r="A800" s="1258"/>
      <c r="B800" s="1550"/>
      <c r="C800" s="1258"/>
      <c r="D800" s="1258"/>
      <c r="E800" s="1258"/>
    </row>
    <row r="801" spans="1:5" x14ac:dyDescent="0.15">
      <c r="A801" s="1258"/>
      <c r="B801" s="1550"/>
      <c r="C801" s="1258"/>
      <c r="D801" s="1258"/>
      <c r="E801" s="1258"/>
    </row>
    <row r="802" spans="1:5" x14ac:dyDescent="0.15">
      <c r="A802" s="1258"/>
      <c r="B802" s="1550"/>
      <c r="C802" s="1258"/>
      <c r="D802" s="1258"/>
      <c r="E802" s="1258"/>
    </row>
    <row r="803" spans="1:5" x14ac:dyDescent="0.15">
      <c r="A803" s="1258"/>
      <c r="B803" s="1550"/>
      <c r="C803" s="1258"/>
      <c r="D803" s="1258"/>
      <c r="E803" s="1258"/>
    </row>
    <row r="804" spans="1:5" x14ac:dyDescent="0.15">
      <c r="A804" s="1258"/>
      <c r="B804" s="1550"/>
      <c r="C804" s="1258"/>
      <c r="D804" s="1258"/>
      <c r="E804" s="1258"/>
    </row>
    <row r="805" spans="1:5" x14ac:dyDescent="0.15">
      <c r="A805" s="1258"/>
      <c r="B805" s="1550"/>
      <c r="C805" s="1258"/>
      <c r="D805" s="1258"/>
      <c r="E805" s="1258"/>
    </row>
    <row r="806" spans="1:5" x14ac:dyDescent="0.15">
      <c r="A806" s="1258"/>
      <c r="B806" s="1550"/>
      <c r="C806" s="1258"/>
      <c r="D806" s="1258"/>
      <c r="E806" s="1258"/>
    </row>
    <row r="807" spans="1:5" x14ac:dyDescent="0.15">
      <c r="A807" s="1258"/>
      <c r="B807" s="1550"/>
      <c r="C807" s="1258"/>
      <c r="D807" s="1258"/>
      <c r="E807" s="1258"/>
    </row>
    <row r="808" spans="1:5" x14ac:dyDescent="0.15">
      <c r="A808" s="1258"/>
      <c r="B808" s="1550"/>
      <c r="C808" s="1258"/>
      <c r="D808" s="1258"/>
      <c r="E808" s="1258"/>
    </row>
    <row r="809" spans="1:5" x14ac:dyDescent="0.15">
      <c r="A809" s="1258"/>
      <c r="B809" s="1550"/>
      <c r="C809" s="1258"/>
      <c r="D809" s="1258"/>
      <c r="E809" s="1258"/>
    </row>
    <row r="810" spans="1:5" x14ac:dyDescent="0.15">
      <c r="A810" s="1258"/>
      <c r="B810" s="1550"/>
      <c r="C810" s="1258"/>
      <c r="D810" s="1258"/>
      <c r="E810" s="1258"/>
    </row>
    <row r="811" spans="1:5" x14ac:dyDescent="0.15">
      <c r="A811" s="1258"/>
      <c r="B811" s="1550"/>
      <c r="C811" s="1258"/>
      <c r="D811" s="1258"/>
      <c r="E811" s="1258"/>
    </row>
    <row r="812" spans="1:5" x14ac:dyDescent="0.15">
      <c r="A812" s="1258"/>
      <c r="B812" s="1550"/>
      <c r="C812" s="1258"/>
      <c r="D812" s="1258"/>
      <c r="E812" s="1258"/>
    </row>
    <row r="813" spans="1:5" x14ac:dyDescent="0.15">
      <c r="A813" s="1258"/>
      <c r="B813" s="1550"/>
      <c r="C813" s="1258"/>
      <c r="D813" s="1258"/>
      <c r="E813" s="1258"/>
    </row>
    <row r="814" spans="1:5" x14ac:dyDescent="0.15">
      <c r="A814" s="1258"/>
      <c r="B814" s="1550"/>
      <c r="C814" s="1258"/>
      <c r="D814" s="1258"/>
      <c r="E814" s="1258"/>
    </row>
    <row r="815" spans="1:5" x14ac:dyDescent="0.15">
      <c r="A815" s="1258"/>
      <c r="B815" s="1550"/>
      <c r="C815" s="1258"/>
      <c r="D815" s="1258"/>
      <c r="E815" s="1258"/>
    </row>
    <row r="816" spans="1:5" x14ac:dyDescent="0.15">
      <c r="A816" s="1258"/>
      <c r="B816" s="1550"/>
      <c r="C816" s="1258"/>
      <c r="D816" s="1258"/>
      <c r="E816" s="1258"/>
    </row>
    <row r="817" spans="1:5" x14ac:dyDescent="0.15">
      <c r="A817" s="1258"/>
      <c r="B817" s="1550"/>
      <c r="C817" s="1258"/>
      <c r="D817" s="1258"/>
      <c r="E817" s="1258"/>
    </row>
    <row r="818" spans="1:5" x14ac:dyDescent="0.15">
      <c r="A818" s="1258"/>
      <c r="B818" s="1550"/>
      <c r="C818" s="1258"/>
      <c r="D818" s="1258"/>
      <c r="E818" s="1258"/>
    </row>
    <row r="819" spans="1:5" x14ac:dyDescent="0.15">
      <c r="A819" s="1258"/>
      <c r="B819" s="1550"/>
      <c r="C819" s="1258"/>
      <c r="D819" s="1258"/>
      <c r="E819" s="1258"/>
    </row>
    <row r="820" spans="1:5" x14ac:dyDescent="0.15">
      <c r="A820" s="1258"/>
      <c r="B820" s="1550"/>
      <c r="C820" s="1258"/>
      <c r="D820" s="1258"/>
      <c r="E820" s="1258"/>
    </row>
    <row r="821" spans="1:5" x14ac:dyDescent="0.15">
      <c r="A821" s="1258"/>
      <c r="B821" s="1550"/>
      <c r="C821" s="1258"/>
      <c r="D821" s="1258"/>
      <c r="E821" s="1258"/>
    </row>
    <row r="822" spans="1:5" x14ac:dyDescent="0.15">
      <c r="A822" s="1258"/>
      <c r="B822" s="1550"/>
      <c r="C822" s="1258"/>
      <c r="D822" s="1258"/>
      <c r="E822" s="1258"/>
    </row>
    <row r="823" spans="1:5" x14ac:dyDescent="0.15">
      <c r="A823" s="1258"/>
      <c r="B823" s="1550"/>
      <c r="C823" s="1258"/>
      <c r="D823" s="1258"/>
      <c r="E823" s="1258"/>
    </row>
    <row r="824" spans="1:5" x14ac:dyDescent="0.15">
      <c r="A824" s="1258"/>
      <c r="B824" s="1550"/>
      <c r="C824" s="1258"/>
      <c r="D824" s="1258"/>
      <c r="E824" s="1258"/>
    </row>
    <row r="825" spans="1:5" x14ac:dyDescent="0.15">
      <c r="A825" s="1258"/>
      <c r="B825" s="1550"/>
      <c r="C825" s="1258"/>
      <c r="D825" s="1258"/>
      <c r="E825" s="1258"/>
    </row>
    <row r="826" spans="1:5" x14ac:dyDescent="0.15">
      <c r="A826" s="1258"/>
      <c r="B826" s="1550"/>
      <c r="C826" s="1258"/>
      <c r="D826" s="1258"/>
      <c r="E826" s="1258"/>
    </row>
    <row r="827" spans="1:5" x14ac:dyDescent="0.15">
      <c r="A827" s="1258"/>
      <c r="B827" s="1550"/>
      <c r="C827" s="1258"/>
      <c r="D827" s="1258"/>
      <c r="E827" s="1258"/>
    </row>
    <row r="828" spans="1:5" x14ac:dyDescent="0.15">
      <c r="A828" s="1258"/>
      <c r="B828" s="1550"/>
      <c r="C828" s="1258"/>
      <c r="D828" s="1258"/>
      <c r="E828" s="1258"/>
    </row>
    <row r="829" spans="1:5" x14ac:dyDescent="0.15">
      <c r="A829" s="1258"/>
      <c r="B829" s="1550"/>
      <c r="C829" s="1258"/>
      <c r="D829" s="1258"/>
      <c r="E829" s="1258"/>
    </row>
    <row r="830" spans="1:5" x14ac:dyDescent="0.15">
      <c r="A830" s="1258"/>
      <c r="B830" s="1550"/>
      <c r="C830" s="1258"/>
      <c r="D830" s="1258"/>
      <c r="E830" s="1258"/>
    </row>
    <row r="831" spans="1:5" x14ac:dyDescent="0.15">
      <c r="A831" s="1258"/>
      <c r="B831" s="1550"/>
      <c r="C831" s="1258"/>
      <c r="D831" s="1258"/>
      <c r="E831" s="1258"/>
    </row>
    <row r="832" spans="1:5" x14ac:dyDescent="0.15">
      <c r="A832" s="1258"/>
      <c r="B832" s="1550"/>
      <c r="C832" s="1258"/>
      <c r="D832" s="1258"/>
      <c r="E832" s="1258"/>
    </row>
    <row r="833" spans="1:5" x14ac:dyDescent="0.15">
      <c r="A833" s="1258"/>
      <c r="B833" s="1550"/>
      <c r="C833" s="1258"/>
      <c r="D833" s="1258"/>
      <c r="E833" s="1258"/>
    </row>
    <row r="834" spans="1:5" x14ac:dyDescent="0.15">
      <c r="A834" s="1258"/>
      <c r="B834" s="1550"/>
      <c r="C834" s="1258"/>
      <c r="D834" s="1258"/>
      <c r="E834" s="1258"/>
    </row>
    <row r="835" spans="1:5" x14ac:dyDescent="0.15">
      <c r="A835" s="1258"/>
      <c r="B835" s="1550"/>
      <c r="C835" s="1258"/>
      <c r="D835" s="1258"/>
      <c r="E835" s="1258"/>
    </row>
    <row r="836" spans="1:5" x14ac:dyDescent="0.15">
      <c r="A836" s="1258"/>
      <c r="B836" s="1550"/>
      <c r="C836" s="1258"/>
      <c r="D836" s="1258"/>
      <c r="E836" s="1258"/>
    </row>
    <row r="837" spans="1:5" x14ac:dyDescent="0.15">
      <c r="A837" s="1258"/>
      <c r="B837" s="1550"/>
      <c r="C837" s="1258"/>
      <c r="D837" s="1258"/>
      <c r="E837" s="1258"/>
    </row>
    <row r="838" spans="1:5" x14ac:dyDescent="0.15">
      <c r="A838" s="1258"/>
      <c r="B838" s="1550"/>
      <c r="C838" s="1258"/>
      <c r="D838" s="1258"/>
      <c r="E838" s="1258"/>
    </row>
    <row r="839" spans="1:5" x14ac:dyDescent="0.15">
      <c r="A839" s="1258"/>
      <c r="B839" s="1550"/>
      <c r="C839" s="1258"/>
      <c r="D839" s="1258"/>
      <c r="E839" s="1258"/>
    </row>
    <row r="840" spans="1:5" x14ac:dyDescent="0.15">
      <c r="A840" s="1258"/>
      <c r="B840" s="1550"/>
      <c r="C840" s="1258"/>
      <c r="D840" s="1258"/>
      <c r="E840" s="1258"/>
    </row>
    <row r="841" spans="1:5" x14ac:dyDescent="0.15">
      <c r="A841" s="1258"/>
      <c r="B841" s="1550"/>
      <c r="C841" s="1258"/>
      <c r="D841" s="1258"/>
      <c r="E841" s="1258"/>
    </row>
    <row r="842" spans="1:5" x14ac:dyDescent="0.15">
      <c r="A842" s="1258"/>
      <c r="B842" s="1550"/>
      <c r="C842" s="1258"/>
      <c r="D842" s="1258"/>
      <c r="E842" s="1258"/>
    </row>
    <row r="843" spans="1:5" x14ac:dyDescent="0.15">
      <c r="A843" s="1258"/>
      <c r="B843" s="1550"/>
      <c r="C843" s="1258"/>
      <c r="D843" s="1258"/>
      <c r="E843" s="1258"/>
    </row>
    <row r="844" spans="1:5" x14ac:dyDescent="0.15">
      <c r="A844" s="1258"/>
      <c r="B844" s="1550"/>
      <c r="C844" s="1258"/>
      <c r="D844" s="1258"/>
      <c r="E844" s="1258"/>
    </row>
    <row r="845" spans="1:5" x14ac:dyDescent="0.15">
      <c r="A845" s="1258"/>
      <c r="B845" s="1550"/>
      <c r="C845" s="1258"/>
      <c r="D845" s="1258"/>
      <c r="E845" s="1258"/>
    </row>
    <row r="846" spans="1:5" x14ac:dyDescent="0.15">
      <c r="A846" s="1258"/>
      <c r="B846" s="1550"/>
      <c r="C846" s="1258"/>
      <c r="D846" s="1258"/>
      <c r="E846" s="1258"/>
    </row>
    <row r="847" spans="1:5" x14ac:dyDescent="0.15">
      <c r="A847" s="1258"/>
      <c r="B847" s="1550"/>
      <c r="C847" s="1258"/>
      <c r="D847" s="1258"/>
      <c r="E847" s="1258"/>
    </row>
    <row r="848" spans="1:5" x14ac:dyDescent="0.15">
      <c r="A848" s="1258"/>
      <c r="B848" s="1550"/>
      <c r="C848" s="1258"/>
      <c r="D848" s="1258"/>
      <c r="E848" s="1258"/>
    </row>
    <row r="849" spans="1:5" x14ac:dyDescent="0.15">
      <c r="A849" s="1258"/>
      <c r="B849" s="1550"/>
      <c r="C849" s="1258"/>
      <c r="D849" s="1258"/>
      <c r="E849" s="1258"/>
    </row>
    <row r="850" spans="1:5" x14ac:dyDescent="0.15">
      <c r="A850" s="1258"/>
      <c r="B850" s="1550"/>
      <c r="C850" s="1258"/>
      <c r="D850" s="1258"/>
      <c r="E850" s="1258"/>
    </row>
    <row r="851" spans="1:5" x14ac:dyDescent="0.15">
      <c r="A851" s="1258"/>
      <c r="B851" s="1550"/>
      <c r="C851" s="1258"/>
      <c r="D851" s="1258"/>
      <c r="E851" s="1258"/>
    </row>
    <row r="852" spans="1:5" x14ac:dyDescent="0.15">
      <c r="A852" s="1258"/>
      <c r="B852" s="1550"/>
      <c r="C852" s="1258"/>
      <c r="D852" s="1258"/>
      <c r="E852" s="1258"/>
    </row>
    <row r="853" spans="1:5" x14ac:dyDescent="0.15">
      <c r="A853" s="1258"/>
      <c r="B853" s="1550"/>
      <c r="C853" s="1258"/>
      <c r="D853" s="1258"/>
      <c r="E853" s="1258"/>
    </row>
    <row r="854" spans="1:5" x14ac:dyDescent="0.15">
      <c r="A854" s="1258"/>
      <c r="B854" s="1550"/>
      <c r="C854" s="1258"/>
      <c r="D854" s="1258"/>
      <c r="E854" s="1258"/>
    </row>
    <row r="855" spans="1:5" x14ac:dyDescent="0.15">
      <c r="A855" s="1258"/>
      <c r="B855" s="1550"/>
      <c r="C855" s="1258"/>
      <c r="D855" s="1258"/>
      <c r="E855" s="1258"/>
    </row>
    <row r="856" spans="1:5" x14ac:dyDescent="0.15">
      <c r="A856" s="1258"/>
      <c r="B856" s="1550"/>
      <c r="C856" s="1258"/>
      <c r="D856" s="1258"/>
      <c r="E856" s="1258"/>
    </row>
    <row r="857" spans="1:5" x14ac:dyDescent="0.15">
      <c r="A857" s="1258"/>
      <c r="B857" s="1550"/>
      <c r="C857" s="1258"/>
      <c r="D857" s="1258"/>
      <c r="E857" s="1258"/>
    </row>
    <row r="858" spans="1:5" x14ac:dyDescent="0.15">
      <c r="A858" s="1258"/>
      <c r="B858" s="1550"/>
      <c r="C858" s="1258"/>
      <c r="D858" s="1258"/>
      <c r="E858" s="1258"/>
    </row>
    <row r="859" spans="1:5" x14ac:dyDescent="0.15">
      <c r="A859" s="1258"/>
      <c r="B859" s="1550"/>
      <c r="C859" s="1258"/>
      <c r="D859" s="1258"/>
      <c r="E859" s="1258"/>
    </row>
    <row r="860" spans="1:5" x14ac:dyDescent="0.15">
      <c r="A860" s="1258"/>
      <c r="B860" s="1550"/>
      <c r="C860" s="1258"/>
      <c r="D860" s="1258"/>
      <c r="E860" s="1258"/>
    </row>
    <row r="861" spans="1:5" x14ac:dyDescent="0.15">
      <c r="A861" s="1258"/>
      <c r="B861" s="1550"/>
      <c r="C861" s="1258"/>
      <c r="D861" s="1258"/>
      <c r="E861" s="1258"/>
    </row>
    <row r="862" spans="1:5" x14ac:dyDescent="0.15">
      <c r="A862" s="1258"/>
      <c r="B862" s="1550"/>
      <c r="C862" s="1258"/>
      <c r="D862" s="1258"/>
      <c r="E862" s="1258"/>
    </row>
    <row r="863" spans="1:5" x14ac:dyDescent="0.15">
      <c r="A863" s="1258"/>
      <c r="B863" s="1550"/>
      <c r="C863" s="1258"/>
      <c r="D863" s="1258"/>
      <c r="E863" s="1258"/>
    </row>
    <row r="864" spans="1:5" x14ac:dyDescent="0.15">
      <c r="A864" s="1258"/>
      <c r="B864" s="1550"/>
      <c r="C864" s="1258"/>
      <c r="D864" s="1258"/>
      <c r="E864" s="1258"/>
    </row>
    <row r="865" spans="1:5" x14ac:dyDescent="0.15">
      <c r="A865" s="1258"/>
      <c r="B865" s="1550"/>
      <c r="C865" s="1258"/>
      <c r="D865" s="1258"/>
      <c r="E865" s="1258"/>
    </row>
    <row r="866" spans="1:5" x14ac:dyDescent="0.15">
      <c r="A866" s="1258"/>
      <c r="B866" s="1550"/>
      <c r="C866" s="1258"/>
      <c r="D866" s="1258"/>
      <c r="E866" s="1258"/>
    </row>
    <row r="867" spans="1:5" x14ac:dyDescent="0.15">
      <c r="A867" s="1258"/>
      <c r="B867" s="1550"/>
      <c r="C867" s="1258"/>
      <c r="D867" s="1258"/>
      <c r="E867" s="1258"/>
    </row>
    <row r="868" spans="1:5" x14ac:dyDescent="0.15">
      <c r="A868" s="1258"/>
      <c r="B868" s="1550"/>
      <c r="C868" s="1258"/>
      <c r="D868" s="1258"/>
      <c r="E868" s="1258"/>
    </row>
    <row r="869" spans="1:5" x14ac:dyDescent="0.15">
      <c r="A869" s="1258"/>
      <c r="B869" s="1550"/>
      <c r="C869" s="1258"/>
      <c r="D869" s="1258"/>
      <c r="E869" s="1258"/>
    </row>
    <row r="870" spans="1:5" x14ac:dyDescent="0.15">
      <c r="A870" s="1258"/>
      <c r="B870" s="1550"/>
      <c r="C870" s="1258"/>
      <c r="D870" s="1258"/>
      <c r="E870" s="1258"/>
    </row>
    <row r="871" spans="1:5" x14ac:dyDescent="0.15">
      <c r="A871" s="1258"/>
      <c r="B871" s="1550"/>
      <c r="C871" s="1258"/>
      <c r="D871" s="1258"/>
      <c r="E871" s="1258"/>
    </row>
    <row r="872" spans="1:5" x14ac:dyDescent="0.15">
      <c r="A872" s="1258"/>
      <c r="B872" s="1550"/>
      <c r="C872" s="1258"/>
      <c r="D872" s="1258"/>
      <c r="E872" s="1258"/>
    </row>
    <row r="873" spans="1:5" x14ac:dyDescent="0.15">
      <c r="A873" s="1258"/>
      <c r="B873" s="1550"/>
      <c r="C873" s="1258"/>
      <c r="D873" s="1258"/>
      <c r="E873" s="1258"/>
    </row>
    <row r="874" spans="1:5" x14ac:dyDescent="0.15">
      <c r="A874" s="1258"/>
      <c r="B874" s="1550"/>
      <c r="C874" s="1258"/>
      <c r="D874" s="1258"/>
      <c r="E874" s="1258"/>
    </row>
    <row r="875" spans="1:5" x14ac:dyDescent="0.15">
      <c r="A875" s="1258"/>
      <c r="B875" s="1550"/>
      <c r="C875" s="1258"/>
      <c r="D875" s="1258"/>
      <c r="E875" s="1258"/>
    </row>
    <row r="876" spans="1:5" x14ac:dyDescent="0.15">
      <c r="A876" s="1258"/>
      <c r="B876" s="1550"/>
      <c r="C876" s="1258"/>
      <c r="D876" s="1258"/>
      <c r="E876" s="1258"/>
    </row>
    <row r="877" spans="1:5" x14ac:dyDescent="0.15">
      <c r="A877" s="1258"/>
      <c r="B877" s="1550"/>
      <c r="C877" s="1258"/>
      <c r="D877" s="1258"/>
      <c r="E877" s="1258"/>
    </row>
    <row r="878" spans="1:5" x14ac:dyDescent="0.15">
      <c r="A878" s="1258"/>
      <c r="B878" s="1550"/>
      <c r="C878" s="1258"/>
      <c r="D878" s="1258"/>
      <c r="E878" s="1258"/>
    </row>
    <row r="879" spans="1:5" x14ac:dyDescent="0.15">
      <c r="A879" s="1258"/>
      <c r="B879" s="1550"/>
      <c r="C879" s="1258"/>
      <c r="D879" s="1258"/>
      <c r="E879" s="1258"/>
    </row>
    <row r="880" spans="1:5" x14ac:dyDescent="0.15">
      <c r="A880" s="1258"/>
      <c r="B880" s="1550"/>
      <c r="C880" s="1258"/>
      <c r="D880" s="1258"/>
      <c r="E880" s="1258"/>
    </row>
    <row r="881" spans="1:5" x14ac:dyDescent="0.15">
      <c r="A881" s="1258"/>
      <c r="B881" s="1550"/>
      <c r="C881" s="1258"/>
      <c r="D881" s="1258"/>
      <c r="E881" s="1258"/>
    </row>
    <row r="882" spans="1:5" x14ac:dyDescent="0.15">
      <c r="A882" s="1258"/>
      <c r="B882" s="1550"/>
      <c r="C882" s="1258"/>
      <c r="D882" s="1258"/>
      <c r="E882" s="1258"/>
    </row>
    <row r="883" spans="1:5" x14ac:dyDescent="0.15">
      <c r="A883" s="1258"/>
      <c r="B883" s="1550"/>
      <c r="C883" s="1258"/>
      <c r="D883" s="1258"/>
      <c r="E883" s="1258"/>
    </row>
    <row r="884" spans="1:5" x14ac:dyDescent="0.15">
      <c r="A884" s="1258"/>
      <c r="B884" s="1550"/>
      <c r="C884" s="1258"/>
      <c r="D884" s="1258"/>
      <c r="E884" s="1258"/>
    </row>
    <row r="885" spans="1:5" x14ac:dyDescent="0.15">
      <c r="A885" s="1258"/>
      <c r="B885" s="1550"/>
      <c r="C885" s="1258"/>
      <c r="D885" s="1258"/>
      <c r="E885" s="1258"/>
    </row>
    <row r="886" spans="1:5" x14ac:dyDescent="0.15">
      <c r="A886" s="1258"/>
      <c r="B886" s="1550"/>
      <c r="C886" s="1258"/>
      <c r="D886" s="1258"/>
      <c r="E886" s="1258"/>
    </row>
    <row r="887" spans="1:5" x14ac:dyDescent="0.15">
      <c r="A887" s="1258"/>
      <c r="B887" s="1550"/>
      <c r="C887" s="1258"/>
      <c r="D887" s="1258"/>
      <c r="E887" s="1258"/>
    </row>
    <row r="888" spans="1:5" x14ac:dyDescent="0.15">
      <c r="A888" s="1258"/>
      <c r="B888" s="1550"/>
      <c r="C888" s="1258"/>
      <c r="D888" s="1258"/>
      <c r="E888" s="1258"/>
    </row>
    <row r="889" spans="1:5" x14ac:dyDescent="0.15">
      <c r="A889" s="1258"/>
      <c r="B889" s="1550"/>
      <c r="C889" s="1258"/>
      <c r="D889" s="1258"/>
      <c r="E889" s="1258"/>
    </row>
    <row r="890" spans="1:5" x14ac:dyDescent="0.15">
      <c r="A890" s="1258"/>
      <c r="B890" s="1550"/>
      <c r="C890" s="1258"/>
      <c r="D890" s="1258"/>
      <c r="E890" s="1258"/>
    </row>
    <row r="891" spans="1:5" x14ac:dyDescent="0.15">
      <c r="A891" s="1258"/>
      <c r="B891" s="1550"/>
      <c r="C891" s="1258"/>
      <c r="D891" s="1258"/>
      <c r="E891" s="1258"/>
    </row>
    <row r="892" spans="1:5" x14ac:dyDescent="0.15">
      <c r="A892" s="1258"/>
      <c r="B892" s="1550"/>
      <c r="C892" s="1258"/>
      <c r="D892" s="1258"/>
      <c r="E892" s="1258"/>
    </row>
    <row r="893" spans="1:5" x14ac:dyDescent="0.15">
      <c r="A893" s="1258"/>
      <c r="B893" s="1550"/>
      <c r="C893" s="1258"/>
      <c r="D893" s="1258"/>
      <c r="E893" s="1258"/>
    </row>
    <row r="894" spans="1:5" x14ac:dyDescent="0.15">
      <c r="A894" s="1258"/>
      <c r="B894" s="1550"/>
      <c r="C894" s="1258"/>
      <c r="D894" s="1258"/>
      <c r="E894" s="1258"/>
    </row>
    <row r="895" spans="1:5" x14ac:dyDescent="0.15">
      <c r="A895" s="1258"/>
      <c r="B895" s="1550"/>
      <c r="C895" s="1258"/>
      <c r="D895" s="1258"/>
      <c r="E895" s="1258"/>
    </row>
    <row r="896" spans="1:5" x14ac:dyDescent="0.15">
      <c r="A896" s="1258"/>
      <c r="B896" s="1550"/>
      <c r="C896" s="1258"/>
      <c r="D896" s="1258"/>
      <c r="E896" s="1258"/>
    </row>
    <row r="897" spans="1:5" x14ac:dyDescent="0.15">
      <c r="A897" s="1258"/>
      <c r="B897" s="1550"/>
      <c r="C897" s="1258"/>
      <c r="D897" s="1258"/>
      <c r="E897" s="1258"/>
    </row>
    <row r="898" spans="1:5" x14ac:dyDescent="0.15">
      <c r="A898" s="1258"/>
      <c r="B898" s="1550"/>
      <c r="C898" s="1258"/>
      <c r="D898" s="1258"/>
      <c r="E898" s="1258"/>
    </row>
    <row r="899" spans="1:5" x14ac:dyDescent="0.15">
      <c r="A899" s="1258"/>
      <c r="B899" s="1550"/>
      <c r="C899" s="1258"/>
      <c r="D899" s="1258"/>
      <c r="E899" s="1258"/>
    </row>
    <row r="900" spans="1:5" x14ac:dyDescent="0.15">
      <c r="A900" s="1258"/>
      <c r="B900" s="1550"/>
      <c r="C900" s="1258"/>
      <c r="D900" s="1258"/>
      <c r="E900" s="1258"/>
    </row>
    <row r="901" spans="1:5" x14ac:dyDescent="0.15">
      <c r="A901" s="1258"/>
      <c r="B901" s="1550"/>
      <c r="C901" s="1258"/>
      <c r="D901" s="1258"/>
      <c r="E901" s="1258"/>
    </row>
    <row r="902" spans="1:5" x14ac:dyDescent="0.15">
      <c r="A902" s="1258"/>
      <c r="B902" s="1550"/>
      <c r="C902" s="1258"/>
      <c r="D902" s="1258"/>
      <c r="E902" s="1258"/>
    </row>
    <row r="903" spans="1:5" x14ac:dyDescent="0.15">
      <c r="A903" s="1258"/>
      <c r="B903" s="1550"/>
      <c r="C903" s="1258"/>
      <c r="D903" s="1258"/>
      <c r="E903" s="1258"/>
    </row>
    <row r="904" spans="1:5" x14ac:dyDescent="0.15">
      <c r="A904" s="1258"/>
      <c r="B904" s="1550"/>
      <c r="C904" s="1258"/>
      <c r="D904" s="1258"/>
      <c r="E904" s="1258"/>
    </row>
    <row r="905" spans="1:5" x14ac:dyDescent="0.15">
      <c r="A905" s="1258"/>
      <c r="B905" s="1550"/>
      <c r="C905" s="1258"/>
      <c r="D905" s="1258"/>
      <c r="E905" s="1258"/>
    </row>
    <row r="906" spans="1:5" x14ac:dyDescent="0.15">
      <c r="A906" s="1258"/>
      <c r="B906" s="1550"/>
      <c r="C906" s="1258"/>
      <c r="D906" s="1258"/>
      <c r="E906" s="1258"/>
    </row>
    <row r="907" spans="1:5" x14ac:dyDescent="0.15">
      <c r="A907" s="1258"/>
      <c r="B907" s="1550"/>
      <c r="C907" s="1258"/>
      <c r="D907" s="1258"/>
      <c r="E907" s="1258"/>
    </row>
    <row r="908" spans="1:5" x14ac:dyDescent="0.15">
      <c r="A908" s="1258"/>
      <c r="B908" s="1550"/>
      <c r="C908" s="1258"/>
      <c r="D908" s="1258"/>
      <c r="E908" s="1258"/>
    </row>
    <row r="909" spans="1:5" x14ac:dyDescent="0.15">
      <c r="A909" s="1258"/>
      <c r="B909" s="1550"/>
      <c r="C909" s="1258"/>
      <c r="D909" s="1258"/>
      <c r="E909" s="1258"/>
    </row>
    <row r="910" spans="1:5" x14ac:dyDescent="0.15">
      <c r="A910" s="1258"/>
      <c r="B910" s="1550"/>
      <c r="C910" s="1258"/>
      <c r="D910" s="1258"/>
      <c r="E910" s="1258"/>
    </row>
    <row r="911" spans="1:5" x14ac:dyDescent="0.15">
      <c r="A911" s="1258"/>
      <c r="B911" s="1550"/>
      <c r="C911" s="1258"/>
      <c r="D911" s="1258"/>
      <c r="E911" s="1258"/>
    </row>
    <row r="912" spans="1:5" x14ac:dyDescent="0.15">
      <c r="A912" s="1258"/>
      <c r="B912" s="1550"/>
      <c r="C912" s="1258"/>
      <c r="D912" s="1258"/>
      <c r="E912" s="1258"/>
    </row>
    <row r="913" spans="1:5" x14ac:dyDescent="0.15">
      <c r="A913" s="1258"/>
      <c r="B913" s="1550"/>
      <c r="C913" s="1258"/>
      <c r="D913" s="1258"/>
      <c r="E913" s="1258"/>
    </row>
    <row r="914" spans="1:5" x14ac:dyDescent="0.15">
      <c r="A914" s="1258"/>
      <c r="B914" s="1550"/>
      <c r="C914" s="1258"/>
      <c r="D914" s="1258"/>
      <c r="E914" s="1258"/>
    </row>
    <row r="915" spans="1:5" x14ac:dyDescent="0.15">
      <c r="A915" s="1258"/>
      <c r="B915" s="1550"/>
      <c r="C915" s="1258"/>
      <c r="D915" s="1258"/>
      <c r="E915" s="1258"/>
    </row>
    <row r="916" spans="1:5" x14ac:dyDescent="0.15">
      <c r="A916" s="1258"/>
      <c r="B916" s="1550"/>
      <c r="C916" s="1258"/>
      <c r="D916" s="1258"/>
      <c r="E916" s="1258"/>
    </row>
    <row r="917" spans="1:5" x14ac:dyDescent="0.15">
      <c r="A917" s="1258"/>
      <c r="B917" s="1550"/>
      <c r="C917" s="1258"/>
      <c r="D917" s="1258"/>
      <c r="E917" s="1258"/>
    </row>
    <row r="918" spans="1:5" x14ac:dyDescent="0.15">
      <c r="A918" s="1258"/>
      <c r="B918" s="1550"/>
      <c r="C918" s="1258"/>
      <c r="D918" s="1258"/>
      <c r="E918" s="1258"/>
    </row>
    <row r="919" spans="1:5" x14ac:dyDescent="0.15">
      <c r="A919" s="1258"/>
      <c r="B919" s="1550"/>
      <c r="C919" s="1258"/>
      <c r="D919" s="1258"/>
      <c r="E919" s="1258"/>
    </row>
    <row r="920" spans="1:5" x14ac:dyDescent="0.15">
      <c r="A920" s="1258"/>
      <c r="B920" s="1550"/>
      <c r="C920" s="1258"/>
      <c r="D920" s="1258"/>
      <c r="E920" s="1258"/>
    </row>
    <row r="921" spans="1:5" x14ac:dyDescent="0.15">
      <c r="A921" s="1258"/>
      <c r="B921" s="1550"/>
      <c r="C921" s="1258"/>
      <c r="D921" s="1258"/>
      <c r="E921" s="1258"/>
    </row>
    <row r="922" spans="1:5" x14ac:dyDescent="0.15">
      <c r="A922" s="1258"/>
      <c r="B922" s="1550"/>
      <c r="C922" s="1258"/>
      <c r="D922" s="1258"/>
      <c r="E922" s="1258"/>
    </row>
    <row r="923" spans="1:5" x14ac:dyDescent="0.15">
      <c r="A923" s="1258"/>
      <c r="B923" s="1550"/>
      <c r="C923" s="1258"/>
      <c r="D923" s="1258"/>
      <c r="E923" s="1258"/>
    </row>
    <row r="924" spans="1:5" x14ac:dyDescent="0.15">
      <c r="A924" s="1258"/>
      <c r="B924" s="1550"/>
      <c r="C924" s="1258"/>
      <c r="D924" s="1258"/>
      <c r="E924" s="1258"/>
    </row>
    <row r="925" spans="1:5" x14ac:dyDescent="0.15">
      <c r="A925" s="1258"/>
      <c r="B925" s="1550"/>
      <c r="C925" s="1258"/>
      <c r="D925" s="1258"/>
      <c r="E925" s="1258"/>
    </row>
    <row r="926" spans="1:5" x14ac:dyDescent="0.15">
      <c r="A926" s="1258"/>
      <c r="B926" s="1550"/>
      <c r="C926" s="1258"/>
      <c r="D926" s="1258"/>
      <c r="E926" s="1258"/>
    </row>
    <row r="927" spans="1:5" x14ac:dyDescent="0.15">
      <c r="A927" s="1258"/>
      <c r="B927" s="1550"/>
      <c r="C927" s="1258"/>
      <c r="D927" s="1258"/>
      <c r="E927" s="1258"/>
    </row>
    <row r="928" spans="1:5" x14ac:dyDescent="0.15">
      <c r="A928" s="1258"/>
      <c r="B928" s="1550"/>
      <c r="C928" s="1258"/>
      <c r="D928" s="1258"/>
      <c r="E928" s="1258"/>
    </row>
    <row r="929" spans="1:5" x14ac:dyDescent="0.15">
      <c r="A929" s="1258"/>
      <c r="B929" s="1550"/>
      <c r="C929" s="1258"/>
      <c r="D929" s="1258"/>
      <c r="E929" s="1258"/>
    </row>
    <row r="930" spans="1:5" x14ac:dyDescent="0.15">
      <c r="A930" s="1258"/>
      <c r="B930" s="1550"/>
      <c r="C930" s="1258"/>
      <c r="D930" s="1258"/>
      <c r="E930" s="1258"/>
    </row>
    <row r="931" spans="1:5" x14ac:dyDescent="0.15">
      <c r="A931" s="1258"/>
      <c r="B931" s="1550"/>
      <c r="C931" s="1258"/>
      <c r="D931" s="1258"/>
      <c r="E931" s="1258"/>
    </row>
    <row r="932" spans="1:5" x14ac:dyDescent="0.15">
      <c r="A932" s="1258"/>
      <c r="B932" s="1550"/>
      <c r="C932" s="1258"/>
      <c r="D932" s="1258"/>
      <c r="E932" s="1258"/>
    </row>
    <row r="933" spans="1:5" x14ac:dyDescent="0.15">
      <c r="A933" s="1258"/>
      <c r="B933" s="1550"/>
      <c r="C933" s="1258"/>
      <c r="D933" s="1258"/>
      <c r="E933" s="1258"/>
    </row>
    <row r="934" spans="1:5" x14ac:dyDescent="0.15">
      <c r="A934" s="1258"/>
      <c r="B934" s="1550"/>
      <c r="C934" s="1258"/>
      <c r="D934" s="1258"/>
      <c r="E934" s="1258"/>
    </row>
    <row r="935" spans="1:5" x14ac:dyDescent="0.15">
      <c r="A935" s="1258"/>
      <c r="B935" s="1550"/>
      <c r="C935" s="1258"/>
      <c r="D935" s="1258"/>
      <c r="E935" s="1258"/>
    </row>
    <row r="936" spans="1:5" x14ac:dyDescent="0.15">
      <c r="A936" s="1258"/>
      <c r="B936" s="1550"/>
      <c r="C936" s="1258"/>
      <c r="D936" s="1258"/>
      <c r="E936" s="1258"/>
    </row>
    <row r="937" spans="1:5" x14ac:dyDescent="0.15">
      <c r="A937" s="1258"/>
      <c r="B937" s="1550"/>
      <c r="C937" s="1258"/>
      <c r="D937" s="1258"/>
      <c r="E937" s="1258"/>
    </row>
    <row r="938" spans="1:5" x14ac:dyDescent="0.15">
      <c r="A938" s="1258"/>
      <c r="B938" s="1550"/>
      <c r="C938" s="1258"/>
      <c r="D938" s="1258"/>
      <c r="E938" s="1258"/>
    </row>
    <row r="939" spans="1:5" x14ac:dyDescent="0.15">
      <c r="A939" s="1258"/>
      <c r="B939" s="1550"/>
      <c r="C939" s="1258"/>
      <c r="D939" s="1258"/>
      <c r="E939" s="1258"/>
    </row>
    <row r="940" spans="1:5" x14ac:dyDescent="0.15">
      <c r="A940" s="1258"/>
      <c r="B940" s="1550"/>
      <c r="C940" s="1258"/>
      <c r="D940" s="1258"/>
      <c r="E940" s="1258"/>
    </row>
    <row r="941" spans="1:5" x14ac:dyDescent="0.15">
      <c r="A941" s="1258"/>
      <c r="B941" s="1550"/>
      <c r="C941" s="1258"/>
      <c r="D941" s="1258"/>
      <c r="E941" s="1258"/>
    </row>
    <row r="942" spans="1:5" x14ac:dyDescent="0.15">
      <c r="A942" s="1258"/>
      <c r="B942" s="1550"/>
      <c r="C942" s="1258"/>
      <c r="D942" s="1258"/>
      <c r="E942" s="1258"/>
    </row>
    <row r="943" spans="1:5" x14ac:dyDescent="0.15">
      <c r="A943" s="1258"/>
      <c r="B943" s="1550"/>
      <c r="C943" s="1258"/>
      <c r="D943" s="1258"/>
      <c r="E943" s="1258"/>
    </row>
    <row r="944" spans="1:5" x14ac:dyDescent="0.15">
      <c r="A944" s="1258"/>
      <c r="B944" s="1550"/>
      <c r="C944" s="1258"/>
      <c r="D944" s="1258"/>
      <c r="E944" s="1258"/>
    </row>
    <row r="945" spans="1:5" x14ac:dyDescent="0.15">
      <c r="A945" s="1258"/>
      <c r="B945" s="1550"/>
      <c r="C945" s="1258"/>
      <c r="D945" s="1258"/>
      <c r="E945" s="1258"/>
    </row>
    <row r="946" spans="1:5" x14ac:dyDescent="0.15">
      <c r="A946" s="1258"/>
      <c r="B946" s="1550"/>
      <c r="C946" s="1258"/>
      <c r="D946" s="1258"/>
      <c r="E946" s="1258"/>
    </row>
    <row r="947" spans="1:5" x14ac:dyDescent="0.15">
      <c r="A947" s="1258"/>
      <c r="B947" s="1550"/>
      <c r="C947" s="1258"/>
      <c r="D947" s="1258"/>
      <c r="E947" s="1258"/>
    </row>
    <row r="948" spans="1:5" x14ac:dyDescent="0.15">
      <c r="A948" s="1258"/>
      <c r="B948" s="1550"/>
      <c r="C948" s="1258"/>
      <c r="D948" s="1258"/>
      <c r="E948" s="1258"/>
    </row>
    <row r="949" spans="1:5" x14ac:dyDescent="0.15">
      <c r="A949" s="1258"/>
      <c r="B949" s="1550"/>
      <c r="C949" s="1258"/>
      <c r="D949" s="1258"/>
      <c r="E949" s="1258"/>
    </row>
    <row r="950" spans="1:5" x14ac:dyDescent="0.15">
      <c r="A950" s="1258"/>
      <c r="B950" s="1550"/>
      <c r="C950" s="1258"/>
      <c r="D950" s="1258"/>
      <c r="E950" s="1258"/>
    </row>
    <row r="951" spans="1:5" x14ac:dyDescent="0.15">
      <c r="A951" s="1258"/>
      <c r="B951" s="1550"/>
      <c r="C951" s="1258"/>
      <c r="D951" s="1258"/>
      <c r="E951" s="1258"/>
    </row>
    <row r="952" spans="1:5" x14ac:dyDescent="0.15">
      <c r="A952" s="1258"/>
      <c r="B952" s="1550"/>
      <c r="C952" s="1258"/>
      <c r="D952" s="1258"/>
      <c r="E952" s="1258"/>
    </row>
    <row r="953" spans="1:5" x14ac:dyDescent="0.15">
      <c r="A953" s="1258"/>
      <c r="B953" s="1550"/>
      <c r="C953" s="1258"/>
      <c r="D953" s="1258"/>
      <c r="E953" s="1258"/>
    </row>
    <row r="954" spans="1:5" x14ac:dyDescent="0.15">
      <c r="A954" s="1258"/>
      <c r="B954" s="1550"/>
      <c r="C954" s="1258"/>
      <c r="D954" s="1258"/>
      <c r="E954" s="1258"/>
    </row>
    <row r="955" spans="1:5" x14ac:dyDescent="0.15">
      <c r="A955" s="1258"/>
      <c r="B955" s="1550"/>
      <c r="C955" s="1258"/>
      <c r="D955" s="1258"/>
      <c r="E955" s="1258"/>
    </row>
    <row r="956" spans="1:5" x14ac:dyDescent="0.15">
      <c r="A956" s="1258"/>
      <c r="B956" s="1550"/>
      <c r="C956" s="1258"/>
      <c r="D956" s="1258"/>
      <c r="E956" s="1258"/>
    </row>
    <row r="957" spans="1:5" x14ac:dyDescent="0.15">
      <c r="A957" s="1258"/>
      <c r="B957" s="1550"/>
      <c r="C957" s="1258"/>
      <c r="D957" s="1258"/>
      <c r="E957" s="1258"/>
    </row>
    <row r="958" spans="1:5" x14ac:dyDescent="0.15">
      <c r="A958" s="1258"/>
      <c r="B958" s="1550"/>
      <c r="C958" s="1258"/>
      <c r="D958" s="1258"/>
      <c r="E958" s="1258"/>
    </row>
    <row r="959" spans="1:5" x14ac:dyDescent="0.15">
      <c r="A959" s="1258"/>
      <c r="B959" s="1550"/>
      <c r="C959" s="1258"/>
      <c r="D959" s="1258"/>
      <c r="E959" s="1258"/>
    </row>
    <row r="960" spans="1:5" x14ac:dyDescent="0.15">
      <c r="A960" s="1258"/>
      <c r="B960" s="1550"/>
      <c r="C960" s="1258"/>
      <c r="D960" s="1258"/>
      <c r="E960" s="1258"/>
    </row>
    <row r="961" spans="1:5" x14ac:dyDescent="0.15">
      <c r="A961" s="1258"/>
      <c r="B961" s="1550"/>
      <c r="C961" s="1258"/>
      <c r="D961" s="1258"/>
      <c r="E961" s="1258"/>
    </row>
    <row r="962" spans="1:5" x14ac:dyDescent="0.15">
      <c r="A962" s="1258"/>
      <c r="B962" s="1550"/>
      <c r="C962" s="1258"/>
      <c r="D962" s="1258"/>
      <c r="E962" s="1258"/>
    </row>
    <row r="963" spans="1:5" x14ac:dyDescent="0.15">
      <c r="A963" s="1258"/>
      <c r="B963" s="1550"/>
      <c r="C963" s="1258"/>
      <c r="D963" s="1258"/>
      <c r="E963" s="1258"/>
    </row>
    <row r="964" spans="1:5" x14ac:dyDescent="0.15">
      <c r="A964" s="1258"/>
      <c r="B964" s="1550"/>
      <c r="C964" s="1258"/>
      <c r="D964" s="1258"/>
      <c r="E964" s="1258"/>
    </row>
    <row r="965" spans="1:5" x14ac:dyDescent="0.15">
      <c r="A965" s="1258"/>
      <c r="B965" s="1550"/>
      <c r="C965" s="1258"/>
      <c r="D965" s="1258"/>
      <c r="E965" s="1258"/>
    </row>
    <row r="966" spans="1:5" x14ac:dyDescent="0.15">
      <c r="A966" s="1258"/>
      <c r="B966" s="1550"/>
      <c r="C966" s="1258"/>
      <c r="D966" s="1258"/>
      <c r="E966" s="1258"/>
    </row>
    <row r="967" spans="1:5" x14ac:dyDescent="0.15">
      <c r="A967" s="1258"/>
      <c r="B967" s="1550"/>
      <c r="C967" s="1258"/>
      <c r="D967" s="1258"/>
      <c r="E967" s="1258"/>
    </row>
    <row r="968" spans="1:5" x14ac:dyDescent="0.15">
      <c r="A968" s="1258"/>
      <c r="B968" s="1550"/>
      <c r="C968" s="1258"/>
      <c r="D968" s="1258"/>
      <c r="E968" s="1258"/>
    </row>
    <row r="969" spans="1:5" x14ac:dyDescent="0.15">
      <c r="A969" s="1258"/>
      <c r="B969" s="1550"/>
      <c r="C969" s="1258"/>
      <c r="D969" s="1258"/>
      <c r="E969" s="1258"/>
    </row>
    <row r="970" spans="1:5" x14ac:dyDescent="0.15">
      <c r="A970" s="1258"/>
      <c r="B970" s="1550"/>
      <c r="C970" s="1258"/>
      <c r="D970" s="1258"/>
      <c r="E970" s="1258"/>
    </row>
    <row r="971" spans="1:5" x14ac:dyDescent="0.15">
      <c r="A971" s="1258"/>
      <c r="B971" s="1550"/>
      <c r="C971" s="1258"/>
      <c r="D971" s="1258"/>
      <c r="E971" s="1258"/>
    </row>
    <row r="972" spans="1:5" x14ac:dyDescent="0.15">
      <c r="A972" s="1258"/>
      <c r="B972" s="1550"/>
      <c r="C972" s="1258"/>
      <c r="D972" s="1258"/>
      <c r="E972" s="1258"/>
    </row>
    <row r="973" spans="1:5" x14ac:dyDescent="0.15">
      <c r="A973" s="1258"/>
      <c r="B973" s="1550"/>
      <c r="C973" s="1258"/>
      <c r="D973" s="1258"/>
      <c r="E973" s="1258"/>
    </row>
    <row r="974" spans="1:5" x14ac:dyDescent="0.15">
      <c r="A974" s="1258"/>
      <c r="B974" s="1550"/>
      <c r="C974" s="1258"/>
      <c r="D974" s="1258"/>
      <c r="E974" s="1258"/>
    </row>
    <row r="975" spans="1:5" x14ac:dyDescent="0.15">
      <c r="A975" s="1258"/>
      <c r="B975" s="1550"/>
      <c r="C975" s="1258"/>
      <c r="D975" s="1258"/>
      <c r="E975" s="1258"/>
    </row>
    <row r="976" spans="1:5" x14ac:dyDescent="0.15">
      <c r="A976" s="1258"/>
      <c r="B976" s="1550"/>
      <c r="C976" s="1258"/>
      <c r="D976" s="1258"/>
      <c r="E976" s="1258"/>
    </row>
    <row r="977" spans="1:5" x14ac:dyDescent="0.15">
      <c r="A977" s="1258"/>
      <c r="B977" s="1550"/>
      <c r="C977" s="1258"/>
      <c r="D977" s="1258"/>
      <c r="E977" s="1258"/>
    </row>
    <row r="978" spans="1:5" x14ac:dyDescent="0.15">
      <c r="A978" s="1258"/>
      <c r="B978" s="1550"/>
      <c r="C978" s="1258"/>
      <c r="D978" s="1258"/>
      <c r="E978" s="1258"/>
    </row>
    <row r="979" spans="1:5" x14ac:dyDescent="0.15">
      <c r="A979" s="1258"/>
      <c r="B979" s="1550"/>
      <c r="C979" s="1258"/>
      <c r="D979" s="1258"/>
      <c r="E979" s="1258"/>
    </row>
    <row r="980" spans="1:5" x14ac:dyDescent="0.15">
      <c r="A980" s="1258"/>
      <c r="B980" s="1550"/>
      <c r="C980" s="1258"/>
      <c r="D980" s="1258"/>
      <c r="E980" s="1258"/>
    </row>
    <row r="981" spans="1:5" x14ac:dyDescent="0.15">
      <c r="A981" s="1258"/>
      <c r="B981" s="1550"/>
      <c r="C981" s="1258"/>
      <c r="D981" s="1258"/>
      <c r="E981" s="1258"/>
    </row>
    <row r="982" spans="1:5" x14ac:dyDescent="0.15">
      <c r="A982" s="1258"/>
      <c r="B982" s="1550"/>
      <c r="C982" s="1258"/>
      <c r="D982" s="1258"/>
      <c r="E982" s="1258"/>
    </row>
    <row r="983" spans="1:5" x14ac:dyDescent="0.15">
      <c r="A983" s="1258"/>
      <c r="B983" s="1550"/>
      <c r="C983" s="1258"/>
      <c r="D983" s="1258"/>
      <c r="E983" s="1258"/>
    </row>
    <row r="984" spans="1:5" x14ac:dyDescent="0.15">
      <c r="A984" s="1258"/>
      <c r="B984" s="1550"/>
      <c r="C984" s="1258"/>
      <c r="D984" s="1258"/>
      <c r="E984" s="1258"/>
    </row>
    <row r="985" spans="1:5" x14ac:dyDescent="0.15">
      <c r="A985" s="1258"/>
      <c r="B985" s="1550"/>
      <c r="C985" s="1258"/>
      <c r="D985" s="1258"/>
      <c r="E985" s="1258"/>
    </row>
    <row r="986" spans="1:5" x14ac:dyDescent="0.15">
      <c r="A986" s="1258"/>
      <c r="B986" s="1550"/>
      <c r="C986" s="1258"/>
      <c r="D986" s="1258"/>
      <c r="E986" s="1258"/>
    </row>
    <row r="987" spans="1:5" x14ac:dyDescent="0.15">
      <c r="A987" s="1258"/>
      <c r="B987" s="1550"/>
      <c r="C987" s="1258"/>
      <c r="D987" s="1258"/>
      <c r="E987" s="1258"/>
    </row>
    <row r="988" spans="1:5" x14ac:dyDescent="0.15">
      <c r="A988" s="1258"/>
      <c r="B988" s="1550"/>
      <c r="C988" s="1258"/>
      <c r="D988" s="1258"/>
      <c r="E988" s="1258"/>
    </row>
    <row r="989" spans="1:5" x14ac:dyDescent="0.15">
      <c r="A989" s="1258"/>
      <c r="B989" s="1550"/>
      <c r="C989" s="1258"/>
      <c r="D989" s="1258"/>
      <c r="E989" s="1258"/>
    </row>
    <row r="990" spans="1:5" x14ac:dyDescent="0.15">
      <c r="A990" s="1258"/>
      <c r="B990" s="1550"/>
      <c r="C990" s="1258"/>
      <c r="D990" s="1258"/>
      <c r="E990" s="1258"/>
    </row>
    <row r="991" spans="1:5" x14ac:dyDescent="0.15">
      <c r="A991" s="1258"/>
      <c r="B991" s="1550"/>
      <c r="C991" s="1258"/>
      <c r="D991" s="1258"/>
      <c r="E991" s="1258"/>
    </row>
  </sheetData>
  <mergeCells count="9">
    <mergeCell ref="A2:E2"/>
    <mergeCell ref="A3:G3"/>
    <mergeCell ref="B5:B8"/>
    <mergeCell ref="C5:F6"/>
    <mergeCell ref="G5:G8"/>
    <mergeCell ref="C7:C8"/>
    <mergeCell ref="D7:D8"/>
    <mergeCell ref="E7:E8"/>
    <mergeCell ref="F7:F8"/>
  </mergeCells>
  <conditionalFormatting sqref="B9:G48">
    <cfRule type="cellIs" dxfId="49" priority="1" stopIfTrue="1" operator="between">
      <formula>0.0001</formula>
      <formula>0.045</formula>
    </cfRule>
  </conditionalFormatting>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83"/>
  <sheetViews>
    <sheetView showGridLines="0" zoomScaleNormal="100" zoomScaleSheetLayoutView="90" workbookViewId="0"/>
  </sheetViews>
  <sheetFormatPr defaultRowHeight="9" x14ac:dyDescent="0.15"/>
  <cols>
    <col min="1" max="1" width="31.42578125" style="1224" customWidth="1"/>
    <col min="2" max="2" width="8" style="1225" customWidth="1"/>
    <col min="3" max="3" width="8.85546875" style="1224" customWidth="1"/>
    <col min="4" max="4" width="11.85546875" style="1224" customWidth="1"/>
    <col min="5" max="5" width="10.42578125" style="1224" customWidth="1"/>
    <col min="6" max="6" width="7.85546875" style="1224" customWidth="1"/>
    <col min="7" max="7" width="8.5703125" style="1224" customWidth="1"/>
    <col min="8" max="256" width="9.140625" style="1224"/>
    <col min="257" max="257" width="34.5703125" style="1224" customWidth="1"/>
    <col min="258" max="258" width="9.140625" style="1224" customWidth="1"/>
    <col min="259" max="259" width="9.42578125" style="1224" customWidth="1"/>
    <col min="260" max="260" width="13.85546875" style="1224" customWidth="1"/>
    <col min="261" max="261" width="10.42578125" style="1224" customWidth="1"/>
    <col min="262" max="262" width="7.85546875" style="1224" customWidth="1"/>
    <col min="263" max="263" width="8.5703125" style="1224" customWidth="1"/>
    <col min="264" max="512" width="9.140625" style="1224"/>
    <col min="513" max="513" width="34.5703125" style="1224" customWidth="1"/>
    <col min="514" max="514" width="9.140625" style="1224" customWidth="1"/>
    <col min="515" max="515" width="9.42578125" style="1224" customWidth="1"/>
    <col min="516" max="516" width="13.85546875" style="1224" customWidth="1"/>
    <col min="517" max="517" width="10.42578125" style="1224" customWidth="1"/>
    <col min="518" max="518" width="7.85546875" style="1224" customWidth="1"/>
    <col min="519" max="519" width="8.5703125" style="1224" customWidth="1"/>
    <col min="520" max="768" width="9.140625" style="1224"/>
    <col min="769" max="769" width="34.5703125" style="1224" customWidth="1"/>
    <col min="770" max="770" width="9.140625" style="1224" customWidth="1"/>
    <col min="771" max="771" width="9.42578125" style="1224" customWidth="1"/>
    <col min="772" max="772" width="13.85546875" style="1224" customWidth="1"/>
    <col min="773" max="773" width="10.42578125" style="1224" customWidth="1"/>
    <col min="774" max="774" width="7.85546875" style="1224" customWidth="1"/>
    <col min="775" max="775" width="8.5703125" style="1224" customWidth="1"/>
    <col min="776" max="1024" width="9.140625" style="1224"/>
    <col min="1025" max="1025" width="34.5703125" style="1224" customWidth="1"/>
    <col min="1026" max="1026" width="9.140625" style="1224" customWidth="1"/>
    <col min="1027" max="1027" width="9.42578125" style="1224" customWidth="1"/>
    <col min="1028" max="1028" width="13.85546875" style="1224" customWidth="1"/>
    <col min="1029" max="1029" width="10.42578125" style="1224" customWidth="1"/>
    <col min="1030" max="1030" width="7.85546875" style="1224" customWidth="1"/>
    <col min="1031" max="1031" width="8.5703125" style="1224" customWidth="1"/>
    <col min="1032" max="1280" width="9.140625" style="1224"/>
    <col min="1281" max="1281" width="34.5703125" style="1224" customWidth="1"/>
    <col min="1282" max="1282" width="9.140625" style="1224" customWidth="1"/>
    <col min="1283" max="1283" width="9.42578125" style="1224" customWidth="1"/>
    <col min="1284" max="1284" width="13.85546875" style="1224" customWidth="1"/>
    <col min="1285" max="1285" width="10.42578125" style="1224" customWidth="1"/>
    <col min="1286" max="1286" width="7.85546875" style="1224" customWidth="1"/>
    <col min="1287" max="1287" width="8.5703125" style="1224" customWidth="1"/>
    <col min="1288" max="1536" width="9.140625" style="1224"/>
    <col min="1537" max="1537" width="34.5703125" style="1224" customWidth="1"/>
    <col min="1538" max="1538" width="9.140625" style="1224" customWidth="1"/>
    <col min="1539" max="1539" width="9.42578125" style="1224" customWidth="1"/>
    <col min="1540" max="1540" width="13.85546875" style="1224" customWidth="1"/>
    <col min="1541" max="1541" width="10.42578125" style="1224" customWidth="1"/>
    <col min="1542" max="1542" width="7.85546875" style="1224" customWidth="1"/>
    <col min="1543" max="1543" width="8.5703125" style="1224" customWidth="1"/>
    <col min="1544" max="1792" width="9.140625" style="1224"/>
    <col min="1793" max="1793" width="34.5703125" style="1224" customWidth="1"/>
    <col min="1794" max="1794" width="9.140625" style="1224" customWidth="1"/>
    <col min="1795" max="1795" width="9.42578125" style="1224" customWidth="1"/>
    <col min="1796" max="1796" width="13.85546875" style="1224" customWidth="1"/>
    <col min="1797" max="1797" width="10.42578125" style="1224" customWidth="1"/>
    <col min="1798" max="1798" width="7.85546875" style="1224" customWidth="1"/>
    <col min="1799" max="1799" width="8.5703125" style="1224" customWidth="1"/>
    <col min="1800" max="2048" width="9.140625" style="1224"/>
    <col min="2049" max="2049" width="34.5703125" style="1224" customWidth="1"/>
    <col min="2050" max="2050" width="9.140625" style="1224" customWidth="1"/>
    <col min="2051" max="2051" width="9.42578125" style="1224" customWidth="1"/>
    <col min="2052" max="2052" width="13.85546875" style="1224" customWidth="1"/>
    <col min="2053" max="2053" width="10.42578125" style="1224" customWidth="1"/>
    <col min="2054" max="2054" width="7.85546875" style="1224" customWidth="1"/>
    <col min="2055" max="2055" width="8.5703125" style="1224" customWidth="1"/>
    <col min="2056" max="2304" width="9.140625" style="1224"/>
    <col min="2305" max="2305" width="34.5703125" style="1224" customWidth="1"/>
    <col min="2306" max="2306" width="9.140625" style="1224" customWidth="1"/>
    <col min="2307" max="2307" width="9.42578125" style="1224" customWidth="1"/>
    <col min="2308" max="2308" width="13.85546875" style="1224" customWidth="1"/>
    <col min="2309" max="2309" width="10.42578125" style="1224" customWidth="1"/>
    <col min="2310" max="2310" width="7.85546875" style="1224" customWidth="1"/>
    <col min="2311" max="2311" width="8.5703125" style="1224" customWidth="1"/>
    <col min="2312" max="2560" width="9.140625" style="1224"/>
    <col min="2561" max="2561" width="34.5703125" style="1224" customWidth="1"/>
    <col min="2562" max="2562" width="9.140625" style="1224" customWidth="1"/>
    <col min="2563" max="2563" width="9.42578125" style="1224" customWidth="1"/>
    <col min="2564" max="2564" width="13.85546875" style="1224" customWidth="1"/>
    <col min="2565" max="2565" width="10.42578125" style="1224" customWidth="1"/>
    <col min="2566" max="2566" width="7.85546875" style="1224" customWidth="1"/>
    <col min="2567" max="2567" width="8.5703125" style="1224" customWidth="1"/>
    <col min="2568" max="2816" width="9.140625" style="1224"/>
    <col min="2817" max="2817" width="34.5703125" style="1224" customWidth="1"/>
    <col min="2818" max="2818" width="9.140625" style="1224" customWidth="1"/>
    <col min="2819" max="2819" width="9.42578125" style="1224" customWidth="1"/>
    <col min="2820" max="2820" width="13.85546875" style="1224" customWidth="1"/>
    <col min="2821" max="2821" width="10.42578125" style="1224" customWidth="1"/>
    <col min="2822" max="2822" width="7.85546875" style="1224" customWidth="1"/>
    <col min="2823" max="2823" width="8.5703125" style="1224" customWidth="1"/>
    <col min="2824" max="3072" width="9.140625" style="1224"/>
    <col min="3073" max="3073" width="34.5703125" style="1224" customWidth="1"/>
    <col min="3074" max="3074" width="9.140625" style="1224" customWidth="1"/>
    <col min="3075" max="3075" width="9.42578125" style="1224" customWidth="1"/>
    <col min="3076" max="3076" width="13.85546875" style="1224" customWidth="1"/>
    <col min="3077" max="3077" width="10.42578125" style="1224" customWidth="1"/>
    <col min="3078" max="3078" width="7.85546875" style="1224" customWidth="1"/>
    <col min="3079" max="3079" width="8.5703125" style="1224" customWidth="1"/>
    <col min="3080" max="3328" width="9.140625" style="1224"/>
    <col min="3329" max="3329" width="34.5703125" style="1224" customWidth="1"/>
    <col min="3330" max="3330" width="9.140625" style="1224" customWidth="1"/>
    <col min="3331" max="3331" width="9.42578125" style="1224" customWidth="1"/>
    <col min="3332" max="3332" width="13.85546875" style="1224" customWidth="1"/>
    <col min="3333" max="3333" width="10.42578125" style="1224" customWidth="1"/>
    <col min="3334" max="3334" width="7.85546875" style="1224" customWidth="1"/>
    <col min="3335" max="3335" width="8.5703125" style="1224" customWidth="1"/>
    <col min="3336" max="3584" width="9.140625" style="1224"/>
    <col min="3585" max="3585" width="34.5703125" style="1224" customWidth="1"/>
    <col min="3586" max="3586" width="9.140625" style="1224" customWidth="1"/>
    <col min="3587" max="3587" width="9.42578125" style="1224" customWidth="1"/>
    <col min="3588" max="3588" width="13.85546875" style="1224" customWidth="1"/>
    <col min="3589" max="3589" width="10.42578125" style="1224" customWidth="1"/>
    <col min="3590" max="3590" width="7.85546875" style="1224" customWidth="1"/>
    <col min="3591" max="3591" width="8.5703125" style="1224" customWidth="1"/>
    <col min="3592" max="3840" width="9.140625" style="1224"/>
    <col min="3841" max="3841" width="34.5703125" style="1224" customWidth="1"/>
    <col min="3842" max="3842" width="9.140625" style="1224" customWidth="1"/>
    <col min="3843" max="3843" width="9.42578125" style="1224" customWidth="1"/>
    <col min="3844" max="3844" width="13.85546875" style="1224" customWidth="1"/>
    <col min="3845" max="3845" width="10.42578125" style="1224" customWidth="1"/>
    <col min="3846" max="3846" width="7.85546875" style="1224" customWidth="1"/>
    <col min="3847" max="3847" width="8.5703125" style="1224" customWidth="1"/>
    <col min="3848" max="4096" width="9.140625" style="1224"/>
    <col min="4097" max="4097" width="34.5703125" style="1224" customWidth="1"/>
    <col min="4098" max="4098" width="9.140625" style="1224" customWidth="1"/>
    <col min="4099" max="4099" width="9.42578125" style="1224" customWidth="1"/>
    <col min="4100" max="4100" width="13.85546875" style="1224" customWidth="1"/>
    <col min="4101" max="4101" width="10.42578125" style="1224" customWidth="1"/>
    <col min="4102" max="4102" width="7.85546875" style="1224" customWidth="1"/>
    <col min="4103" max="4103" width="8.5703125" style="1224" customWidth="1"/>
    <col min="4104" max="4352" width="9.140625" style="1224"/>
    <col min="4353" max="4353" width="34.5703125" style="1224" customWidth="1"/>
    <col min="4354" max="4354" width="9.140625" style="1224" customWidth="1"/>
    <col min="4355" max="4355" width="9.42578125" style="1224" customWidth="1"/>
    <col min="4356" max="4356" width="13.85546875" style="1224" customWidth="1"/>
    <col min="4357" max="4357" width="10.42578125" style="1224" customWidth="1"/>
    <col min="4358" max="4358" width="7.85546875" style="1224" customWidth="1"/>
    <col min="4359" max="4359" width="8.5703125" style="1224" customWidth="1"/>
    <col min="4360" max="4608" width="9.140625" style="1224"/>
    <col min="4609" max="4609" width="34.5703125" style="1224" customWidth="1"/>
    <col min="4610" max="4610" width="9.140625" style="1224" customWidth="1"/>
    <col min="4611" max="4611" width="9.42578125" style="1224" customWidth="1"/>
    <col min="4612" max="4612" width="13.85546875" style="1224" customWidth="1"/>
    <col min="4613" max="4613" width="10.42578125" style="1224" customWidth="1"/>
    <col min="4614" max="4614" width="7.85546875" style="1224" customWidth="1"/>
    <col min="4615" max="4615" width="8.5703125" style="1224" customWidth="1"/>
    <col min="4616" max="4864" width="9.140625" style="1224"/>
    <col min="4865" max="4865" width="34.5703125" style="1224" customWidth="1"/>
    <col min="4866" max="4866" width="9.140625" style="1224" customWidth="1"/>
    <col min="4867" max="4867" width="9.42578125" style="1224" customWidth="1"/>
    <col min="4868" max="4868" width="13.85546875" style="1224" customWidth="1"/>
    <col min="4869" max="4869" width="10.42578125" style="1224" customWidth="1"/>
    <col min="4870" max="4870" width="7.85546875" style="1224" customWidth="1"/>
    <col min="4871" max="4871" width="8.5703125" style="1224" customWidth="1"/>
    <col min="4872" max="5120" width="9.140625" style="1224"/>
    <col min="5121" max="5121" width="34.5703125" style="1224" customWidth="1"/>
    <col min="5122" max="5122" width="9.140625" style="1224" customWidth="1"/>
    <col min="5123" max="5123" width="9.42578125" style="1224" customWidth="1"/>
    <col min="5124" max="5124" width="13.85546875" style="1224" customWidth="1"/>
    <col min="5125" max="5125" width="10.42578125" style="1224" customWidth="1"/>
    <col min="5126" max="5126" width="7.85546875" style="1224" customWidth="1"/>
    <col min="5127" max="5127" width="8.5703125" style="1224" customWidth="1"/>
    <col min="5128" max="5376" width="9.140625" style="1224"/>
    <col min="5377" max="5377" width="34.5703125" style="1224" customWidth="1"/>
    <col min="5378" max="5378" width="9.140625" style="1224" customWidth="1"/>
    <col min="5379" max="5379" width="9.42578125" style="1224" customWidth="1"/>
    <col min="5380" max="5380" width="13.85546875" style="1224" customWidth="1"/>
    <col min="5381" max="5381" width="10.42578125" style="1224" customWidth="1"/>
    <col min="5382" max="5382" width="7.85546875" style="1224" customWidth="1"/>
    <col min="5383" max="5383" width="8.5703125" style="1224" customWidth="1"/>
    <col min="5384" max="5632" width="9.140625" style="1224"/>
    <col min="5633" max="5633" width="34.5703125" style="1224" customWidth="1"/>
    <col min="5634" max="5634" width="9.140625" style="1224" customWidth="1"/>
    <col min="5635" max="5635" width="9.42578125" style="1224" customWidth="1"/>
    <col min="5636" max="5636" width="13.85546875" style="1224" customWidth="1"/>
    <col min="5637" max="5637" width="10.42578125" style="1224" customWidth="1"/>
    <col min="5638" max="5638" width="7.85546875" style="1224" customWidth="1"/>
    <col min="5639" max="5639" width="8.5703125" style="1224" customWidth="1"/>
    <col min="5640" max="5888" width="9.140625" style="1224"/>
    <col min="5889" max="5889" width="34.5703125" style="1224" customWidth="1"/>
    <col min="5890" max="5890" width="9.140625" style="1224" customWidth="1"/>
    <col min="5891" max="5891" width="9.42578125" style="1224" customWidth="1"/>
    <col min="5892" max="5892" width="13.85546875" style="1224" customWidth="1"/>
    <col min="5893" max="5893" width="10.42578125" style="1224" customWidth="1"/>
    <col min="5894" max="5894" width="7.85546875" style="1224" customWidth="1"/>
    <col min="5895" max="5895" width="8.5703125" style="1224" customWidth="1"/>
    <col min="5896" max="6144" width="9.140625" style="1224"/>
    <col min="6145" max="6145" width="34.5703125" style="1224" customWidth="1"/>
    <col min="6146" max="6146" width="9.140625" style="1224" customWidth="1"/>
    <col min="6147" max="6147" width="9.42578125" style="1224" customWidth="1"/>
    <col min="6148" max="6148" width="13.85546875" style="1224" customWidth="1"/>
    <col min="6149" max="6149" width="10.42578125" style="1224" customWidth="1"/>
    <col min="6150" max="6150" width="7.85546875" style="1224" customWidth="1"/>
    <col min="6151" max="6151" width="8.5703125" style="1224" customWidth="1"/>
    <col min="6152" max="6400" width="9.140625" style="1224"/>
    <col min="6401" max="6401" width="34.5703125" style="1224" customWidth="1"/>
    <col min="6402" max="6402" width="9.140625" style="1224" customWidth="1"/>
    <col min="6403" max="6403" width="9.42578125" style="1224" customWidth="1"/>
    <col min="6404" max="6404" width="13.85546875" style="1224" customWidth="1"/>
    <col min="6405" max="6405" width="10.42578125" style="1224" customWidth="1"/>
    <col min="6406" max="6406" width="7.85546875" style="1224" customWidth="1"/>
    <col min="6407" max="6407" width="8.5703125" style="1224" customWidth="1"/>
    <col min="6408" max="6656" width="9.140625" style="1224"/>
    <col min="6657" max="6657" width="34.5703125" style="1224" customWidth="1"/>
    <col min="6658" max="6658" width="9.140625" style="1224" customWidth="1"/>
    <col min="6659" max="6659" width="9.42578125" style="1224" customWidth="1"/>
    <col min="6660" max="6660" width="13.85546875" style="1224" customWidth="1"/>
    <col min="6661" max="6661" width="10.42578125" style="1224" customWidth="1"/>
    <col min="6662" max="6662" width="7.85546875" style="1224" customWidth="1"/>
    <col min="6663" max="6663" width="8.5703125" style="1224" customWidth="1"/>
    <col min="6664" max="6912" width="9.140625" style="1224"/>
    <col min="6913" max="6913" width="34.5703125" style="1224" customWidth="1"/>
    <col min="6914" max="6914" width="9.140625" style="1224" customWidth="1"/>
    <col min="6915" max="6915" width="9.42578125" style="1224" customWidth="1"/>
    <col min="6916" max="6916" width="13.85546875" style="1224" customWidth="1"/>
    <col min="6917" max="6917" width="10.42578125" style="1224" customWidth="1"/>
    <col min="6918" max="6918" width="7.85546875" style="1224" customWidth="1"/>
    <col min="6919" max="6919" width="8.5703125" style="1224" customWidth="1"/>
    <col min="6920" max="7168" width="9.140625" style="1224"/>
    <col min="7169" max="7169" width="34.5703125" style="1224" customWidth="1"/>
    <col min="7170" max="7170" width="9.140625" style="1224" customWidth="1"/>
    <col min="7171" max="7171" width="9.42578125" style="1224" customWidth="1"/>
    <col min="7172" max="7172" width="13.85546875" style="1224" customWidth="1"/>
    <col min="7173" max="7173" width="10.42578125" style="1224" customWidth="1"/>
    <col min="7174" max="7174" width="7.85546875" style="1224" customWidth="1"/>
    <col min="7175" max="7175" width="8.5703125" style="1224" customWidth="1"/>
    <col min="7176" max="7424" width="9.140625" style="1224"/>
    <col min="7425" max="7425" width="34.5703125" style="1224" customWidth="1"/>
    <col min="7426" max="7426" width="9.140625" style="1224" customWidth="1"/>
    <col min="7427" max="7427" width="9.42578125" style="1224" customWidth="1"/>
    <col min="7428" max="7428" width="13.85546875" style="1224" customWidth="1"/>
    <col min="7429" max="7429" width="10.42578125" style="1224" customWidth="1"/>
    <col min="7430" max="7430" width="7.85546875" style="1224" customWidth="1"/>
    <col min="7431" max="7431" width="8.5703125" style="1224" customWidth="1"/>
    <col min="7432" max="7680" width="9.140625" style="1224"/>
    <col min="7681" max="7681" width="34.5703125" style="1224" customWidth="1"/>
    <col min="7682" max="7682" width="9.140625" style="1224" customWidth="1"/>
    <col min="7683" max="7683" width="9.42578125" style="1224" customWidth="1"/>
    <col min="7684" max="7684" width="13.85546875" style="1224" customWidth="1"/>
    <col min="7685" max="7685" width="10.42578125" style="1224" customWidth="1"/>
    <col min="7686" max="7686" width="7.85546875" style="1224" customWidth="1"/>
    <col min="7687" max="7687" width="8.5703125" style="1224" customWidth="1"/>
    <col min="7688" max="7936" width="9.140625" style="1224"/>
    <col min="7937" max="7937" width="34.5703125" style="1224" customWidth="1"/>
    <col min="7938" max="7938" width="9.140625" style="1224" customWidth="1"/>
    <col min="7939" max="7939" width="9.42578125" style="1224" customWidth="1"/>
    <col min="7940" max="7940" width="13.85546875" style="1224" customWidth="1"/>
    <col min="7941" max="7941" width="10.42578125" style="1224" customWidth="1"/>
    <col min="7942" max="7942" width="7.85546875" style="1224" customWidth="1"/>
    <col min="7943" max="7943" width="8.5703125" style="1224" customWidth="1"/>
    <col min="7944" max="8192" width="9.140625" style="1224"/>
    <col min="8193" max="8193" width="34.5703125" style="1224" customWidth="1"/>
    <col min="8194" max="8194" width="9.140625" style="1224" customWidth="1"/>
    <col min="8195" max="8195" width="9.42578125" style="1224" customWidth="1"/>
    <col min="8196" max="8196" width="13.85546875" style="1224" customWidth="1"/>
    <col min="8197" max="8197" width="10.42578125" style="1224" customWidth="1"/>
    <col min="8198" max="8198" width="7.85546875" style="1224" customWidth="1"/>
    <col min="8199" max="8199" width="8.5703125" style="1224" customWidth="1"/>
    <col min="8200" max="8448" width="9.140625" style="1224"/>
    <col min="8449" max="8449" width="34.5703125" style="1224" customWidth="1"/>
    <col min="8450" max="8450" width="9.140625" style="1224" customWidth="1"/>
    <col min="8451" max="8451" width="9.42578125" style="1224" customWidth="1"/>
    <col min="8452" max="8452" width="13.85546875" style="1224" customWidth="1"/>
    <col min="8453" max="8453" width="10.42578125" style="1224" customWidth="1"/>
    <col min="8454" max="8454" width="7.85546875" style="1224" customWidth="1"/>
    <col min="8455" max="8455" width="8.5703125" style="1224" customWidth="1"/>
    <col min="8456" max="8704" width="9.140625" style="1224"/>
    <col min="8705" max="8705" width="34.5703125" style="1224" customWidth="1"/>
    <col min="8706" max="8706" width="9.140625" style="1224" customWidth="1"/>
    <col min="8707" max="8707" width="9.42578125" style="1224" customWidth="1"/>
    <col min="8708" max="8708" width="13.85546875" style="1224" customWidth="1"/>
    <col min="8709" max="8709" width="10.42578125" style="1224" customWidth="1"/>
    <col min="8710" max="8710" width="7.85546875" style="1224" customWidth="1"/>
    <col min="8711" max="8711" width="8.5703125" style="1224" customWidth="1"/>
    <col min="8712" max="8960" width="9.140625" style="1224"/>
    <col min="8961" max="8961" width="34.5703125" style="1224" customWidth="1"/>
    <col min="8962" max="8962" width="9.140625" style="1224" customWidth="1"/>
    <col min="8963" max="8963" width="9.42578125" style="1224" customWidth="1"/>
    <col min="8964" max="8964" width="13.85546875" style="1224" customWidth="1"/>
    <col min="8965" max="8965" width="10.42578125" style="1224" customWidth="1"/>
    <col min="8966" max="8966" width="7.85546875" style="1224" customWidth="1"/>
    <col min="8967" max="8967" width="8.5703125" style="1224" customWidth="1"/>
    <col min="8968" max="9216" width="9.140625" style="1224"/>
    <col min="9217" max="9217" width="34.5703125" style="1224" customWidth="1"/>
    <col min="9218" max="9218" width="9.140625" style="1224" customWidth="1"/>
    <col min="9219" max="9219" width="9.42578125" style="1224" customWidth="1"/>
    <col min="9220" max="9220" width="13.85546875" style="1224" customWidth="1"/>
    <col min="9221" max="9221" width="10.42578125" style="1224" customWidth="1"/>
    <col min="9222" max="9222" width="7.85546875" style="1224" customWidth="1"/>
    <col min="9223" max="9223" width="8.5703125" style="1224" customWidth="1"/>
    <col min="9224" max="9472" width="9.140625" style="1224"/>
    <col min="9473" max="9473" width="34.5703125" style="1224" customWidth="1"/>
    <col min="9474" max="9474" width="9.140625" style="1224" customWidth="1"/>
    <col min="9475" max="9475" width="9.42578125" style="1224" customWidth="1"/>
    <col min="9476" max="9476" width="13.85546875" style="1224" customWidth="1"/>
    <col min="9477" max="9477" width="10.42578125" style="1224" customWidth="1"/>
    <col min="9478" max="9478" width="7.85546875" style="1224" customWidth="1"/>
    <col min="9479" max="9479" width="8.5703125" style="1224" customWidth="1"/>
    <col min="9480" max="9728" width="9.140625" style="1224"/>
    <col min="9729" max="9729" width="34.5703125" style="1224" customWidth="1"/>
    <col min="9730" max="9730" width="9.140625" style="1224" customWidth="1"/>
    <col min="9731" max="9731" width="9.42578125" style="1224" customWidth="1"/>
    <col min="9732" max="9732" width="13.85546875" style="1224" customWidth="1"/>
    <col min="9733" max="9733" width="10.42578125" style="1224" customWidth="1"/>
    <col min="9734" max="9734" width="7.85546875" style="1224" customWidth="1"/>
    <col min="9735" max="9735" width="8.5703125" style="1224" customWidth="1"/>
    <col min="9736" max="9984" width="9.140625" style="1224"/>
    <col min="9985" max="9985" width="34.5703125" style="1224" customWidth="1"/>
    <col min="9986" max="9986" width="9.140625" style="1224" customWidth="1"/>
    <col min="9987" max="9987" width="9.42578125" style="1224" customWidth="1"/>
    <col min="9988" max="9988" width="13.85546875" style="1224" customWidth="1"/>
    <col min="9989" max="9989" width="10.42578125" style="1224" customWidth="1"/>
    <col min="9990" max="9990" width="7.85546875" style="1224" customWidth="1"/>
    <col min="9991" max="9991" width="8.5703125" style="1224" customWidth="1"/>
    <col min="9992" max="10240" width="9.140625" style="1224"/>
    <col min="10241" max="10241" width="34.5703125" style="1224" customWidth="1"/>
    <col min="10242" max="10242" width="9.140625" style="1224" customWidth="1"/>
    <col min="10243" max="10243" width="9.42578125" style="1224" customWidth="1"/>
    <col min="10244" max="10244" width="13.85546875" style="1224" customWidth="1"/>
    <col min="10245" max="10245" width="10.42578125" style="1224" customWidth="1"/>
    <col min="10246" max="10246" width="7.85546875" style="1224" customWidth="1"/>
    <col min="10247" max="10247" width="8.5703125" style="1224" customWidth="1"/>
    <col min="10248" max="10496" width="9.140625" style="1224"/>
    <col min="10497" max="10497" width="34.5703125" style="1224" customWidth="1"/>
    <col min="10498" max="10498" width="9.140625" style="1224" customWidth="1"/>
    <col min="10499" max="10499" width="9.42578125" style="1224" customWidth="1"/>
    <col min="10500" max="10500" width="13.85546875" style="1224" customWidth="1"/>
    <col min="10501" max="10501" width="10.42578125" style="1224" customWidth="1"/>
    <col min="10502" max="10502" width="7.85546875" style="1224" customWidth="1"/>
    <col min="10503" max="10503" width="8.5703125" style="1224" customWidth="1"/>
    <col min="10504" max="10752" width="9.140625" style="1224"/>
    <col min="10753" max="10753" width="34.5703125" style="1224" customWidth="1"/>
    <col min="10754" max="10754" width="9.140625" style="1224" customWidth="1"/>
    <col min="10755" max="10755" width="9.42578125" style="1224" customWidth="1"/>
    <col min="10756" max="10756" width="13.85546875" style="1224" customWidth="1"/>
    <col min="10757" max="10757" width="10.42578125" style="1224" customWidth="1"/>
    <col min="10758" max="10758" width="7.85546875" style="1224" customWidth="1"/>
    <col min="10759" max="10759" width="8.5703125" style="1224" customWidth="1"/>
    <col min="10760" max="11008" width="9.140625" style="1224"/>
    <col min="11009" max="11009" width="34.5703125" style="1224" customWidth="1"/>
    <col min="11010" max="11010" width="9.140625" style="1224" customWidth="1"/>
    <col min="11011" max="11011" width="9.42578125" style="1224" customWidth="1"/>
    <col min="11012" max="11012" width="13.85546875" style="1224" customWidth="1"/>
    <col min="11013" max="11013" width="10.42578125" style="1224" customWidth="1"/>
    <col min="11014" max="11014" width="7.85546875" style="1224" customWidth="1"/>
    <col min="11015" max="11015" width="8.5703125" style="1224" customWidth="1"/>
    <col min="11016" max="11264" width="9.140625" style="1224"/>
    <col min="11265" max="11265" width="34.5703125" style="1224" customWidth="1"/>
    <col min="11266" max="11266" width="9.140625" style="1224" customWidth="1"/>
    <col min="11267" max="11267" width="9.42578125" style="1224" customWidth="1"/>
    <col min="11268" max="11268" width="13.85546875" style="1224" customWidth="1"/>
    <col min="11269" max="11269" width="10.42578125" style="1224" customWidth="1"/>
    <col min="11270" max="11270" width="7.85546875" style="1224" customWidth="1"/>
    <col min="11271" max="11271" width="8.5703125" style="1224" customWidth="1"/>
    <col min="11272" max="11520" width="9.140625" style="1224"/>
    <col min="11521" max="11521" width="34.5703125" style="1224" customWidth="1"/>
    <col min="11522" max="11522" width="9.140625" style="1224" customWidth="1"/>
    <col min="11523" max="11523" width="9.42578125" style="1224" customWidth="1"/>
    <col min="11524" max="11524" width="13.85546875" style="1224" customWidth="1"/>
    <col min="11525" max="11525" width="10.42578125" style="1224" customWidth="1"/>
    <col min="11526" max="11526" width="7.85546875" style="1224" customWidth="1"/>
    <col min="11527" max="11527" width="8.5703125" style="1224" customWidth="1"/>
    <col min="11528" max="11776" width="9.140625" style="1224"/>
    <col min="11777" max="11777" width="34.5703125" style="1224" customWidth="1"/>
    <col min="11778" max="11778" width="9.140625" style="1224" customWidth="1"/>
    <col min="11779" max="11779" width="9.42578125" style="1224" customWidth="1"/>
    <col min="11780" max="11780" width="13.85546875" style="1224" customWidth="1"/>
    <col min="11781" max="11781" width="10.42578125" style="1224" customWidth="1"/>
    <col min="11782" max="11782" width="7.85546875" style="1224" customWidth="1"/>
    <col min="11783" max="11783" width="8.5703125" style="1224" customWidth="1"/>
    <col min="11784" max="12032" width="9.140625" style="1224"/>
    <col min="12033" max="12033" width="34.5703125" style="1224" customWidth="1"/>
    <col min="12034" max="12034" width="9.140625" style="1224" customWidth="1"/>
    <col min="12035" max="12035" width="9.42578125" style="1224" customWidth="1"/>
    <col min="12036" max="12036" width="13.85546875" style="1224" customWidth="1"/>
    <col min="12037" max="12037" width="10.42578125" style="1224" customWidth="1"/>
    <col min="12038" max="12038" width="7.85546875" style="1224" customWidth="1"/>
    <col min="12039" max="12039" width="8.5703125" style="1224" customWidth="1"/>
    <col min="12040" max="12288" width="9.140625" style="1224"/>
    <col min="12289" max="12289" width="34.5703125" style="1224" customWidth="1"/>
    <col min="12290" max="12290" width="9.140625" style="1224" customWidth="1"/>
    <col min="12291" max="12291" width="9.42578125" style="1224" customWidth="1"/>
    <col min="12292" max="12292" width="13.85546875" style="1224" customWidth="1"/>
    <col min="12293" max="12293" width="10.42578125" style="1224" customWidth="1"/>
    <col min="12294" max="12294" width="7.85546875" style="1224" customWidth="1"/>
    <col min="12295" max="12295" width="8.5703125" style="1224" customWidth="1"/>
    <col min="12296" max="12544" width="9.140625" style="1224"/>
    <col min="12545" max="12545" width="34.5703125" style="1224" customWidth="1"/>
    <col min="12546" max="12546" width="9.140625" style="1224" customWidth="1"/>
    <col min="12547" max="12547" width="9.42578125" style="1224" customWidth="1"/>
    <col min="12548" max="12548" width="13.85546875" style="1224" customWidth="1"/>
    <col min="12549" max="12549" width="10.42578125" style="1224" customWidth="1"/>
    <col min="12550" max="12550" width="7.85546875" style="1224" customWidth="1"/>
    <col min="12551" max="12551" width="8.5703125" style="1224" customWidth="1"/>
    <col min="12552" max="12800" width="9.140625" style="1224"/>
    <col min="12801" max="12801" width="34.5703125" style="1224" customWidth="1"/>
    <col min="12802" max="12802" width="9.140625" style="1224" customWidth="1"/>
    <col min="12803" max="12803" width="9.42578125" style="1224" customWidth="1"/>
    <col min="12804" max="12804" width="13.85546875" style="1224" customWidth="1"/>
    <col min="12805" max="12805" width="10.42578125" style="1224" customWidth="1"/>
    <col min="12806" max="12806" width="7.85546875" style="1224" customWidth="1"/>
    <col min="12807" max="12807" width="8.5703125" style="1224" customWidth="1"/>
    <col min="12808" max="13056" width="9.140625" style="1224"/>
    <col min="13057" max="13057" width="34.5703125" style="1224" customWidth="1"/>
    <col min="13058" max="13058" width="9.140625" style="1224" customWidth="1"/>
    <col min="13059" max="13059" width="9.42578125" style="1224" customWidth="1"/>
    <col min="13060" max="13060" width="13.85546875" style="1224" customWidth="1"/>
    <col min="13061" max="13061" width="10.42578125" style="1224" customWidth="1"/>
    <col min="13062" max="13062" width="7.85546875" style="1224" customWidth="1"/>
    <col min="13063" max="13063" width="8.5703125" style="1224" customWidth="1"/>
    <col min="13064" max="13312" width="9.140625" style="1224"/>
    <col min="13313" max="13313" width="34.5703125" style="1224" customWidth="1"/>
    <col min="13314" max="13314" width="9.140625" style="1224" customWidth="1"/>
    <col min="13315" max="13315" width="9.42578125" style="1224" customWidth="1"/>
    <col min="13316" max="13316" width="13.85546875" style="1224" customWidth="1"/>
    <col min="13317" max="13317" width="10.42578125" style="1224" customWidth="1"/>
    <col min="13318" max="13318" width="7.85546875" style="1224" customWidth="1"/>
    <col min="13319" max="13319" width="8.5703125" style="1224" customWidth="1"/>
    <col min="13320" max="13568" width="9.140625" style="1224"/>
    <col min="13569" max="13569" width="34.5703125" style="1224" customWidth="1"/>
    <col min="13570" max="13570" width="9.140625" style="1224" customWidth="1"/>
    <col min="13571" max="13571" width="9.42578125" style="1224" customWidth="1"/>
    <col min="13572" max="13572" width="13.85546875" style="1224" customWidth="1"/>
    <col min="13573" max="13573" width="10.42578125" style="1224" customWidth="1"/>
    <col min="13574" max="13574" width="7.85546875" style="1224" customWidth="1"/>
    <col min="13575" max="13575" width="8.5703125" style="1224" customWidth="1"/>
    <col min="13576" max="13824" width="9.140625" style="1224"/>
    <col min="13825" max="13825" width="34.5703125" style="1224" customWidth="1"/>
    <col min="13826" max="13826" width="9.140625" style="1224" customWidth="1"/>
    <col min="13827" max="13827" width="9.42578125" style="1224" customWidth="1"/>
    <col min="13828" max="13828" width="13.85546875" style="1224" customWidth="1"/>
    <col min="13829" max="13829" width="10.42578125" style="1224" customWidth="1"/>
    <col min="13830" max="13830" width="7.85546875" style="1224" customWidth="1"/>
    <col min="13831" max="13831" width="8.5703125" style="1224" customWidth="1"/>
    <col min="13832" max="14080" width="9.140625" style="1224"/>
    <col min="14081" max="14081" width="34.5703125" style="1224" customWidth="1"/>
    <col min="14082" max="14082" width="9.140625" style="1224" customWidth="1"/>
    <col min="14083" max="14083" width="9.42578125" style="1224" customWidth="1"/>
    <col min="14084" max="14084" width="13.85546875" style="1224" customWidth="1"/>
    <col min="14085" max="14085" width="10.42578125" style="1224" customWidth="1"/>
    <col min="14086" max="14086" width="7.85546875" style="1224" customWidth="1"/>
    <col min="14087" max="14087" width="8.5703125" style="1224" customWidth="1"/>
    <col min="14088" max="14336" width="9.140625" style="1224"/>
    <col min="14337" max="14337" width="34.5703125" style="1224" customWidth="1"/>
    <col min="14338" max="14338" width="9.140625" style="1224" customWidth="1"/>
    <col min="14339" max="14339" width="9.42578125" style="1224" customWidth="1"/>
    <col min="14340" max="14340" width="13.85546875" style="1224" customWidth="1"/>
    <col min="14341" max="14341" width="10.42578125" style="1224" customWidth="1"/>
    <col min="14342" max="14342" width="7.85546875" style="1224" customWidth="1"/>
    <col min="14343" max="14343" width="8.5703125" style="1224" customWidth="1"/>
    <col min="14344" max="14592" width="9.140625" style="1224"/>
    <col min="14593" max="14593" width="34.5703125" style="1224" customWidth="1"/>
    <col min="14594" max="14594" width="9.140625" style="1224" customWidth="1"/>
    <col min="14595" max="14595" width="9.42578125" style="1224" customWidth="1"/>
    <col min="14596" max="14596" width="13.85546875" style="1224" customWidth="1"/>
    <col min="14597" max="14597" width="10.42578125" style="1224" customWidth="1"/>
    <col min="14598" max="14598" width="7.85546875" style="1224" customWidth="1"/>
    <col min="14599" max="14599" width="8.5703125" style="1224" customWidth="1"/>
    <col min="14600" max="14848" width="9.140625" style="1224"/>
    <col min="14849" max="14849" width="34.5703125" style="1224" customWidth="1"/>
    <col min="14850" max="14850" width="9.140625" style="1224" customWidth="1"/>
    <col min="14851" max="14851" width="9.42578125" style="1224" customWidth="1"/>
    <col min="14852" max="14852" width="13.85546875" style="1224" customWidth="1"/>
    <col min="14853" max="14853" width="10.42578125" style="1224" customWidth="1"/>
    <col min="14854" max="14854" width="7.85546875" style="1224" customWidth="1"/>
    <col min="14855" max="14855" width="8.5703125" style="1224" customWidth="1"/>
    <col min="14856" max="15104" width="9.140625" style="1224"/>
    <col min="15105" max="15105" width="34.5703125" style="1224" customWidth="1"/>
    <col min="15106" max="15106" width="9.140625" style="1224" customWidth="1"/>
    <col min="15107" max="15107" width="9.42578125" style="1224" customWidth="1"/>
    <col min="15108" max="15108" width="13.85546875" style="1224" customWidth="1"/>
    <col min="15109" max="15109" width="10.42578125" style="1224" customWidth="1"/>
    <col min="15110" max="15110" width="7.85546875" style="1224" customWidth="1"/>
    <col min="15111" max="15111" width="8.5703125" style="1224" customWidth="1"/>
    <col min="15112" max="15360" width="9.140625" style="1224"/>
    <col min="15361" max="15361" width="34.5703125" style="1224" customWidth="1"/>
    <col min="15362" max="15362" width="9.140625" style="1224" customWidth="1"/>
    <col min="15363" max="15363" width="9.42578125" style="1224" customWidth="1"/>
    <col min="15364" max="15364" width="13.85546875" style="1224" customWidth="1"/>
    <col min="15365" max="15365" width="10.42578125" style="1224" customWidth="1"/>
    <col min="15366" max="15366" width="7.85546875" style="1224" customWidth="1"/>
    <col min="15367" max="15367" width="8.5703125" style="1224" customWidth="1"/>
    <col min="15368" max="15616" width="9.140625" style="1224"/>
    <col min="15617" max="15617" width="34.5703125" style="1224" customWidth="1"/>
    <col min="15618" max="15618" width="9.140625" style="1224" customWidth="1"/>
    <col min="15619" max="15619" width="9.42578125" style="1224" customWidth="1"/>
    <col min="15620" max="15620" width="13.85546875" style="1224" customWidth="1"/>
    <col min="15621" max="15621" width="10.42578125" style="1224" customWidth="1"/>
    <col min="15622" max="15622" width="7.85546875" style="1224" customWidth="1"/>
    <col min="15623" max="15623" width="8.5703125" style="1224" customWidth="1"/>
    <col min="15624" max="15872" width="9.140625" style="1224"/>
    <col min="15873" max="15873" width="34.5703125" style="1224" customWidth="1"/>
    <col min="15874" max="15874" width="9.140625" style="1224" customWidth="1"/>
    <col min="15875" max="15875" width="9.42578125" style="1224" customWidth="1"/>
    <col min="15876" max="15876" width="13.85546875" style="1224" customWidth="1"/>
    <col min="15877" max="15877" width="10.42578125" style="1224" customWidth="1"/>
    <col min="15878" max="15878" width="7.85546875" style="1224" customWidth="1"/>
    <col min="15879" max="15879" width="8.5703125" style="1224" customWidth="1"/>
    <col min="15880" max="16128" width="9.140625" style="1224"/>
    <col min="16129" max="16129" width="34.5703125" style="1224" customWidth="1"/>
    <col min="16130" max="16130" width="9.140625" style="1224" customWidth="1"/>
    <col min="16131" max="16131" width="9.42578125" style="1224" customWidth="1"/>
    <col min="16132" max="16132" width="13.85546875" style="1224" customWidth="1"/>
    <col min="16133" max="16133" width="10.42578125" style="1224" customWidth="1"/>
    <col min="16134" max="16134" width="7.85546875" style="1224" customWidth="1"/>
    <col min="16135" max="16135" width="8.5703125" style="1224" customWidth="1"/>
    <col min="16136" max="16384" width="9.140625" style="1224"/>
  </cols>
  <sheetData>
    <row r="2" spans="1:11" ht="19.5" customHeight="1" x14ac:dyDescent="0.2">
      <c r="A2" s="2162" t="s">
        <v>1403</v>
      </c>
      <c r="B2" s="2162"/>
      <c r="C2" s="2162"/>
      <c r="D2" s="2162"/>
      <c r="E2" s="2162"/>
    </row>
    <row r="3" spans="1:11" ht="19.5" customHeight="1" x14ac:dyDescent="0.15">
      <c r="A3" s="2165" t="s">
        <v>1411</v>
      </c>
      <c r="B3" s="2165"/>
      <c r="C3" s="2165"/>
      <c r="D3" s="2165"/>
      <c r="E3" s="2165"/>
      <c r="F3" s="2169"/>
      <c r="G3" s="2169"/>
      <c r="H3" s="1572"/>
      <c r="I3" s="1572"/>
      <c r="J3" s="1572"/>
      <c r="K3" s="1572"/>
    </row>
    <row r="4" spans="1:11" s="5" customFormat="1" ht="12.95" customHeight="1" x14ac:dyDescent="0.25">
      <c r="A4" s="1296">
        <v>2018</v>
      </c>
      <c r="B4" s="1513"/>
      <c r="C4" s="1482"/>
      <c r="D4" s="1482"/>
      <c r="G4" s="1483" t="s">
        <v>1303</v>
      </c>
    </row>
    <row r="5" spans="1:11" s="5" customFormat="1" ht="11.1" customHeight="1" x14ac:dyDescent="0.25">
      <c r="A5" s="1849" t="s">
        <v>1344</v>
      </c>
      <c r="B5" s="1972" t="s">
        <v>31</v>
      </c>
      <c r="C5" s="1972" t="s">
        <v>1345</v>
      </c>
      <c r="D5" s="1973"/>
      <c r="E5" s="1973"/>
      <c r="F5" s="1973"/>
      <c r="G5" s="1972" t="s">
        <v>1346</v>
      </c>
    </row>
    <row r="6" spans="1:11" s="5" customFormat="1" ht="11.1" customHeight="1" x14ac:dyDescent="0.25">
      <c r="A6" s="1851"/>
      <c r="B6" s="1973"/>
      <c r="C6" s="1973"/>
      <c r="D6" s="1973"/>
      <c r="E6" s="1973"/>
      <c r="F6" s="1973"/>
      <c r="G6" s="2168"/>
    </row>
    <row r="7" spans="1:11" s="5" customFormat="1" ht="11.1" customHeight="1" x14ac:dyDescent="0.25">
      <c r="A7" s="1851"/>
      <c r="B7" s="1973"/>
      <c r="C7" s="1972" t="s">
        <v>31</v>
      </c>
      <c r="D7" s="1972" t="s">
        <v>1334</v>
      </c>
      <c r="E7" s="1972" t="s">
        <v>1347</v>
      </c>
      <c r="F7" s="1972" t="s">
        <v>1348</v>
      </c>
      <c r="G7" s="2168"/>
    </row>
    <row r="8" spans="1:11" s="5" customFormat="1" ht="17.25" customHeight="1" x14ac:dyDescent="0.25">
      <c r="A8" s="1843" t="s">
        <v>536</v>
      </c>
      <c r="B8" s="1973"/>
      <c r="C8" s="1973"/>
      <c r="D8" s="1972"/>
      <c r="E8" s="1972"/>
      <c r="F8" s="1972"/>
      <c r="G8" s="2168"/>
    </row>
    <row r="9" spans="1:11" s="1490" customFormat="1" ht="35.1" customHeight="1" x14ac:dyDescent="0.25">
      <c r="A9" s="1432" t="s">
        <v>1383</v>
      </c>
      <c r="B9" s="1559">
        <f t="shared" ref="B9:G9" si="0">SUM(B10:B16)</f>
        <v>17704.879999999997</v>
      </c>
      <c r="C9" s="1559">
        <f t="shared" si="0"/>
        <v>15823.469999999998</v>
      </c>
      <c r="D9" s="1559">
        <f t="shared" si="0"/>
        <v>2021.6290000000001</v>
      </c>
      <c r="E9" s="1559">
        <f t="shared" si="0"/>
        <v>11464.721999999996</v>
      </c>
      <c r="F9" s="1559">
        <f t="shared" si="0"/>
        <v>2337.1190000000001</v>
      </c>
      <c r="G9" s="1559">
        <f t="shared" si="0"/>
        <v>1881.4099999999996</v>
      </c>
      <c r="H9" s="19"/>
      <c r="I9" s="19"/>
      <c r="J9" s="1519"/>
    </row>
    <row r="10" spans="1:11" s="20" customFormat="1" ht="16.5" customHeight="1" x14ac:dyDescent="0.25">
      <c r="A10" s="1252" t="s">
        <v>1405</v>
      </c>
      <c r="B10" s="1514">
        <f>+C10+G10</f>
        <v>8523.2829999999994</v>
      </c>
      <c r="C10" s="1514">
        <f>D10+E10+F10</f>
        <v>8117.1709999999994</v>
      </c>
      <c r="D10" s="1517">
        <v>496.22899999999987</v>
      </c>
      <c r="E10" s="1517">
        <v>6700.2119999999986</v>
      </c>
      <c r="F10" s="1517">
        <v>920.73000000000013</v>
      </c>
      <c r="G10" s="1514">
        <v>406.11200000000002</v>
      </c>
      <c r="H10" s="19"/>
      <c r="I10" s="19"/>
      <c r="J10" s="1519"/>
    </row>
    <row r="11" spans="1:11" s="20" customFormat="1" ht="15" customHeight="1" x14ac:dyDescent="0.25">
      <c r="A11" s="808" t="s">
        <v>1406</v>
      </c>
      <c r="B11" s="1514">
        <f t="shared" ref="B11:B16" si="1">+C11+G11</f>
        <v>328.73299999999995</v>
      </c>
      <c r="C11" s="1514">
        <f t="shared" ref="C11:C16" si="2">D11+E11+F11</f>
        <v>322.40099999999995</v>
      </c>
      <c r="D11" s="1517">
        <v>42.832999999999977</v>
      </c>
      <c r="E11" s="1517">
        <v>124.05999999999993</v>
      </c>
      <c r="F11" s="1517">
        <v>155.50800000000001</v>
      </c>
      <c r="G11" s="1514">
        <v>6.3320000000000007</v>
      </c>
      <c r="H11" s="19"/>
      <c r="I11" s="19"/>
      <c r="J11" s="1519"/>
    </row>
    <row r="12" spans="1:11" s="20" customFormat="1" ht="15" customHeight="1" x14ac:dyDescent="0.25">
      <c r="A12" s="808" t="s">
        <v>1407</v>
      </c>
      <c r="B12" s="1514">
        <f t="shared" si="1"/>
        <v>1004.0389999999996</v>
      </c>
      <c r="C12" s="1514">
        <f t="shared" si="2"/>
        <v>1002.6389999999997</v>
      </c>
      <c r="D12" s="1517">
        <v>109.92000000000007</v>
      </c>
      <c r="E12" s="1517">
        <v>753.9399999999996</v>
      </c>
      <c r="F12" s="1517">
        <v>138.779</v>
      </c>
      <c r="G12" s="1514">
        <v>1.3999999999999997</v>
      </c>
      <c r="H12" s="19"/>
      <c r="I12" s="19"/>
      <c r="J12" s="1519"/>
    </row>
    <row r="13" spans="1:11" s="20" customFormat="1" ht="15" customHeight="1" x14ac:dyDescent="0.25">
      <c r="A13" s="808" t="s">
        <v>1408</v>
      </c>
      <c r="B13" s="1514">
        <f t="shared" si="1"/>
        <v>2979.6419999999998</v>
      </c>
      <c r="C13" s="1514">
        <f t="shared" si="2"/>
        <v>2943.72</v>
      </c>
      <c r="D13" s="1517">
        <v>570.70000000000027</v>
      </c>
      <c r="E13" s="1517">
        <v>1977.5139999999994</v>
      </c>
      <c r="F13" s="1517">
        <v>395.50599999999997</v>
      </c>
      <c r="G13" s="1514">
        <v>35.921999999999997</v>
      </c>
      <c r="H13" s="19"/>
      <c r="I13" s="19"/>
      <c r="J13" s="1519"/>
    </row>
    <row r="14" spans="1:11" s="20" customFormat="1" ht="15" customHeight="1" x14ac:dyDescent="0.25">
      <c r="A14" s="808" t="s">
        <v>1409</v>
      </c>
      <c r="B14" s="1514">
        <f t="shared" si="1"/>
        <v>787.9319999999999</v>
      </c>
      <c r="C14" s="1514">
        <f t="shared" si="2"/>
        <v>615.30199999999991</v>
      </c>
      <c r="D14" s="1517">
        <v>58.243999999999993</v>
      </c>
      <c r="E14" s="1517">
        <v>192.65099999999993</v>
      </c>
      <c r="F14" s="1517">
        <v>364.40700000000004</v>
      </c>
      <c r="G14" s="1514">
        <v>172.62999999999997</v>
      </c>
      <c r="H14" s="19"/>
      <c r="I14" s="19"/>
      <c r="J14" s="1519"/>
    </row>
    <row r="15" spans="1:11" s="20" customFormat="1" ht="15" customHeight="1" x14ac:dyDescent="0.25">
      <c r="A15" s="808" t="s">
        <v>1410</v>
      </c>
      <c r="B15" s="1514">
        <f t="shared" si="1"/>
        <v>2687.5199999999995</v>
      </c>
      <c r="C15" s="1514">
        <f t="shared" si="2"/>
        <v>1432.827</v>
      </c>
      <c r="D15" s="1517">
        <v>696.40700000000004</v>
      </c>
      <c r="E15" s="1517">
        <v>711.87099999999998</v>
      </c>
      <c r="F15" s="1517">
        <v>24.548999999999992</v>
      </c>
      <c r="G15" s="1514">
        <v>1254.6929999999998</v>
      </c>
      <c r="H15" s="19"/>
      <c r="I15" s="19"/>
      <c r="J15" s="1519"/>
    </row>
    <row r="16" spans="1:11" s="20" customFormat="1" ht="15" customHeight="1" x14ac:dyDescent="0.25">
      <c r="A16" s="808" t="s">
        <v>1378</v>
      </c>
      <c r="B16" s="1514">
        <f t="shared" si="1"/>
        <v>1393.7310000000004</v>
      </c>
      <c r="C16" s="1514">
        <f t="shared" si="2"/>
        <v>1389.4100000000005</v>
      </c>
      <c r="D16" s="1517">
        <v>47.295999999999992</v>
      </c>
      <c r="E16" s="1517">
        <v>1004.4740000000005</v>
      </c>
      <c r="F16" s="1517">
        <v>337.64000000000004</v>
      </c>
      <c r="G16" s="1514">
        <v>4.3210000000000006</v>
      </c>
      <c r="H16" s="19"/>
      <c r="I16" s="19"/>
      <c r="J16" s="1519"/>
    </row>
    <row r="17" spans="1:10" s="1490" customFormat="1" ht="35.1" customHeight="1" x14ac:dyDescent="0.25">
      <c r="A17" s="1134" t="s">
        <v>1384</v>
      </c>
      <c r="B17" s="1559">
        <f t="shared" ref="B17:G17" si="3">SUM(B18:B24)</f>
        <v>7620.4670000000006</v>
      </c>
      <c r="C17" s="1559">
        <f t="shared" si="3"/>
        <v>7398.1410000000005</v>
      </c>
      <c r="D17" s="1559">
        <v>588</v>
      </c>
      <c r="E17" s="1559">
        <f t="shared" si="3"/>
        <v>6120.0380000000005</v>
      </c>
      <c r="F17" s="1559">
        <f t="shared" si="3"/>
        <v>690.56899999999996</v>
      </c>
      <c r="G17" s="1559">
        <f t="shared" si="3"/>
        <v>222.32600000000002</v>
      </c>
      <c r="H17" s="19"/>
      <c r="I17" s="19"/>
      <c r="J17" s="1519"/>
    </row>
    <row r="18" spans="1:10" s="20" customFormat="1" ht="16.5" customHeight="1" x14ac:dyDescent="0.25">
      <c r="A18" s="1252" t="s">
        <v>1405</v>
      </c>
      <c r="B18" s="1514">
        <f>+C18+G18</f>
        <v>3287.6280000000002</v>
      </c>
      <c r="C18" s="1514">
        <f>D18+E18+F18</f>
        <v>3287.6280000000002</v>
      </c>
      <c r="D18" s="1517">
        <v>128.39099999999999</v>
      </c>
      <c r="E18" s="1517">
        <v>3121.1280000000002</v>
      </c>
      <c r="F18" s="1517">
        <v>38.109000000000002</v>
      </c>
      <c r="G18" s="1514">
        <v>0</v>
      </c>
      <c r="H18" s="19"/>
      <c r="I18" s="19"/>
      <c r="J18" s="1519"/>
    </row>
    <row r="19" spans="1:10" s="20" customFormat="1" ht="15" customHeight="1" x14ac:dyDescent="0.25">
      <c r="A19" s="808" t="s">
        <v>1406</v>
      </c>
      <c r="B19" s="1514">
        <f t="shared" ref="B19:B24" si="4">+C19+G19</f>
        <v>39.576000000000001</v>
      </c>
      <c r="C19" s="1514">
        <v>39.576000000000001</v>
      </c>
      <c r="D19" s="1560" t="s">
        <v>364</v>
      </c>
      <c r="E19" s="1517">
        <v>36.442999999999998</v>
      </c>
      <c r="F19" s="1517">
        <v>2.927</v>
      </c>
      <c r="G19" s="1514">
        <v>0</v>
      </c>
      <c r="H19" s="19"/>
      <c r="I19" s="19"/>
      <c r="J19" s="1519"/>
    </row>
    <row r="20" spans="1:10" s="20" customFormat="1" ht="15" customHeight="1" x14ac:dyDescent="0.25">
      <c r="A20" s="808" t="s">
        <v>1407</v>
      </c>
      <c r="B20" s="1514">
        <f t="shared" si="4"/>
        <v>204.35599999999999</v>
      </c>
      <c r="C20" s="1514">
        <f t="shared" ref="C20:C24" si="5">D20+E20+F20</f>
        <v>204.35599999999999</v>
      </c>
      <c r="D20" s="1517">
        <v>2.734</v>
      </c>
      <c r="E20" s="1517">
        <v>178.40899999999999</v>
      </c>
      <c r="F20" s="1517">
        <v>23.213000000000001</v>
      </c>
      <c r="G20" s="1514">
        <v>0</v>
      </c>
      <c r="H20" s="19"/>
      <c r="I20" s="19"/>
      <c r="J20" s="1519"/>
    </row>
    <row r="21" spans="1:10" s="20" customFormat="1" ht="15" customHeight="1" x14ac:dyDescent="0.25">
      <c r="A21" s="808" t="s">
        <v>1408</v>
      </c>
      <c r="B21" s="1514">
        <f t="shared" si="4"/>
        <v>267.92</v>
      </c>
      <c r="C21" s="1514">
        <f t="shared" si="5"/>
        <v>267.92</v>
      </c>
      <c r="D21" s="1517">
        <v>53.322000000000003</v>
      </c>
      <c r="E21" s="1517">
        <v>213.73400000000001</v>
      </c>
      <c r="F21" s="1517">
        <v>0.8640000000000001</v>
      </c>
      <c r="G21" s="1514">
        <v>0</v>
      </c>
      <c r="H21" s="19"/>
      <c r="I21" s="19"/>
      <c r="J21" s="1519"/>
    </row>
    <row r="22" spans="1:10" s="20" customFormat="1" ht="15" customHeight="1" x14ac:dyDescent="0.25">
      <c r="A22" s="808" t="s">
        <v>1409</v>
      </c>
      <c r="B22" s="1514">
        <f t="shared" si="4"/>
        <v>1.2849999999999997</v>
      </c>
      <c r="C22" s="1514">
        <f t="shared" si="5"/>
        <v>1.2849999999999997</v>
      </c>
      <c r="D22" s="1517">
        <v>0</v>
      </c>
      <c r="E22" s="1517">
        <v>1.2849999999999997</v>
      </c>
      <c r="F22" s="1517">
        <v>0</v>
      </c>
      <c r="G22" s="1514">
        <v>0</v>
      </c>
      <c r="H22" s="19"/>
      <c r="I22" s="19"/>
      <c r="J22" s="1519"/>
    </row>
    <row r="23" spans="1:10" s="20" customFormat="1" ht="15" customHeight="1" x14ac:dyDescent="0.25">
      <c r="A23" s="808" t="s">
        <v>1410</v>
      </c>
      <c r="B23" s="1514">
        <f t="shared" si="4"/>
        <v>1546.171</v>
      </c>
      <c r="C23" s="1514">
        <f t="shared" si="5"/>
        <v>1341.845</v>
      </c>
      <c r="D23" s="1517">
        <v>338.59200000000004</v>
      </c>
      <c r="E23" s="1517">
        <v>822.572</v>
      </c>
      <c r="F23" s="1561">
        <v>180.68100000000004</v>
      </c>
      <c r="G23" s="1514">
        <v>204.32600000000002</v>
      </c>
      <c r="H23" s="19"/>
      <c r="I23" s="19"/>
      <c r="J23" s="1519"/>
    </row>
    <row r="24" spans="1:10" s="20" customFormat="1" ht="15" customHeight="1" x14ac:dyDescent="0.25">
      <c r="A24" s="808" t="s">
        <v>1378</v>
      </c>
      <c r="B24" s="1514">
        <f t="shared" si="4"/>
        <v>2273.5309999999999</v>
      </c>
      <c r="C24" s="1514">
        <f t="shared" si="5"/>
        <v>2255.5309999999999</v>
      </c>
      <c r="D24" s="1517">
        <v>64.289000000000001</v>
      </c>
      <c r="E24" s="1517">
        <v>1746.4670000000001</v>
      </c>
      <c r="F24" s="1517">
        <v>444.77499999999998</v>
      </c>
      <c r="G24" s="1514">
        <v>17.999999999999996</v>
      </c>
      <c r="H24" s="19"/>
      <c r="I24" s="19"/>
      <c r="J24" s="1519"/>
    </row>
    <row r="25" spans="1:10" s="1490" customFormat="1" ht="35.1" customHeight="1" x14ac:dyDescent="0.25">
      <c r="A25" s="1134" t="s">
        <v>1385</v>
      </c>
      <c r="B25" s="1559">
        <f t="shared" ref="B25:G25" si="6">SUM(B26:B32)</f>
        <v>3304.991</v>
      </c>
      <c r="C25" s="1559">
        <f t="shared" si="6"/>
        <v>2341.35</v>
      </c>
      <c r="D25" s="1559">
        <f t="shared" si="6"/>
        <v>356.42399999999998</v>
      </c>
      <c r="E25" s="1559">
        <f t="shared" si="6"/>
        <v>1184.192</v>
      </c>
      <c r="F25" s="1559">
        <f t="shared" si="6"/>
        <v>800.73399999999992</v>
      </c>
      <c r="G25" s="1559">
        <f t="shared" si="6"/>
        <v>963.64099999999996</v>
      </c>
      <c r="H25" s="19"/>
      <c r="I25" s="19"/>
      <c r="J25" s="1519"/>
    </row>
    <row r="26" spans="1:10" s="5" customFormat="1" ht="16.5" customHeight="1" x14ac:dyDescent="0.25">
      <c r="A26" s="1252" t="s">
        <v>1405</v>
      </c>
      <c r="B26" s="1514">
        <f>+C26+G26</f>
        <v>1335.963</v>
      </c>
      <c r="C26" s="1514">
        <f>D26+E26+F26</f>
        <v>906.75499999999988</v>
      </c>
      <c r="D26" s="1517">
        <v>58.510999999999996</v>
      </c>
      <c r="E26" s="1517">
        <v>454.0299999999998</v>
      </c>
      <c r="F26" s="1517">
        <v>394.214</v>
      </c>
      <c r="G26" s="1514">
        <v>429.20800000000003</v>
      </c>
      <c r="H26" s="19"/>
      <c r="I26" s="19"/>
      <c r="J26" s="1519"/>
    </row>
    <row r="27" spans="1:10" s="5" customFormat="1" ht="15" customHeight="1" x14ac:dyDescent="0.25">
      <c r="A27" s="808" t="s">
        <v>1406</v>
      </c>
      <c r="B27" s="1514">
        <f t="shared" ref="B27:B32" si="7">+C27+G27</f>
        <v>88.215999999999994</v>
      </c>
      <c r="C27" s="1514">
        <f t="shared" ref="C27:C32" si="8">D27+E27+F27</f>
        <v>81.506</v>
      </c>
      <c r="D27" s="1517">
        <v>5.8509999999999982</v>
      </c>
      <c r="E27" s="1517">
        <v>17.664999999999999</v>
      </c>
      <c r="F27" s="1517">
        <v>57.99</v>
      </c>
      <c r="G27" s="1514">
        <v>6.7099999999999982</v>
      </c>
      <c r="H27" s="19"/>
      <c r="I27" s="19"/>
      <c r="J27" s="1519"/>
    </row>
    <row r="28" spans="1:10" s="5" customFormat="1" ht="15" customHeight="1" x14ac:dyDescent="0.25">
      <c r="A28" s="5" t="s">
        <v>1407</v>
      </c>
      <c r="B28" s="1486">
        <f t="shared" si="7"/>
        <v>198.21999999999997</v>
      </c>
      <c r="C28" s="1486">
        <f t="shared" si="8"/>
        <v>123.22999999999999</v>
      </c>
      <c r="D28" s="1527">
        <v>60.393999999999991</v>
      </c>
      <c r="E28" s="1527">
        <v>21.186999999999998</v>
      </c>
      <c r="F28" s="1527">
        <v>41.648999999999994</v>
      </c>
      <c r="G28" s="1486">
        <v>74.989999999999995</v>
      </c>
      <c r="H28" s="19"/>
      <c r="I28" s="19"/>
      <c r="J28" s="1519"/>
    </row>
    <row r="29" spans="1:10" s="5" customFormat="1" ht="15" customHeight="1" x14ac:dyDescent="0.25">
      <c r="A29" s="808" t="s">
        <v>1408</v>
      </c>
      <c r="B29" s="1514">
        <f t="shared" si="7"/>
        <v>583.78400000000011</v>
      </c>
      <c r="C29" s="1514">
        <f t="shared" si="8"/>
        <v>583.78400000000011</v>
      </c>
      <c r="D29" s="1517">
        <v>20.300999999999998</v>
      </c>
      <c r="E29" s="1517">
        <v>413.6570000000001</v>
      </c>
      <c r="F29" s="1517">
        <v>149.82599999999999</v>
      </c>
      <c r="G29" s="1514">
        <v>0</v>
      </c>
      <c r="H29" s="19"/>
      <c r="I29" s="19"/>
      <c r="J29" s="1519"/>
    </row>
    <row r="30" spans="1:10" s="5" customFormat="1" ht="15" customHeight="1" x14ac:dyDescent="0.25">
      <c r="A30" s="808" t="s">
        <v>1409</v>
      </c>
      <c r="B30" s="1514">
        <f t="shared" si="7"/>
        <v>130.52300000000002</v>
      </c>
      <c r="C30" s="1514">
        <f t="shared" si="8"/>
        <v>50.552000000000007</v>
      </c>
      <c r="D30" s="1517">
        <v>0</v>
      </c>
      <c r="E30" s="1517">
        <v>45.552000000000007</v>
      </c>
      <c r="F30" s="1517">
        <v>5.0000000000000009</v>
      </c>
      <c r="G30" s="1514">
        <v>79.971000000000018</v>
      </c>
      <c r="H30" s="19"/>
      <c r="I30" s="19"/>
      <c r="J30" s="1519"/>
    </row>
    <row r="31" spans="1:10" s="5" customFormat="1" ht="15" customHeight="1" x14ac:dyDescent="0.25">
      <c r="A31" s="808" t="s">
        <v>1410</v>
      </c>
      <c r="B31" s="1514">
        <f t="shared" si="7"/>
        <v>666.63300000000004</v>
      </c>
      <c r="C31" s="1514">
        <f t="shared" si="8"/>
        <v>296.92099999999999</v>
      </c>
      <c r="D31" s="1517">
        <v>202.59</v>
      </c>
      <c r="E31" s="1517">
        <v>27.434999999999995</v>
      </c>
      <c r="F31" s="1517">
        <v>66.896000000000001</v>
      </c>
      <c r="G31" s="1514">
        <v>369.71199999999999</v>
      </c>
      <c r="H31" s="19"/>
      <c r="I31" s="19"/>
      <c r="J31" s="1519"/>
    </row>
    <row r="32" spans="1:10" s="5" customFormat="1" ht="15" customHeight="1" x14ac:dyDescent="0.25">
      <c r="A32" s="808" t="s">
        <v>1378</v>
      </c>
      <c r="B32" s="1514">
        <f t="shared" si="7"/>
        <v>301.65200000000004</v>
      </c>
      <c r="C32" s="1514">
        <f t="shared" si="8"/>
        <v>298.60200000000003</v>
      </c>
      <c r="D32" s="1517">
        <v>8.7769999999999957</v>
      </c>
      <c r="E32" s="1517">
        <v>204.66600000000003</v>
      </c>
      <c r="F32" s="1517">
        <v>85.159000000000006</v>
      </c>
      <c r="G32" s="1514">
        <v>3.0499999999999994</v>
      </c>
      <c r="H32" s="19"/>
      <c r="I32" s="19"/>
      <c r="J32" s="1519"/>
    </row>
    <row r="33" spans="1:10" s="1490" customFormat="1" ht="35.1" customHeight="1" x14ac:dyDescent="0.25">
      <c r="A33" s="1134" t="s">
        <v>1386</v>
      </c>
      <c r="B33" s="1559">
        <f t="shared" ref="B33:G33" si="9">SUM(B34:B40)</f>
        <v>2924.8690000000006</v>
      </c>
      <c r="C33" s="1559">
        <f t="shared" si="9"/>
        <v>2909.2300000000005</v>
      </c>
      <c r="D33" s="1559">
        <f t="shared" si="9"/>
        <v>675.476</v>
      </c>
      <c r="E33" s="1559">
        <f t="shared" si="9"/>
        <v>2185.8000000000002</v>
      </c>
      <c r="F33" s="1559">
        <f t="shared" si="9"/>
        <v>47.954000000000001</v>
      </c>
      <c r="G33" s="1559">
        <f t="shared" si="9"/>
        <v>15.639000000000003</v>
      </c>
      <c r="H33" s="19"/>
      <c r="I33" s="19"/>
      <c r="J33" s="1519"/>
    </row>
    <row r="34" spans="1:10" s="5" customFormat="1" ht="16.5" customHeight="1" x14ac:dyDescent="0.25">
      <c r="A34" s="1252" t="s">
        <v>1405</v>
      </c>
      <c r="B34" s="1514">
        <f t="shared" ref="B34:B40" si="10">+C34+G34</f>
        <v>1099.8400000000004</v>
      </c>
      <c r="C34" s="1514">
        <f>D34+E34+F34</f>
        <v>1099.8400000000004</v>
      </c>
      <c r="D34" s="1517">
        <v>0</v>
      </c>
      <c r="E34" s="1517">
        <v>1077.3900000000003</v>
      </c>
      <c r="F34" s="1517">
        <v>22.45</v>
      </c>
      <c r="G34" s="1514">
        <v>0</v>
      </c>
      <c r="H34" s="19"/>
      <c r="I34" s="19"/>
      <c r="J34" s="1519"/>
    </row>
    <row r="35" spans="1:10" s="5" customFormat="1" ht="15" customHeight="1" x14ac:dyDescent="0.25">
      <c r="A35" s="808" t="s">
        <v>1406</v>
      </c>
      <c r="B35" s="1514">
        <f t="shared" si="10"/>
        <v>19.858000000000001</v>
      </c>
      <c r="C35" s="1514">
        <f t="shared" ref="C35:C40" si="11">D35+E35+F35</f>
        <v>19.858000000000001</v>
      </c>
      <c r="D35" s="1517">
        <v>0</v>
      </c>
      <c r="E35" s="1517">
        <v>19.858000000000001</v>
      </c>
      <c r="F35" s="1517">
        <v>0</v>
      </c>
      <c r="G35" s="1514">
        <v>0</v>
      </c>
      <c r="H35" s="19"/>
      <c r="I35" s="19"/>
      <c r="J35" s="1519"/>
    </row>
    <row r="36" spans="1:10" s="5" customFormat="1" ht="15" customHeight="1" x14ac:dyDescent="0.25">
      <c r="A36" s="808" t="s">
        <v>1407</v>
      </c>
      <c r="B36" s="1514">
        <f t="shared" si="10"/>
        <v>1173.3209999999997</v>
      </c>
      <c r="C36" s="1514">
        <f t="shared" si="11"/>
        <v>1157.6819999999998</v>
      </c>
      <c r="D36" s="1517">
        <v>566.08600000000001</v>
      </c>
      <c r="E36" s="1517">
        <v>566.09199999999998</v>
      </c>
      <c r="F36" s="1517">
        <v>25.504000000000001</v>
      </c>
      <c r="G36" s="1514">
        <v>15.639000000000003</v>
      </c>
      <c r="H36" s="19"/>
      <c r="I36" s="19"/>
      <c r="J36" s="1519"/>
    </row>
    <row r="37" spans="1:10" s="5" customFormat="1" ht="15" customHeight="1" x14ac:dyDescent="0.25">
      <c r="A37" s="808" t="s">
        <v>1408</v>
      </c>
      <c r="B37" s="1514">
        <f t="shared" si="10"/>
        <v>85.216999999999985</v>
      </c>
      <c r="C37" s="1514">
        <f t="shared" si="11"/>
        <v>85.216999999999985</v>
      </c>
      <c r="D37" s="1517">
        <v>0</v>
      </c>
      <c r="E37" s="1517">
        <v>85.216999999999985</v>
      </c>
      <c r="F37" s="1517">
        <v>0</v>
      </c>
      <c r="G37" s="1514">
        <v>0</v>
      </c>
      <c r="H37" s="19"/>
      <c r="I37" s="19"/>
      <c r="J37" s="1519"/>
    </row>
    <row r="38" spans="1:10" s="5" customFormat="1" ht="15" customHeight="1" x14ac:dyDescent="0.25">
      <c r="A38" s="808" t="s">
        <v>1409</v>
      </c>
      <c r="B38" s="1514">
        <f t="shared" si="10"/>
        <v>0.997</v>
      </c>
      <c r="C38" s="1514">
        <f t="shared" si="11"/>
        <v>0.997</v>
      </c>
      <c r="D38" s="1517">
        <v>0</v>
      </c>
      <c r="E38" s="1517">
        <v>0.997</v>
      </c>
      <c r="F38" s="1517">
        <v>0</v>
      </c>
      <c r="G38" s="1514">
        <v>0</v>
      </c>
      <c r="H38" s="19"/>
      <c r="I38" s="19"/>
      <c r="J38" s="1519"/>
    </row>
    <row r="39" spans="1:10" s="5" customFormat="1" ht="15" customHeight="1" x14ac:dyDescent="0.25">
      <c r="A39" s="808" t="s">
        <v>1410</v>
      </c>
      <c r="B39" s="1514">
        <f t="shared" si="10"/>
        <v>131.483</v>
      </c>
      <c r="C39" s="1514">
        <f t="shared" si="11"/>
        <v>131.483</v>
      </c>
      <c r="D39" s="1517">
        <v>109.39</v>
      </c>
      <c r="E39" s="1517">
        <v>22.093</v>
      </c>
      <c r="F39" s="1517">
        <v>0</v>
      </c>
      <c r="G39" s="1539">
        <v>0</v>
      </c>
      <c r="H39" s="19"/>
      <c r="I39" s="19"/>
      <c r="J39" s="1519"/>
    </row>
    <row r="40" spans="1:10" s="5" customFormat="1" ht="15" customHeight="1" x14ac:dyDescent="0.25">
      <c r="A40" s="808" t="s">
        <v>1378</v>
      </c>
      <c r="B40" s="1514">
        <f t="shared" si="10"/>
        <v>414.15300000000002</v>
      </c>
      <c r="C40" s="1514">
        <f t="shared" si="11"/>
        <v>414.15300000000002</v>
      </c>
      <c r="D40" s="1517">
        <v>0</v>
      </c>
      <c r="E40" s="1517">
        <v>414.15300000000002</v>
      </c>
      <c r="F40" s="1517">
        <v>0</v>
      </c>
      <c r="G40" s="1514">
        <v>0</v>
      </c>
      <c r="H40" s="19"/>
      <c r="I40" s="19"/>
      <c r="J40" s="1519"/>
    </row>
    <row r="41" spans="1:10" s="5" customFormat="1" ht="4.5" customHeight="1" thickBot="1" x14ac:dyDescent="0.3">
      <c r="A41" s="1297"/>
      <c r="B41" s="1297"/>
      <c r="C41" s="1297"/>
      <c r="D41" s="1297"/>
      <c r="E41" s="1297"/>
      <c r="F41" s="1297"/>
      <c r="G41" s="1297"/>
    </row>
    <row r="42" spans="1:10" s="5" customFormat="1" ht="15.75" customHeight="1" thickTop="1" x14ac:dyDescent="0.25">
      <c r="A42" s="1503" t="s">
        <v>1401</v>
      </c>
      <c r="B42" s="1503"/>
      <c r="C42" s="1503"/>
      <c r="D42" s="1503"/>
      <c r="E42" s="1503"/>
      <c r="F42" s="808"/>
    </row>
    <row r="43" spans="1:10" s="1457" customFormat="1" ht="12.75" x14ac:dyDescent="0.25">
      <c r="A43" s="1506" t="s">
        <v>527</v>
      </c>
      <c r="B43" s="993"/>
      <c r="C43" s="993"/>
      <c r="D43" s="993"/>
      <c r="E43" s="993"/>
      <c r="G43" s="1458"/>
    </row>
    <row r="44" spans="1:10" s="1457" customFormat="1" ht="23.25" customHeight="1" x14ac:dyDescent="0.2">
      <c r="A44" s="2173" t="s">
        <v>1365</v>
      </c>
      <c r="B44" s="2173"/>
      <c r="C44" s="2173"/>
      <c r="D44" s="2173"/>
      <c r="E44" s="2173"/>
      <c r="F44" s="2173"/>
      <c r="G44" s="2173"/>
    </row>
    <row r="45" spans="1:10" x14ac:dyDescent="0.15">
      <c r="A45" s="1258"/>
      <c r="B45" s="1550"/>
      <c r="C45" s="1258"/>
      <c r="D45" s="1258"/>
      <c r="E45" s="1258"/>
    </row>
    <row r="46" spans="1:10" x14ac:dyDescent="0.15">
      <c r="A46" s="1258"/>
      <c r="B46" s="1550"/>
      <c r="C46" s="1258"/>
      <c r="D46" s="1258"/>
      <c r="E46" s="1258"/>
    </row>
    <row r="47" spans="1:10" x14ac:dyDescent="0.15">
      <c r="A47" s="1258"/>
      <c r="B47" s="1550"/>
      <c r="C47" s="1258"/>
      <c r="D47" s="1258"/>
      <c r="E47" s="1258"/>
    </row>
    <row r="48" spans="1:10" x14ac:dyDescent="0.15">
      <c r="A48" s="1258"/>
      <c r="B48" s="1550"/>
      <c r="C48" s="1258"/>
      <c r="D48" s="1258"/>
      <c r="E48" s="1258"/>
    </row>
    <row r="49" spans="1:5" x14ac:dyDescent="0.15">
      <c r="A49" s="1258"/>
      <c r="B49" s="1550"/>
      <c r="C49" s="1258"/>
      <c r="D49" s="1258"/>
      <c r="E49" s="1258"/>
    </row>
    <row r="50" spans="1:5" x14ac:dyDescent="0.15">
      <c r="A50" s="1258"/>
      <c r="B50" s="1550"/>
      <c r="C50" s="1258"/>
      <c r="D50" s="1258"/>
      <c r="E50" s="1258"/>
    </row>
    <row r="51" spans="1:5" x14ac:dyDescent="0.15">
      <c r="A51" s="1258"/>
      <c r="B51" s="1550"/>
      <c r="C51" s="1258"/>
      <c r="D51" s="1258"/>
      <c r="E51" s="1258"/>
    </row>
    <row r="52" spans="1:5" x14ac:dyDescent="0.15">
      <c r="A52" s="1258"/>
      <c r="B52" s="1550"/>
      <c r="C52" s="1258"/>
      <c r="D52" s="1258"/>
      <c r="E52" s="1258"/>
    </row>
    <row r="53" spans="1:5" x14ac:dyDescent="0.15">
      <c r="A53" s="1258"/>
      <c r="B53" s="1550"/>
      <c r="C53" s="1258"/>
      <c r="D53" s="1258"/>
      <c r="E53" s="1258"/>
    </row>
    <row r="54" spans="1:5" x14ac:dyDescent="0.15">
      <c r="A54" s="1258"/>
      <c r="B54" s="1550"/>
      <c r="C54" s="1258"/>
      <c r="D54" s="1258"/>
      <c r="E54" s="1258"/>
    </row>
    <row r="55" spans="1:5" x14ac:dyDescent="0.15">
      <c r="A55" s="1258"/>
      <c r="B55" s="1550"/>
      <c r="C55" s="1258"/>
      <c r="D55" s="1258"/>
      <c r="E55" s="1258"/>
    </row>
    <row r="56" spans="1:5" x14ac:dyDescent="0.15">
      <c r="A56" s="1258"/>
      <c r="B56" s="1550"/>
      <c r="C56" s="1258"/>
      <c r="D56" s="1258"/>
      <c r="E56" s="1258"/>
    </row>
    <row r="57" spans="1:5" x14ac:dyDescent="0.15">
      <c r="A57" s="1258"/>
      <c r="B57" s="1550"/>
      <c r="C57" s="1258"/>
      <c r="D57" s="1258"/>
      <c r="E57" s="1258"/>
    </row>
    <row r="58" spans="1:5" x14ac:dyDescent="0.15">
      <c r="A58" s="1258"/>
      <c r="B58" s="1550"/>
      <c r="C58" s="1258"/>
      <c r="D58" s="1258"/>
      <c r="E58" s="1258"/>
    </row>
    <row r="59" spans="1:5" x14ac:dyDescent="0.15">
      <c r="A59" s="1258"/>
      <c r="B59" s="1550"/>
      <c r="C59" s="1258"/>
      <c r="D59" s="1258"/>
      <c r="E59" s="1258"/>
    </row>
    <row r="60" spans="1:5" x14ac:dyDescent="0.15">
      <c r="A60" s="1258"/>
      <c r="B60" s="1550"/>
      <c r="C60" s="1258"/>
      <c r="D60" s="1258"/>
      <c r="E60" s="1258"/>
    </row>
    <row r="61" spans="1:5" x14ac:dyDescent="0.15">
      <c r="A61" s="1258"/>
      <c r="B61" s="1550"/>
      <c r="C61" s="1258"/>
      <c r="D61" s="1258"/>
      <c r="E61" s="1258"/>
    </row>
    <row r="62" spans="1:5" x14ac:dyDescent="0.15">
      <c r="A62" s="1258"/>
      <c r="B62" s="1550"/>
      <c r="C62" s="1258"/>
      <c r="D62" s="1258"/>
      <c r="E62" s="1258"/>
    </row>
    <row r="63" spans="1:5" x14ac:dyDescent="0.15">
      <c r="A63" s="1258"/>
      <c r="B63" s="1550"/>
      <c r="C63" s="1258"/>
      <c r="D63" s="1258"/>
      <c r="E63" s="1258"/>
    </row>
    <row r="64" spans="1:5" x14ac:dyDescent="0.15">
      <c r="A64" s="1258"/>
      <c r="B64" s="1550"/>
      <c r="C64" s="1258"/>
      <c r="D64" s="1258"/>
      <c r="E64" s="1258"/>
    </row>
    <row r="65" spans="1:5" x14ac:dyDescent="0.15">
      <c r="A65" s="1258"/>
      <c r="B65" s="1550"/>
      <c r="C65" s="1258"/>
      <c r="D65" s="1258"/>
      <c r="E65" s="1258"/>
    </row>
    <row r="66" spans="1:5" x14ac:dyDescent="0.15">
      <c r="A66" s="1258"/>
      <c r="B66" s="1550"/>
      <c r="C66" s="1258"/>
      <c r="D66" s="1258"/>
      <c r="E66" s="1258"/>
    </row>
    <row r="67" spans="1:5" x14ac:dyDescent="0.15">
      <c r="A67" s="1258"/>
      <c r="B67" s="1550"/>
      <c r="C67" s="1258"/>
      <c r="D67" s="1258"/>
      <c r="E67" s="1258"/>
    </row>
    <row r="68" spans="1:5" x14ac:dyDescent="0.15">
      <c r="A68" s="1258"/>
      <c r="B68" s="1550"/>
      <c r="C68" s="1258"/>
      <c r="D68" s="1258"/>
      <c r="E68" s="1258"/>
    </row>
    <row r="69" spans="1:5" x14ac:dyDescent="0.15">
      <c r="A69" s="1258"/>
      <c r="B69" s="1550"/>
      <c r="C69" s="1258"/>
      <c r="D69" s="1258"/>
      <c r="E69" s="1258"/>
    </row>
    <row r="70" spans="1:5" x14ac:dyDescent="0.15">
      <c r="A70" s="1258"/>
      <c r="B70" s="1550"/>
      <c r="C70" s="1258"/>
      <c r="D70" s="1258"/>
      <c r="E70" s="1258"/>
    </row>
    <row r="71" spans="1:5" x14ac:dyDescent="0.15">
      <c r="A71" s="1258"/>
      <c r="B71" s="1550"/>
      <c r="C71" s="1258"/>
      <c r="D71" s="1258"/>
      <c r="E71" s="1258"/>
    </row>
    <row r="72" spans="1:5" x14ac:dyDescent="0.15">
      <c r="A72" s="1258"/>
      <c r="B72" s="1550"/>
      <c r="C72" s="1258"/>
      <c r="D72" s="1258"/>
      <c r="E72" s="1258"/>
    </row>
    <row r="73" spans="1:5" x14ac:dyDescent="0.15">
      <c r="A73" s="1258"/>
      <c r="B73" s="1550"/>
      <c r="C73" s="1258"/>
      <c r="D73" s="1258"/>
      <c r="E73" s="1258"/>
    </row>
    <row r="74" spans="1:5" x14ac:dyDescent="0.15">
      <c r="A74" s="1258"/>
      <c r="B74" s="1550"/>
      <c r="C74" s="1258"/>
      <c r="D74" s="1258"/>
      <c r="E74" s="1258"/>
    </row>
    <row r="75" spans="1:5" x14ac:dyDescent="0.15">
      <c r="A75" s="1258"/>
      <c r="B75" s="1550"/>
      <c r="C75" s="1258"/>
      <c r="D75" s="1258"/>
      <c r="E75" s="1258"/>
    </row>
    <row r="76" spans="1:5" x14ac:dyDescent="0.15">
      <c r="A76" s="1258"/>
      <c r="B76" s="1550"/>
      <c r="C76" s="1258"/>
      <c r="D76" s="1258"/>
      <c r="E76" s="1258"/>
    </row>
    <row r="77" spans="1:5" x14ac:dyDescent="0.15">
      <c r="A77" s="1258"/>
      <c r="B77" s="1550"/>
      <c r="C77" s="1258"/>
      <c r="D77" s="1258"/>
      <c r="E77" s="1258"/>
    </row>
    <row r="78" spans="1:5" x14ac:dyDescent="0.15">
      <c r="A78" s="1258"/>
      <c r="B78" s="1550"/>
      <c r="C78" s="1258"/>
      <c r="D78" s="1258"/>
      <c r="E78" s="1258"/>
    </row>
    <row r="79" spans="1:5" x14ac:dyDescent="0.15">
      <c r="A79" s="1258"/>
      <c r="B79" s="1550"/>
      <c r="C79" s="1258"/>
      <c r="D79" s="1258"/>
      <c r="E79" s="1258"/>
    </row>
    <row r="80" spans="1:5" x14ac:dyDescent="0.15">
      <c r="A80" s="1258"/>
      <c r="B80" s="1550"/>
      <c r="C80" s="1258"/>
      <c r="D80" s="1258"/>
      <c r="E80" s="1258"/>
    </row>
    <row r="81" spans="1:5" x14ac:dyDescent="0.15">
      <c r="A81" s="1258"/>
      <c r="B81" s="1550"/>
      <c r="C81" s="1258"/>
      <c r="D81" s="1258"/>
      <c r="E81" s="1258"/>
    </row>
    <row r="82" spans="1:5" x14ac:dyDescent="0.15">
      <c r="A82" s="1258"/>
      <c r="B82" s="1550"/>
      <c r="C82" s="1258"/>
      <c r="D82" s="1258"/>
      <c r="E82" s="1258"/>
    </row>
    <row r="83" spans="1:5" x14ac:dyDescent="0.15">
      <c r="A83" s="1258"/>
      <c r="B83" s="1550"/>
      <c r="C83" s="1258"/>
      <c r="D83" s="1258"/>
      <c r="E83" s="1258"/>
    </row>
    <row r="84" spans="1:5" x14ac:dyDescent="0.15">
      <c r="A84" s="1258"/>
      <c r="B84" s="1550"/>
      <c r="C84" s="1258"/>
      <c r="D84" s="1258"/>
      <c r="E84" s="1258"/>
    </row>
    <row r="85" spans="1:5" x14ac:dyDescent="0.15">
      <c r="A85" s="1258"/>
      <c r="B85" s="1550"/>
      <c r="C85" s="1258"/>
      <c r="D85" s="1258"/>
      <c r="E85" s="1258"/>
    </row>
    <row r="86" spans="1:5" x14ac:dyDescent="0.15">
      <c r="A86" s="1258"/>
      <c r="B86" s="1550"/>
      <c r="C86" s="1258"/>
      <c r="D86" s="1258"/>
      <c r="E86" s="1258"/>
    </row>
    <row r="87" spans="1:5" x14ac:dyDescent="0.15">
      <c r="A87" s="1258"/>
      <c r="B87" s="1550"/>
      <c r="C87" s="1258"/>
      <c r="D87" s="1258"/>
      <c r="E87" s="1258"/>
    </row>
    <row r="88" spans="1:5" x14ac:dyDescent="0.15">
      <c r="A88" s="1258"/>
      <c r="B88" s="1550"/>
      <c r="C88" s="1258"/>
      <c r="D88" s="1258"/>
      <c r="E88" s="1258"/>
    </row>
    <row r="89" spans="1:5" x14ac:dyDescent="0.15">
      <c r="A89" s="1258"/>
      <c r="B89" s="1550"/>
      <c r="C89" s="1258"/>
      <c r="D89" s="1258"/>
      <c r="E89" s="1258"/>
    </row>
    <row r="90" spans="1:5" x14ac:dyDescent="0.15">
      <c r="A90" s="1258"/>
      <c r="B90" s="1550"/>
      <c r="C90" s="1258"/>
      <c r="D90" s="1258"/>
      <c r="E90" s="1258"/>
    </row>
    <row r="91" spans="1:5" x14ac:dyDescent="0.15">
      <c r="A91" s="1258"/>
      <c r="B91" s="1550"/>
      <c r="C91" s="1258"/>
      <c r="D91" s="1258"/>
      <c r="E91" s="1258"/>
    </row>
    <row r="92" spans="1:5" x14ac:dyDescent="0.15">
      <c r="A92" s="1258"/>
      <c r="B92" s="1550"/>
      <c r="C92" s="1258"/>
      <c r="D92" s="1258"/>
      <c r="E92" s="1258"/>
    </row>
    <row r="93" spans="1:5" x14ac:dyDescent="0.15">
      <c r="A93" s="1258"/>
      <c r="B93" s="1550"/>
      <c r="C93" s="1258"/>
      <c r="D93" s="1258"/>
      <c r="E93" s="1258"/>
    </row>
    <row r="94" spans="1:5" x14ac:dyDescent="0.15">
      <c r="A94" s="1258"/>
      <c r="B94" s="1550"/>
      <c r="C94" s="1258"/>
      <c r="D94" s="1258"/>
      <c r="E94" s="1258"/>
    </row>
    <row r="95" spans="1:5" x14ac:dyDescent="0.15">
      <c r="A95" s="1258"/>
      <c r="B95" s="1550"/>
      <c r="C95" s="1258"/>
      <c r="D95" s="1258"/>
      <c r="E95" s="1258"/>
    </row>
    <row r="96" spans="1:5" x14ac:dyDescent="0.15">
      <c r="A96" s="1258"/>
      <c r="B96" s="1550"/>
      <c r="C96" s="1258"/>
      <c r="D96" s="1258"/>
      <c r="E96" s="1258"/>
    </row>
    <row r="97" spans="1:5" x14ac:dyDescent="0.15">
      <c r="A97" s="1258"/>
      <c r="B97" s="1550"/>
      <c r="C97" s="1258"/>
      <c r="D97" s="1258"/>
      <c r="E97" s="1258"/>
    </row>
    <row r="98" spans="1:5" x14ac:dyDescent="0.15">
      <c r="A98" s="1258"/>
      <c r="B98" s="1550"/>
      <c r="C98" s="1258"/>
      <c r="D98" s="1258"/>
      <c r="E98" s="1258"/>
    </row>
    <row r="99" spans="1:5" x14ac:dyDescent="0.15">
      <c r="A99" s="1258"/>
      <c r="B99" s="1550"/>
      <c r="C99" s="1258"/>
      <c r="D99" s="1258"/>
      <c r="E99" s="1258"/>
    </row>
    <row r="100" spans="1:5" x14ac:dyDescent="0.15">
      <c r="A100" s="1258"/>
      <c r="B100" s="1550"/>
      <c r="C100" s="1258"/>
      <c r="D100" s="1258"/>
      <c r="E100" s="1258"/>
    </row>
    <row r="101" spans="1:5" x14ac:dyDescent="0.15">
      <c r="A101" s="1258"/>
      <c r="B101" s="1550"/>
      <c r="C101" s="1258"/>
      <c r="D101" s="1258"/>
      <c r="E101" s="1258"/>
    </row>
    <row r="102" spans="1:5" x14ac:dyDescent="0.15">
      <c r="A102" s="1258"/>
      <c r="B102" s="1550"/>
      <c r="C102" s="1258"/>
      <c r="D102" s="1258"/>
      <c r="E102" s="1258"/>
    </row>
    <row r="103" spans="1:5" x14ac:dyDescent="0.15">
      <c r="A103" s="1258"/>
      <c r="B103" s="1550"/>
      <c r="C103" s="1258"/>
      <c r="D103" s="1258"/>
      <c r="E103" s="1258"/>
    </row>
    <row r="104" spans="1:5" x14ac:dyDescent="0.15">
      <c r="A104" s="1258"/>
      <c r="B104" s="1550"/>
      <c r="C104" s="1258"/>
      <c r="D104" s="1258"/>
      <c r="E104" s="1258"/>
    </row>
    <row r="105" spans="1:5" x14ac:dyDescent="0.15">
      <c r="A105" s="1258"/>
      <c r="B105" s="1550"/>
      <c r="C105" s="1258"/>
      <c r="D105" s="1258"/>
      <c r="E105" s="1258"/>
    </row>
    <row r="106" spans="1:5" x14ac:dyDescent="0.15">
      <c r="A106" s="1258"/>
      <c r="B106" s="1550"/>
      <c r="C106" s="1258"/>
      <c r="D106" s="1258"/>
      <c r="E106" s="1258"/>
    </row>
    <row r="107" spans="1:5" x14ac:dyDescent="0.15">
      <c r="A107" s="1258"/>
      <c r="B107" s="1550"/>
      <c r="C107" s="1258"/>
      <c r="D107" s="1258"/>
      <c r="E107" s="1258"/>
    </row>
    <row r="108" spans="1:5" x14ac:dyDescent="0.15">
      <c r="A108" s="1258"/>
      <c r="B108" s="1550"/>
      <c r="C108" s="1258"/>
      <c r="D108" s="1258"/>
      <c r="E108" s="1258"/>
    </row>
    <row r="109" spans="1:5" x14ac:dyDescent="0.15">
      <c r="A109" s="1258"/>
      <c r="B109" s="1550"/>
      <c r="C109" s="1258"/>
      <c r="D109" s="1258"/>
      <c r="E109" s="1258"/>
    </row>
    <row r="110" spans="1:5" x14ac:dyDescent="0.15">
      <c r="A110" s="1258"/>
      <c r="B110" s="1550"/>
      <c r="C110" s="1258"/>
      <c r="D110" s="1258"/>
      <c r="E110" s="1258"/>
    </row>
    <row r="111" spans="1:5" x14ac:dyDescent="0.15">
      <c r="A111" s="1258"/>
      <c r="B111" s="1550"/>
      <c r="C111" s="1258"/>
      <c r="D111" s="1258"/>
      <c r="E111" s="1258"/>
    </row>
    <row r="112" spans="1:5" x14ac:dyDescent="0.15">
      <c r="A112" s="1258"/>
      <c r="B112" s="1550"/>
      <c r="C112" s="1258"/>
      <c r="D112" s="1258"/>
      <c r="E112" s="1258"/>
    </row>
    <row r="113" spans="1:5" x14ac:dyDescent="0.15">
      <c r="A113" s="1258"/>
      <c r="B113" s="1550"/>
      <c r="C113" s="1258"/>
      <c r="D113" s="1258"/>
      <c r="E113" s="1258"/>
    </row>
    <row r="114" spans="1:5" x14ac:dyDescent="0.15">
      <c r="A114" s="1258"/>
      <c r="B114" s="1550"/>
      <c r="C114" s="1258"/>
      <c r="D114" s="1258"/>
      <c r="E114" s="1258"/>
    </row>
    <row r="115" spans="1:5" x14ac:dyDescent="0.15">
      <c r="A115" s="1258"/>
      <c r="B115" s="1550"/>
      <c r="C115" s="1258"/>
      <c r="D115" s="1258"/>
      <c r="E115" s="1258"/>
    </row>
    <row r="116" spans="1:5" x14ac:dyDescent="0.15">
      <c r="A116" s="1258"/>
      <c r="B116" s="1550"/>
      <c r="C116" s="1258"/>
      <c r="D116" s="1258"/>
      <c r="E116" s="1258"/>
    </row>
    <row r="117" spans="1:5" x14ac:dyDescent="0.15">
      <c r="A117" s="1258"/>
      <c r="B117" s="1550"/>
      <c r="C117" s="1258"/>
      <c r="D117" s="1258"/>
      <c r="E117" s="1258"/>
    </row>
    <row r="118" spans="1:5" x14ac:dyDescent="0.15">
      <c r="A118" s="1258"/>
      <c r="B118" s="1550"/>
      <c r="C118" s="1258"/>
      <c r="D118" s="1258"/>
      <c r="E118" s="1258"/>
    </row>
    <row r="119" spans="1:5" x14ac:dyDescent="0.15">
      <c r="A119" s="1258"/>
      <c r="B119" s="1550"/>
      <c r="C119" s="1258"/>
      <c r="D119" s="1258"/>
      <c r="E119" s="1258"/>
    </row>
    <row r="120" spans="1:5" x14ac:dyDescent="0.15">
      <c r="A120" s="1258"/>
      <c r="B120" s="1550"/>
      <c r="C120" s="1258"/>
      <c r="D120" s="1258"/>
      <c r="E120" s="1258"/>
    </row>
    <row r="121" spans="1:5" x14ac:dyDescent="0.15">
      <c r="A121" s="1258"/>
      <c r="B121" s="1550"/>
      <c r="C121" s="1258"/>
      <c r="D121" s="1258"/>
      <c r="E121" s="1258"/>
    </row>
    <row r="122" spans="1:5" x14ac:dyDescent="0.15">
      <c r="A122" s="1258"/>
      <c r="B122" s="1550"/>
      <c r="C122" s="1258"/>
      <c r="D122" s="1258"/>
      <c r="E122" s="1258"/>
    </row>
    <row r="123" spans="1:5" x14ac:dyDescent="0.15">
      <c r="A123" s="1258"/>
      <c r="B123" s="1550"/>
      <c r="C123" s="1258"/>
      <c r="D123" s="1258"/>
      <c r="E123" s="1258"/>
    </row>
    <row r="124" spans="1:5" x14ac:dyDescent="0.15">
      <c r="A124" s="1258"/>
      <c r="B124" s="1550"/>
      <c r="C124" s="1258"/>
      <c r="D124" s="1258"/>
      <c r="E124" s="1258"/>
    </row>
    <row r="125" spans="1:5" x14ac:dyDescent="0.15">
      <c r="A125" s="1258"/>
      <c r="B125" s="1550"/>
      <c r="C125" s="1258"/>
      <c r="D125" s="1258"/>
      <c r="E125" s="1258"/>
    </row>
    <row r="126" spans="1:5" x14ac:dyDescent="0.15">
      <c r="A126" s="1258"/>
      <c r="B126" s="1550"/>
      <c r="C126" s="1258"/>
      <c r="D126" s="1258"/>
      <c r="E126" s="1258"/>
    </row>
    <row r="127" spans="1:5" x14ac:dyDescent="0.15">
      <c r="A127" s="1258"/>
      <c r="B127" s="1550"/>
      <c r="C127" s="1258"/>
      <c r="D127" s="1258"/>
      <c r="E127" s="1258"/>
    </row>
    <row r="128" spans="1:5" x14ac:dyDescent="0.15">
      <c r="A128" s="1258"/>
      <c r="B128" s="1550"/>
      <c r="C128" s="1258"/>
      <c r="D128" s="1258"/>
      <c r="E128" s="1258"/>
    </row>
    <row r="129" spans="1:5" x14ac:dyDescent="0.15">
      <c r="A129" s="1258"/>
      <c r="B129" s="1550"/>
      <c r="C129" s="1258"/>
      <c r="D129" s="1258"/>
      <c r="E129" s="1258"/>
    </row>
    <row r="130" spans="1:5" x14ac:dyDescent="0.15">
      <c r="A130" s="1258"/>
      <c r="B130" s="1550"/>
      <c r="C130" s="1258"/>
      <c r="D130" s="1258"/>
      <c r="E130" s="1258"/>
    </row>
    <row r="131" spans="1:5" x14ac:dyDescent="0.15">
      <c r="A131" s="1258"/>
      <c r="B131" s="1550"/>
      <c r="C131" s="1258"/>
      <c r="D131" s="1258"/>
      <c r="E131" s="1258"/>
    </row>
    <row r="132" spans="1:5" x14ac:dyDescent="0.15">
      <c r="A132" s="1258"/>
      <c r="B132" s="1550"/>
      <c r="C132" s="1258"/>
      <c r="D132" s="1258"/>
      <c r="E132" s="1258"/>
    </row>
    <row r="133" spans="1:5" x14ac:dyDescent="0.15">
      <c r="A133" s="1258"/>
      <c r="B133" s="1550"/>
      <c r="C133" s="1258"/>
      <c r="D133" s="1258"/>
      <c r="E133" s="1258"/>
    </row>
    <row r="134" spans="1:5" x14ac:dyDescent="0.15">
      <c r="A134" s="1258"/>
      <c r="B134" s="1550"/>
      <c r="C134" s="1258"/>
      <c r="D134" s="1258"/>
      <c r="E134" s="1258"/>
    </row>
    <row r="135" spans="1:5" x14ac:dyDescent="0.15">
      <c r="A135" s="1258"/>
      <c r="B135" s="1550"/>
      <c r="C135" s="1258"/>
      <c r="D135" s="1258"/>
      <c r="E135" s="1258"/>
    </row>
    <row r="136" spans="1:5" x14ac:dyDescent="0.15">
      <c r="A136" s="1258"/>
      <c r="B136" s="1550"/>
      <c r="C136" s="1258"/>
      <c r="D136" s="1258"/>
      <c r="E136" s="1258"/>
    </row>
    <row r="137" spans="1:5" x14ac:dyDescent="0.15">
      <c r="A137" s="1258"/>
      <c r="B137" s="1550"/>
      <c r="C137" s="1258"/>
      <c r="D137" s="1258"/>
      <c r="E137" s="1258"/>
    </row>
    <row r="138" spans="1:5" x14ac:dyDescent="0.15">
      <c r="A138" s="1258"/>
      <c r="B138" s="1550"/>
      <c r="C138" s="1258"/>
      <c r="D138" s="1258"/>
      <c r="E138" s="1258"/>
    </row>
    <row r="139" spans="1:5" x14ac:dyDescent="0.15">
      <c r="A139" s="1258"/>
      <c r="B139" s="1550"/>
      <c r="C139" s="1258"/>
      <c r="D139" s="1258"/>
      <c r="E139" s="1258"/>
    </row>
    <row r="140" spans="1:5" x14ac:dyDescent="0.15">
      <c r="A140" s="1258"/>
      <c r="B140" s="1550"/>
      <c r="C140" s="1258"/>
      <c r="D140" s="1258"/>
      <c r="E140" s="1258"/>
    </row>
    <row r="141" spans="1:5" x14ac:dyDescent="0.15">
      <c r="A141" s="1258"/>
      <c r="B141" s="1550"/>
      <c r="C141" s="1258"/>
      <c r="D141" s="1258"/>
      <c r="E141" s="1258"/>
    </row>
    <row r="142" spans="1:5" x14ac:dyDescent="0.15">
      <c r="A142" s="1258"/>
      <c r="B142" s="1550"/>
      <c r="C142" s="1258"/>
      <c r="D142" s="1258"/>
      <c r="E142" s="1258"/>
    </row>
    <row r="143" spans="1:5" x14ac:dyDescent="0.15">
      <c r="A143" s="1258"/>
      <c r="B143" s="1550"/>
      <c r="C143" s="1258"/>
      <c r="D143" s="1258"/>
      <c r="E143" s="1258"/>
    </row>
    <row r="144" spans="1:5" x14ac:dyDescent="0.15">
      <c r="A144" s="1258"/>
      <c r="B144" s="1550"/>
      <c r="C144" s="1258"/>
      <c r="D144" s="1258"/>
      <c r="E144" s="1258"/>
    </row>
    <row r="145" spans="1:5" x14ac:dyDescent="0.15">
      <c r="A145" s="1258"/>
      <c r="B145" s="1550"/>
      <c r="C145" s="1258"/>
      <c r="D145" s="1258"/>
      <c r="E145" s="1258"/>
    </row>
    <row r="146" spans="1:5" x14ac:dyDescent="0.15">
      <c r="A146" s="1258"/>
      <c r="B146" s="1550"/>
      <c r="C146" s="1258"/>
      <c r="D146" s="1258"/>
      <c r="E146" s="1258"/>
    </row>
    <row r="147" spans="1:5" x14ac:dyDescent="0.15">
      <c r="A147" s="1258"/>
      <c r="B147" s="1550"/>
      <c r="C147" s="1258"/>
      <c r="D147" s="1258"/>
      <c r="E147" s="1258"/>
    </row>
    <row r="148" spans="1:5" x14ac:dyDescent="0.15">
      <c r="A148" s="1258"/>
      <c r="B148" s="1550"/>
      <c r="C148" s="1258"/>
      <c r="D148" s="1258"/>
      <c r="E148" s="1258"/>
    </row>
    <row r="149" spans="1:5" x14ac:dyDescent="0.15">
      <c r="A149" s="1258"/>
      <c r="B149" s="1550"/>
      <c r="C149" s="1258"/>
      <c r="D149" s="1258"/>
      <c r="E149" s="1258"/>
    </row>
    <row r="150" spans="1:5" x14ac:dyDescent="0.15">
      <c r="A150" s="1258"/>
      <c r="B150" s="1550"/>
      <c r="C150" s="1258"/>
      <c r="D150" s="1258"/>
      <c r="E150" s="1258"/>
    </row>
    <row r="151" spans="1:5" x14ac:dyDescent="0.15">
      <c r="A151" s="1258"/>
      <c r="B151" s="1550"/>
      <c r="C151" s="1258"/>
      <c r="D151" s="1258"/>
      <c r="E151" s="1258"/>
    </row>
    <row r="152" spans="1:5" x14ac:dyDescent="0.15">
      <c r="A152" s="1258"/>
      <c r="B152" s="1550"/>
      <c r="C152" s="1258"/>
      <c r="D152" s="1258"/>
      <c r="E152" s="1258"/>
    </row>
    <row r="153" spans="1:5" x14ac:dyDescent="0.15">
      <c r="A153" s="1258"/>
      <c r="B153" s="1550"/>
      <c r="C153" s="1258"/>
      <c r="D153" s="1258"/>
      <c r="E153" s="1258"/>
    </row>
    <row r="154" spans="1:5" x14ac:dyDescent="0.15">
      <c r="A154" s="1258"/>
      <c r="B154" s="1550"/>
      <c r="C154" s="1258"/>
      <c r="D154" s="1258"/>
      <c r="E154" s="1258"/>
    </row>
    <row r="155" spans="1:5" x14ac:dyDescent="0.15">
      <c r="A155" s="1258"/>
      <c r="B155" s="1550"/>
      <c r="C155" s="1258"/>
      <c r="D155" s="1258"/>
      <c r="E155" s="1258"/>
    </row>
    <row r="156" spans="1:5" x14ac:dyDescent="0.15">
      <c r="A156" s="1258"/>
      <c r="B156" s="1550"/>
      <c r="C156" s="1258"/>
      <c r="D156" s="1258"/>
      <c r="E156" s="1258"/>
    </row>
    <row r="157" spans="1:5" x14ac:dyDescent="0.15">
      <c r="A157" s="1258"/>
      <c r="B157" s="1550"/>
      <c r="C157" s="1258"/>
      <c r="D157" s="1258"/>
      <c r="E157" s="1258"/>
    </row>
    <row r="158" spans="1:5" x14ac:dyDescent="0.15">
      <c r="A158" s="1258"/>
      <c r="B158" s="1550"/>
      <c r="C158" s="1258"/>
      <c r="D158" s="1258"/>
      <c r="E158" s="1258"/>
    </row>
    <row r="159" spans="1:5" x14ac:dyDescent="0.15">
      <c r="A159" s="1258"/>
      <c r="B159" s="1550"/>
      <c r="C159" s="1258"/>
      <c r="D159" s="1258"/>
      <c r="E159" s="1258"/>
    </row>
    <row r="160" spans="1:5" x14ac:dyDescent="0.15">
      <c r="A160" s="1258"/>
      <c r="B160" s="1550"/>
      <c r="C160" s="1258"/>
      <c r="D160" s="1258"/>
      <c r="E160" s="1258"/>
    </row>
    <row r="161" spans="1:5" x14ac:dyDescent="0.15">
      <c r="A161" s="1258"/>
      <c r="B161" s="1550"/>
      <c r="C161" s="1258"/>
      <c r="D161" s="1258"/>
      <c r="E161" s="1258"/>
    </row>
    <row r="162" spans="1:5" x14ac:dyDescent="0.15">
      <c r="A162" s="1258"/>
      <c r="B162" s="1550"/>
      <c r="C162" s="1258"/>
      <c r="D162" s="1258"/>
      <c r="E162" s="1258"/>
    </row>
    <row r="163" spans="1:5" x14ac:dyDescent="0.15">
      <c r="A163" s="1258"/>
      <c r="B163" s="1550"/>
      <c r="C163" s="1258"/>
      <c r="D163" s="1258"/>
      <c r="E163" s="1258"/>
    </row>
    <row r="164" spans="1:5" x14ac:dyDescent="0.15">
      <c r="A164" s="1258"/>
      <c r="B164" s="1550"/>
      <c r="C164" s="1258"/>
      <c r="D164" s="1258"/>
      <c r="E164" s="1258"/>
    </row>
    <row r="165" spans="1:5" x14ac:dyDescent="0.15">
      <c r="A165" s="1258"/>
      <c r="B165" s="1550"/>
      <c r="C165" s="1258"/>
      <c r="D165" s="1258"/>
      <c r="E165" s="1258"/>
    </row>
    <row r="166" spans="1:5" x14ac:dyDescent="0.15">
      <c r="A166" s="1258"/>
      <c r="B166" s="1550"/>
      <c r="C166" s="1258"/>
      <c r="D166" s="1258"/>
      <c r="E166" s="1258"/>
    </row>
    <row r="167" spans="1:5" x14ac:dyDescent="0.15">
      <c r="A167" s="1258"/>
      <c r="B167" s="1550"/>
      <c r="C167" s="1258"/>
      <c r="D167" s="1258"/>
      <c r="E167" s="1258"/>
    </row>
    <row r="168" spans="1:5" x14ac:dyDescent="0.15">
      <c r="A168" s="1258"/>
      <c r="B168" s="1550"/>
      <c r="C168" s="1258"/>
      <c r="D168" s="1258"/>
      <c r="E168" s="1258"/>
    </row>
    <row r="169" spans="1:5" x14ac:dyDescent="0.15">
      <c r="A169" s="1258"/>
      <c r="B169" s="1550"/>
      <c r="C169" s="1258"/>
      <c r="D169" s="1258"/>
      <c r="E169" s="1258"/>
    </row>
    <row r="170" spans="1:5" x14ac:dyDescent="0.15">
      <c r="A170" s="1258"/>
      <c r="B170" s="1550"/>
      <c r="C170" s="1258"/>
      <c r="D170" s="1258"/>
      <c r="E170" s="1258"/>
    </row>
    <row r="171" spans="1:5" x14ac:dyDescent="0.15">
      <c r="A171" s="1258"/>
      <c r="B171" s="1550"/>
      <c r="C171" s="1258"/>
      <c r="D171" s="1258"/>
      <c r="E171" s="1258"/>
    </row>
    <row r="172" spans="1:5" x14ac:dyDescent="0.15">
      <c r="A172" s="1258"/>
      <c r="B172" s="1550"/>
      <c r="C172" s="1258"/>
      <c r="D172" s="1258"/>
      <c r="E172" s="1258"/>
    </row>
    <row r="173" spans="1:5" x14ac:dyDescent="0.15">
      <c r="A173" s="1258"/>
      <c r="B173" s="1550"/>
      <c r="C173" s="1258"/>
      <c r="D173" s="1258"/>
      <c r="E173" s="1258"/>
    </row>
    <row r="174" spans="1:5" x14ac:dyDescent="0.15">
      <c r="A174" s="1258"/>
      <c r="B174" s="1550"/>
      <c r="C174" s="1258"/>
      <c r="D174" s="1258"/>
      <c r="E174" s="1258"/>
    </row>
    <row r="175" spans="1:5" x14ac:dyDescent="0.15">
      <c r="A175" s="1258"/>
      <c r="B175" s="1550"/>
      <c r="C175" s="1258"/>
      <c r="D175" s="1258"/>
      <c r="E175" s="1258"/>
    </row>
    <row r="176" spans="1:5" x14ac:dyDescent="0.15">
      <c r="A176" s="1258"/>
      <c r="B176" s="1550"/>
      <c r="C176" s="1258"/>
      <c r="D176" s="1258"/>
      <c r="E176" s="1258"/>
    </row>
    <row r="177" spans="1:5" x14ac:dyDescent="0.15">
      <c r="A177" s="1258"/>
      <c r="B177" s="1550"/>
      <c r="C177" s="1258"/>
      <c r="D177" s="1258"/>
      <c r="E177" s="1258"/>
    </row>
    <row r="178" spans="1:5" x14ac:dyDescent="0.15">
      <c r="A178" s="1258"/>
      <c r="B178" s="1550"/>
      <c r="C178" s="1258"/>
      <c r="D178" s="1258"/>
      <c r="E178" s="1258"/>
    </row>
    <row r="179" spans="1:5" x14ac:dyDescent="0.15">
      <c r="A179" s="1258"/>
      <c r="B179" s="1550"/>
      <c r="C179" s="1258"/>
      <c r="D179" s="1258"/>
      <c r="E179" s="1258"/>
    </row>
    <row r="180" spans="1:5" x14ac:dyDescent="0.15">
      <c r="A180" s="1258"/>
      <c r="B180" s="1550"/>
      <c r="C180" s="1258"/>
      <c r="D180" s="1258"/>
      <c r="E180" s="1258"/>
    </row>
    <row r="181" spans="1:5" x14ac:dyDescent="0.15">
      <c r="A181" s="1258"/>
      <c r="B181" s="1550"/>
      <c r="C181" s="1258"/>
      <c r="D181" s="1258"/>
      <c r="E181" s="1258"/>
    </row>
    <row r="182" spans="1:5" x14ac:dyDescent="0.15">
      <c r="A182" s="1258"/>
      <c r="B182" s="1550"/>
      <c r="C182" s="1258"/>
      <c r="D182" s="1258"/>
      <c r="E182" s="1258"/>
    </row>
    <row r="183" spans="1:5" x14ac:dyDescent="0.15">
      <c r="A183" s="1258"/>
      <c r="B183" s="1550"/>
      <c r="C183" s="1258"/>
      <c r="D183" s="1258"/>
      <c r="E183" s="1258"/>
    </row>
    <row r="184" spans="1:5" x14ac:dyDescent="0.15">
      <c r="A184" s="1258"/>
      <c r="B184" s="1550"/>
      <c r="C184" s="1258"/>
      <c r="D184" s="1258"/>
      <c r="E184" s="1258"/>
    </row>
    <row r="185" spans="1:5" x14ac:dyDescent="0.15">
      <c r="A185" s="1258"/>
      <c r="B185" s="1550"/>
      <c r="C185" s="1258"/>
      <c r="D185" s="1258"/>
      <c r="E185" s="1258"/>
    </row>
    <row r="186" spans="1:5" x14ac:dyDescent="0.15">
      <c r="A186" s="1258"/>
      <c r="B186" s="1550"/>
      <c r="C186" s="1258"/>
      <c r="D186" s="1258"/>
      <c r="E186" s="1258"/>
    </row>
    <row r="187" spans="1:5" x14ac:dyDescent="0.15">
      <c r="A187" s="1258"/>
      <c r="B187" s="1550"/>
      <c r="C187" s="1258"/>
      <c r="D187" s="1258"/>
      <c r="E187" s="1258"/>
    </row>
    <row r="188" spans="1:5" x14ac:dyDescent="0.15">
      <c r="A188" s="1258"/>
      <c r="B188" s="1550"/>
      <c r="C188" s="1258"/>
      <c r="D188" s="1258"/>
      <c r="E188" s="1258"/>
    </row>
    <row r="189" spans="1:5" x14ac:dyDescent="0.15">
      <c r="A189" s="1258"/>
      <c r="B189" s="1550"/>
      <c r="C189" s="1258"/>
      <c r="D189" s="1258"/>
      <c r="E189" s="1258"/>
    </row>
    <row r="190" spans="1:5" x14ac:dyDescent="0.15">
      <c r="A190" s="1258"/>
      <c r="B190" s="1550"/>
      <c r="C190" s="1258"/>
      <c r="D190" s="1258"/>
      <c r="E190" s="1258"/>
    </row>
    <row r="191" spans="1:5" x14ac:dyDescent="0.15">
      <c r="A191" s="1258"/>
      <c r="B191" s="1550"/>
      <c r="C191" s="1258"/>
      <c r="D191" s="1258"/>
      <c r="E191" s="1258"/>
    </row>
    <row r="192" spans="1:5" x14ac:dyDescent="0.15">
      <c r="A192" s="1258"/>
      <c r="B192" s="1550"/>
      <c r="C192" s="1258"/>
      <c r="D192" s="1258"/>
      <c r="E192" s="1258"/>
    </row>
    <row r="193" spans="1:5" x14ac:dyDescent="0.15">
      <c r="A193" s="1258"/>
      <c r="B193" s="1550"/>
      <c r="C193" s="1258"/>
      <c r="D193" s="1258"/>
      <c r="E193" s="1258"/>
    </row>
    <row r="194" spans="1:5" x14ac:dyDescent="0.15">
      <c r="A194" s="1258"/>
      <c r="B194" s="1550"/>
      <c r="C194" s="1258"/>
      <c r="D194" s="1258"/>
      <c r="E194" s="1258"/>
    </row>
    <row r="195" spans="1:5" x14ac:dyDescent="0.15">
      <c r="A195" s="1258"/>
      <c r="B195" s="1550"/>
      <c r="C195" s="1258"/>
      <c r="D195" s="1258"/>
      <c r="E195" s="1258"/>
    </row>
    <row r="196" spans="1:5" x14ac:dyDescent="0.15">
      <c r="A196" s="1258"/>
      <c r="B196" s="1550"/>
      <c r="C196" s="1258"/>
      <c r="D196" s="1258"/>
      <c r="E196" s="1258"/>
    </row>
    <row r="197" spans="1:5" x14ac:dyDescent="0.15">
      <c r="A197" s="1258"/>
      <c r="B197" s="1550"/>
      <c r="C197" s="1258"/>
      <c r="D197" s="1258"/>
      <c r="E197" s="1258"/>
    </row>
    <row r="198" spans="1:5" x14ac:dyDescent="0.15">
      <c r="A198" s="1258"/>
      <c r="B198" s="1550"/>
      <c r="C198" s="1258"/>
      <c r="D198" s="1258"/>
      <c r="E198" s="1258"/>
    </row>
    <row r="199" spans="1:5" x14ac:dyDescent="0.15">
      <c r="A199" s="1258"/>
      <c r="B199" s="1550"/>
      <c r="C199" s="1258"/>
      <c r="D199" s="1258"/>
      <c r="E199" s="1258"/>
    </row>
    <row r="200" spans="1:5" x14ac:dyDescent="0.15">
      <c r="A200" s="1258"/>
      <c r="B200" s="1550"/>
      <c r="C200" s="1258"/>
      <c r="D200" s="1258"/>
      <c r="E200" s="1258"/>
    </row>
    <row r="201" spans="1:5" x14ac:dyDescent="0.15">
      <c r="A201" s="1258"/>
      <c r="B201" s="1550"/>
      <c r="C201" s="1258"/>
      <c r="D201" s="1258"/>
      <c r="E201" s="1258"/>
    </row>
    <row r="202" spans="1:5" x14ac:dyDescent="0.15">
      <c r="A202" s="1258"/>
      <c r="B202" s="1550"/>
      <c r="C202" s="1258"/>
      <c r="D202" s="1258"/>
      <c r="E202" s="1258"/>
    </row>
    <row r="203" spans="1:5" x14ac:dyDescent="0.15">
      <c r="A203" s="1258"/>
      <c r="B203" s="1550"/>
      <c r="C203" s="1258"/>
      <c r="D203" s="1258"/>
      <c r="E203" s="1258"/>
    </row>
    <row r="204" spans="1:5" x14ac:dyDescent="0.15">
      <c r="A204" s="1258"/>
      <c r="B204" s="1550"/>
      <c r="C204" s="1258"/>
      <c r="D204" s="1258"/>
      <c r="E204" s="1258"/>
    </row>
    <row r="205" spans="1:5" x14ac:dyDescent="0.15">
      <c r="A205" s="1258"/>
      <c r="B205" s="1550"/>
      <c r="C205" s="1258"/>
      <c r="D205" s="1258"/>
      <c r="E205" s="1258"/>
    </row>
    <row r="206" spans="1:5" x14ac:dyDescent="0.15">
      <c r="A206" s="1258"/>
      <c r="B206" s="1550"/>
      <c r="C206" s="1258"/>
      <c r="D206" s="1258"/>
      <c r="E206" s="1258"/>
    </row>
    <row r="207" spans="1:5" x14ac:dyDescent="0.15">
      <c r="A207" s="1258"/>
      <c r="B207" s="1550"/>
      <c r="C207" s="1258"/>
      <c r="D207" s="1258"/>
      <c r="E207" s="1258"/>
    </row>
    <row r="208" spans="1:5" x14ac:dyDescent="0.15">
      <c r="A208" s="1258"/>
      <c r="B208" s="1550"/>
      <c r="C208" s="1258"/>
      <c r="D208" s="1258"/>
      <c r="E208" s="1258"/>
    </row>
    <row r="209" spans="1:5" x14ac:dyDescent="0.15">
      <c r="A209" s="1258"/>
      <c r="B209" s="1550"/>
      <c r="C209" s="1258"/>
      <c r="D209" s="1258"/>
      <c r="E209" s="1258"/>
    </row>
    <row r="210" spans="1:5" x14ac:dyDescent="0.15">
      <c r="A210" s="1258"/>
      <c r="B210" s="1550"/>
      <c r="C210" s="1258"/>
      <c r="D210" s="1258"/>
      <c r="E210" s="1258"/>
    </row>
    <row r="211" spans="1:5" x14ac:dyDescent="0.15">
      <c r="A211" s="1258"/>
      <c r="B211" s="1550"/>
      <c r="C211" s="1258"/>
      <c r="D211" s="1258"/>
      <c r="E211" s="1258"/>
    </row>
    <row r="212" spans="1:5" x14ac:dyDescent="0.15">
      <c r="A212" s="1258"/>
      <c r="B212" s="1550"/>
      <c r="C212" s="1258"/>
      <c r="D212" s="1258"/>
      <c r="E212" s="1258"/>
    </row>
    <row r="213" spans="1:5" x14ac:dyDescent="0.15">
      <c r="A213" s="1258"/>
      <c r="B213" s="1550"/>
      <c r="C213" s="1258"/>
      <c r="D213" s="1258"/>
      <c r="E213" s="1258"/>
    </row>
    <row r="214" spans="1:5" x14ac:dyDescent="0.15">
      <c r="A214" s="1258"/>
      <c r="B214" s="1550"/>
      <c r="C214" s="1258"/>
      <c r="D214" s="1258"/>
      <c r="E214" s="1258"/>
    </row>
    <row r="215" spans="1:5" x14ac:dyDescent="0.15">
      <c r="A215" s="1258"/>
      <c r="B215" s="1550"/>
      <c r="C215" s="1258"/>
      <c r="D215" s="1258"/>
      <c r="E215" s="1258"/>
    </row>
    <row r="216" spans="1:5" x14ac:dyDescent="0.15">
      <c r="A216" s="1258"/>
      <c r="B216" s="1550"/>
      <c r="C216" s="1258"/>
      <c r="D216" s="1258"/>
      <c r="E216" s="1258"/>
    </row>
    <row r="217" spans="1:5" x14ac:dyDescent="0.15">
      <c r="A217" s="1258"/>
      <c r="B217" s="1550"/>
      <c r="C217" s="1258"/>
      <c r="D217" s="1258"/>
      <c r="E217" s="1258"/>
    </row>
    <row r="218" spans="1:5" x14ac:dyDescent="0.15">
      <c r="A218" s="1258"/>
      <c r="B218" s="1550"/>
      <c r="C218" s="1258"/>
      <c r="D218" s="1258"/>
      <c r="E218" s="1258"/>
    </row>
    <row r="219" spans="1:5" x14ac:dyDescent="0.15">
      <c r="A219" s="1258"/>
      <c r="B219" s="1550"/>
      <c r="C219" s="1258"/>
      <c r="D219" s="1258"/>
      <c r="E219" s="1258"/>
    </row>
    <row r="220" spans="1:5" x14ac:dyDescent="0.15">
      <c r="A220" s="1258"/>
      <c r="B220" s="1550"/>
      <c r="C220" s="1258"/>
      <c r="D220" s="1258"/>
      <c r="E220" s="1258"/>
    </row>
    <row r="221" spans="1:5" x14ac:dyDescent="0.15">
      <c r="A221" s="1258"/>
      <c r="B221" s="1550"/>
      <c r="C221" s="1258"/>
      <c r="D221" s="1258"/>
      <c r="E221" s="1258"/>
    </row>
    <row r="222" spans="1:5" x14ac:dyDescent="0.15">
      <c r="A222" s="1258"/>
      <c r="B222" s="1550"/>
      <c r="C222" s="1258"/>
      <c r="D222" s="1258"/>
      <c r="E222" s="1258"/>
    </row>
    <row r="223" spans="1:5" x14ac:dyDescent="0.15">
      <c r="A223" s="1258"/>
      <c r="B223" s="1550"/>
      <c r="C223" s="1258"/>
      <c r="D223" s="1258"/>
      <c r="E223" s="1258"/>
    </row>
    <row r="224" spans="1:5" x14ac:dyDescent="0.15">
      <c r="A224" s="1258"/>
      <c r="B224" s="1550"/>
      <c r="C224" s="1258"/>
      <c r="D224" s="1258"/>
      <c r="E224" s="1258"/>
    </row>
    <row r="225" spans="1:5" x14ac:dyDescent="0.15">
      <c r="A225" s="1258"/>
      <c r="B225" s="1550"/>
      <c r="C225" s="1258"/>
      <c r="D225" s="1258"/>
      <c r="E225" s="1258"/>
    </row>
    <row r="226" spans="1:5" x14ac:dyDescent="0.15">
      <c r="A226" s="1258"/>
      <c r="B226" s="1550"/>
      <c r="C226" s="1258"/>
      <c r="D226" s="1258"/>
      <c r="E226" s="1258"/>
    </row>
    <row r="227" spans="1:5" x14ac:dyDescent="0.15">
      <c r="A227" s="1258"/>
      <c r="B227" s="1550"/>
      <c r="C227" s="1258"/>
      <c r="D227" s="1258"/>
      <c r="E227" s="1258"/>
    </row>
    <row r="228" spans="1:5" x14ac:dyDescent="0.15">
      <c r="A228" s="1258"/>
      <c r="B228" s="1550"/>
      <c r="C228" s="1258"/>
      <c r="D228" s="1258"/>
      <c r="E228" s="1258"/>
    </row>
    <row r="229" spans="1:5" x14ac:dyDescent="0.15">
      <c r="A229" s="1258"/>
      <c r="B229" s="1550"/>
      <c r="C229" s="1258"/>
      <c r="D229" s="1258"/>
      <c r="E229" s="1258"/>
    </row>
    <row r="230" spans="1:5" x14ac:dyDescent="0.15">
      <c r="A230" s="1258"/>
      <c r="B230" s="1550"/>
      <c r="C230" s="1258"/>
      <c r="D230" s="1258"/>
      <c r="E230" s="1258"/>
    </row>
    <row r="231" spans="1:5" x14ac:dyDescent="0.15">
      <c r="A231" s="1258"/>
      <c r="B231" s="1550"/>
      <c r="C231" s="1258"/>
      <c r="D231" s="1258"/>
      <c r="E231" s="1258"/>
    </row>
    <row r="232" spans="1:5" x14ac:dyDescent="0.15">
      <c r="A232" s="1258"/>
      <c r="B232" s="1550"/>
      <c r="C232" s="1258"/>
      <c r="D232" s="1258"/>
      <c r="E232" s="1258"/>
    </row>
    <row r="233" spans="1:5" x14ac:dyDescent="0.15">
      <c r="A233" s="1258"/>
      <c r="B233" s="1550"/>
      <c r="C233" s="1258"/>
      <c r="D233" s="1258"/>
      <c r="E233" s="1258"/>
    </row>
    <row r="234" spans="1:5" x14ac:dyDescent="0.15">
      <c r="A234" s="1258"/>
      <c r="B234" s="1550"/>
      <c r="C234" s="1258"/>
      <c r="D234" s="1258"/>
      <c r="E234" s="1258"/>
    </row>
    <row r="235" spans="1:5" x14ac:dyDescent="0.15">
      <c r="A235" s="1258"/>
      <c r="B235" s="1550"/>
      <c r="C235" s="1258"/>
      <c r="D235" s="1258"/>
      <c r="E235" s="1258"/>
    </row>
    <row r="236" spans="1:5" x14ac:dyDescent="0.15">
      <c r="A236" s="1258"/>
      <c r="B236" s="1550"/>
      <c r="C236" s="1258"/>
      <c r="D236" s="1258"/>
      <c r="E236" s="1258"/>
    </row>
    <row r="237" spans="1:5" x14ac:dyDescent="0.15">
      <c r="A237" s="1258"/>
      <c r="B237" s="1550"/>
      <c r="C237" s="1258"/>
      <c r="D237" s="1258"/>
      <c r="E237" s="1258"/>
    </row>
    <row r="238" spans="1:5" x14ac:dyDescent="0.15">
      <c r="A238" s="1258"/>
      <c r="B238" s="1550"/>
      <c r="C238" s="1258"/>
      <c r="D238" s="1258"/>
      <c r="E238" s="1258"/>
    </row>
    <row r="239" spans="1:5" x14ac:dyDescent="0.15">
      <c r="A239" s="1258"/>
      <c r="B239" s="1550"/>
      <c r="C239" s="1258"/>
      <c r="D239" s="1258"/>
      <c r="E239" s="1258"/>
    </row>
    <row r="240" spans="1:5" x14ac:dyDescent="0.15">
      <c r="A240" s="1258"/>
      <c r="B240" s="1550"/>
      <c r="C240" s="1258"/>
      <c r="D240" s="1258"/>
      <c r="E240" s="1258"/>
    </row>
    <row r="241" spans="1:5" x14ac:dyDescent="0.15">
      <c r="A241" s="1258"/>
      <c r="B241" s="1550"/>
      <c r="C241" s="1258"/>
      <c r="D241" s="1258"/>
      <c r="E241" s="1258"/>
    </row>
    <row r="242" spans="1:5" x14ac:dyDescent="0.15">
      <c r="A242" s="1258"/>
      <c r="B242" s="1550"/>
      <c r="C242" s="1258"/>
      <c r="D242" s="1258"/>
      <c r="E242" s="1258"/>
    </row>
    <row r="243" spans="1:5" x14ac:dyDescent="0.15">
      <c r="A243" s="1258"/>
      <c r="B243" s="1550"/>
      <c r="C243" s="1258"/>
      <c r="D243" s="1258"/>
      <c r="E243" s="1258"/>
    </row>
    <row r="244" spans="1:5" x14ac:dyDescent="0.15">
      <c r="A244" s="1258"/>
      <c r="B244" s="1550"/>
      <c r="C244" s="1258"/>
      <c r="D244" s="1258"/>
      <c r="E244" s="1258"/>
    </row>
    <row r="245" spans="1:5" x14ac:dyDescent="0.15">
      <c r="A245" s="1258"/>
      <c r="B245" s="1550"/>
      <c r="C245" s="1258"/>
      <c r="D245" s="1258"/>
      <c r="E245" s="1258"/>
    </row>
    <row r="246" spans="1:5" x14ac:dyDescent="0.15">
      <c r="A246" s="1258"/>
      <c r="B246" s="1550"/>
      <c r="C246" s="1258"/>
      <c r="D246" s="1258"/>
      <c r="E246" s="1258"/>
    </row>
    <row r="247" spans="1:5" x14ac:dyDescent="0.15">
      <c r="A247" s="1258"/>
      <c r="B247" s="1550"/>
      <c r="C247" s="1258"/>
      <c r="D247" s="1258"/>
      <c r="E247" s="1258"/>
    </row>
    <row r="248" spans="1:5" x14ac:dyDescent="0.15">
      <c r="A248" s="1258"/>
      <c r="B248" s="1550"/>
      <c r="C248" s="1258"/>
      <c r="D248" s="1258"/>
      <c r="E248" s="1258"/>
    </row>
    <row r="249" spans="1:5" x14ac:dyDescent="0.15">
      <c r="A249" s="1258"/>
      <c r="B249" s="1550"/>
      <c r="C249" s="1258"/>
      <c r="D249" s="1258"/>
      <c r="E249" s="1258"/>
    </row>
    <row r="250" spans="1:5" x14ac:dyDescent="0.15">
      <c r="A250" s="1258"/>
      <c r="B250" s="1550"/>
      <c r="C250" s="1258"/>
      <c r="D250" s="1258"/>
      <c r="E250" s="1258"/>
    </row>
    <row r="251" spans="1:5" x14ac:dyDescent="0.15">
      <c r="A251" s="1258"/>
      <c r="B251" s="1550"/>
      <c r="C251" s="1258"/>
      <c r="D251" s="1258"/>
      <c r="E251" s="1258"/>
    </row>
    <row r="252" spans="1:5" x14ac:dyDescent="0.15">
      <c r="A252" s="1258"/>
      <c r="B252" s="1550"/>
      <c r="C252" s="1258"/>
      <c r="D252" s="1258"/>
      <c r="E252" s="1258"/>
    </row>
    <row r="253" spans="1:5" x14ac:dyDescent="0.15">
      <c r="A253" s="1258"/>
      <c r="B253" s="1550"/>
      <c r="C253" s="1258"/>
      <c r="D253" s="1258"/>
      <c r="E253" s="1258"/>
    </row>
    <row r="254" spans="1:5" x14ac:dyDescent="0.15">
      <c r="A254" s="1258"/>
      <c r="B254" s="1550"/>
      <c r="C254" s="1258"/>
      <c r="D254" s="1258"/>
      <c r="E254" s="1258"/>
    </row>
    <row r="255" spans="1:5" x14ac:dyDescent="0.15">
      <c r="A255" s="1258"/>
      <c r="B255" s="1550"/>
      <c r="C255" s="1258"/>
      <c r="D255" s="1258"/>
      <c r="E255" s="1258"/>
    </row>
    <row r="256" spans="1:5" x14ac:dyDescent="0.15">
      <c r="A256" s="1258"/>
      <c r="B256" s="1550"/>
      <c r="C256" s="1258"/>
      <c r="D256" s="1258"/>
      <c r="E256" s="1258"/>
    </row>
    <row r="257" spans="1:5" x14ac:dyDescent="0.15">
      <c r="A257" s="1258"/>
      <c r="B257" s="1550"/>
      <c r="C257" s="1258"/>
      <c r="D257" s="1258"/>
      <c r="E257" s="1258"/>
    </row>
    <row r="258" spans="1:5" x14ac:dyDescent="0.15">
      <c r="A258" s="1258"/>
      <c r="B258" s="1550"/>
      <c r="C258" s="1258"/>
      <c r="D258" s="1258"/>
      <c r="E258" s="1258"/>
    </row>
    <row r="259" spans="1:5" x14ac:dyDescent="0.15">
      <c r="A259" s="1258"/>
      <c r="B259" s="1550"/>
      <c r="C259" s="1258"/>
      <c r="D259" s="1258"/>
      <c r="E259" s="1258"/>
    </row>
    <row r="260" spans="1:5" x14ac:dyDescent="0.15">
      <c r="A260" s="1258"/>
      <c r="B260" s="1550"/>
      <c r="C260" s="1258"/>
      <c r="D260" s="1258"/>
      <c r="E260" s="1258"/>
    </row>
    <row r="261" spans="1:5" x14ac:dyDescent="0.15">
      <c r="A261" s="1258"/>
      <c r="B261" s="1550"/>
      <c r="C261" s="1258"/>
      <c r="D261" s="1258"/>
      <c r="E261" s="1258"/>
    </row>
    <row r="262" spans="1:5" x14ac:dyDescent="0.15">
      <c r="A262" s="1258"/>
      <c r="B262" s="1550"/>
      <c r="C262" s="1258"/>
      <c r="D262" s="1258"/>
      <c r="E262" s="1258"/>
    </row>
    <row r="263" spans="1:5" x14ac:dyDescent="0.15">
      <c r="A263" s="1258"/>
      <c r="B263" s="1550"/>
      <c r="C263" s="1258"/>
      <c r="D263" s="1258"/>
      <c r="E263" s="1258"/>
    </row>
    <row r="264" spans="1:5" x14ac:dyDescent="0.15">
      <c r="A264" s="1258"/>
      <c r="B264" s="1550"/>
      <c r="C264" s="1258"/>
      <c r="D264" s="1258"/>
      <c r="E264" s="1258"/>
    </row>
    <row r="265" spans="1:5" x14ac:dyDescent="0.15">
      <c r="A265" s="1258"/>
      <c r="B265" s="1550"/>
      <c r="C265" s="1258"/>
      <c r="D265" s="1258"/>
      <c r="E265" s="1258"/>
    </row>
    <row r="266" spans="1:5" x14ac:dyDescent="0.15">
      <c r="A266" s="1258"/>
      <c r="B266" s="1550"/>
      <c r="C266" s="1258"/>
      <c r="D266" s="1258"/>
      <c r="E266" s="1258"/>
    </row>
    <row r="267" spans="1:5" x14ac:dyDescent="0.15">
      <c r="A267" s="1258"/>
      <c r="B267" s="1550"/>
      <c r="C267" s="1258"/>
      <c r="D267" s="1258"/>
      <c r="E267" s="1258"/>
    </row>
    <row r="268" spans="1:5" x14ac:dyDescent="0.15">
      <c r="A268" s="1258"/>
      <c r="B268" s="1550"/>
      <c r="C268" s="1258"/>
      <c r="D268" s="1258"/>
      <c r="E268" s="1258"/>
    </row>
    <row r="269" spans="1:5" x14ac:dyDescent="0.15">
      <c r="A269" s="1258"/>
      <c r="B269" s="1550"/>
      <c r="C269" s="1258"/>
      <c r="D269" s="1258"/>
      <c r="E269" s="1258"/>
    </row>
    <row r="270" spans="1:5" x14ac:dyDescent="0.15">
      <c r="A270" s="1258"/>
      <c r="B270" s="1550"/>
      <c r="C270" s="1258"/>
      <c r="D270" s="1258"/>
      <c r="E270" s="1258"/>
    </row>
    <row r="271" spans="1:5" x14ac:dyDescent="0.15">
      <c r="A271" s="1258"/>
      <c r="B271" s="1550"/>
      <c r="C271" s="1258"/>
      <c r="D271" s="1258"/>
      <c r="E271" s="1258"/>
    </row>
    <row r="272" spans="1:5" x14ac:dyDescent="0.15">
      <c r="A272" s="1258"/>
      <c r="B272" s="1550"/>
      <c r="C272" s="1258"/>
      <c r="D272" s="1258"/>
      <c r="E272" s="1258"/>
    </row>
    <row r="273" spans="1:5" x14ac:dyDescent="0.15">
      <c r="A273" s="1258"/>
      <c r="B273" s="1550"/>
      <c r="C273" s="1258"/>
      <c r="D273" s="1258"/>
      <c r="E273" s="1258"/>
    </row>
    <row r="274" spans="1:5" x14ac:dyDescent="0.15">
      <c r="A274" s="1258"/>
      <c r="B274" s="1550"/>
      <c r="C274" s="1258"/>
      <c r="D274" s="1258"/>
      <c r="E274" s="1258"/>
    </row>
    <row r="275" spans="1:5" x14ac:dyDescent="0.15">
      <c r="A275" s="1258"/>
      <c r="B275" s="1550"/>
      <c r="C275" s="1258"/>
      <c r="D275" s="1258"/>
      <c r="E275" s="1258"/>
    </row>
    <row r="276" spans="1:5" x14ac:dyDescent="0.15">
      <c r="A276" s="1258"/>
      <c r="B276" s="1550"/>
      <c r="C276" s="1258"/>
      <c r="D276" s="1258"/>
      <c r="E276" s="1258"/>
    </row>
    <row r="277" spans="1:5" x14ac:dyDescent="0.15">
      <c r="A277" s="1258"/>
      <c r="B277" s="1550"/>
      <c r="C277" s="1258"/>
      <c r="D277" s="1258"/>
      <c r="E277" s="1258"/>
    </row>
    <row r="278" spans="1:5" x14ac:dyDescent="0.15">
      <c r="A278" s="1258"/>
      <c r="B278" s="1550"/>
      <c r="C278" s="1258"/>
      <c r="D278" s="1258"/>
      <c r="E278" s="1258"/>
    </row>
    <row r="279" spans="1:5" x14ac:dyDescent="0.15">
      <c r="A279" s="1258"/>
      <c r="B279" s="1550"/>
      <c r="C279" s="1258"/>
      <c r="D279" s="1258"/>
      <c r="E279" s="1258"/>
    </row>
    <row r="280" spans="1:5" x14ac:dyDescent="0.15">
      <c r="A280" s="1258"/>
      <c r="B280" s="1550"/>
      <c r="C280" s="1258"/>
      <c r="D280" s="1258"/>
      <c r="E280" s="1258"/>
    </row>
    <row r="281" spans="1:5" x14ac:dyDescent="0.15">
      <c r="A281" s="1258"/>
      <c r="B281" s="1550"/>
      <c r="C281" s="1258"/>
      <c r="D281" s="1258"/>
      <c r="E281" s="1258"/>
    </row>
    <row r="282" spans="1:5" x14ac:dyDescent="0.15">
      <c r="A282" s="1258"/>
      <c r="B282" s="1550"/>
      <c r="C282" s="1258"/>
      <c r="D282" s="1258"/>
      <c r="E282" s="1258"/>
    </row>
    <row r="283" spans="1:5" x14ac:dyDescent="0.15">
      <c r="A283" s="1258"/>
      <c r="B283" s="1550"/>
      <c r="C283" s="1258"/>
      <c r="D283" s="1258"/>
      <c r="E283" s="1258"/>
    </row>
    <row r="284" spans="1:5" x14ac:dyDescent="0.15">
      <c r="A284" s="1258"/>
      <c r="B284" s="1550"/>
      <c r="C284" s="1258"/>
      <c r="D284" s="1258"/>
      <c r="E284" s="1258"/>
    </row>
    <row r="285" spans="1:5" x14ac:dyDescent="0.15">
      <c r="A285" s="1258"/>
      <c r="B285" s="1550"/>
      <c r="C285" s="1258"/>
      <c r="D285" s="1258"/>
      <c r="E285" s="1258"/>
    </row>
    <row r="286" spans="1:5" x14ac:dyDescent="0.15">
      <c r="A286" s="1258"/>
      <c r="B286" s="1550"/>
      <c r="C286" s="1258"/>
      <c r="D286" s="1258"/>
      <c r="E286" s="1258"/>
    </row>
    <row r="287" spans="1:5" x14ac:dyDescent="0.15">
      <c r="A287" s="1258"/>
      <c r="B287" s="1550"/>
      <c r="C287" s="1258"/>
      <c r="D287" s="1258"/>
      <c r="E287" s="1258"/>
    </row>
    <row r="288" spans="1:5" x14ac:dyDescent="0.15">
      <c r="A288" s="1258"/>
      <c r="B288" s="1550"/>
      <c r="C288" s="1258"/>
      <c r="D288" s="1258"/>
      <c r="E288" s="1258"/>
    </row>
    <row r="289" spans="1:5" x14ac:dyDescent="0.15">
      <c r="A289" s="1258"/>
      <c r="B289" s="1550"/>
      <c r="C289" s="1258"/>
      <c r="D289" s="1258"/>
      <c r="E289" s="1258"/>
    </row>
    <row r="290" spans="1:5" x14ac:dyDescent="0.15">
      <c r="A290" s="1258"/>
      <c r="B290" s="1550"/>
      <c r="C290" s="1258"/>
      <c r="D290" s="1258"/>
      <c r="E290" s="1258"/>
    </row>
    <row r="291" spans="1:5" x14ac:dyDescent="0.15">
      <c r="A291" s="1258"/>
      <c r="B291" s="1550"/>
      <c r="C291" s="1258"/>
      <c r="D291" s="1258"/>
      <c r="E291" s="1258"/>
    </row>
    <row r="292" spans="1:5" x14ac:dyDescent="0.15">
      <c r="A292" s="1258"/>
      <c r="B292" s="1550"/>
      <c r="C292" s="1258"/>
      <c r="D292" s="1258"/>
      <c r="E292" s="1258"/>
    </row>
    <row r="293" spans="1:5" x14ac:dyDescent="0.15">
      <c r="A293" s="1258"/>
      <c r="B293" s="1550"/>
      <c r="C293" s="1258"/>
      <c r="D293" s="1258"/>
      <c r="E293" s="1258"/>
    </row>
    <row r="294" spans="1:5" x14ac:dyDescent="0.15">
      <c r="A294" s="1258"/>
      <c r="B294" s="1550"/>
      <c r="C294" s="1258"/>
      <c r="D294" s="1258"/>
      <c r="E294" s="1258"/>
    </row>
    <row r="295" spans="1:5" x14ac:dyDescent="0.15">
      <c r="A295" s="1258"/>
      <c r="B295" s="1550"/>
      <c r="C295" s="1258"/>
      <c r="D295" s="1258"/>
      <c r="E295" s="1258"/>
    </row>
    <row r="296" spans="1:5" x14ac:dyDescent="0.15">
      <c r="A296" s="1258"/>
      <c r="B296" s="1550"/>
      <c r="C296" s="1258"/>
      <c r="D296" s="1258"/>
      <c r="E296" s="1258"/>
    </row>
    <row r="297" spans="1:5" x14ac:dyDescent="0.15">
      <c r="A297" s="1258"/>
      <c r="B297" s="1550"/>
      <c r="C297" s="1258"/>
      <c r="D297" s="1258"/>
      <c r="E297" s="1258"/>
    </row>
    <row r="298" spans="1:5" x14ac:dyDescent="0.15">
      <c r="A298" s="1258"/>
      <c r="B298" s="1550"/>
      <c r="C298" s="1258"/>
      <c r="D298" s="1258"/>
      <c r="E298" s="1258"/>
    </row>
    <row r="299" spans="1:5" x14ac:dyDescent="0.15">
      <c r="A299" s="1258"/>
      <c r="B299" s="1550"/>
      <c r="C299" s="1258"/>
      <c r="D299" s="1258"/>
      <c r="E299" s="1258"/>
    </row>
    <row r="300" spans="1:5" x14ac:dyDescent="0.15">
      <c r="A300" s="1258"/>
      <c r="B300" s="1550"/>
      <c r="C300" s="1258"/>
      <c r="D300" s="1258"/>
      <c r="E300" s="1258"/>
    </row>
    <row r="301" spans="1:5" x14ac:dyDescent="0.15">
      <c r="A301" s="1258"/>
      <c r="B301" s="1550"/>
      <c r="C301" s="1258"/>
      <c r="D301" s="1258"/>
      <c r="E301" s="1258"/>
    </row>
    <row r="302" spans="1:5" x14ac:dyDescent="0.15">
      <c r="A302" s="1258"/>
      <c r="B302" s="1550"/>
      <c r="C302" s="1258"/>
      <c r="D302" s="1258"/>
      <c r="E302" s="1258"/>
    </row>
    <row r="303" spans="1:5" x14ac:dyDescent="0.15">
      <c r="A303" s="1258"/>
      <c r="B303" s="1550"/>
      <c r="C303" s="1258"/>
      <c r="D303" s="1258"/>
      <c r="E303" s="1258"/>
    </row>
    <row r="304" spans="1:5" x14ac:dyDescent="0.15">
      <c r="A304" s="1258"/>
      <c r="B304" s="1550"/>
      <c r="C304" s="1258"/>
      <c r="D304" s="1258"/>
      <c r="E304" s="1258"/>
    </row>
    <row r="305" spans="1:5" x14ac:dyDescent="0.15">
      <c r="A305" s="1258"/>
      <c r="B305" s="1550"/>
      <c r="C305" s="1258"/>
      <c r="D305" s="1258"/>
      <c r="E305" s="1258"/>
    </row>
    <row r="306" spans="1:5" x14ac:dyDescent="0.15">
      <c r="A306" s="1258"/>
      <c r="B306" s="1550"/>
      <c r="C306" s="1258"/>
      <c r="D306" s="1258"/>
      <c r="E306" s="1258"/>
    </row>
    <row r="307" spans="1:5" x14ac:dyDescent="0.15">
      <c r="A307" s="1258"/>
      <c r="B307" s="1550"/>
      <c r="C307" s="1258"/>
      <c r="D307" s="1258"/>
      <c r="E307" s="1258"/>
    </row>
    <row r="308" spans="1:5" x14ac:dyDescent="0.15">
      <c r="A308" s="1258"/>
      <c r="B308" s="1550"/>
      <c r="C308" s="1258"/>
      <c r="D308" s="1258"/>
      <c r="E308" s="1258"/>
    </row>
    <row r="309" spans="1:5" x14ac:dyDescent="0.15">
      <c r="A309" s="1258"/>
      <c r="B309" s="1550"/>
      <c r="C309" s="1258"/>
      <c r="D309" s="1258"/>
      <c r="E309" s="1258"/>
    </row>
    <row r="310" spans="1:5" x14ac:dyDescent="0.15">
      <c r="A310" s="1258"/>
      <c r="B310" s="1550"/>
      <c r="C310" s="1258"/>
      <c r="D310" s="1258"/>
      <c r="E310" s="1258"/>
    </row>
    <row r="311" spans="1:5" x14ac:dyDescent="0.15">
      <c r="A311" s="1258"/>
      <c r="B311" s="1550"/>
      <c r="C311" s="1258"/>
      <c r="D311" s="1258"/>
      <c r="E311" s="1258"/>
    </row>
    <row r="312" spans="1:5" x14ac:dyDescent="0.15">
      <c r="A312" s="1258"/>
      <c r="B312" s="1550"/>
      <c r="C312" s="1258"/>
      <c r="D312" s="1258"/>
      <c r="E312" s="1258"/>
    </row>
    <row r="313" spans="1:5" x14ac:dyDescent="0.15">
      <c r="A313" s="1258"/>
      <c r="B313" s="1550"/>
      <c r="C313" s="1258"/>
      <c r="D313" s="1258"/>
      <c r="E313" s="1258"/>
    </row>
    <row r="314" spans="1:5" x14ac:dyDescent="0.15">
      <c r="A314" s="1258"/>
      <c r="B314" s="1550"/>
      <c r="C314" s="1258"/>
      <c r="D314" s="1258"/>
      <c r="E314" s="1258"/>
    </row>
    <row r="315" spans="1:5" x14ac:dyDescent="0.15">
      <c r="A315" s="1258"/>
      <c r="B315" s="1550"/>
      <c r="C315" s="1258"/>
      <c r="D315" s="1258"/>
      <c r="E315" s="1258"/>
    </row>
    <row r="316" spans="1:5" x14ac:dyDescent="0.15">
      <c r="A316" s="1258"/>
      <c r="B316" s="1550"/>
      <c r="C316" s="1258"/>
      <c r="D316" s="1258"/>
      <c r="E316" s="1258"/>
    </row>
    <row r="317" spans="1:5" x14ac:dyDescent="0.15">
      <c r="A317" s="1258"/>
      <c r="B317" s="1550"/>
      <c r="C317" s="1258"/>
      <c r="D317" s="1258"/>
      <c r="E317" s="1258"/>
    </row>
    <row r="318" spans="1:5" x14ac:dyDescent="0.15">
      <c r="A318" s="1258"/>
      <c r="B318" s="1550"/>
      <c r="C318" s="1258"/>
      <c r="D318" s="1258"/>
      <c r="E318" s="1258"/>
    </row>
    <row r="319" spans="1:5" x14ac:dyDescent="0.15">
      <c r="A319" s="1258"/>
      <c r="B319" s="1550"/>
      <c r="C319" s="1258"/>
      <c r="D319" s="1258"/>
      <c r="E319" s="1258"/>
    </row>
    <row r="320" spans="1:5" x14ac:dyDescent="0.15">
      <c r="A320" s="1258"/>
      <c r="B320" s="1550"/>
      <c r="C320" s="1258"/>
      <c r="D320" s="1258"/>
      <c r="E320" s="1258"/>
    </row>
    <row r="321" spans="1:5" x14ac:dyDescent="0.15">
      <c r="A321" s="1258"/>
      <c r="B321" s="1550"/>
      <c r="C321" s="1258"/>
      <c r="D321" s="1258"/>
      <c r="E321" s="1258"/>
    </row>
    <row r="322" spans="1:5" x14ac:dyDescent="0.15">
      <c r="A322" s="1258"/>
      <c r="B322" s="1550"/>
      <c r="C322" s="1258"/>
      <c r="D322" s="1258"/>
      <c r="E322" s="1258"/>
    </row>
    <row r="323" spans="1:5" x14ac:dyDescent="0.15">
      <c r="A323" s="1258"/>
      <c r="B323" s="1550"/>
      <c r="C323" s="1258"/>
      <c r="D323" s="1258"/>
      <c r="E323" s="1258"/>
    </row>
    <row r="324" spans="1:5" x14ac:dyDescent="0.15">
      <c r="A324" s="1258"/>
      <c r="B324" s="1550"/>
      <c r="C324" s="1258"/>
      <c r="D324" s="1258"/>
      <c r="E324" s="1258"/>
    </row>
    <row r="325" spans="1:5" x14ac:dyDescent="0.15">
      <c r="A325" s="1258"/>
      <c r="B325" s="1550"/>
      <c r="C325" s="1258"/>
      <c r="D325" s="1258"/>
      <c r="E325" s="1258"/>
    </row>
    <row r="326" spans="1:5" x14ac:dyDescent="0.15">
      <c r="A326" s="1258"/>
      <c r="B326" s="1550"/>
      <c r="C326" s="1258"/>
      <c r="D326" s="1258"/>
      <c r="E326" s="1258"/>
    </row>
    <row r="327" spans="1:5" x14ac:dyDescent="0.15">
      <c r="A327" s="1258"/>
      <c r="B327" s="1550"/>
      <c r="C327" s="1258"/>
      <c r="D327" s="1258"/>
      <c r="E327" s="1258"/>
    </row>
    <row r="328" spans="1:5" x14ac:dyDescent="0.15">
      <c r="A328" s="1258"/>
      <c r="B328" s="1550"/>
      <c r="C328" s="1258"/>
      <c r="D328" s="1258"/>
      <c r="E328" s="1258"/>
    </row>
    <row r="329" spans="1:5" x14ac:dyDescent="0.15">
      <c r="A329" s="1258"/>
      <c r="B329" s="1550"/>
      <c r="C329" s="1258"/>
      <c r="D329" s="1258"/>
      <c r="E329" s="1258"/>
    </row>
    <row r="330" spans="1:5" x14ac:dyDescent="0.15">
      <c r="A330" s="1258"/>
      <c r="B330" s="1550"/>
      <c r="C330" s="1258"/>
      <c r="D330" s="1258"/>
      <c r="E330" s="1258"/>
    </row>
    <row r="331" spans="1:5" x14ac:dyDescent="0.15">
      <c r="A331" s="1258"/>
      <c r="B331" s="1550"/>
      <c r="C331" s="1258"/>
      <c r="D331" s="1258"/>
      <c r="E331" s="1258"/>
    </row>
    <row r="332" spans="1:5" x14ac:dyDescent="0.15">
      <c r="A332" s="1258"/>
      <c r="B332" s="1550"/>
      <c r="C332" s="1258"/>
      <c r="D332" s="1258"/>
      <c r="E332" s="1258"/>
    </row>
    <row r="333" spans="1:5" x14ac:dyDescent="0.15">
      <c r="A333" s="1258"/>
      <c r="B333" s="1550"/>
      <c r="C333" s="1258"/>
      <c r="D333" s="1258"/>
      <c r="E333" s="1258"/>
    </row>
    <row r="334" spans="1:5" x14ac:dyDescent="0.15">
      <c r="A334" s="1258"/>
      <c r="B334" s="1550"/>
      <c r="C334" s="1258"/>
      <c r="D334" s="1258"/>
      <c r="E334" s="1258"/>
    </row>
    <row r="335" spans="1:5" x14ac:dyDescent="0.15">
      <c r="A335" s="1258"/>
      <c r="B335" s="1550"/>
      <c r="C335" s="1258"/>
      <c r="D335" s="1258"/>
      <c r="E335" s="1258"/>
    </row>
    <row r="336" spans="1:5" x14ac:dyDescent="0.15">
      <c r="A336" s="1258"/>
      <c r="B336" s="1550"/>
      <c r="C336" s="1258"/>
      <c r="D336" s="1258"/>
      <c r="E336" s="1258"/>
    </row>
    <row r="337" spans="1:5" x14ac:dyDescent="0.15">
      <c r="A337" s="1258"/>
      <c r="B337" s="1550"/>
      <c r="C337" s="1258"/>
      <c r="D337" s="1258"/>
      <c r="E337" s="1258"/>
    </row>
    <row r="338" spans="1:5" x14ac:dyDescent="0.15">
      <c r="A338" s="1258"/>
      <c r="B338" s="1550"/>
      <c r="C338" s="1258"/>
      <c r="D338" s="1258"/>
      <c r="E338" s="1258"/>
    </row>
    <row r="339" spans="1:5" x14ac:dyDescent="0.15">
      <c r="A339" s="1258"/>
      <c r="B339" s="1550"/>
      <c r="C339" s="1258"/>
      <c r="D339" s="1258"/>
      <c r="E339" s="1258"/>
    </row>
    <row r="340" spans="1:5" x14ac:dyDescent="0.15">
      <c r="A340" s="1258"/>
      <c r="B340" s="1550"/>
      <c r="C340" s="1258"/>
      <c r="D340" s="1258"/>
      <c r="E340" s="1258"/>
    </row>
    <row r="341" spans="1:5" x14ac:dyDescent="0.15">
      <c r="A341" s="1258"/>
      <c r="B341" s="1550"/>
      <c r="C341" s="1258"/>
      <c r="D341" s="1258"/>
      <c r="E341" s="1258"/>
    </row>
    <row r="342" spans="1:5" x14ac:dyDescent="0.15">
      <c r="A342" s="1258"/>
      <c r="B342" s="1550"/>
      <c r="C342" s="1258"/>
      <c r="D342" s="1258"/>
      <c r="E342" s="1258"/>
    </row>
    <row r="343" spans="1:5" x14ac:dyDescent="0.15">
      <c r="A343" s="1258"/>
      <c r="B343" s="1550"/>
      <c r="C343" s="1258"/>
      <c r="D343" s="1258"/>
      <c r="E343" s="1258"/>
    </row>
    <row r="344" spans="1:5" x14ac:dyDescent="0.15">
      <c r="A344" s="1258"/>
      <c r="B344" s="1550"/>
      <c r="C344" s="1258"/>
      <c r="D344" s="1258"/>
      <c r="E344" s="1258"/>
    </row>
    <row r="345" spans="1:5" x14ac:dyDescent="0.15">
      <c r="A345" s="1258"/>
      <c r="B345" s="1550"/>
      <c r="C345" s="1258"/>
      <c r="D345" s="1258"/>
      <c r="E345" s="1258"/>
    </row>
    <row r="346" spans="1:5" x14ac:dyDescent="0.15">
      <c r="A346" s="1258"/>
      <c r="B346" s="1550"/>
      <c r="C346" s="1258"/>
      <c r="D346" s="1258"/>
      <c r="E346" s="1258"/>
    </row>
    <row r="347" spans="1:5" x14ac:dyDescent="0.15">
      <c r="A347" s="1258"/>
      <c r="B347" s="1550"/>
      <c r="C347" s="1258"/>
      <c r="D347" s="1258"/>
      <c r="E347" s="1258"/>
    </row>
    <row r="348" spans="1:5" x14ac:dyDescent="0.15">
      <c r="A348" s="1258"/>
      <c r="B348" s="1550"/>
      <c r="C348" s="1258"/>
      <c r="D348" s="1258"/>
      <c r="E348" s="1258"/>
    </row>
    <row r="349" spans="1:5" x14ac:dyDescent="0.15">
      <c r="A349" s="1258"/>
      <c r="B349" s="1550"/>
      <c r="C349" s="1258"/>
      <c r="D349" s="1258"/>
      <c r="E349" s="1258"/>
    </row>
    <row r="350" spans="1:5" x14ac:dyDescent="0.15">
      <c r="A350" s="1258"/>
      <c r="B350" s="1550"/>
      <c r="C350" s="1258"/>
      <c r="D350" s="1258"/>
      <c r="E350" s="1258"/>
    </row>
    <row r="351" spans="1:5" x14ac:dyDescent="0.15">
      <c r="A351" s="1258"/>
      <c r="B351" s="1550"/>
      <c r="C351" s="1258"/>
      <c r="D351" s="1258"/>
      <c r="E351" s="1258"/>
    </row>
    <row r="352" spans="1:5" x14ac:dyDescent="0.15">
      <c r="A352" s="1258"/>
      <c r="B352" s="1550"/>
      <c r="C352" s="1258"/>
      <c r="D352" s="1258"/>
      <c r="E352" s="1258"/>
    </row>
    <row r="353" spans="1:5" x14ac:dyDescent="0.15">
      <c r="A353" s="1258"/>
      <c r="B353" s="1550"/>
      <c r="C353" s="1258"/>
      <c r="D353" s="1258"/>
      <c r="E353" s="1258"/>
    </row>
    <row r="354" spans="1:5" x14ac:dyDescent="0.15">
      <c r="A354" s="1258"/>
      <c r="B354" s="1550"/>
      <c r="C354" s="1258"/>
      <c r="D354" s="1258"/>
      <c r="E354" s="1258"/>
    </row>
    <row r="355" spans="1:5" x14ac:dyDescent="0.15">
      <c r="A355" s="1258"/>
      <c r="B355" s="1550"/>
      <c r="C355" s="1258"/>
      <c r="D355" s="1258"/>
      <c r="E355" s="1258"/>
    </row>
    <row r="356" spans="1:5" x14ac:dyDescent="0.15">
      <c r="A356" s="1258"/>
      <c r="B356" s="1550"/>
      <c r="C356" s="1258"/>
      <c r="D356" s="1258"/>
      <c r="E356" s="1258"/>
    </row>
    <row r="357" spans="1:5" x14ac:dyDescent="0.15">
      <c r="A357" s="1258"/>
      <c r="B357" s="1550"/>
      <c r="C357" s="1258"/>
      <c r="D357" s="1258"/>
      <c r="E357" s="1258"/>
    </row>
    <row r="358" spans="1:5" x14ac:dyDescent="0.15">
      <c r="A358" s="1258"/>
      <c r="B358" s="1550"/>
      <c r="C358" s="1258"/>
      <c r="D358" s="1258"/>
      <c r="E358" s="1258"/>
    </row>
    <row r="359" spans="1:5" x14ac:dyDescent="0.15">
      <c r="A359" s="1258"/>
      <c r="B359" s="1550"/>
      <c r="C359" s="1258"/>
      <c r="D359" s="1258"/>
      <c r="E359" s="1258"/>
    </row>
    <row r="360" spans="1:5" x14ac:dyDescent="0.15">
      <c r="A360" s="1258"/>
      <c r="B360" s="1550"/>
      <c r="C360" s="1258"/>
      <c r="D360" s="1258"/>
      <c r="E360" s="1258"/>
    </row>
    <row r="361" spans="1:5" x14ac:dyDescent="0.15">
      <c r="A361" s="1258"/>
      <c r="B361" s="1550"/>
      <c r="C361" s="1258"/>
      <c r="D361" s="1258"/>
      <c r="E361" s="1258"/>
    </row>
    <row r="362" spans="1:5" x14ac:dyDescent="0.15">
      <c r="A362" s="1258"/>
      <c r="B362" s="1550"/>
      <c r="C362" s="1258"/>
      <c r="D362" s="1258"/>
      <c r="E362" s="1258"/>
    </row>
    <row r="363" spans="1:5" x14ac:dyDescent="0.15">
      <c r="A363" s="1258"/>
      <c r="B363" s="1550"/>
      <c r="C363" s="1258"/>
      <c r="D363" s="1258"/>
      <c r="E363" s="1258"/>
    </row>
    <row r="364" spans="1:5" x14ac:dyDescent="0.15">
      <c r="A364" s="1258"/>
      <c r="B364" s="1550"/>
      <c r="C364" s="1258"/>
      <c r="D364" s="1258"/>
      <c r="E364" s="1258"/>
    </row>
    <row r="365" spans="1:5" x14ac:dyDescent="0.15">
      <c r="A365" s="1258"/>
      <c r="B365" s="1550"/>
      <c r="C365" s="1258"/>
      <c r="D365" s="1258"/>
      <c r="E365" s="1258"/>
    </row>
    <row r="366" spans="1:5" x14ac:dyDescent="0.15">
      <c r="A366" s="1258"/>
      <c r="B366" s="1550"/>
      <c r="C366" s="1258"/>
      <c r="D366" s="1258"/>
      <c r="E366" s="1258"/>
    </row>
    <row r="367" spans="1:5" x14ac:dyDescent="0.15">
      <c r="A367" s="1258"/>
      <c r="B367" s="1550"/>
      <c r="C367" s="1258"/>
      <c r="D367" s="1258"/>
      <c r="E367" s="1258"/>
    </row>
    <row r="368" spans="1:5" x14ac:dyDescent="0.15">
      <c r="A368" s="1258"/>
      <c r="B368" s="1550"/>
      <c r="C368" s="1258"/>
      <c r="D368" s="1258"/>
      <c r="E368" s="1258"/>
    </row>
    <row r="369" spans="1:5" x14ac:dyDescent="0.15">
      <c r="A369" s="1258"/>
      <c r="B369" s="1550"/>
      <c r="C369" s="1258"/>
      <c r="D369" s="1258"/>
      <c r="E369" s="1258"/>
    </row>
    <row r="370" spans="1:5" x14ac:dyDescent="0.15">
      <c r="A370" s="1258"/>
      <c r="B370" s="1550"/>
      <c r="C370" s="1258"/>
      <c r="D370" s="1258"/>
      <c r="E370" s="1258"/>
    </row>
    <row r="371" spans="1:5" x14ac:dyDescent="0.15">
      <c r="A371" s="1258"/>
      <c r="B371" s="1550"/>
      <c r="C371" s="1258"/>
      <c r="D371" s="1258"/>
      <c r="E371" s="1258"/>
    </row>
    <row r="372" spans="1:5" x14ac:dyDescent="0.15">
      <c r="A372" s="1258"/>
      <c r="B372" s="1550"/>
      <c r="C372" s="1258"/>
      <c r="D372" s="1258"/>
      <c r="E372" s="1258"/>
    </row>
    <row r="373" spans="1:5" x14ac:dyDescent="0.15">
      <c r="A373" s="1258"/>
      <c r="B373" s="1550"/>
      <c r="C373" s="1258"/>
      <c r="D373" s="1258"/>
      <c r="E373" s="1258"/>
    </row>
    <row r="374" spans="1:5" x14ac:dyDescent="0.15">
      <c r="A374" s="1258"/>
      <c r="B374" s="1550"/>
      <c r="C374" s="1258"/>
      <c r="D374" s="1258"/>
      <c r="E374" s="1258"/>
    </row>
    <row r="375" spans="1:5" x14ac:dyDescent="0.15">
      <c r="A375" s="1258"/>
      <c r="B375" s="1550"/>
      <c r="C375" s="1258"/>
      <c r="D375" s="1258"/>
      <c r="E375" s="1258"/>
    </row>
    <row r="376" spans="1:5" x14ac:dyDescent="0.15">
      <c r="A376" s="1258"/>
      <c r="B376" s="1550"/>
      <c r="C376" s="1258"/>
      <c r="D376" s="1258"/>
      <c r="E376" s="1258"/>
    </row>
    <row r="377" spans="1:5" x14ac:dyDescent="0.15">
      <c r="A377" s="1258"/>
      <c r="B377" s="1550"/>
      <c r="C377" s="1258"/>
      <c r="D377" s="1258"/>
      <c r="E377" s="1258"/>
    </row>
    <row r="378" spans="1:5" x14ac:dyDescent="0.15">
      <c r="A378" s="1258"/>
      <c r="B378" s="1550"/>
      <c r="C378" s="1258"/>
      <c r="D378" s="1258"/>
      <c r="E378" s="1258"/>
    </row>
    <row r="379" spans="1:5" x14ac:dyDescent="0.15">
      <c r="A379" s="1258"/>
      <c r="B379" s="1550"/>
      <c r="C379" s="1258"/>
      <c r="D379" s="1258"/>
      <c r="E379" s="1258"/>
    </row>
    <row r="380" spans="1:5" x14ac:dyDescent="0.15">
      <c r="A380" s="1258"/>
      <c r="B380" s="1550"/>
      <c r="C380" s="1258"/>
      <c r="D380" s="1258"/>
      <c r="E380" s="1258"/>
    </row>
    <row r="381" spans="1:5" x14ac:dyDescent="0.15">
      <c r="A381" s="1258"/>
      <c r="B381" s="1550"/>
      <c r="C381" s="1258"/>
      <c r="D381" s="1258"/>
      <c r="E381" s="1258"/>
    </row>
    <row r="382" spans="1:5" x14ac:dyDescent="0.15">
      <c r="A382" s="1258"/>
      <c r="B382" s="1550"/>
      <c r="C382" s="1258"/>
      <c r="D382" s="1258"/>
      <c r="E382" s="1258"/>
    </row>
    <row r="383" spans="1:5" x14ac:dyDescent="0.15">
      <c r="A383" s="1258"/>
      <c r="B383" s="1550"/>
      <c r="C383" s="1258"/>
      <c r="D383" s="1258"/>
      <c r="E383" s="1258"/>
    </row>
    <row r="384" spans="1:5" x14ac:dyDescent="0.15">
      <c r="A384" s="1258"/>
      <c r="B384" s="1550"/>
      <c r="C384" s="1258"/>
      <c r="D384" s="1258"/>
      <c r="E384" s="1258"/>
    </row>
    <row r="385" spans="1:5" x14ac:dyDescent="0.15">
      <c r="A385" s="1258"/>
      <c r="B385" s="1550"/>
      <c r="C385" s="1258"/>
      <c r="D385" s="1258"/>
      <c r="E385" s="1258"/>
    </row>
    <row r="386" spans="1:5" x14ac:dyDescent="0.15">
      <c r="A386" s="1258"/>
      <c r="B386" s="1550"/>
      <c r="C386" s="1258"/>
      <c r="D386" s="1258"/>
      <c r="E386" s="1258"/>
    </row>
    <row r="387" spans="1:5" x14ac:dyDescent="0.15">
      <c r="A387" s="1258"/>
      <c r="B387" s="1550"/>
      <c r="C387" s="1258"/>
      <c r="D387" s="1258"/>
      <c r="E387" s="1258"/>
    </row>
    <row r="388" spans="1:5" x14ac:dyDescent="0.15">
      <c r="A388" s="1258"/>
      <c r="B388" s="1550"/>
      <c r="C388" s="1258"/>
      <c r="D388" s="1258"/>
      <c r="E388" s="1258"/>
    </row>
    <row r="389" spans="1:5" x14ac:dyDescent="0.15">
      <c r="A389" s="1258"/>
      <c r="B389" s="1550"/>
      <c r="C389" s="1258"/>
      <c r="D389" s="1258"/>
      <c r="E389" s="1258"/>
    </row>
    <row r="390" spans="1:5" x14ac:dyDescent="0.15">
      <c r="A390" s="1258"/>
      <c r="B390" s="1550"/>
      <c r="C390" s="1258"/>
      <c r="D390" s="1258"/>
      <c r="E390" s="1258"/>
    </row>
    <row r="391" spans="1:5" x14ac:dyDescent="0.15">
      <c r="A391" s="1258"/>
      <c r="B391" s="1550"/>
      <c r="C391" s="1258"/>
      <c r="D391" s="1258"/>
      <c r="E391" s="1258"/>
    </row>
    <row r="392" spans="1:5" x14ac:dyDescent="0.15">
      <c r="A392" s="1258"/>
      <c r="B392" s="1550"/>
      <c r="C392" s="1258"/>
      <c r="D392" s="1258"/>
      <c r="E392" s="1258"/>
    </row>
    <row r="393" spans="1:5" x14ac:dyDescent="0.15">
      <c r="A393" s="1258"/>
      <c r="B393" s="1550"/>
      <c r="C393" s="1258"/>
      <c r="D393" s="1258"/>
      <c r="E393" s="1258"/>
    </row>
    <row r="394" spans="1:5" x14ac:dyDescent="0.15">
      <c r="A394" s="1258"/>
      <c r="B394" s="1550"/>
      <c r="C394" s="1258"/>
      <c r="D394" s="1258"/>
      <c r="E394" s="1258"/>
    </row>
    <row r="395" spans="1:5" x14ac:dyDescent="0.15">
      <c r="A395" s="1258"/>
      <c r="B395" s="1550"/>
      <c r="C395" s="1258"/>
      <c r="D395" s="1258"/>
      <c r="E395" s="1258"/>
    </row>
    <row r="396" spans="1:5" x14ac:dyDescent="0.15">
      <c r="A396" s="1258"/>
      <c r="B396" s="1550"/>
      <c r="C396" s="1258"/>
      <c r="D396" s="1258"/>
      <c r="E396" s="1258"/>
    </row>
    <row r="397" spans="1:5" x14ac:dyDescent="0.15">
      <c r="A397" s="1258"/>
      <c r="B397" s="1550"/>
      <c r="C397" s="1258"/>
      <c r="D397" s="1258"/>
      <c r="E397" s="1258"/>
    </row>
    <row r="398" spans="1:5" x14ac:dyDescent="0.15">
      <c r="A398" s="1258"/>
      <c r="B398" s="1550"/>
      <c r="C398" s="1258"/>
      <c r="D398" s="1258"/>
      <c r="E398" s="1258"/>
    </row>
    <row r="399" spans="1:5" x14ac:dyDescent="0.15">
      <c r="A399" s="1258"/>
      <c r="B399" s="1550"/>
      <c r="C399" s="1258"/>
      <c r="D399" s="1258"/>
      <c r="E399" s="1258"/>
    </row>
    <row r="400" spans="1:5" x14ac:dyDescent="0.15">
      <c r="A400" s="1258"/>
      <c r="B400" s="1550"/>
      <c r="C400" s="1258"/>
      <c r="D400" s="1258"/>
      <c r="E400" s="1258"/>
    </row>
    <row r="401" spans="1:5" x14ac:dyDescent="0.15">
      <c r="A401" s="1258"/>
      <c r="B401" s="1550"/>
      <c r="C401" s="1258"/>
      <c r="D401" s="1258"/>
      <c r="E401" s="1258"/>
    </row>
    <row r="402" spans="1:5" x14ac:dyDescent="0.15">
      <c r="A402" s="1258"/>
      <c r="B402" s="1550"/>
      <c r="C402" s="1258"/>
      <c r="D402" s="1258"/>
      <c r="E402" s="1258"/>
    </row>
    <row r="403" spans="1:5" x14ac:dyDescent="0.15">
      <c r="A403" s="1258"/>
      <c r="B403" s="1550"/>
      <c r="C403" s="1258"/>
      <c r="D403" s="1258"/>
      <c r="E403" s="1258"/>
    </row>
    <row r="404" spans="1:5" x14ac:dyDescent="0.15">
      <c r="A404" s="1258"/>
      <c r="B404" s="1550"/>
      <c r="C404" s="1258"/>
      <c r="D404" s="1258"/>
      <c r="E404" s="1258"/>
    </row>
    <row r="405" spans="1:5" x14ac:dyDescent="0.15">
      <c r="A405" s="1258"/>
      <c r="B405" s="1550"/>
      <c r="C405" s="1258"/>
      <c r="D405" s="1258"/>
      <c r="E405" s="1258"/>
    </row>
    <row r="406" spans="1:5" x14ac:dyDescent="0.15">
      <c r="A406" s="1258"/>
      <c r="B406" s="1550"/>
      <c r="C406" s="1258"/>
      <c r="D406" s="1258"/>
      <c r="E406" s="1258"/>
    </row>
    <row r="407" spans="1:5" x14ac:dyDescent="0.15">
      <c r="A407" s="1258"/>
      <c r="B407" s="1550"/>
      <c r="C407" s="1258"/>
      <c r="D407" s="1258"/>
      <c r="E407" s="1258"/>
    </row>
    <row r="408" spans="1:5" x14ac:dyDescent="0.15">
      <c r="A408" s="1258"/>
      <c r="B408" s="1550"/>
      <c r="C408" s="1258"/>
      <c r="D408" s="1258"/>
      <c r="E408" s="1258"/>
    </row>
    <row r="409" spans="1:5" x14ac:dyDescent="0.15">
      <c r="A409" s="1258"/>
      <c r="B409" s="1550"/>
      <c r="C409" s="1258"/>
      <c r="D409" s="1258"/>
      <c r="E409" s="1258"/>
    </row>
    <row r="410" spans="1:5" x14ac:dyDescent="0.15">
      <c r="A410" s="1258"/>
      <c r="B410" s="1550"/>
      <c r="C410" s="1258"/>
      <c r="D410" s="1258"/>
      <c r="E410" s="1258"/>
    </row>
    <row r="411" spans="1:5" x14ac:dyDescent="0.15">
      <c r="A411" s="1258"/>
      <c r="B411" s="1550"/>
      <c r="C411" s="1258"/>
      <c r="D411" s="1258"/>
      <c r="E411" s="1258"/>
    </row>
    <row r="412" spans="1:5" x14ac:dyDescent="0.15">
      <c r="A412" s="1258"/>
      <c r="B412" s="1550"/>
      <c r="C412" s="1258"/>
      <c r="D412" s="1258"/>
      <c r="E412" s="1258"/>
    </row>
    <row r="413" spans="1:5" x14ac:dyDescent="0.15">
      <c r="A413" s="1258"/>
      <c r="B413" s="1550"/>
      <c r="C413" s="1258"/>
      <c r="D413" s="1258"/>
      <c r="E413" s="1258"/>
    </row>
    <row r="414" spans="1:5" x14ac:dyDescent="0.15">
      <c r="A414" s="1258"/>
      <c r="B414" s="1550"/>
      <c r="C414" s="1258"/>
      <c r="D414" s="1258"/>
      <c r="E414" s="1258"/>
    </row>
    <row r="415" spans="1:5" x14ac:dyDescent="0.15">
      <c r="A415" s="1258"/>
      <c r="B415" s="1550"/>
      <c r="C415" s="1258"/>
      <c r="D415" s="1258"/>
      <c r="E415" s="1258"/>
    </row>
    <row r="416" spans="1:5" x14ac:dyDescent="0.15">
      <c r="A416" s="1258"/>
      <c r="B416" s="1550"/>
      <c r="C416" s="1258"/>
      <c r="D416" s="1258"/>
      <c r="E416" s="1258"/>
    </row>
    <row r="417" spans="1:5" x14ac:dyDescent="0.15">
      <c r="A417" s="1258"/>
      <c r="B417" s="1550"/>
      <c r="C417" s="1258"/>
      <c r="D417" s="1258"/>
      <c r="E417" s="1258"/>
    </row>
    <row r="418" spans="1:5" x14ac:dyDescent="0.15">
      <c r="A418" s="1258"/>
      <c r="B418" s="1550"/>
      <c r="C418" s="1258"/>
      <c r="D418" s="1258"/>
      <c r="E418" s="1258"/>
    </row>
    <row r="419" spans="1:5" x14ac:dyDescent="0.15">
      <c r="A419" s="1258"/>
      <c r="B419" s="1550"/>
      <c r="C419" s="1258"/>
      <c r="D419" s="1258"/>
      <c r="E419" s="1258"/>
    </row>
    <row r="420" spans="1:5" x14ac:dyDescent="0.15">
      <c r="A420" s="1258"/>
      <c r="B420" s="1550"/>
      <c r="C420" s="1258"/>
      <c r="D420" s="1258"/>
      <c r="E420" s="1258"/>
    </row>
    <row r="421" spans="1:5" x14ac:dyDescent="0.15">
      <c r="A421" s="1258"/>
      <c r="B421" s="1550"/>
      <c r="C421" s="1258"/>
      <c r="D421" s="1258"/>
      <c r="E421" s="1258"/>
    </row>
    <row r="422" spans="1:5" x14ac:dyDescent="0.15">
      <c r="A422" s="1258"/>
      <c r="B422" s="1550"/>
      <c r="C422" s="1258"/>
      <c r="D422" s="1258"/>
      <c r="E422" s="1258"/>
    </row>
    <row r="423" spans="1:5" x14ac:dyDescent="0.15">
      <c r="A423" s="1258"/>
      <c r="B423" s="1550"/>
      <c r="C423" s="1258"/>
      <c r="D423" s="1258"/>
      <c r="E423" s="1258"/>
    </row>
    <row r="424" spans="1:5" x14ac:dyDescent="0.15">
      <c r="A424" s="1258"/>
      <c r="B424" s="1550"/>
      <c r="C424" s="1258"/>
      <c r="D424" s="1258"/>
      <c r="E424" s="1258"/>
    </row>
    <row r="425" spans="1:5" x14ac:dyDescent="0.15">
      <c r="A425" s="1258"/>
      <c r="B425" s="1550"/>
      <c r="C425" s="1258"/>
      <c r="D425" s="1258"/>
      <c r="E425" s="1258"/>
    </row>
    <row r="426" spans="1:5" x14ac:dyDescent="0.15">
      <c r="A426" s="1258"/>
      <c r="B426" s="1550"/>
      <c r="C426" s="1258"/>
      <c r="D426" s="1258"/>
      <c r="E426" s="1258"/>
    </row>
    <row r="427" spans="1:5" x14ac:dyDescent="0.15">
      <c r="A427" s="1258"/>
      <c r="B427" s="1550"/>
      <c r="C427" s="1258"/>
      <c r="D427" s="1258"/>
      <c r="E427" s="1258"/>
    </row>
    <row r="428" spans="1:5" x14ac:dyDescent="0.15">
      <c r="A428" s="1258"/>
      <c r="B428" s="1550"/>
      <c r="C428" s="1258"/>
      <c r="D428" s="1258"/>
      <c r="E428" s="1258"/>
    </row>
    <row r="429" spans="1:5" x14ac:dyDescent="0.15">
      <c r="A429" s="1258"/>
      <c r="B429" s="1550"/>
      <c r="C429" s="1258"/>
      <c r="D429" s="1258"/>
      <c r="E429" s="1258"/>
    </row>
    <row r="430" spans="1:5" x14ac:dyDescent="0.15">
      <c r="A430" s="1258"/>
      <c r="B430" s="1550"/>
      <c r="C430" s="1258"/>
      <c r="D430" s="1258"/>
      <c r="E430" s="1258"/>
    </row>
    <row r="431" spans="1:5" x14ac:dyDescent="0.15">
      <c r="A431" s="1258"/>
      <c r="B431" s="1550"/>
      <c r="C431" s="1258"/>
      <c r="D431" s="1258"/>
      <c r="E431" s="1258"/>
    </row>
    <row r="432" spans="1:5" x14ac:dyDescent="0.15">
      <c r="A432" s="1258"/>
      <c r="B432" s="1550"/>
      <c r="C432" s="1258"/>
      <c r="D432" s="1258"/>
      <c r="E432" s="1258"/>
    </row>
    <row r="433" spans="1:5" x14ac:dyDescent="0.15">
      <c r="A433" s="1258"/>
      <c r="B433" s="1550"/>
      <c r="C433" s="1258"/>
      <c r="D433" s="1258"/>
      <c r="E433" s="1258"/>
    </row>
    <row r="434" spans="1:5" x14ac:dyDescent="0.15">
      <c r="A434" s="1258"/>
      <c r="B434" s="1550"/>
      <c r="C434" s="1258"/>
      <c r="D434" s="1258"/>
      <c r="E434" s="1258"/>
    </row>
    <row r="435" spans="1:5" x14ac:dyDescent="0.15">
      <c r="A435" s="1258"/>
      <c r="B435" s="1550"/>
      <c r="C435" s="1258"/>
      <c r="D435" s="1258"/>
      <c r="E435" s="1258"/>
    </row>
    <row r="436" spans="1:5" x14ac:dyDescent="0.15">
      <c r="A436" s="1258"/>
      <c r="B436" s="1550"/>
      <c r="C436" s="1258"/>
      <c r="D436" s="1258"/>
      <c r="E436" s="1258"/>
    </row>
    <row r="437" spans="1:5" x14ac:dyDescent="0.15">
      <c r="A437" s="1258"/>
      <c r="B437" s="1550"/>
      <c r="C437" s="1258"/>
      <c r="D437" s="1258"/>
      <c r="E437" s="1258"/>
    </row>
    <row r="438" spans="1:5" x14ac:dyDescent="0.15">
      <c r="A438" s="1258"/>
      <c r="B438" s="1550"/>
      <c r="C438" s="1258"/>
      <c r="D438" s="1258"/>
      <c r="E438" s="1258"/>
    </row>
    <row r="439" spans="1:5" x14ac:dyDescent="0.15">
      <c r="A439" s="1258"/>
      <c r="B439" s="1550"/>
      <c r="C439" s="1258"/>
      <c r="D439" s="1258"/>
      <c r="E439" s="1258"/>
    </row>
    <row r="440" spans="1:5" x14ac:dyDescent="0.15">
      <c r="A440" s="1258"/>
      <c r="B440" s="1550"/>
      <c r="C440" s="1258"/>
      <c r="D440" s="1258"/>
      <c r="E440" s="1258"/>
    </row>
    <row r="441" spans="1:5" x14ac:dyDescent="0.15">
      <c r="A441" s="1258"/>
      <c r="B441" s="1550"/>
      <c r="C441" s="1258"/>
      <c r="D441" s="1258"/>
      <c r="E441" s="1258"/>
    </row>
    <row r="442" spans="1:5" x14ac:dyDescent="0.15">
      <c r="A442" s="1258"/>
      <c r="B442" s="1550"/>
      <c r="C442" s="1258"/>
      <c r="D442" s="1258"/>
      <c r="E442" s="1258"/>
    </row>
    <row r="443" spans="1:5" x14ac:dyDescent="0.15">
      <c r="A443" s="1258"/>
      <c r="B443" s="1550"/>
      <c r="C443" s="1258"/>
      <c r="D443" s="1258"/>
      <c r="E443" s="1258"/>
    </row>
    <row r="444" spans="1:5" x14ac:dyDescent="0.15">
      <c r="A444" s="1258"/>
      <c r="B444" s="1550"/>
      <c r="C444" s="1258"/>
      <c r="D444" s="1258"/>
      <c r="E444" s="1258"/>
    </row>
    <row r="445" spans="1:5" x14ac:dyDescent="0.15">
      <c r="A445" s="1258"/>
      <c r="B445" s="1550"/>
      <c r="C445" s="1258"/>
      <c r="D445" s="1258"/>
      <c r="E445" s="1258"/>
    </row>
    <row r="446" spans="1:5" x14ac:dyDescent="0.15">
      <c r="A446" s="1258"/>
      <c r="B446" s="1550"/>
      <c r="C446" s="1258"/>
      <c r="D446" s="1258"/>
      <c r="E446" s="1258"/>
    </row>
    <row r="447" spans="1:5" x14ac:dyDescent="0.15">
      <c r="A447" s="1258"/>
      <c r="B447" s="1550"/>
      <c r="C447" s="1258"/>
      <c r="D447" s="1258"/>
      <c r="E447" s="1258"/>
    </row>
    <row r="448" spans="1:5" x14ac:dyDescent="0.15">
      <c r="A448" s="1258"/>
      <c r="B448" s="1550"/>
      <c r="C448" s="1258"/>
      <c r="D448" s="1258"/>
      <c r="E448" s="1258"/>
    </row>
    <row r="449" spans="1:5" x14ac:dyDescent="0.15">
      <c r="A449" s="1258"/>
      <c r="B449" s="1550"/>
      <c r="C449" s="1258"/>
      <c r="D449" s="1258"/>
      <c r="E449" s="1258"/>
    </row>
    <row r="450" spans="1:5" x14ac:dyDescent="0.15">
      <c r="A450" s="1258"/>
      <c r="B450" s="1550"/>
      <c r="C450" s="1258"/>
      <c r="D450" s="1258"/>
      <c r="E450" s="1258"/>
    </row>
    <row r="451" spans="1:5" x14ac:dyDescent="0.15">
      <c r="A451" s="1258"/>
      <c r="B451" s="1550"/>
      <c r="C451" s="1258"/>
      <c r="D451" s="1258"/>
      <c r="E451" s="1258"/>
    </row>
    <row r="452" spans="1:5" x14ac:dyDescent="0.15">
      <c r="A452" s="1258"/>
      <c r="B452" s="1550"/>
      <c r="C452" s="1258"/>
      <c r="D452" s="1258"/>
      <c r="E452" s="1258"/>
    </row>
    <row r="453" spans="1:5" x14ac:dyDescent="0.15">
      <c r="A453" s="1258"/>
      <c r="B453" s="1550"/>
      <c r="C453" s="1258"/>
      <c r="D453" s="1258"/>
      <c r="E453" s="1258"/>
    </row>
    <row r="454" spans="1:5" x14ac:dyDescent="0.15">
      <c r="A454" s="1258"/>
      <c r="B454" s="1550"/>
      <c r="C454" s="1258"/>
      <c r="D454" s="1258"/>
      <c r="E454" s="1258"/>
    </row>
    <row r="455" spans="1:5" x14ac:dyDescent="0.15">
      <c r="A455" s="1258"/>
      <c r="B455" s="1550"/>
      <c r="C455" s="1258"/>
      <c r="D455" s="1258"/>
      <c r="E455" s="1258"/>
    </row>
    <row r="456" spans="1:5" x14ac:dyDescent="0.15">
      <c r="A456" s="1258"/>
      <c r="B456" s="1550"/>
      <c r="C456" s="1258"/>
      <c r="D456" s="1258"/>
      <c r="E456" s="1258"/>
    </row>
    <row r="457" spans="1:5" x14ac:dyDescent="0.15">
      <c r="A457" s="1258"/>
      <c r="B457" s="1550"/>
      <c r="C457" s="1258"/>
      <c r="D457" s="1258"/>
      <c r="E457" s="1258"/>
    </row>
    <row r="458" spans="1:5" x14ac:dyDescent="0.15">
      <c r="A458" s="1258"/>
      <c r="B458" s="1550"/>
      <c r="C458" s="1258"/>
      <c r="D458" s="1258"/>
      <c r="E458" s="1258"/>
    </row>
    <row r="459" spans="1:5" x14ac:dyDescent="0.15">
      <c r="A459" s="1258"/>
      <c r="B459" s="1550"/>
      <c r="C459" s="1258"/>
      <c r="D459" s="1258"/>
      <c r="E459" s="1258"/>
    </row>
    <row r="460" spans="1:5" x14ac:dyDescent="0.15">
      <c r="A460" s="1258"/>
      <c r="B460" s="1550"/>
      <c r="C460" s="1258"/>
      <c r="D460" s="1258"/>
      <c r="E460" s="1258"/>
    </row>
    <row r="461" spans="1:5" x14ac:dyDescent="0.15">
      <c r="A461" s="1258"/>
      <c r="B461" s="1550"/>
      <c r="C461" s="1258"/>
      <c r="D461" s="1258"/>
      <c r="E461" s="1258"/>
    </row>
    <row r="462" spans="1:5" x14ac:dyDescent="0.15">
      <c r="A462" s="1258"/>
      <c r="B462" s="1550"/>
      <c r="C462" s="1258"/>
      <c r="D462" s="1258"/>
      <c r="E462" s="1258"/>
    </row>
    <row r="463" spans="1:5" x14ac:dyDescent="0.15">
      <c r="A463" s="1258"/>
      <c r="B463" s="1550"/>
      <c r="C463" s="1258"/>
      <c r="D463" s="1258"/>
      <c r="E463" s="1258"/>
    </row>
    <row r="464" spans="1:5" x14ac:dyDescent="0.15">
      <c r="A464" s="1258"/>
      <c r="B464" s="1550"/>
      <c r="C464" s="1258"/>
      <c r="D464" s="1258"/>
      <c r="E464" s="1258"/>
    </row>
    <row r="465" spans="1:5" x14ac:dyDescent="0.15">
      <c r="A465" s="1258"/>
      <c r="B465" s="1550"/>
      <c r="C465" s="1258"/>
      <c r="D465" s="1258"/>
      <c r="E465" s="1258"/>
    </row>
    <row r="466" spans="1:5" x14ac:dyDescent="0.15">
      <c r="A466" s="1258"/>
      <c r="B466" s="1550"/>
      <c r="C466" s="1258"/>
      <c r="D466" s="1258"/>
      <c r="E466" s="1258"/>
    </row>
    <row r="467" spans="1:5" x14ac:dyDescent="0.15">
      <c r="A467" s="1258"/>
      <c r="B467" s="1550"/>
      <c r="C467" s="1258"/>
      <c r="D467" s="1258"/>
      <c r="E467" s="1258"/>
    </row>
    <row r="468" spans="1:5" x14ac:dyDescent="0.15">
      <c r="A468" s="1258"/>
      <c r="B468" s="1550"/>
      <c r="C468" s="1258"/>
      <c r="D468" s="1258"/>
      <c r="E468" s="1258"/>
    </row>
    <row r="469" spans="1:5" x14ac:dyDescent="0.15">
      <c r="A469" s="1258"/>
      <c r="B469" s="1550"/>
      <c r="C469" s="1258"/>
      <c r="D469" s="1258"/>
      <c r="E469" s="1258"/>
    </row>
    <row r="470" spans="1:5" x14ac:dyDescent="0.15">
      <c r="A470" s="1258"/>
      <c r="B470" s="1550"/>
      <c r="C470" s="1258"/>
      <c r="D470" s="1258"/>
      <c r="E470" s="1258"/>
    </row>
    <row r="471" spans="1:5" x14ac:dyDescent="0.15">
      <c r="A471" s="1258"/>
      <c r="B471" s="1550"/>
      <c r="C471" s="1258"/>
      <c r="D471" s="1258"/>
      <c r="E471" s="1258"/>
    </row>
    <row r="472" spans="1:5" x14ac:dyDescent="0.15">
      <c r="A472" s="1258"/>
      <c r="B472" s="1550"/>
      <c r="C472" s="1258"/>
      <c r="D472" s="1258"/>
      <c r="E472" s="1258"/>
    </row>
    <row r="473" spans="1:5" x14ac:dyDescent="0.15">
      <c r="A473" s="1258"/>
      <c r="B473" s="1550"/>
      <c r="C473" s="1258"/>
      <c r="D473" s="1258"/>
      <c r="E473" s="1258"/>
    </row>
    <row r="474" spans="1:5" x14ac:dyDescent="0.15">
      <c r="A474" s="1258"/>
      <c r="B474" s="1550"/>
      <c r="C474" s="1258"/>
      <c r="D474" s="1258"/>
      <c r="E474" s="1258"/>
    </row>
    <row r="475" spans="1:5" x14ac:dyDescent="0.15">
      <c r="A475" s="1258"/>
      <c r="B475" s="1550"/>
      <c r="C475" s="1258"/>
      <c r="D475" s="1258"/>
      <c r="E475" s="1258"/>
    </row>
    <row r="476" spans="1:5" x14ac:dyDescent="0.15">
      <c r="A476" s="1258"/>
      <c r="B476" s="1550"/>
      <c r="C476" s="1258"/>
      <c r="D476" s="1258"/>
      <c r="E476" s="1258"/>
    </row>
    <row r="477" spans="1:5" x14ac:dyDescent="0.15">
      <c r="A477" s="1258"/>
      <c r="B477" s="1550"/>
      <c r="C477" s="1258"/>
      <c r="D477" s="1258"/>
      <c r="E477" s="1258"/>
    </row>
    <row r="478" spans="1:5" x14ac:dyDescent="0.15">
      <c r="A478" s="1258"/>
      <c r="B478" s="1550"/>
      <c r="C478" s="1258"/>
      <c r="D478" s="1258"/>
      <c r="E478" s="1258"/>
    </row>
    <row r="479" spans="1:5" x14ac:dyDescent="0.15">
      <c r="A479" s="1258"/>
      <c r="B479" s="1550"/>
      <c r="C479" s="1258"/>
      <c r="D479" s="1258"/>
      <c r="E479" s="1258"/>
    </row>
    <row r="480" spans="1:5" x14ac:dyDescent="0.15">
      <c r="A480" s="1258"/>
      <c r="B480" s="1550"/>
      <c r="C480" s="1258"/>
      <c r="D480" s="1258"/>
      <c r="E480" s="1258"/>
    </row>
    <row r="481" spans="1:5" x14ac:dyDescent="0.15">
      <c r="A481" s="1258"/>
      <c r="B481" s="1550"/>
      <c r="C481" s="1258"/>
      <c r="D481" s="1258"/>
      <c r="E481" s="1258"/>
    </row>
    <row r="482" spans="1:5" x14ac:dyDescent="0.15">
      <c r="A482" s="1258"/>
      <c r="B482" s="1550"/>
      <c r="C482" s="1258"/>
      <c r="D482" s="1258"/>
      <c r="E482" s="1258"/>
    </row>
    <row r="483" spans="1:5" x14ac:dyDescent="0.15">
      <c r="A483" s="1258"/>
      <c r="B483" s="1550"/>
      <c r="C483" s="1258"/>
      <c r="D483" s="1258"/>
      <c r="E483" s="1258"/>
    </row>
    <row r="484" spans="1:5" x14ac:dyDescent="0.15">
      <c r="A484" s="1258"/>
      <c r="B484" s="1550"/>
      <c r="C484" s="1258"/>
      <c r="D484" s="1258"/>
      <c r="E484" s="1258"/>
    </row>
    <row r="485" spans="1:5" x14ac:dyDescent="0.15">
      <c r="A485" s="1258"/>
      <c r="B485" s="1550"/>
      <c r="C485" s="1258"/>
      <c r="D485" s="1258"/>
      <c r="E485" s="1258"/>
    </row>
    <row r="486" spans="1:5" x14ac:dyDescent="0.15">
      <c r="A486" s="1258"/>
      <c r="B486" s="1550"/>
      <c r="C486" s="1258"/>
      <c r="D486" s="1258"/>
      <c r="E486" s="1258"/>
    </row>
    <row r="487" spans="1:5" x14ac:dyDescent="0.15">
      <c r="A487" s="1258"/>
      <c r="B487" s="1550"/>
      <c r="C487" s="1258"/>
      <c r="D487" s="1258"/>
      <c r="E487" s="1258"/>
    </row>
    <row r="488" spans="1:5" x14ac:dyDescent="0.15">
      <c r="A488" s="1258"/>
      <c r="B488" s="1550"/>
      <c r="C488" s="1258"/>
      <c r="D488" s="1258"/>
      <c r="E488" s="1258"/>
    </row>
    <row r="489" spans="1:5" x14ac:dyDescent="0.15">
      <c r="A489" s="1258"/>
      <c r="B489" s="1550"/>
      <c r="C489" s="1258"/>
      <c r="D489" s="1258"/>
      <c r="E489" s="1258"/>
    </row>
    <row r="490" spans="1:5" x14ac:dyDescent="0.15">
      <c r="A490" s="1258"/>
      <c r="B490" s="1550"/>
      <c r="C490" s="1258"/>
      <c r="D490" s="1258"/>
      <c r="E490" s="1258"/>
    </row>
    <row r="491" spans="1:5" x14ac:dyDescent="0.15">
      <c r="A491" s="1258"/>
      <c r="B491" s="1550"/>
      <c r="C491" s="1258"/>
      <c r="D491" s="1258"/>
      <c r="E491" s="1258"/>
    </row>
    <row r="492" spans="1:5" x14ac:dyDescent="0.15">
      <c r="A492" s="1258"/>
      <c r="B492" s="1550"/>
      <c r="C492" s="1258"/>
      <c r="D492" s="1258"/>
      <c r="E492" s="1258"/>
    </row>
    <row r="493" spans="1:5" x14ac:dyDescent="0.15">
      <c r="A493" s="1258"/>
      <c r="B493" s="1550"/>
      <c r="C493" s="1258"/>
      <c r="D493" s="1258"/>
      <c r="E493" s="1258"/>
    </row>
    <row r="494" spans="1:5" x14ac:dyDescent="0.15">
      <c r="A494" s="1258"/>
      <c r="B494" s="1550"/>
      <c r="C494" s="1258"/>
      <c r="D494" s="1258"/>
      <c r="E494" s="1258"/>
    </row>
    <row r="495" spans="1:5" x14ac:dyDescent="0.15">
      <c r="A495" s="1258"/>
      <c r="B495" s="1550"/>
      <c r="C495" s="1258"/>
      <c r="D495" s="1258"/>
      <c r="E495" s="1258"/>
    </row>
    <row r="496" spans="1:5" x14ac:dyDescent="0.15">
      <c r="A496" s="1258"/>
      <c r="B496" s="1550"/>
      <c r="C496" s="1258"/>
      <c r="D496" s="1258"/>
      <c r="E496" s="1258"/>
    </row>
    <row r="497" spans="1:5" x14ac:dyDescent="0.15">
      <c r="A497" s="1258"/>
      <c r="B497" s="1550"/>
      <c r="C497" s="1258"/>
      <c r="D497" s="1258"/>
      <c r="E497" s="1258"/>
    </row>
    <row r="498" spans="1:5" x14ac:dyDescent="0.15">
      <c r="A498" s="1258"/>
      <c r="B498" s="1550"/>
      <c r="C498" s="1258"/>
      <c r="D498" s="1258"/>
      <c r="E498" s="1258"/>
    </row>
    <row r="499" spans="1:5" x14ac:dyDescent="0.15">
      <c r="A499" s="1258"/>
      <c r="B499" s="1550"/>
      <c r="C499" s="1258"/>
      <c r="D499" s="1258"/>
      <c r="E499" s="1258"/>
    </row>
    <row r="500" spans="1:5" x14ac:dyDescent="0.15">
      <c r="A500" s="1258"/>
      <c r="B500" s="1550"/>
      <c r="C500" s="1258"/>
      <c r="D500" s="1258"/>
      <c r="E500" s="1258"/>
    </row>
    <row r="501" spans="1:5" x14ac:dyDescent="0.15">
      <c r="A501" s="1258"/>
      <c r="B501" s="1550"/>
      <c r="C501" s="1258"/>
      <c r="D501" s="1258"/>
      <c r="E501" s="1258"/>
    </row>
    <row r="502" spans="1:5" x14ac:dyDescent="0.15">
      <c r="A502" s="1258"/>
      <c r="B502" s="1550"/>
      <c r="C502" s="1258"/>
      <c r="D502" s="1258"/>
      <c r="E502" s="1258"/>
    </row>
    <row r="503" spans="1:5" x14ac:dyDescent="0.15">
      <c r="A503" s="1258"/>
      <c r="B503" s="1550"/>
      <c r="C503" s="1258"/>
      <c r="D503" s="1258"/>
      <c r="E503" s="1258"/>
    </row>
    <row r="504" spans="1:5" x14ac:dyDescent="0.15">
      <c r="A504" s="1258"/>
      <c r="B504" s="1550"/>
      <c r="C504" s="1258"/>
      <c r="D504" s="1258"/>
      <c r="E504" s="1258"/>
    </row>
    <row r="505" spans="1:5" x14ac:dyDescent="0.15">
      <c r="A505" s="1258"/>
      <c r="B505" s="1550"/>
      <c r="C505" s="1258"/>
      <c r="D505" s="1258"/>
      <c r="E505" s="1258"/>
    </row>
    <row r="506" spans="1:5" x14ac:dyDescent="0.15">
      <c r="A506" s="1258"/>
      <c r="B506" s="1550"/>
      <c r="C506" s="1258"/>
      <c r="D506" s="1258"/>
      <c r="E506" s="1258"/>
    </row>
    <row r="507" spans="1:5" x14ac:dyDescent="0.15">
      <c r="A507" s="1258"/>
      <c r="B507" s="1550"/>
      <c r="C507" s="1258"/>
      <c r="D507" s="1258"/>
      <c r="E507" s="1258"/>
    </row>
    <row r="508" spans="1:5" x14ac:dyDescent="0.15">
      <c r="A508" s="1258"/>
      <c r="B508" s="1550"/>
      <c r="C508" s="1258"/>
      <c r="D508" s="1258"/>
      <c r="E508" s="1258"/>
    </row>
    <row r="509" spans="1:5" x14ac:dyDescent="0.15">
      <c r="A509" s="1258"/>
      <c r="B509" s="1550"/>
      <c r="C509" s="1258"/>
      <c r="D509" s="1258"/>
      <c r="E509" s="1258"/>
    </row>
    <row r="510" spans="1:5" x14ac:dyDescent="0.15">
      <c r="A510" s="1258"/>
      <c r="B510" s="1550"/>
      <c r="C510" s="1258"/>
      <c r="D510" s="1258"/>
      <c r="E510" s="1258"/>
    </row>
    <row r="511" spans="1:5" x14ac:dyDescent="0.15">
      <c r="A511" s="1258"/>
      <c r="B511" s="1550"/>
      <c r="C511" s="1258"/>
      <c r="D511" s="1258"/>
      <c r="E511" s="1258"/>
    </row>
    <row r="512" spans="1:5" x14ac:dyDescent="0.15">
      <c r="A512" s="1258"/>
      <c r="B512" s="1550"/>
      <c r="C512" s="1258"/>
      <c r="D512" s="1258"/>
      <c r="E512" s="1258"/>
    </row>
    <row r="513" spans="1:5" x14ac:dyDescent="0.15">
      <c r="A513" s="1258"/>
      <c r="B513" s="1550"/>
      <c r="C513" s="1258"/>
      <c r="D513" s="1258"/>
      <c r="E513" s="1258"/>
    </row>
    <row r="514" spans="1:5" x14ac:dyDescent="0.15">
      <c r="A514" s="1258"/>
      <c r="B514" s="1550"/>
      <c r="C514" s="1258"/>
      <c r="D514" s="1258"/>
      <c r="E514" s="1258"/>
    </row>
    <row r="515" spans="1:5" x14ac:dyDescent="0.15">
      <c r="A515" s="1258"/>
      <c r="B515" s="1550"/>
      <c r="C515" s="1258"/>
      <c r="D515" s="1258"/>
      <c r="E515" s="1258"/>
    </row>
    <row r="516" spans="1:5" x14ac:dyDescent="0.15">
      <c r="A516" s="1258"/>
      <c r="B516" s="1550"/>
      <c r="C516" s="1258"/>
      <c r="D516" s="1258"/>
      <c r="E516" s="1258"/>
    </row>
    <row r="517" spans="1:5" x14ac:dyDescent="0.15">
      <c r="A517" s="1258"/>
      <c r="B517" s="1550"/>
      <c r="C517" s="1258"/>
      <c r="D517" s="1258"/>
      <c r="E517" s="1258"/>
    </row>
    <row r="518" spans="1:5" x14ac:dyDescent="0.15">
      <c r="A518" s="1258"/>
      <c r="B518" s="1550"/>
      <c r="C518" s="1258"/>
      <c r="D518" s="1258"/>
      <c r="E518" s="1258"/>
    </row>
    <row r="519" spans="1:5" x14ac:dyDescent="0.15">
      <c r="A519" s="1258"/>
      <c r="B519" s="1550"/>
      <c r="C519" s="1258"/>
      <c r="D519" s="1258"/>
      <c r="E519" s="1258"/>
    </row>
    <row r="520" spans="1:5" x14ac:dyDescent="0.15">
      <c r="A520" s="1258"/>
      <c r="B520" s="1550"/>
      <c r="C520" s="1258"/>
      <c r="D520" s="1258"/>
      <c r="E520" s="1258"/>
    </row>
    <row r="521" spans="1:5" x14ac:dyDescent="0.15">
      <c r="A521" s="1258"/>
      <c r="B521" s="1550"/>
      <c r="C521" s="1258"/>
      <c r="D521" s="1258"/>
      <c r="E521" s="1258"/>
    </row>
    <row r="522" spans="1:5" x14ac:dyDescent="0.15">
      <c r="A522" s="1258"/>
      <c r="B522" s="1550"/>
      <c r="C522" s="1258"/>
      <c r="D522" s="1258"/>
      <c r="E522" s="1258"/>
    </row>
    <row r="523" spans="1:5" x14ac:dyDescent="0.15">
      <c r="A523" s="1258"/>
      <c r="B523" s="1550"/>
      <c r="C523" s="1258"/>
      <c r="D523" s="1258"/>
      <c r="E523" s="1258"/>
    </row>
    <row r="524" spans="1:5" x14ac:dyDescent="0.15">
      <c r="A524" s="1258"/>
      <c r="B524" s="1550"/>
      <c r="C524" s="1258"/>
      <c r="D524" s="1258"/>
      <c r="E524" s="1258"/>
    </row>
    <row r="525" spans="1:5" x14ac:dyDescent="0.15">
      <c r="A525" s="1258"/>
      <c r="B525" s="1550"/>
      <c r="C525" s="1258"/>
      <c r="D525" s="1258"/>
      <c r="E525" s="1258"/>
    </row>
    <row r="526" spans="1:5" x14ac:dyDescent="0.15">
      <c r="A526" s="1258"/>
      <c r="B526" s="1550"/>
      <c r="C526" s="1258"/>
      <c r="D526" s="1258"/>
      <c r="E526" s="1258"/>
    </row>
    <row r="527" spans="1:5" x14ac:dyDescent="0.15">
      <c r="A527" s="1258"/>
      <c r="B527" s="1550"/>
      <c r="C527" s="1258"/>
      <c r="D527" s="1258"/>
      <c r="E527" s="1258"/>
    </row>
    <row r="528" spans="1:5" x14ac:dyDescent="0.15">
      <c r="A528" s="1258"/>
      <c r="B528" s="1550"/>
      <c r="C528" s="1258"/>
      <c r="D528" s="1258"/>
      <c r="E528" s="1258"/>
    </row>
    <row r="529" spans="1:5" x14ac:dyDescent="0.15">
      <c r="A529" s="1258"/>
      <c r="B529" s="1550"/>
      <c r="C529" s="1258"/>
      <c r="D529" s="1258"/>
      <c r="E529" s="1258"/>
    </row>
    <row r="530" spans="1:5" x14ac:dyDescent="0.15">
      <c r="A530" s="1258"/>
      <c r="B530" s="1550"/>
      <c r="C530" s="1258"/>
      <c r="D530" s="1258"/>
      <c r="E530" s="1258"/>
    </row>
    <row r="531" spans="1:5" x14ac:dyDescent="0.15">
      <c r="A531" s="1258"/>
      <c r="B531" s="1550"/>
      <c r="C531" s="1258"/>
      <c r="D531" s="1258"/>
      <c r="E531" s="1258"/>
    </row>
    <row r="532" spans="1:5" x14ac:dyDescent="0.15">
      <c r="A532" s="1258"/>
      <c r="B532" s="1550"/>
      <c r="C532" s="1258"/>
      <c r="D532" s="1258"/>
      <c r="E532" s="1258"/>
    </row>
    <row r="533" spans="1:5" x14ac:dyDescent="0.15">
      <c r="A533" s="1258"/>
      <c r="B533" s="1550"/>
      <c r="C533" s="1258"/>
      <c r="D533" s="1258"/>
      <c r="E533" s="1258"/>
    </row>
    <row r="534" spans="1:5" x14ac:dyDescent="0.15">
      <c r="A534" s="1258"/>
      <c r="B534" s="1550"/>
      <c r="C534" s="1258"/>
      <c r="D534" s="1258"/>
      <c r="E534" s="1258"/>
    </row>
    <row r="535" spans="1:5" x14ac:dyDescent="0.15">
      <c r="A535" s="1258"/>
      <c r="B535" s="1550"/>
      <c r="C535" s="1258"/>
      <c r="D535" s="1258"/>
      <c r="E535" s="1258"/>
    </row>
    <row r="536" spans="1:5" x14ac:dyDescent="0.15">
      <c r="A536" s="1258"/>
      <c r="B536" s="1550"/>
      <c r="C536" s="1258"/>
      <c r="D536" s="1258"/>
      <c r="E536" s="1258"/>
    </row>
    <row r="537" spans="1:5" x14ac:dyDescent="0.15">
      <c r="A537" s="1258"/>
      <c r="B537" s="1550"/>
      <c r="C537" s="1258"/>
      <c r="D537" s="1258"/>
      <c r="E537" s="1258"/>
    </row>
    <row r="538" spans="1:5" x14ac:dyDescent="0.15">
      <c r="A538" s="1258"/>
      <c r="B538" s="1550"/>
      <c r="C538" s="1258"/>
      <c r="D538" s="1258"/>
      <c r="E538" s="1258"/>
    </row>
    <row r="539" spans="1:5" x14ac:dyDescent="0.15">
      <c r="A539" s="1258"/>
      <c r="B539" s="1550"/>
      <c r="C539" s="1258"/>
      <c r="D539" s="1258"/>
      <c r="E539" s="1258"/>
    </row>
    <row r="540" spans="1:5" x14ac:dyDescent="0.15">
      <c r="A540" s="1258"/>
      <c r="B540" s="1550"/>
      <c r="C540" s="1258"/>
      <c r="D540" s="1258"/>
      <c r="E540" s="1258"/>
    </row>
    <row r="541" spans="1:5" x14ac:dyDescent="0.15">
      <c r="A541" s="1258"/>
      <c r="B541" s="1550"/>
      <c r="C541" s="1258"/>
      <c r="D541" s="1258"/>
      <c r="E541" s="1258"/>
    </row>
    <row r="542" spans="1:5" x14ac:dyDescent="0.15">
      <c r="A542" s="1258"/>
      <c r="B542" s="1550"/>
      <c r="C542" s="1258"/>
      <c r="D542" s="1258"/>
      <c r="E542" s="1258"/>
    </row>
    <row r="543" spans="1:5" x14ac:dyDescent="0.15">
      <c r="A543" s="1258"/>
      <c r="B543" s="1550"/>
      <c r="C543" s="1258"/>
      <c r="D543" s="1258"/>
      <c r="E543" s="1258"/>
    </row>
    <row r="544" spans="1:5" x14ac:dyDescent="0.15">
      <c r="A544" s="1258"/>
      <c r="B544" s="1550"/>
      <c r="C544" s="1258"/>
      <c r="D544" s="1258"/>
      <c r="E544" s="1258"/>
    </row>
    <row r="545" spans="1:5" x14ac:dyDescent="0.15">
      <c r="A545" s="1258"/>
      <c r="B545" s="1550"/>
      <c r="C545" s="1258"/>
      <c r="D545" s="1258"/>
      <c r="E545" s="1258"/>
    </row>
    <row r="546" spans="1:5" x14ac:dyDescent="0.15">
      <c r="A546" s="1258"/>
      <c r="B546" s="1550"/>
      <c r="C546" s="1258"/>
      <c r="D546" s="1258"/>
      <c r="E546" s="1258"/>
    </row>
    <row r="547" spans="1:5" x14ac:dyDescent="0.15">
      <c r="A547" s="1258"/>
      <c r="B547" s="1550"/>
      <c r="C547" s="1258"/>
      <c r="D547" s="1258"/>
      <c r="E547" s="1258"/>
    </row>
    <row r="548" spans="1:5" x14ac:dyDescent="0.15">
      <c r="A548" s="1258"/>
      <c r="B548" s="1550"/>
      <c r="C548" s="1258"/>
      <c r="D548" s="1258"/>
      <c r="E548" s="1258"/>
    </row>
    <row r="549" spans="1:5" x14ac:dyDescent="0.15">
      <c r="A549" s="1258"/>
      <c r="B549" s="1550"/>
      <c r="C549" s="1258"/>
      <c r="D549" s="1258"/>
      <c r="E549" s="1258"/>
    </row>
    <row r="550" spans="1:5" x14ac:dyDescent="0.15">
      <c r="A550" s="1258"/>
      <c r="B550" s="1550"/>
      <c r="C550" s="1258"/>
      <c r="D550" s="1258"/>
      <c r="E550" s="1258"/>
    </row>
    <row r="551" spans="1:5" x14ac:dyDescent="0.15">
      <c r="A551" s="1258"/>
      <c r="B551" s="1550"/>
      <c r="C551" s="1258"/>
      <c r="D551" s="1258"/>
      <c r="E551" s="1258"/>
    </row>
    <row r="552" spans="1:5" x14ac:dyDescent="0.15">
      <c r="A552" s="1258"/>
      <c r="B552" s="1550"/>
      <c r="C552" s="1258"/>
      <c r="D552" s="1258"/>
      <c r="E552" s="1258"/>
    </row>
    <row r="553" spans="1:5" x14ac:dyDescent="0.15">
      <c r="A553" s="1258"/>
      <c r="B553" s="1550"/>
      <c r="C553" s="1258"/>
      <c r="D553" s="1258"/>
      <c r="E553" s="1258"/>
    </row>
    <row r="554" spans="1:5" x14ac:dyDescent="0.15">
      <c r="A554" s="1258"/>
      <c r="B554" s="1550"/>
      <c r="C554" s="1258"/>
      <c r="D554" s="1258"/>
      <c r="E554" s="1258"/>
    </row>
    <row r="555" spans="1:5" x14ac:dyDescent="0.15">
      <c r="A555" s="1258"/>
      <c r="B555" s="1550"/>
      <c r="C555" s="1258"/>
      <c r="D555" s="1258"/>
      <c r="E555" s="1258"/>
    </row>
    <row r="556" spans="1:5" x14ac:dyDescent="0.15">
      <c r="A556" s="1258"/>
      <c r="B556" s="1550"/>
      <c r="C556" s="1258"/>
      <c r="D556" s="1258"/>
      <c r="E556" s="1258"/>
    </row>
    <row r="557" spans="1:5" x14ac:dyDescent="0.15">
      <c r="A557" s="1258"/>
      <c r="B557" s="1550"/>
      <c r="C557" s="1258"/>
      <c r="D557" s="1258"/>
      <c r="E557" s="1258"/>
    </row>
    <row r="558" spans="1:5" x14ac:dyDescent="0.15">
      <c r="A558" s="1258"/>
      <c r="B558" s="1550"/>
      <c r="C558" s="1258"/>
      <c r="D558" s="1258"/>
      <c r="E558" s="1258"/>
    </row>
    <row r="559" spans="1:5" x14ac:dyDescent="0.15">
      <c r="A559" s="1258"/>
      <c r="B559" s="1550"/>
      <c r="C559" s="1258"/>
      <c r="D559" s="1258"/>
      <c r="E559" s="1258"/>
    </row>
    <row r="560" spans="1:5" x14ac:dyDescent="0.15">
      <c r="A560" s="1258"/>
      <c r="B560" s="1550"/>
      <c r="C560" s="1258"/>
      <c r="D560" s="1258"/>
      <c r="E560" s="1258"/>
    </row>
    <row r="561" spans="1:5" x14ac:dyDescent="0.15">
      <c r="A561" s="1258"/>
      <c r="B561" s="1550"/>
      <c r="C561" s="1258"/>
      <c r="D561" s="1258"/>
      <c r="E561" s="1258"/>
    </row>
    <row r="562" spans="1:5" x14ac:dyDescent="0.15">
      <c r="A562" s="1258"/>
      <c r="B562" s="1550"/>
      <c r="C562" s="1258"/>
      <c r="D562" s="1258"/>
      <c r="E562" s="1258"/>
    </row>
    <row r="563" spans="1:5" x14ac:dyDescent="0.15">
      <c r="A563" s="1258"/>
      <c r="B563" s="1550"/>
      <c r="C563" s="1258"/>
      <c r="D563" s="1258"/>
      <c r="E563" s="1258"/>
    </row>
    <row r="564" spans="1:5" x14ac:dyDescent="0.15">
      <c r="A564" s="1258"/>
      <c r="B564" s="1550"/>
      <c r="C564" s="1258"/>
      <c r="D564" s="1258"/>
      <c r="E564" s="1258"/>
    </row>
    <row r="565" spans="1:5" x14ac:dyDescent="0.15">
      <c r="A565" s="1258"/>
      <c r="B565" s="1550"/>
      <c r="C565" s="1258"/>
      <c r="D565" s="1258"/>
      <c r="E565" s="1258"/>
    </row>
    <row r="566" spans="1:5" x14ac:dyDescent="0.15">
      <c r="A566" s="1258"/>
      <c r="B566" s="1550"/>
      <c r="C566" s="1258"/>
      <c r="D566" s="1258"/>
      <c r="E566" s="1258"/>
    </row>
    <row r="567" spans="1:5" x14ac:dyDescent="0.15">
      <c r="A567" s="1258"/>
      <c r="B567" s="1550"/>
      <c r="C567" s="1258"/>
      <c r="D567" s="1258"/>
      <c r="E567" s="1258"/>
    </row>
    <row r="568" spans="1:5" x14ac:dyDescent="0.15">
      <c r="A568" s="1258"/>
      <c r="B568" s="1550"/>
      <c r="C568" s="1258"/>
      <c r="D568" s="1258"/>
      <c r="E568" s="1258"/>
    </row>
    <row r="569" spans="1:5" x14ac:dyDescent="0.15">
      <c r="A569" s="1258"/>
      <c r="B569" s="1550"/>
      <c r="C569" s="1258"/>
      <c r="D569" s="1258"/>
      <c r="E569" s="1258"/>
    </row>
    <row r="570" spans="1:5" x14ac:dyDescent="0.15">
      <c r="A570" s="1258"/>
      <c r="B570" s="1550"/>
      <c r="C570" s="1258"/>
      <c r="D570" s="1258"/>
      <c r="E570" s="1258"/>
    </row>
    <row r="571" spans="1:5" x14ac:dyDescent="0.15">
      <c r="A571" s="1258"/>
      <c r="B571" s="1550"/>
      <c r="C571" s="1258"/>
      <c r="D571" s="1258"/>
      <c r="E571" s="1258"/>
    </row>
    <row r="572" spans="1:5" x14ac:dyDescent="0.15">
      <c r="A572" s="1258"/>
      <c r="B572" s="1550"/>
      <c r="C572" s="1258"/>
      <c r="D572" s="1258"/>
      <c r="E572" s="1258"/>
    </row>
    <row r="573" spans="1:5" x14ac:dyDescent="0.15">
      <c r="A573" s="1258"/>
      <c r="B573" s="1550"/>
      <c r="C573" s="1258"/>
      <c r="D573" s="1258"/>
      <c r="E573" s="1258"/>
    </row>
    <row r="574" spans="1:5" x14ac:dyDescent="0.15">
      <c r="A574" s="1258"/>
      <c r="B574" s="1550"/>
      <c r="C574" s="1258"/>
      <c r="D574" s="1258"/>
      <c r="E574" s="1258"/>
    </row>
    <row r="575" spans="1:5" x14ac:dyDescent="0.15">
      <c r="A575" s="1258"/>
      <c r="B575" s="1550"/>
      <c r="C575" s="1258"/>
      <c r="D575" s="1258"/>
      <c r="E575" s="1258"/>
    </row>
    <row r="576" spans="1:5" x14ac:dyDescent="0.15">
      <c r="A576" s="1258"/>
      <c r="B576" s="1550"/>
      <c r="C576" s="1258"/>
      <c r="D576" s="1258"/>
      <c r="E576" s="1258"/>
    </row>
    <row r="577" spans="1:5" x14ac:dyDescent="0.15">
      <c r="A577" s="1258"/>
      <c r="B577" s="1550"/>
      <c r="C577" s="1258"/>
      <c r="D577" s="1258"/>
      <c r="E577" s="1258"/>
    </row>
    <row r="578" spans="1:5" x14ac:dyDescent="0.15">
      <c r="A578" s="1258"/>
      <c r="B578" s="1550"/>
      <c r="C578" s="1258"/>
      <c r="D578" s="1258"/>
      <c r="E578" s="1258"/>
    </row>
    <row r="579" spans="1:5" x14ac:dyDescent="0.15">
      <c r="A579" s="1258"/>
      <c r="B579" s="1550"/>
      <c r="C579" s="1258"/>
      <c r="D579" s="1258"/>
      <c r="E579" s="1258"/>
    </row>
    <row r="580" spans="1:5" x14ac:dyDescent="0.15">
      <c r="A580" s="1258"/>
      <c r="B580" s="1550"/>
      <c r="C580" s="1258"/>
      <c r="D580" s="1258"/>
      <c r="E580" s="1258"/>
    </row>
    <row r="581" spans="1:5" x14ac:dyDescent="0.15">
      <c r="A581" s="1258"/>
      <c r="B581" s="1550"/>
      <c r="C581" s="1258"/>
      <c r="D581" s="1258"/>
      <c r="E581" s="1258"/>
    </row>
    <row r="582" spans="1:5" x14ac:dyDescent="0.15">
      <c r="A582" s="1258"/>
      <c r="B582" s="1550"/>
      <c r="C582" s="1258"/>
      <c r="D582" s="1258"/>
      <c r="E582" s="1258"/>
    </row>
    <row r="583" spans="1:5" x14ac:dyDescent="0.15">
      <c r="A583" s="1258"/>
      <c r="B583" s="1550"/>
      <c r="C583" s="1258"/>
      <c r="D583" s="1258"/>
      <c r="E583" s="1258"/>
    </row>
    <row r="584" spans="1:5" x14ac:dyDescent="0.15">
      <c r="A584" s="1258"/>
      <c r="B584" s="1550"/>
      <c r="C584" s="1258"/>
      <c r="D584" s="1258"/>
      <c r="E584" s="1258"/>
    </row>
    <row r="585" spans="1:5" x14ac:dyDescent="0.15">
      <c r="A585" s="1258"/>
      <c r="B585" s="1550"/>
      <c r="C585" s="1258"/>
      <c r="D585" s="1258"/>
      <c r="E585" s="1258"/>
    </row>
    <row r="586" spans="1:5" x14ac:dyDescent="0.15">
      <c r="A586" s="1258"/>
      <c r="B586" s="1550"/>
      <c r="C586" s="1258"/>
      <c r="D586" s="1258"/>
      <c r="E586" s="1258"/>
    </row>
    <row r="587" spans="1:5" x14ac:dyDescent="0.15">
      <c r="A587" s="1258"/>
      <c r="B587" s="1550"/>
      <c r="C587" s="1258"/>
      <c r="D587" s="1258"/>
      <c r="E587" s="1258"/>
    </row>
    <row r="588" spans="1:5" x14ac:dyDescent="0.15">
      <c r="A588" s="1258"/>
      <c r="B588" s="1550"/>
      <c r="C588" s="1258"/>
      <c r="D588" s="1258"/>
      <c r="E588" s="1258"/>
    </row>
    <row r="589" spans="1:5" x14ac:dyDescent="0.15">
      <c r="A589" s="1258"/>
      <c r="B589" s="1550"/>
      <c r="C589" s="1258"/>
      <c r="D589" s="1258"/>
      <c r="E589" s="1258"/>
    </row>
    <row r="590" spans="1:5" x14ac:dyDescent="0.15">
      <c r="A590" s="1258"/>
      <c r="B590" s="1550"/>
      <c r="C590" s="1258"/>
      <c r="D590" s="1258"/>
      <c r="E590" s="1258"/>
    </row>
    <row r="591" spans="1:5" x14ac:dyDescent="0.15">
      <c r="A591" s="1258"/>
      <c r="B591" s="1550"/>
      <c r="C591" s="1258"/>
      <c r="D591" s="1258"/>
      <c r="E591" s="1258"/>
    </row>
    <row r="592" spans="1:5" x14ac:dyDescent="0.15">
      <c r="A592" s="1258"/>
      <c r="B592" s="1550"/>
      <c r="C592" s="1258"/>
      <c r="D592" s="1258"/>
      <c r="E592" s="1258"/>
    </row>
    <row r="593" spans="1:5" x14ac:dyDescent="0.15">
      <c r="A593" s="1258"/>
      <c r="B593" s="1550"/>
      <c r="C593" s="1258"/>
      <c r="D593" s="1258"/>
      <c r="E593" s="1258"/>
    </row>
    <row r="594" spans="1:5" x14ac:dyDescent="0.15">
      <c r="A594" s="1258"/>
      <c r="B594" s="1550"/>
      <c r="C594" s="1258"/>
      <c r="D594" s="1258"/>
      <c r="E594" s="1258"/>
    </row>
    <row r="595" spans="1:5" x14ac:dyDescent="0.15">
      <c r="A595" s="1258"/>
      <c r="B595" s="1550"/>
      <c r="C595" s="1258"/>
      <c r="D595" s="1258"/>
      <c r="E595" s="1258"/>
    </row>
    <row r="596" spans="1:5" x14ac:dyDescent="0.15">
      <c r="A596" s="1258"/>
      <c r="B596" s="1550"/>
      <c r="C596" s="1258"/>
      <c r="D596" s="1258"/>
      <c r="E596" s="1258"/>
    </row>
    <row r="597" spans="1:5" x14ac:dyDescent="0.15">
      <c r="A597" s="1258"/>
      <c r="B597" s="1550"/>
      <c r="C597" s="1258"/>
      <c r="D597" s="1258"/>
      <c r="E597" s="1258"/>
    </row>
    <row r="598" spans="1:5" x14ac:dyDescent="0.15">
      <c r="A598" s="1258"/>
      <c r="B598" s="1550"/>
      <c r="C598" s="1258"/>
      <c r="D598" s="1258"/>
      <c r="E598" s="1258"/>
    </row>
    <row r="599" spans="1:5" x14ac:dyDescent="0.15">
      <c r="A599" s="1258"/>
      <c r="B599" s="1550"/>
      <c r="C599" s="1258"/>
      <c r="D599" s="1258"/>
      <c r="E599" s="1258"/>
    </row>
    <row r="600" spans="1:5" x14ac:dyDescent="0.15">
      <c r="A600" s="1258"/>
      <c r="B600" s="1550"/>
      <c r="C600" s="1258"/>
      <c r="D600" s="1258"/>
      <c r="E600" s="1258"/>
    </row>
    <row r="601" spans="1:5" x14ac:dyDescent="0.15">
      <c r="A601" s="1258"/>
      <c r="B601" s="1550"/>
      <c r="C601" s="1258"/>
      <c r="D601" s="1258"/>
      <c r="E601" s="1258"/>
    </row>
    <row r="602" spans="1:5" x14ac:dyDescent="0.15">
      <c r="A602" s="1258"/>
      <c r="B602" s="1550"/>
      <c r="C602" s="1258"/>
      <c r="D602" s="1258"/>
      <c r="E602" s="1258"/>
    </row>
    <row r="603" spans="1:5" x14ac:dyDescent="0.15">
      <c r="A603" s="1258"/>
      <c r="B603" s="1550"/>
      <c r="C603" s="1258"/>
      <c r="D603" s="1258"/>
      <c r="E603" s="1258"/>
    </row>
    <row r="604" spans="1:5" x14ac:dyDescent="0.15">
      <c r="A604" s="1258"/>
      <c r="B604" s="1550"/>
      <c r="C604" s="1258"/>
      <c r="D604" s="1258"/>
      <c r="E604" s="1258"/>
    </row>
    <row r="605" spans="1:5" x14ac:dyDescent="0.15">
      <c r="A605" s="1258"/>
      <c r="B605" s="1550"/>
      <c r="C605" s="1258"/>
      <c r="D605" s="1258"/>
      <c r="E605" s="1258"/>
    </row>
    <row r="606" spans="1:5" x14ac:dyDescent="0.15">
      <c r="A606" s="1258"/>
      <c r="B606" s="1550"/>
      <c r="C606" s="1258"/>
      <c r="D606" s="1258"/>
      <c r="E606" s="1258"/>
    </row>
    <row r="607" spans="1:5" x14ac:dyDescent="0.15">
      <c r="A607" s="1258"/>
      <c r="B607" s="1550"/>
      <c r="C607" s="1258"/>
      <c r="D607" s="1258"/>
      <c r="E607" s="1258"/>
    </row>
    <row r="608" spans="1:5" x14ac:dyDescent="0.15">
      <c r="A608" s="1258"/>
      <c r="B608" s="1550"/>
      <c r="C608" s="1258"/>
      <c r="D608" s="1258"/>
      <c r="E608" s="1258"/>
    </row>
    <row r="609" spans="1:5" x14ac:dyDescent="0.15">
      <c r="A609" s="1258"/>
      <c r="B609" s="1550"/>
      <c r="C609" s="1258"/>
      <c r="D609" s="1258"/>
      <c r="E609" s="1258"/>
    </row>
    <row r="610" spans="1:5" x14ac:dyDescent="0.15">
      <c r="A610" s="1258"/>
      <c r="B610" s="1550"/>
      <c r="C610" s="1258"/>
      <c r="D610" s="1258"/>
      <c r="E610" s="1258"/>
    </row>
    <row r="611" spans="1:5" x14ac:dyDescent="0.15">
      <c r="A611" s="1258"/>
      <c r="B611" s="1550"/>
      <c r="C611" s="1258"/>
      <c r="D611" s="1258"/>
      <c r="E611" s="1258"/>
    </row>
    <row r="612" spans="1:5" x14ac:dyDescent="0.15">
      <c r="A612" s="1258"/>
      <c r="B612" s="1550"/>
      <c r="C612" s="1258"/>
      <c r="D612" s="1258"/>
      <c r="E612" s="1258"/>
    </row>
    <row r="613" spans="1:5" x14ac:dyDescent="0.15">
      <c r="A613" s="1258"/>
      <c r="B613" s="1550"/>
      <c r="C613" s="1258"/>
      <c r="D613" s="1258"/>
      <c r="E613" s="1258"/>
    </row>
    <row r="614" spans="1:5" x14ac:dyDescent="0.15">
      <c r="A614" s="1258"/>
      <c r="B614" s="1550"/>
      <c r="C614" s="1258"/>
      <c r="D614" s="1258"/>
      <c r="E614" s="1258"/>
    </row>
    <row r="615" spans="1:5" x14ac:dyDescent="0.15">
      <c r="A615" s="1258"/>
      <c r="B615" s="1550"/>
      <c r="C615" s="1258"/>
      <c r="D615" s="1258"/>
      <c r="E615" s="1258"/>
    </row>
    <row r="616" spans="1:5" x14ac:dyDescent="0.15">
      <c r="A616" s="1258"/>
      <c r="B616" s="1550"/>
      <c r="C616" s="1258"/>
      <c r="D616" s="1258"/>
      <c r="E616" s="1258"/>
    </row>
    <row r="617" spans="1:5" x14ac:dyDescent="0.15">
      <c r="A617" s="1258"/>
      <c r="B617" s="1550"/>
      <c r="C617" s="1258"/>
      <c r="D617" s="1258"/>
      <c r="E617" s="1258"/>
    </row>
    <row r="618" spans="1:5" x14ac:dyDescent="0.15">
      <c r="A618" s="1258"/>
      <c r="B618" s="1550"/>
      <c r="C618" s="1258"/>
      <c r="D618" s="1258"/>
      <c r="E618" s="1258"/>
    </row>
    <row r="619" spans="1:5" x14ac:dyDescent="0.15">
      <c r="A619" s="1258"/>
      <c r="B619" s="1550"/>
      <c r="C619" s="1258"/>
      <c r="D619" s="1258"/>
      <c r="E619" s="1258"/>
    </row>
    <row r="620" spans="1:5" x14ac:dyDescent="0.15">
      <c r="A620" s="1258"/>
      <c r="B620" s="1550"/>
      <c r="C620" s="1258"/>
      <c r="D620" s="1258"/>
      <c r="E620" s="1258"/>
    </row>
    <row r="621" spans="1:5" x14ac:dyDescent="0.15">
      <c r="A621" s="1258"/>
      <c r="B621" s="1550"/>
      <c r="C621" s="1258"/>
      <c r="D621" s="1258"/>
      <c r="E621" s="1258"/>
    </row>
    <row r="622" spans="1:5" x14ac:dyDescent="0.15">
      <c r="A622" s="1258"/>
      <c r="B622" s="1550"/>
      <c r="C622" s="1258"/>
      <c r="D622" s="1258"/>
      <c r="E622" s="1258"/>
    </row>
    <row r="623" spans="1:5" x14ac:dyDescent="0.15">
      <c r="A623" s="1258"/>
      <c r="B623" s="1550"/>
      <c r="C623" s="1258"/>
      <c r="D623" s="1258"/>
      <c r="E623" s="1258"/>
    </row>
    <row r="624" spans="1:5" x14ac:dyDescent="0.15">
      <c r="A624" s="1258"/>
      <c r="B624" s="1550"/>
      <c r="C624" s="1258"/>
      <c r="D624" s="1258"/>
      <c r="E624" s="1258"/>
    </row>
    <row r="625" spans="1:5" x14ac:dyDescent="0.15">
      <c r="A625" s="1258"/>
      <c r="B625" s="1550"/>
      <c r="C625" s="1258"/>
      <c r="D625" s="1258"/>
      <c r="E625" s="1258"/>
    </row>
    <row r="626" spans="1:5" x14ac:dyDescent="0.15">
      <c r="A626" s="1258"/>
      <c r="B626" s="1550"/>
      <c r="C626" s="1258"/>
      <c r="D626" s="1258"/>
      <c r="E626" s="1258"/>
    </row>
    <row r="627" spans="1:5" x14ac:dyDescent="0.15">
      <c r="A627" s="1258"/>
      <c r="B627" s="1550"/>
      <c r="C627" s="1258"/>
      <c r="D627" s="1258"/>
      <c r="E627" s="1258"/>
    </row>
    <row r="628" spans="1:5" x14ac:dyDescent="0.15">
      <c r="A628" s="1258"/>
      <c r="B628" s="1550"/>
      <c r="C628" s="1258"/>
      <c r="D628" s="1258"/>
      <c r="E628" s="1258"/>
    </row>
    <row r="629" spans="1:5" x14ac:dyDescent="0.15">
      <c r="A629" s="1258"/>
      <c r="B629" s="1550"/>
      <c r="C629" s="1258"/>
      <c r="D629" s="1258"/>
      <c r="E629" s="1258"/>
    </row>
    <row r="630" spans="1:5" x14ac:dyDescent="0.15">
      <c r="A630" s="1258"/>
      <c r="B630" s="1550"/>
      <c r="C630" s="1258"/>
      <c r="D630" s="1258"/>
      <c r="E630" s="1258"/>
    </row>
    <row r="631" spans="1:5" x14ac:dyDescent="0.15">
      <c r="A631" s="1258"/>
      <c r="B631" s="1550"/>
      <c r="C631" s="1258"/>
      <c r="D631" s="1258"/>
      <c r="E631" s="1258"/>
    </row>
    <row r="632" spans="1:5" x14ac:dyDescent="0.15">
      <c r="A632" s="1258"/>
      <c r="B632" s="1550"/>
      <c r="C632" s="1258"/>
      <c r="D632" s="1258"/>
      <c r="E632" s="1258"/>
    </row>
    <row r="633" spans="1:5" x14ac:dyDescent="0.15">
      <c r="A633" s="1258"/>
      <c r="B633" s="1550"/>
      <c r="C633" s="1258"/>
      <c r="D633" s="1258"/>
      <c r="E633" s="1258"/>
    </row>
    <row r="634" spans="1:5" x14ac:dyDescent="0.15">
      <c r="A634" s="1258"/>
      <c r="B634" s="1550"/>
      <c r="C634" s="1258"/>
      <c r="D634" s="1258"/>
      <c r="E634" s="1258"/>
    </row>
    <row r="635" spans="1:5" x14ac:dyDescent="0.15">
      <c r="A635" s="1258"/>
      <c r="B635" s="1550"/>
      <c r="C635" s="1258"/>
      <c r="D635" s="1258"/>
      <c r="E635" s="1258"/>
    </row>
    <row r="636" spans="1:5" x14ac:dyDescent="0.15">
      <c r="A636" s="1258"/>
      <c r="B636" s="1550"/>
      <c r="C636" s="1258"/>
      <c r="D636" s="1258"/>
      <c r="E636" s="1258"/>
    </row>
    <row r="637" spans="1:5" x14ac:dyDescent="0.15">
      <c r="A637" s="1258"/>
      <c r="B637" s="1550"/>
      <c r="C637" s="1258"/>
      <c r="D637" s="1258"/>
      <c r="E637" s="1258"/>
    </row>
    <row r="638" spans="1:5" x14ac:dyDescent="0.15">
      <c r="A638" s="1258"/>
      <c r="B638" s="1550"/>
      <c r="C638" s="1258"/>
      <c r="D638" s="1258"/>
      <c r="E638" s="1258"/>
    </row>
    <row r="639" spans="1:5" x14ac:dyDescent="0.15">
      <c r="A639" s="1258"/>
      <c r="B639" s="1550"/>
      <c r="C639" s="1258"/>
      <c r="D639" s="1258"/>
      <c r="E639" s="1258"/>
    </row>
    <row r="640" spans="1:5" x14ac:dyDescent="0.15">
      <c r="A640" s="1258"/>
      <c r="B640" s="1550"/>
      <c r="C640" s="1258"/>
      <c r="D640" s="1258"/>
      <c r="E640" s="1258"/>
    </row>
    <row r="641" spans="1:5" x14ac:dyDescent="0.15">
      <c r="A641" s="1258"/>
      <c r="B641" s="1550"/>
      <c r="C641" s="1258"/>
      <c r="D641" s="1258"/>
      <c r="E641" s="1258"/>
    </row>
    <row r="642" spans="1:5" x14ac:dyDescent="0.15">
      <c r="A642" s="1258"/>
      <c r="B642" s="1550"/>
      <c r="C642" s="1258"/>
      <c r="D642" s="1258"/>
      <c r="E642" s="1258"/>
    </row>
    <row r="643" spans="1:5" x14ac:dyDescent="0.15">
      <c r="A643" s="1258"/>
      <c r="B643" s="1550"/>
      <c r="C643" s="1258"/>
      <c r="D643" s="1258"/>
      <c r="E643" s="1258"/>
    </row>
    <row r="644" spans="1:5" x14ac:dyDescent="0.15">
      <c r="A644" s="1258"/>
      <c r="B644" s="1550"/>
      <c r="C644" s="1258"/>
      <c r="D644" s="1258"/>
      <c r="E644" s="1258"/>
    </row>
    <row r="645" spans="1:5" x14ac:dyDescent="0.15">
      <c r="A645" s="1258"/>
      <c r="B645" s="1550"/>
      <c r="C645" s="1258"/>
      <c r="D645" s="1258"/>
      <c r="E645" s="1258"/>
    </row>
    <row r="646" spans="1:5" x14ac:dyDescent="0.15">
      <c r="A646" s="1258"/>
      <c r="B646" s="1550"/>
      <c r="C646" s="1258"/>
      <c r="D646" s="1258"/>
      <c r="E646" s="1258"/>
    </row>
    <row r="647" spans="1:5" x14ac:dyDescent="0.15">
      <c r="A647" s="1258"/>
      <c r="B647" s="1550"/>
      <c r="C647" s="1258"/>
      <c r="D647" s="1258"/>
      <c r="E647" s="1258"/>
    </row>
    <row r="648" spans="1:5" x14ac:dyDescent="0.15">
      <c r="A648" s="1258"/>
      <c r="B648" s="1550"/>
      <c r="C648" s="1258"/>
      <c r="D648" s="1258"/>
      <c r="E648" s="1258"/>
    </row>
    <row r="649" spans="1:5" x14ac:dyDescent="0.15">
      <c r="A649" s="1258"/>
      <c r="B649" s="1550"/>
      <c r="C649" s="1258"/>
      <c r="D649" s="1258"/>
      <c r="E649" s="1258"/>
    </row>
    <row r="650" spans="1:5" x14ac:dyDescent="0.15">
      <c r="A650" s="1258"/>
      <c r="B650" s="1550"/>
      <c r="C650" s="1258"/>
      <c r="D650" s="1258"/>
      <c r="E650" s="1258"/>
    </row>
    <row r="651" spans="1:5" x14ac:dyDescent="0.15">
      <c r="A651" s="1258"/>
      <c r="B651" s="1550"/>
      <c r="C651" s="1258"/>
      <c r="D651" s="1258"/>
      <c r="E651" s="1258"/>
    </row>
    <row r="652" spans="1:5" x14ac:dyDescent="0.15">
      <c r="A652" s="1258"/>
      <c r="B652" s="1550"/>
      <c r="C652" s="1258"/>
      <c r="D652" s="1258"/>
      <c r="E652" s="1258"/>
    </row>
    <row r="653" spans="1:5" x14ac:dyDescent="0.15">
      <c r="A653" s="1258"/>
      <c r="B653" s="1550"/>
      <c r="C653" s="1258"/>
      <c r="D653" s="1258"/>
      <c r="E653" s="1258"/>
    </row>
    <row r="654" spans="1:5" x14ac:dyDescent="0.15">
      <c r="A654" s="1258"/>
      <c r="B654" s="1550"/>
      <c r="C654" s="1258"/>
      <c r="D654" s="1258"/>
      <c r="E654" s="1258"/>
    </row>
    <row r="655" spans="1:5" x14ac:dyDescent="0.15">
      <c r="A655" s="1258"/>
      <c r="B655" s="1550"/>
      <c r="C655" s="1258"/>
      <c r="D655" s="1258"/>
      <c r="E655" s="1258"/>
    </row>
    <row r="656" spans="1:5" x14ac:dyDescent="0.15">
      <c r="A656" s="1258"/>
      <c r="B656" s="1550"/>
      <c r="C656" s="1258"/>
      <c r="D656" s="1258"/>
      <c r="E656" s="1258"/>
    </row>
    <row r="657" spans="1:5" x14ac:dyDescent="0.15">
      <c r="A657" s="1258"/>
      <c r="B657" s="1550"/>
      <c r="C657" s="1258"/>
      <c r="D657" s="1258"/>
      <c r="E657" s="1258"/>
    </row>
    <row r="658" spans="1:5" x14ac:dyDescent="0.15">
      <c r="A658" s="1258"/>
      <c r="B658" s="1550"/>
      <c r="C658" s="1258"/>
      <c r="D658" s="1258"/>
      <c r="E658" s="1258"/>
    </row>
    <row r="659" spans="1:5" x14ac:dyDescent="0.15">
      <c r="A659" s="1258"/>
      <c r="B659" s="1550"/>
      <c r="C659" s="1258"/>
      <c r="D659" s="1258"/>
      <c r="E659" s="1258"/>
    </row>
    <row r="660" spans="1:5" x14ac:dyDescent="0.15">
      <c r="A660" s="1258"/>
      <c r="B660" s="1550"/>
      <c r="C660" s="1258"/>
      <c r="D660" s="1258"/>
      <c r="E660" s="1258"/>
    </row>
    <row r="661" spans="1:5" x14ac:dyDescent="0.15">
      <c r="A661" s="1258"/>
      <c r="B661" s="1550"/>
      <c r="C661" s="1258"/>
      <c r="D661" s="1258"/>
      <c r="E661" s="1258"/>
    </row>
    <row r="662" spans="1:5" x14ac:dyDescent="0.15">
      <c r="A662" s="1258"/>
      <c r="B662" s="1550"/>
      <c r="C662" s="1258"/>
      <c r="D662" s="1258"/>
      <c r="E662" s="1258"/>
    </row>
    <row r="663" spans="1:5" x14ac:dyDescent="0.15">
      <c r="A663" s="1258"/>
      <c r="B663" s="1550"/>
      <c r="C663" s="1258"/>
      <c r="D663" s="1258"/>
      <c r="E663" s="1258"/>
    </row>
    <row r="664" spans="1:5" x14ac:dyDescent="0.15">
      <c r="A664" s="1258"/>
      <c r="B664" s="1550"/>
      <c r="C664" s="1258"/>
      <c r="D664" s="1258"/>
      <c r="E664" s="1258"/>
    </row>
    <row r="665" spans="1:5" x14ac:dyDescent="0.15">
      <c r="A665" s="1258"/>
      <c r="B665" s="1550"/>
      <c r="C665" s="1258"/>
      <c r="D665" s="1258"/>
      <c r="E665" s="1258"/>
    </row>
    <row r="666" spans="1:5" x14ac:dyDescent="0.15">
      <c r="A666" s="1258"/>
      <c r="B666" s="1550"/>
      <c r="C666" s="1258"/>
      <c r="D666" s="1258"/>
      <c r="E666" s="1258"/>
    </row>
    <row r="667" spans="1:5" x14ac:dyDescent="0.15">
      <c r="A667" s="1258"/>
      <c r="B667" s="1550"/>
      <c r="C667" s="1258"/>
      <c r="D667" s="1258"/>
      <c r="E667" s="1258"/>
    </row>
    <row r="668" spans="1:5" x14ac:dyDescent="0.15">
      <c r="A668" s="1258"/>
      <c r="B668" s="1550"/>
      <c r="C668" s="1258"/>
      <c r="D668" s="1258"/>
      <c r="E668" s="1258"/>
    </row>
    <row r="669" spans="1:5" x14ac:dyDescent="0.15">
      <c r="A669" s="1258"/>
      <c r="B669" s="1550"/>
      <c r="C669" s="1258"/>
      <c r="D669" s="1258"/>
      <c r="E669" s="1258"/>
    </row>
    <row r="670" spans="1:5" x14ac:dyDescent="0.15">
      <c r="A670" s="1258"/>
      <c r="B670" s="1550"/>
      <c r="C670" s="1258"/>
      <c r="D670" s="1258"/>
      <c r="E670" s="1258"/>
    </row>
    <row r="671" spans="1:5" x14ac:dyDescent="0.15">
      <c r="A671" s="1258"/>
      <c r="B671" s="1550"/>
      <c r="C671" s="1258"/>
      <c r="D671" s="1258"/>
      <c r="E671" s="1258"/>
    </row>
    <row r="672" spans="1:5" x14ac:dyDescent="0.15">
      <c r="A672" s="1258"/>
      <c r="B672" s="1550"/>
      <c r="C672" s="1258"/>
      <c r="D672" s="1258"/>
      <c r="E672" s="1258"/>
    </row>
    <row r="673" spans="1:5" x14ac:dyDescent="0.15">
      <c r="A673" s="1258"/>
      <c r="B673" s="1550"/>
      <c r="C673" s="1258"/>
      <c r="D673" s="1258"/>
      <c r="E673" s="1258"/>
    </row>
    <row r="674" spans="1:5" x14ac:dyDescent="0.15">
      <c r="A674" s="1258"/>
      <c r="B674" s="1550"/>
      <c r="C674" s="1258"/>
      <c r="D674" s="1258"/>
      <c r="E674" s="1258"/>
    </row>
    <row r="675" spans="1:5" x14ac:dyDescent="0.15">
      <c r="A675" s="1258"/>
      <c r="B675" s="1550"/>
      <c r="C675" s="1258"/>
      <c r="D675" s="1258"/>
      <c r="E675" s="1258"/>
    </row>
    <row r="676" spans="1:5" x14ac:dyDescent="0.15">
      <c r="A676" s="1258"/>
      <c r="B676" s="1550"/>
      <c r="C676" s="1258"/>
      <c r="D676" s="1258"/>
      <c r="E676" s="1258"/>
    </row>
    <row r="677" spans="1:5" x14ac:dyDescent="0.15">
      <c r="A677" s="1258"/>
      <c r="B677" s="1550"/>
      <c r="C677" s="1258"/>
      <c r="D677" s="1258"/>
      <c r="E677" s="1258"/>
    </row>
    <row r="678" spans="1:5" x14ac:dyDescent="0.15">
      <c r="A678" s="1258"/>
      <c r="B678" s="1550"/>
      <c r="C678" s="1258"/>
      <c r="D678" s="1258"/>
      <c r="E678" s="1258"/>
    </row>
    <row r="679" spans="1:5" x14ac:dyDescent="0.15">
      <c r="A679" s="1258"/>
      <c r="B679" s="1550"/>
      <c r="C679" s="1258"/>
      <c r="D679" s="1258"/>
      <c r="E679" s="1258"/>
    </row>
    <row r="680" spans="1:5" x14ac:dyDescent="0.15">
      <c r="A680" s="1258"/>
      <c r="B680" s="1550"/>
      <c r="C680" s="1258"/>
      <c r="D680" s="1258"/>
      <c r="E680" s="1258"/>
    </row>
    <row r="681" spans="1:5" x14ac:dyDescent="0.15">
      <c r="A681" s="1258"/>
      <c r="B681" s="1550"/>
      <c r="C681" s="1258"/>
      <c r="D681" s="1258"/>
      <c r="E681" s="1258"/>
    </row>
    <row r="682" spans="1:5" x14ac:dyDescent="0.15">
      <c r="A682" s="1258"/>
      <c r="B682" s="1550"/>
      <c r="C682" s="1258"/>
      <c r="D682" s="1258"/>
      <c r="E682" s="1258"/>
    </row>
    <row r="683" spans="1:5" x14ac:dyDescent="0.15">
      <c r="A683" s="1258"/>
      <c r="B683" s="1550"/>
      <c r="C683" s="1258"/>
      <c r="D683" s="1258"/>
      <c r="E683" s="1258"/>
    </row>
    <row r="684" spans="1:5" x14ac:dyDescent="0.15">
      <c r="A684" s="1258"/>
      <c r="B684" s="1550"/>
      <c r="C684" s="1258"/>
      <c r="D684" s="1258"/>
      <c r="E684" s="1258"/>
    </row>
    <row r="685" spans="1:5" x14ac:dyDescent="0.15">
      <c r="A685" s="1258"/>
      <c r="B685" s="1550"/>
      <c r="C685" s="1258"/>
      <c r="D685" s="1258"/>
      <c r="E685" s="1258"/>
    </row>
    <row r="686" spans="1:5" x14ac:dyDescent="0.15">
      <c r="A686" s="1258"/>
      <c r="B686" s="1550"/>
      <c r="C686" s="1258"/>
      <c r="D686" s="1258"/>
      <c r="E686" s="1258"/>
    </row>
    <row r="687" spans="1:5" x14ac:dyDescent="0.15">
      <c r="A687" s="1258"/>
      <c r="B687" s="1550"/>
      <c r="C687" s="1258"/>
      <c r="D687" s="1258"/>
      <c r="E687" s="1258"/>
    </row>
    <row r="688" spans="1:5" x14ac:dyDescent="0.15">
      <c r="A688" s="1258"/>
      <c r="B688" s="1550"/>
      <c r="C688" s="1258"/>
      <c r="D688" s="1258"/>
      <c r="E688" s="1258"/>
    </row>
    <row r="689" spans="1:5" x14ac:dyDescent="0.15">
      <c r="A689" s="1258"/>
      <c r="B689" s="1550"/>
      <c r="C689" s="1258"/>
      <c r="D689" s="1258"/>
      <c r="E689" s="1258"/>
    </row>
    <row r="690" spans="1:5" x14ac:dyDescent="0.15">
      <c r="A690" s="1258"/>
      <c r="B690" s="1550"/>
      <c r="C690" s="1258"/>
      <c r="D690" s="1258"/>
      <c r="E690" s="1258"/>
    </row>
    <row r="691" spans="1:5" x14ac:dyDescent="0.15">
      <c r="A691" s="1258"/>
      <c r="B691" s="1550"/>
      <c r="C691" s="1258"/>
      <c r="D691" s="1258"/>
      <c r="E691" s="1258"/>
    </row>
    <row r="692" spans="1:5" x14ac:dyDescent="0.15">
      <c r="A692" s="1258"/>
      <c r="B692" s="1550"/>
      <c r="C692" s="1258"/>
      <c r="D692" s="1258"/>
      <c r="E692" s="1258"/>
    </row>
    <row r="693" spans="1:5" x14ac:dyDescent="0.15">
      <c r="A693" s="1258"/>
      <c r="B693" s="1550"/>
      <c r="C693" s="1258"/>
      <c r="D693" s="1258"/>
      <c r="E693" s="1258"/>
    </row>
    <row r="694" spans="1:5" x14ac:dyDescent="0.15">
      <c r="A694" s="1258"/>
      <c r="B694" s="1550"/>
      <c r="C694" s="1258"/>
      <c r="D694" s="1258"/>
      <c r="E694" s="1258"/>
    </row>
    <row r="695" spans="1:5" x14ac:dyDescent="0.15">
      <c r="A695" s="1258"/>
      <c r="B695" s="1550"/>
      <c r="C695" s="1258"/>
      <c r="D695" s="1258"/>
      <c r="E695" s="1258"/>
    </row>
    <row r="696" spans="1:5" x14ac:dyDescent="0.15">
      <c r="A696" s="1258"/>
      <c r="B696" s="1550"/>
      <c r="C696" s="1258"/>
      <c r="D696" s="1258"/>
      <c r="E696" s="1258"/>
    </row>
    <row r="697" spans="1:5" x14ac:dyDescent="0.15">
      <c r="A697" s="1258"/>
      <c r="B697" s="1550"/>
      <c r="C697" s="1258"/>
      <c r="D697" s="1258"/>
      <c r="E697" s="1258"/>
    </row>
    <row r="698" spans="1:5" x14ac:dyDescent="0.15">
      <c r="A698" s="1258"/>
      <c r="B698" s="1550"/>
      <c r="C698" s="1258"/>
      <c r="D698" s="1258"/>
      <c r="E698" s="1258"/>
    </row>
    <row r="699" spans="1:5" x14ac:dyDescent="0.15">
      <c r="A699" s="1258"/>
      <c r="B699" s="1550"/>
      <c r="C699" s="1258"/>
      <c r="D699" s="1258"/>
      <c r="E699" s="1258"/>
    </row>
    <row r="700" spans="1:5" x14ac:dyDescent="0.15">
      <c r="A700" s="1258"/>
      <c r="B700" s="1550"/>
      <c r="C700" s="1258"/>
      <c r="D700" s="1258"/>
      <c r="E700" s="1258"/>
    </row>
    <row r="701" spans="1:5" x14ac:dyDescent="0.15">
      <c r="A701" s="1258"/>
      <c r="B701" s="1550"/>
      <c r="C701" s="1258"/>
      <c r="D701" s="1258"/>
      <c r="E701" s="1258"/>
    </row>
    <row r="702" spans="1:5" x14ac:dyDescent="0.15">
      <c r="A702" s="1258"/>
      <c r="B702" s="1550"/>
      <c r="C702" s="1258"/>
      <c r="D702" s="1258"/>
      <c r="E702" s="1258"/>
    </row>
    <row r="703" spans="1:5" x14ac:dyDescent="0.15">
      <c r="A703" s="1258"/>
      <c r="B703" s="1550"/>
      <c r="C703" s="1258"/>
      <c r="D703" s="1258"/>
      <c r="E703" s="1258"/>
    </row>
    <row r="704" spans="1:5" x14ac:dyDescent="0.15">
      <c r="A704" s="1258"/>
      <c r="B704" s="1550"/>
      <c r="C704" s="1258"/>
      <c r="D704" s="1258"/>
      <c r="E704" s="1258"/>
    </row>
    <row r="705" spans="1:5" x14ac:dyDescent="0.15">
      <c r="A705" s="1258"/>
      <c r="B705" s="1550"/>
      <c r="C705" s="1258"/>
      <c r="D705" s="1258"/>
      <c r="E705" s="1258"/>
    </row>
    <row r="706" spans="1:5" x14ac:dyDescent="0.15">
      <c r="A706" s="1258"/>
      <c r="B706" s="1550"/>
      <c r="C706" s="1258"/>
      <c r="D706" s="1258"/>
      <c r="E706" s="1258"/>
    </row>
    <row r="707" spans="1:5" x14ac:dyDescent="0.15">
      <c r="A707" s="1258"/>
      <c r="B707" s="1550"/>
      <c r="C707" s="1258"/>
      <c r="D707" s="1258"/>
      <c r="E707" s="1258"/>
    </row>
    <row r="708" spans="1:5" x14ac:dyDescent="0.15">
      <c r="A708" s="1258"/>
      <c r="B708" s="1550"/>
      <c r="C708" s="1258"/>
      <c r="D708" s="1258"/>
      <c r="E708" s="1258"/>
    </row>
    <row r="709" spans="1:5" x14ac:dyDescent="0.15">
      <c r="A709" s="1258"/>
      <c r="B709" s="1550"/>
      <c r="C709" s="1258"/>
      <c r="D709" s="1258"/>
      <c r="E709" s="1258"/>
    </row>
    <row r="710" spans="1:5" x14ac:dyDescent="0.15">
      <c r="A710" s="1258"/>
      <c r="B710" s="1550"/>
      <c r="C710" s="1258"/>
      <c r="D710" s="1258"/>
      <c r="E710" s="1258"/>
    </row>
    <row r="711" spans="1:5" x14ac:dyDescent="0.15">
      <c r="A711" s="1258"/>
      <c r="B711" s="1550"/>
      <c r="C711" s="1258"/>
      <c r="D711" s="1258"/>
      <c r="E711" s="1258"/>
    </row>
    <row r="712" spans="1:5" x14ac:dyDescent="0.15">
      <c r="A712" s="1258"/>
      <c r="B712" s="1550"/>
      <c r="C712" s="1258"/>
      <c r="D712" s="1258"/>
      <c r="E712" s="1258"/>
    </row>
    <row r="713" spans="1:5" x14ac:dyDescent="0.15">
      <c r="A713" s="1258"/>
      <c r="B713" s="1550"/>
      <c r="C713" s="1258"/>
      <c r="D713" s="1258"/>
      <c r="E713" s="1258"/>
    </row>
    <row r="714" spans="1:5" x14ac:dyDescent="0.15">
      <c r="A714" s="1258"/>
      <c r="B714" s="1550"/>
      <c r="C714" s="1258"/>
      <c r="D714" s="1258"/>
      <c r="E714" s="1258"/>
    </row>
    <row r="715" spans="1:5" x14ac:dyDescent="0.15">
      <c r="A715" s="1258"/>
      <c r="B715" s="1550"/>
      <c r="C715" s="1258"/>
      <c r="D715" s="1258"/>
      <c r="E715" s="1258"/>
    </row>
    <row r="716" spans="1:5" x14ac:dyDescent="0.15">
      <c r="A716" s="1258"/>
      <c r="B716" s="1550"/>
      <c r="C716" s="1258"/>
      <c r="D716" s="1258"/>
      <c r="E716" s="1258"/>
    </row>
    <row r="717" spans="1:5" x14ac:dyDescent="0.15">
      <c r="A717" s="1258"/>
      <c r="B717" s="1550"/>
      <c r="C717" s="1258"/>
      <c r="D717" s="1258"/>
      <c r="E717" s="1258"/>
    </row>
    <row r="718" spans="1:5" x14ac:dyDescent="0.15">
      <c r="A718" s="1258"/>
      <c r="B718" s="1550"/>
      <c r="C718" s="1258"/>
      <c r="D718" s="1258"/>
      <c r="E718" s="1258"/>
    </row>
    <row r="719" spans="1:5" x14ac:dyDescent="0.15">
      <c r="A719" s="1258"/>
      <c r="B719" s="1550"/>
      <c r="C719" s="1258"/>
      <c r="D719" s="1258"/>
      <c r="E719" s="1258"/>
    </row>
    <row r="720" spans="1:5" x14ac:dyDescent="0.15">
      <c r="A720" s="1258"/>
      <c r="B720" s="1550"/>
      <c r="C720" s="1258"/>
      <c r="D720" s="1258"/>
      <c r="E720" s="1258"/>
    </row>
    <row r="721" spans="1:5" x14ac:dyDescent="0.15">
      <c r="A721" s="1258"/>
      <c r="B721" s="1550"/>
      <c r="C721" s="1258"/>
      <c r="D721" s="1258"/>
      <c r="E721" s="1258"/>
    </row>
    <row r="722" spans="1:5" x14ac:dyDescent="0.15">
      <c r="A722" s="1258"/>
      <c r="B722" s="1550"/>
      <c r="C722" s="1258"/>
      <c r="D722" s="1258"/>
      <c r="E722" s="1258"/>
    </row>
    <row r="723" spans="1:5" x14ac:dyDescent="0.15">
      <c r="A723" s="1258"/>
      <c r="B723" s="1550"/>
      <c r="C723" s="1258"/>
      <c r="D723" s="1258"/>
      <c r="E723" s="1258"/>
    </row>
    <row r="724" spans="1:5" x14ac:dyDescent="0.15">
      <c r="A724" s="1258"/>
      <c r="B724" s="1550"/>
      <c r="C724" s="1258"/>
      <c r="D724" s="1258"/>
      <c r="E724" s="1258"/>
    </row>
    <row r="725" spans="1:5" x14ac:dyDescent="0.15">
      <c r="A725" s="1258"/>
      <c r="B725" s="1550"/>
      <c r="C725" s="1258"/>
      <c r="D725" s="1258"/>
      <c r="E725" s="1258"/>
    </row>
    <row r="726" spans="1:5" x14ac:dyDescent="0.15">
      <c r="A726" s="1258"/>
      <c r="B726" s="1550"/>
      <c r="C726" s="1258"/>
      <c r="D726" s="1258"/>
      <c r="E726" s="1258"/>
    </row>
    <row r="727" spans="1:5" x14ac:dyDescent="0.15">
      <c r="A727" s="1258"/>
      <c r="B727" s="1550"/>
      <c r="C727" s="1258"/>
      <c r="D727" s="1258"/>
      <c r="E727" s="1258"/>
    </row>
    <row r="728" spans="1:5" x14ac:dyDescent="0.15">
      <c r="A728" s="1258"/>
      <c r="B728" s="1550"/>
      <c r="C728" s="1258"/>
      <c r="D728" s="1258"/>
      <c r="E728" s="1258"/>
    </row>
    <row r="729" spans="1:5" x14ac:dyDescent="0.15">
      <c r="A729" s="1258"/>
      <c r="B729" s="1550"/>
      <c r="C729" s="1258"/>
      <c r="D729" s="1258"/>
      <c r="E729" s="1258"/>
    </row>
    <row r="730" spans="1:5" x14ac:dyDescent="0.15">
      <c r="A730" s="1258"/>
      <c r="B730" s="1550"/>
      <c r="C730" s="1258"/>
      <c r="D730" s="1258"/>
      <c r="E730" s="1258"/>
    </row>
    <row r="731" spans="1:5" x14ac:dyDescent="0.15">
      <c r="A731" s="1258"/>
      <c r="B731" s="1550"/>
      <c r="C731" s="1258"/>
      <c r="D731" s="1258"/>
      <c r="E731" s="1258"/>
    </row>
    <row r="732" spans="1:5" x14ac:dyDescent="0.15">
      <c r="A732" s="1258"/>
      <c r="B732" s="1550"/>
      <c r="C732" s="1258"/>
      <c r="D732" s="1258"/>
      <c r="E732" s="1258"/>
    </row>
    <row r="733" spans="1:5" x14ac:dyDescent="0.15">
      <c r="A733" s="1258"/>
      <c r="B733" s="1550"/>
      <c r="C733" s="1258"/>
      <c r="D733" s="1258"/>
      <c r="E733" s="1258"/>
    </row>
    <row r="734" spans="1:5" x14ac:dyDescent="0.15">
      <c r="A734" s="1258"/>
      <c r="B734" s="1550"/>
      <c r="C734" s="1258"/>
      <c r="D734" s="1258"/>
      <c r="E734" s="1258"/>
    </row>
    <row r="735" spans="1:5" x14ac:dyDescent="0.15">
      <c r="A735" s="1258"/>
      <c r="B735" s="1550"/>
      <c r="C735" s="1258"/>
      <c r="D735" s="1258"/>
      <c r="E735" s="1258"/>
    </row>
    <row r="736" spans="1:5" x14ac:dyDescent="0.15">
      <c r="A736" s="1258"/>
      <c r="B736" s="1550"/>
      <c r="C736" s="1258"/>
      <c r="D736" s="1258"/>
      <c r="E736" s="1258"/>
    </row>
    <row r="737" spans="1:5" x14ac:dyDescent="0.15">
      <c r="A737" s="1258"/>
      <c r="B737" s="1550"/>
      <c r="C737" s="1258"/>
      <c r="D737" s="1258"/>
      <c r="E737" s="1258"/>
    </row>
    <row r="738" spans="1:5" x14ac:dyDescent="0.15">
      <c r="A738" s="1258"/>
      <c r="B738" s="1550"/>
      <c r="C738" s="1258"/>
      <c r="D738" s="1258"/>
      <c r="E738" s="1258"/>
    </row>
    <row r="739" spans="1:5" x14ac:dyDescent="0.15">
      <c r="A739" s="1258"/>
      <c r="B739" s="1550"/>
      <c r="C739" s="1258"/>
      <c r="D739" s="1258"/>
      <c r="E739" s="1258"/>
    </row>
    <row r="740" spans="1:5" x14ac:dyDescent="0.15">
      <c r="A740" s="1258"/>
      <c r="B740" s="1550"/>
      <c r="C740" s="1258"/>
      <c r="D740" s="1258"/>
      <c r="E740" s="1258"/>
    </row>
    <row r="741" spans="1:5" x14ac:dyDescent="0.15">
      <c r="A741" s="1258"/>
      <c r="B741" s="1550"/>
      <c r="C741" s="1258"/>
      <c r="D741" s="1258"/>
      <c r="E741" s="1258"/>
    </row>
    <row r="742" spans="1:5" x14ac:dyDescent="0.15">
      <c r="A742" s="1258"/>
      <c r="B742" s="1550"/>
      <c r="C742" s="1258"/>
      <c r="D742" s="1258"/>
      <c r="E742" s="1258"/>
    </row>
    <row r="743" spans="1:5" x14ac:dyDescent="0.15">
      <c r="A743" s="1258"/>
      <c r="B743" s="1550"/>
      <c r="C743" s="1258"/>
      <c r="D743" s="1258"/>
      <c r="E743" s="1258"/>
    </row>
    <row r="744" spans="1:5" x14ac:dyDescent="0.15">
      <c r="A744" s="1258"/>
      <c r="B744" s="1550"/>
      <c r="C744" s="1258"/>
      <c r="D744" s="1258"/>
      <c r="E744" s="1258"/>
    </row>
    <row r="745" spans="1:5" x14ac:dyDescent="0.15">
      <c r="A745" s="1258"/>
      <c r="B745" s="1550"/>
      <c r="C745" s="1258"/>
      <c r="D745" s="1258"/>
      <c r="E745" s="1258"/>
    </row>
    <row r="746" spans="1:5" x14ac:dyDescent="0.15">
      <c r="A746" s="1258"/>
      <c r="B746" s="1550"/>
      <c r="C746" s="1258"/>
      <c r="D746" s="1258"/>
      <c r="E746" s="1258"/>
    </row>
    <row r="747" spans="1:5" x14ac:dyDescent="0.15">
      <c r="A747" s="1258"/>
      <c r="B747" s="1550"/>
      <c r="C747" s="1258"/>
      <c r="D747" s="1258"/>
      <c r="E747" s="1258"/>
    </row>
    <row r="748" spans="1:5" x14ac:dyDescent="0.15">
      <c r="A748" s="1258"/>
      <c r="B748" s="1550"/>
      <c r="C748" s="1258"/>
      <c r="D748" s="1258"/>
      <c r="E748" s="1258"/>
    </row>
    <row r="749" spans="1:5" x14ac:dyDescent="0.15">
      <c r="A749" s="1258"/>
      <c r="B749" s="1550"/>
      <c r="C749" s="1258"/>
      <c r="D749" s="1258"/>
      <c r="E749" s="1258"/>
    </row>
    <row r="750" spans="1:5" x14ac:dyDescent="0.15">
      <c r="A750" s="1258"/>
      <c r="B750" s="1550"/>
      <c r="C750" s="1258"/>
      <c r="D750" s="1258"/>
      <c r="E750" s="1258"/>
    </row>
    <row r="751" spans="1:5" x14ac:dyDescent="0.15">
      <c r="A751" s="1258"/>
      <c r="B751" s="1550"/>
      <c r="C751" s="1258"/>
      <c r="D751" s="1258"/>
      <c r="E751" s="1258"/>
    </row>
    <row r="752" spans="1:5" x14ac:dyDescent="0.15">
      <c r="A752" s="1258"/>
      <c r="B752" s="1550"/>
      <c r="C752" s="1258"/>
      <c r="D752" s="1258"/>
      <c r="E752" s="1258"/>
    </row>
    <row r="753" spans="1:5" x14ac:dyDescent="0.15">
      <c r="A753" s="1258"/>
      <c r="B753" s="1550"/>
      <c r="C753" s="1258"/>
      <c r="D753" s="1258"/>
      <c r="E753" s="1258"/>
    </row>
    <row r="754" spans="1:5" x14ac:dyDescent="0.15">
      <c r="A754" s="1258"/>
      <c r="B754" s="1550"/>
      <c r="C754" s="1258"/>
      <c r="D754" s="1258"/>
      <c r="E754" s="1258"/>
    </row>
    <row r="755" spans="1:5" x14ac:dyDescent="0.15">
      <c r="A755" s="1258"/>
      <c r="B755" s="1550"/>
      <c r="C755" s="1258"/>
      <c r="D755" s="1258"/>
      <c r="E755" s="1258"/>
    </row>
    <row r="756" spans="1:5" x14ac:dyDescent="0.15">
      <c r="A756" s="1258"/>
      <c r="B756" s="1550"/>
      <c r="C756" s="1258"/>
      <c r="D756" s="1258"/>
      <c r="E756" s="1258"/>
    </row>
    <row r="757" spans="1:5" x14ac:dyDescent="0.15">
      <c r="A757" s="1258"/>
      <c r="B757" s="1550"/>
      <c r="C757" s="1258"/>
      <c r="D757" s="1258"/>
      <c r="E757" s="1258"/>
    </row>
    <row r="758" spans="1:5" x14ac:dyDescent="0.15">
      <c r="A758" s="1258"/>
      <c r="B758" s="1550"/>
      <c r="C758" s="1258"/>
      <c r="D758" s="1258"/>
      <c r="E758" s="1258"/>
    </row>
    <row r="759" spans="1:5" x14ac:dyDescent="0.15">
      <c r="A759" s="1258"/>
      <c r="B759" s="1550"/>
      <c r="C759" s="1258"/>
      <c r="D759" s="1258"/>
      <c r="E759" s="1258"/>
    </row>
    <row r="760" spans="1:5" x14ac:dyDescent="0.15">
      <c r="A760" s="1258"/>
      <c r="B760" s="1550"/>
      <c r="C760" s="1258"/>
      <c r="D760" s="1258"/>
      <c r="E760" s="1258"/>
    </row>
    <row r="761" spans="1:5" x14ac:dyDescent="0.15">
      <c r="A761" s="1258"/>
      <c r="B761" s="1550"/>
      <c r="C761" s="1258"/>
      <c r="D761" s="1258"/>
      <c r="E761" s="1258"/>
    </row>
    <row r="762" spans="1:5" x14ac:dyDescent="0.15">
      <c r="A762" s="1258"/>
      <c r="B762" s="1550"/>
      <c r="C762" s="1258"/>
      <c r="D762" s="1258"/>
      <c r="E762" s="1258"/>
    </row>
    <row r="763" spans="1:5" x14ac:dyDescent="0.15">
      <c r="A763" s="1258"/>
      <c r="B763" s="1550"/>
      <c r="C763" s="1258"/>
      <c r="D763" s="1258"/>
      <c r="E763" s="1258"/>
    </row>
    <row r="764" spans="1:5" x14ac:dyDescent="0.15">
      <c r="A764" s="1258"/>
      <c r="B764" s="1550"/>
      <c r="C764" s="1258"/>
      <c r="D764" s="1258"/>
      <c r="E764" s="1258"/>
    </row>
    <row r="765" spans="1:5" x14ac:dyDescent="0.15">
      <c r="A765" s="1258"/>
      <c r="B765" s="1550"/>
      <c r="C765" s="1258"/>
      <c r="D765" s="1258"/>
      <c r="E765" s="1258"/>
    </row>
    <row r="766" spans="1:5" x14ac:dyDescent="0.15">
      <c r="A766" s="1258"/>
      <c r="B766" s="1550"/>
      <c r="C766" s="1258"/>
      <c r="D766" s="1258"/>
      <c r="E766" s="1258"/>
    </row>
    <row r="767" spans="1:5" x14ac:dyDescent="0.15">
      <c r="A767" s="1258"/>
      <c r="B767" s="1550"/>
      <c r="C767" s="1258"/>
      <c r="D767" s="1258"/>
      <c r="E767" s="1258"/>
    </row>
    <row r="768" spans="1:5" x14ac:dyDescent="0.15">
      <c r="A768" s="1258"/>
      <c r="B768" s="1550"/>
      <c r="C768" s="1258"/>
      <c r="D768" s="1258"/>
      <c r="E768" s="1258"/>
    </row>
    <row r="769" spans="1:5" x14ac:dyDescent="0.15">
      <c r="A769" s="1258"/>
      <c r="B769" s="1550"/>
      <c r="C769" s="1258"/>
      <c r="D769" s="1258"/>
      <c r="E769" s="1258"/>
    </row>
    <row r="770" spans="1:5" x14ac:dyDescent="0.15">
      <c r="A770" s="1258"/>
      <c r="B770" s="1550"/>
      <c r="C770" s="1258"/>
      <c r="D770" s="1258"/>
      <c r="E770" s="1258"/>
    </row>
    <row r="771" spans="1:5" x14ac:dyDescent="0.15">
      <c r="A771" s="1258"/>
      <c r="B771" s="1550"/>
      <c r="C771" s="1258"/>
      <c r="D771" s="1258"/>
      <c r="E771" s="1258"/>
    </row>
    <row r="772" spans="1:5" x14ac:dyDescent="0.15">
      <c r="A772" s="1258"/>
      <c r="B772" s="1550"/>
      <c r="C772" s="1258"/>
      <c r="D772" s="1258"/>
      <c r="E772" s="1258"/>
    </row>
    <row r="773" spans="1:5" x14ac:dyDescent="0.15">
      <c r="A773" s="1258"/>
      <c r="B773" s="1550"/>
      <c r="C773" s="1258"/>
      <c r="D773" s="1258"/>
      <c r="E773" s="1258"/>
    </row>
    <row r="774" spans="1:5" x14ac:dyDescent="0.15">
      <c r="A774" s="1258"/>
      <c r="B774" s="1550"/>
      <c r="C774" s="1258"/>
      <c r="D774" s="1258"/>
      <c r="E774" s="1258"/>
    </row>
    <row r="775" spans="1:5" x14ac:dyDescent="0.15">
      <c r="A775" s="1258"/>
      <c r="B775" s="1550"/>
      <c r="C775" s="1258"/>
      <c r="D775" s="1258"/>
      <c r="E775" s="1258"/>
    </row>
    <row r="776" spans="1:5" x14ac:dyDescent="0.15">
      <c r="A776" s="1258"/>
      <c r="B776" s="1550"/>
      <c r="C776" s="1258"/>
      <c r="D776" s="1258"/>
      <c r="E776" s="1258"/>
    </row>
    <row r="777" spans="1:5" x14ac:dyDescent="0.15">
      <c r="A777" s="1258"/>
      <c r="B777" s="1550"/>
      <c r="C777" s="1258"/>
      <c r="D777" s="1258"/>
      <c r="E777" s="1258"/>
    </row>
    <row r="778" spans="1:5" x14ac:dyDescent="0.15">
      <c r="A778" s="1258"/>
      <c r="B778" s="1550"/>
      <c r="C778" s="1258"/>
      <c r="D778" s="1258"/>
      <c r="E778" s="1258"/>
    </row>
    <row r="779" spans="1:5" x14ac:dyDescent="0.15">
      <c r="A779" s="1258"/>
      <c r="B779" s="1550"/>
      <c r="C779" s="1258"/>
      <c r="D779" s="1258"/>
      <c r="E779" s="1258"/>
    </row>
    <row r="780" spans="1:5" x14ac:dyDescent="0.15">
      <c r="A780" s="1258"/>
      <c r="B780" s="1550"/>
      <c r="C780" s="1258"/>
      <c r="D780" s="1258"/>
      <c r="E780" s="1258"/>
    </row>
    <row r="781" spans="1:5" x14ac:dyDescent="0.15">
      <c r="A781" s="1258"/>
      <c r="B781" s="1550"/>
      <c r="C781" s="1258"/>
      <c r="D781" s="1258"/>
      <c r="E781" s="1258"/>
    </row>
    <row r="782" spans="1:5" x14ac:dyDescent="0.15">
      <c r="A782" s="1258"/>
      <c r="B782" s="1550"/>
      <c r="C782" s="1258"/>
      <c r="D782" s="1258"/>
      <c r="E782" s="1258"/>
    </row>
    <row r="783" spans="1:5" x14ac:dyDescent="0.15">
      <c r="A783" s="1258"/>
      <c r="B783" s="1550"/>
      <c r="C783" s="1258"/>
      <c r="D783" s="1258"/>
      <c r="E783" s="1258"/>
    </row>
    <row r="784" spans="1:5" x14ac:dyDescent="0.15">
      <c r="A784" s="1258"/>
      <c r="B784" s="1550"/>
      <c r="C784" s="1258"/>
      <c r="D784" s="1258"/>
      <c r="E784" s="1258"/>
    </row>
    <row r="785" spans="1:5" x14ac:dyDescent="0.15">
      <c r="A785" s="1258"/>
      <c r="B785" s="1550"/>
      <c r="C785" s="1258"/>
      <c r="D785" s="1258"/>
      <c r="E785" s="1258"/>
    </row>
    <row r="786" spans="1:5" x14ac:dyDescent="0.15">
      <c r="A786" s="1258"/>
      <c r="B786" s="1550"/>
      <c r="C786" s="1258"/>
      <c r="D786" s="1258"/>
      <c r="E786" s="1258"/>
    </row>
    <row r="787" spans="1:5" x14ac:dyDescent="0.15">
      <c r="A787" s="1258"/>
      <c r="B787" s="1550"/>
      <c r="C787" s="1258"/>
      <c r="D787" s="1258"/>
      <c r="E787" s="1258"/>
    </row>
    <row r="788" spans="1:5" x14ac:dyDescent="0.15">
      <c r="A788" s="1258"/>
      <c r="B788" s="1550"/>
      <c r="C788" s="1258"/>
      <c r="D788" s="1258"/>
      <c r="E788" s="1258"/>
    </row>
    <row r="789" spans="1:5" x14ac:dyDescent="0.15">
      <c r="A789" s="1258"/>
      <c r="B789" s="1550"/>
      <c r="C789" s="1258"/>
      <c r="D789" s="1258"/>
      <c r="E789" s="1258"/>
    </row>
    <row r="790" spans="1:5" x14ac:dyDescent="0.15">
      <c r="A790" s="1258"/>
      <c r="B790" s="1550"/>
      <c r="C790" s="1258"/>
      <c r="D790" s="1258"/>
      <c r="E790" s="1258"/>
    </row>
    <row r="791" spans="1:5" x14ac:dyDescent="0.15">
      <c r="A791" s="1258"/>
      <c r="B791" s="1550"/>
      <c r="C791" s="1258"/>
      <c r="D791" s="1258"/>
      <c r="E791" s="1258"/>
    </row>
    <row r="792" spans="1:5" x14ac:dyDescent="0.15">
      <c r="A792" s="1258"/>
      <c r="B792" s="1550"/>
      <c r="C792" s="1258"/>
      <c r="D792" s="1258"/>
      <c r="E792" s="1258"/>
    </row>
    <row r="793" spans="1:5" x14ac:dyDescent="0.15">
      <c r="A793" s="1258"/>
      <c r="B793" s="1550"/>
      <c r="C793" s="1258"/>
      <c r="D793" s="1258"/>
      <c r="E793" s="1258"/>
    </row>
    <row r="794" spans="1:5" x14ac:dyDescent="0.15">
      <c r="A794" s="1258"/>
      <c r="B794" s="1550"/>
      <c r="C794" s="1258"/>
      <c r="D794" s="1258"/>
      <c r="E794" s="1258"/>
    </row>
    <row r="795" spans="1:5" x14ac:dyDescent="0.15">
      <c r="A795" s="1258"/>
      <c r="B795" s="1550"/>
      <c r="C795" s="1258"/>
      <c r="D795" s="1258"/>
      <c r="E795" s="1258"/>
    </row>
    <row r="796" spans="1:5" x14ac:dyDescent="0.15">
      <c r="A796" s="1258"/>
      <c r="B796" s="1550"/>
      <c r="C796" s="1258"/>
      <c r="D796" s="1258"/>
      <c r="E796" s="1258"/>
    </row>
    <row r="797" spans="1:5" x14ac:dyDescent="0.15">
      <c r="A797" s="1258"/>
      <c r="B797" s="1550"/>
      <c r="C797" s="1258"/>
      <c r="D797" s="1258"/>
      <c r="E797" s="1258"/>
    </row>
    <row r="798" spans="1:5" x14ac:dyDescent="0.15">
      <c r="A798" s="1258"/>
      <c r="B798" s="1550"/>
      <c r="C798" s="1258"/>
      <c r="D798" s="1258"/>
      <c r="E798" s="1258"/>
    </row>
    <row r="799" spans="1:5" x14ac:dyDescent="0.15">
      <c r="A799" s="1258"/>
      <c r="B799" s="1550"/>
      <c r="C799" s="1258"/>
      <c r="D799" s="1258"/>
      <c r="E799" s="1258"/>
    </row>
    <row r="800" spans="1:5" x14ac:dyDescent="0.15">
      <c r="A800" s="1258"/>
      <c r="B800" s="1550"/>
      <c r="C800" s="1258"/>
      <c r="D800" s="1258"/>
      <c r="E800" s="1258"/>
    </row>
    <row r="801" spans="1:5" x14ac:dyDescent="0.15">
      <c r="A801" s="1258"/>
      <c r="B801" s="1550"/>
      <c r="C801" s="1258"/>
      <c r="D801" s="1258"/>
      <c r="E801" s="1258"/>
    </row>
    <row r="802" spans="1:5" x14ac:dyDescent="0.15">
      <c r="A802" s="1258"/>
      <c r="B802" s="1550"/>
      <c r="C802" s="1258"/>
      <c r="D802" s="1258"/>
      <c r="E802" s="1258"/>
    </row>
    <row r="803" spans="1:5" x14ac:dyDescent="0.15">
      <c r="A803" s="1258"/>
      <c r="B803" s="1550"/>
      <c r="C803" s="1258"/>
      <c r="D803" s="1258"/>
      <c r="E803" s="1258"/>
    </row>
    <row r="804" spans="1:5" x14ac:dyDescent="0.15">
      <c r="A804" s="1258"/>
      <c r="B804" s="1550"/>
      <c r="C804" s="1258"/>
      <c r="D804" s="1258"/>
      <c r="E804" s="1258"/>
    </row>
    <row r="805" spans="1:5" x14ac:dyDescent="0.15">
      <c r="A805" s="1258"/>
      <c r="B805" s="1550"/>
      <c r="C805" s="1258"/>
      <c r="D805" s="1258"/>
      <c r="E805" s="1258"/>
    </row>
    <row r="806" spans="1:5" x14ac:dyDescent="0.15">
      <c r="A806" s="1258"/>
      <c r="B806" s="1550"/>
      <c r="C806" s="1258"/>
      <c r="D806" s="1258"/>
      <c r="E806" s="1258"/>
    </row>
    <row r="807" spans="1:5" x14ac:dyDescent="0.15">
      <c r="A807" s="1258"/>
      <c r="B807" s="1550"/>
      <c r="C807" s="1258"/>
      <c r="D807" s="1258"/>
      <c r="E807" s="1258"/>
    </row>
    <row r="808" spans="1:5" x14ac:dyDescent="0.15">
      <c r="A808" s="1258"/>
      <c r="B808" s="1550"/>
      <c r="C808" s="1258"/>
      <c r="D808" s="1258"/>
      <c r="E808" s="1258"/>
    </row>
    <row r="809" spans="1:5" x14ac:dyDescent="0.15">
      <c r="A809" s="1258"/>
      <c r="B809" s="1550"/>
      <c r="C809" s="1258"/>
      <c r="D809" s="1258"/>
      <c r="E809" s="1258"/>
    </row>
    <row r="810" spans="1:5" x14ac:dyDescent="0.15">
      <c r="A810" s="1258"/>
      <c r="B810" s="1550"/>
      <c r="C810" s="1258"/>
      <c r="D810" s="1258"/>
      <c r="E810" s="1258"/>
    </row>
    <row r="811" spans="1:5" x14ac:dyDescent="0.15">
      <c r="A811" s="1258"/>
      <c r="B811" s="1550"/>
      <c r="C811" s="1258"/>
      <c r="D811" s="1258"/>
      <c r="E811" s="1258"/>
    </row>
    <row r="812" spans="1:5" x14ac:dyDescent="0.15">
      <c r="A812" s="1258"/>
      <c r="B812" s="1550"/>
      <c r="C812" s="1258"/>
      <c r="D812" s="1258"/>
      <c r="E812" s="1258"/>
    </row>
    <row r="813" spans="1:5" x14ac:dyDescent="0.15">
      <c r="A813" s="1258"/>
      <c r="B813" s="1550"/>
      <c r="C813" s="1258"/>
      <c r="D813" s="1258"/>
      <c r="E813" s="1258"/>
    </row>
    <row r="814" spans="1:5" x14ac:dyDescent="0.15">
      <c r="A814" s="1258"/>
      <c r="B814" s="1550"/>
      <c r="C814" s="1258"/>
      <c r="D814" s="1258"/>
      <c r="E814" s="1258"/>
    </row>
    <row r="815" spans="1:5" x14ac:dyDescent="0.15">
      <c r="A815" s="1258"/>
      <c r="B815" s="1550"/>
      <c r="C815" s="1258"/>
      <c r="D815" s="1258"/>
      <c r="E815" s="1258"/>
    </row>
    <row r="816" spans="1:5" x14ac:dyDescent="0.15">
      <c r="A816" s="1258"/>
      <c r="B816" s="1550"/>
      <c r="C816" s="1258"/>
      <c r="D816" s="1258"/>
      <c r="E816" s="1258"/>
    </row>
    <row r="817" spans="1:5" x14ac:dyDescent="0.15">
      <c r="A817" s="1258"/>
      <c r="B817" s="1550"/>
      <c r="C817" s="1258"/>
      <c r="D817" s="1258"/>
      <c r="E817" s="1258"/>
    </row>
    <row r="818" spans="1:5" x14ac:dyDescent="0.15">
      <c r="A818" s="1258"/>
      <c r="B818" s="1550"/>
      <c r="C818" s="1258"/>
      <c r="D818" s="1258"/>
      <c r="E818" s="1258"/>
    </row>
    <row r="819" spans="1:5" x14ac:dyDescent="0.15">
      <c r="A819" s="1258"/>
      <c r="B819" s="1550"/>
      <c r="C819" s="1258"/>
      <c r="D819" s="1258"/>
      <c r="E819" s="1258"/>
    </row>
    <row r="820" spans="1:5" x14ac:dyDescent="0.15">
      <c r="A820" s="1258"/>
      <c r="B820" s="1550"/>
      <c r="C820" s="1258"/>
      <c r="D820" s="1258"/>
      <c r="E820" s="1258"/>
    </row>
    <row r="821" spans="1:5" x14ac:dyDescent="0.15">
      <c r="A821" s="1258"/>
      <c r="B821" s="1550"/>
      <c r="C821" s="1258"/>
      <c r="D821" s="1258"/>
      <c r="E821" s="1258"/>
    </row>
    <row r="822" spans="1:5" x14ac:dyDescent="0.15">
      <c r="A822" s="1258"/>
      <c r="B822" s="1550"/>
      <c r="C822" s="1258"/>
      <c r="D822" s="1258"/>
      <c r="E822" s="1258"/>
    </row>
    <row r="823" spans="1:5" x14ac:dyDescent="0.15">
      <c r="A823" s="1258"/>
      <c r="B823" s="1550"/>
      <c r="C823" s="1258"/>
      <c r="D823" s="1258"/>
      <c r="E823" s="1258"/>
    </row>
    <row r="824" spans="1:5" x14ac:dyDescent="0.15">
      <c r="A824" s="1258"/>
      <c r="B824" s="1550"/>
      <c r="C824" s="1258"/>
      <c r="D824" s="1258"/>
      <c r="E824" s="1258"/>
    </row>
    <row r="825" spans="1:5" x14ac:dyDescent="0.15">
      <c r="A825" s="1258"/>
      <c r="B825" s="1550"/>
      <c r="C825" s="1258"/>
      <c r="D825" s="1258"/>
      <c r="E825" s="1258"/>
    </row>
    <row r="826" spans="1:5" x14ac:dyDescent="0.15">
      <c r="A826" s="1258"/>
      <c r="B826" s="1550"/>
      <c r="C826" s="1258"/>
      <c r="D826" s="1258"/>
      <c r="E826" s="1258"/>
    </row>
    <row r="827" spans="1:5" x14ac:dyDescent="0.15">
      <c r="A827" s="1258"/>
      <c r="B827" s="1550"/>
      <c r="C827" s="1258"/>
      <c r="D827" s="1258"/>
      <c r="E827" s="1258"/>
    </row>
    <row r="828" spans="1:5" x14ac:dyDescent="0.15">
      <c r="A828" s="1258"/>
      <c r="B828" s="1550"/>
      <c r="C828" s="1258"/>
      <c r="D828" s="1258"/>
      <c r="E828" s="1258"/>
    </row>
    <row r="829" spans="1:5" x14ac:dyDescent="0.15">
      <c r="A829" s="1258"/>
      <c r="B829" s="1550"/>
      <c r="C829" s="1258"/>
      <c r="D829" s="1258"/>
      <c r="E829" s="1258"/>
    </row>
    <row r="830" spans="1:5" x14ac:dyDescent="0.15">
      <c r="A830" s="1258"/>
      <c r="B830" s="1550"/>
      <c r="C830" s="1258"/>
      <c r="D830" s="1258"/>
      <c r="E830" s="1258"/>
    </row>
    <row r="831" spans="1:5" x14ac:dyDescent="0.15">
      <c r="A831" s="1258"/>
      <c r="B831" s="1550"/>
      <c r="C831" s="1258"/>
      <c r="D831" s="1258"/>
      <c r="E831" s="1258"/>
    </row>
    <row r="832" spans="1:5" x14ac:dyDescent="0.15">
      <c r="A832" s="1258"/>
      <c r="B832" s="1550"/>
      <c r="C832" s="1258"/>
      <c r="D832" s="1258"/>
      <c r="E832" s="1258"/>
    </row>
    <row r="833" spans="1:5" x14ac:dyDescent="0.15">
      <c r="A833" s="1258"/>
      <c r="B833" s="1550"/>
      <c r="C833" s="1258"/>
      <c r="D833" s="1258"/>
      <c r="E833" s="1258"/>
    </row>
    <row r="834" spans="1:5" x14ac:dyDescent="0.15">
      <c r="A834" s="1258"/>
      <c r="B834" s="1550"/>
      <c r="C834" s="1258"/>
      <c r="D834" s="1258"/>
      <c r="E834" s="1258"/>
    </row>
    <row r="835" spans="1:5" x14ac:dyDescent="0.15">
      <c r="A835" s="1258"/>
      <c r="B835" s="1550"/>
      <c r="C835" s="1258"/>
      <c r="D835" s="1258"/>
      <c r="E835" s="1258"/>
    </row>
    <row r="836" spans="1:5" x14ac:dyDescent="0.15">
      <c r="A836" s="1258"/>
      <c r="B836" s="1550"/>
      <c r="C836" s="1258"/>
      <c r="D836" s="1258"/>
      <c r="E836" s="1258"/>
    </row>
    <row r="837" spans="1:5" x14ac:dyDescent="0.15">
      <c r="A837" s="1258"/>
      <c r="B837" s="1550"/>
      <c r="C837" s="1258"/>
      <c r="D837" s="1258"/>
      <c r="E837" s="1258"/>
    </row>
    <row r="838" spans="1:5" x14ac:dyDescent="0.15">
      <c r="A838" s="1258"/>
      <c r="B838" s="1550"/>
      <c r="C838" s="1258"/>
      <c r="D838" s="1258"/>
      <c r="E838" s="1258"/>
    </row>
    <row r="839" spans="1:5" x14ac:dyDescent="0.15">
      <c r="A839" s="1258"/>
      <c r="B839" s="1550"/>
      <c r="C839" s="1258"/>
      <c r="D839" s="1258"/>
      <c r="E839" s="1258"/>
    </row>
    <row r="840" spans="1:5" x14ac:dyDescent="0.15">
      <c r="A840" s="1258"/>
      <c r="B840" s="1550"/>
      <c r="C840" s="1258"/>
      <c r="D840" s="1258"/>
      <c r="E840" s="1258"/>
    </row>
    <row r="841" spans="1:5" x14ac:dyDescent="0.15">
      <c r="A841" s="1258"/>
      <c r="B841" s="1550"/>
      <c r="C841" s="1258"/>
      <c r="D841" s="1258"/>
      <c r="E841" s="1258"/>
    </row>
    <row r="842" spans="1:5" x14ac:dyDescent="0.15">
      <c r="A842" s="1258"/>
      <c r="B842" s="1550"/>
      <c r="C842" s="1258"/>
      <c r="D842" s="1258"/>
      <c r="E842" s="1258"/>
    </row>
    <row r="843" spans="1:5" x14ac:dyDescent="0.15">
      <c r="A843" s="1258"/>
      <c r="B843" s="1550"/>
      <c r="C843" s="1258"/>
      <c r="D843" s="1258"/>
      <c r="E843" s="1258"/>
    </row>
    <row r="844" spans="1:5" x14ac:dyDescent="0.15">
      <c r="A844" s="1258"/>
      <c r="B844" s="1550"/>
      <c r="C844" s="1258"/>
      <c r="D844" s="1258"/>
      <c r="E844" s="1258"/>
    </row>
    <row r="845" spans="1:5" x14ac:dyDescent="0.15">
      <c r="A845" s="1258"/>
      <c r="B845" s="1550"/>
      <c r="C845" s="1258"/>
      <c r="D845" s="1258"/>
      <c r="E845" s="1258"/>
    </row>
    <row r="846" spans="1:5" x14ac:dyDescent="0.15">
      <c r="A846" s="1258"/>
      <c r="B846" s="1550"/>
      <c r="C846" s="1258"/>
      <c r="D846" s="1258"/>
      <c r="E846" s="1258"/>
    </row>
    <row r="847" spans="1:5" x14ac:dyDescent="0.15">
      <c r="A847" s="1258"/>
      <c r="B847" s="1550"/>
      <c r="C847" s="1258"/>
      <c r="D847" s="1258"/>
      <c r="E847" s="1258"/>
    </row>
    <row r="848" spans="1:5" x14ac:dyDescent="0.15">
      <c r="A848" s="1258"/>
      <c r="B848" s="1550"/>
      <c r="C848" s="1258"/>
      <c r="D848" s="1258"/>
      <c r="E848" s="1258"/>
    </row>
    <row r="849" spans="1:5" x14ac:dyDescent="0.15">
      <c r="A849" s="1258"/>
      <c r="B849" s="1550"/>
      <c r="C849" s="1258"/>
      <c r="D849" s="1258"/>
      <c r="E849" s="1258"/>
    </row>
    <row r="850" spans="1:5" x14ac:dyDescent="0.15">
      <c r="A850" s="1258"/>
      <c r="B850" s="1550"/>
      <c r="C850" s="1258"/>
      <c r="D850" s="1258"/>
      <c r="E850" s="1258"/>
    </row>
    <row r="851" spans="1:5" x14ac:dyDescent="0.15">
      <c r="A851" s="1258"/>
      <c r="B851" s="1550"/>
      <c r="C851" s="1258"/>
      <c r="D851" s="1258"/>
      <c r="E851" s="1258"/>
    </row>
    <row r="852" spans="1:5" x14ac:dyDescent="0.15">
      <c r="A852" s="1258"/>
      <c r="B852" s="1550"/>
      <c r="C852" s="1258"/>
      <c r="D852" s="1258"/>
      <c r="E852" s="1258"/>
    </row>
    <row r="853" spans="1:5" x14ac:dyDescent="0.15">
      <c r="A853" s="1258"/>
      <c r="B853" s="1550"/>
      <c r="C853" s="1258"/>
      <c r="D853" s="1258"/>
      <c r="E853" s="1258"/>
    </row>
    <row r="854" spans="1:5" x14ac:dyDescent="0.15">
      <c r="A854" s="1258"/>
      <c r="B854" s="1550"/>
      <c r="C854" s="1258"/>
      <c r="D854" s="1258"/>
      <c r="E854" s="1258"/>
    </row>
    <row r="855" spans="1:5" x14ac:dyDescent="0.15">
      <c r="A855" s="1258"/>
      <c r="B855" s="1550"/>
      <c r="C855" s="1258"/>
      <c r="D855" s="1258"/>
      <c r="E855" s="1258"/>
    </row>
    <row r="856" spans="1:5" x14ac:dyDescent="0.15">
      <c r="A856" s="1258"/>
      <c r="B856" s="1550"/>
      <c r="C856" s="1258"/>
      <c r="D856" s="1258"/>
      <c r="E856" s="1258"/>
    </row>
    <row r="857" spans="1:5" x14ac:dyDescent="0.15">
      <c r="A857" s="1258"/>
      <c r="B857" s="1550"/>
      <c r="C857" s="1258"/>
      <c r="D857" s="1258"/>
      <c r="E857" s="1258"/>
    </row>
    <row r="858" spans="1:5" x14ac:dyDescent="0.15">
      <c r="A858" s="1258"/>
      <c r="B858" s="1550"/>
      <c r="C858" s="1258"/>
      <c r="D858" s="1258"/>
      <c r="E858" s="1258"/>
    </row>
    <row r="859" spans="1:5" x14ac:dyDescent="0.15">
      <c r="A859" s="1258"/>
      <c r="B859" s="1550"/>
      <c r="C859" s="1258"/>
      <c r="D859" s="1258"/>
      <c r="E859" s="1258"/>
    </row>
    <row r="860" spans="1:5" x14ac:dyDescent="0.15">
      <c r="A860" s="1258"/>
      <c r="B860" s="1550"/>
      <c r="C860" s="1258"/>
      <c r="D860" s="1258"/>
      <c r="E860" s="1258"/>
    </row>
    <row r="861" spans="1:5" x14ac:dyDescent="0.15">
      <c r="A861" s="1258"/>
      <c r="B861" s="1550"/>
      <c r="C861" s="1258"/>
      <c r="D861" s="1258"/>
      <c r="E861" s="1258"/>
    </row>
    <row r="862" spans="1:5" x14ac:dyDescent="0.15">
      <c r="A862" s="1258"/>
      <c r="B862" s="1550"/>
      <c r="C862" s="1258"/>
      <c r="D862" s="1258"/>
      <c r="E862" s="1258"/>
    </row>
    <row r="863" spans="1:5" x14ac:dyDescent="0.15">
      <c r="A863" s="1258"/>
      <c r="B863" s="1550"/>
      <c r="C863" s="1258"/>
      <c r="D863" s="1258"/>
      <c r="E863" s="1258"/>
    </row>
    <row r="864" spans="1:5" x14ac:dyDescent="0.15">
      <c r="A864" s="1258"/>
      <c r="B864" s="1550"/>
      <c r="C864" s="1258"/>
      <c r="D864" s="1258"/>
      <c r="E864" s="1258"/>
    </row>
    <row r="865" spans="1:5" x14ac:dyDescent="0.15">
      <c r="A865" s="1258"/>
      <c r="B865" s="1550"/>
      <c r="C865" s="1258"/>
      <c r="D865" s="1258"/>
      <c r="E865" s="1258"/>
    </row>
    <row r="866" spans="1:5" x14ac:dyDescent="0.15">
      <c r="A866" s="1258"/>
      <c r="B866" s="1550"/>
      <c r="C866" s="1258"/>
      <c r="D866" s="1258"/>
      <c r="E866" s="1258"/>
    </row>
    <row r="867" spans="1:5" x14ac:dyDescent="0.15">
      <c r="A867" s="1258"/>
      <c r="B867" s="1550"/>
      <c r="C867" s="1258"/>
      <c r="D867" s="1258"/>
      <c r="E867" s="1258"/>
    </row>
    <row r="868" spans="1:5" x14ac:dyDescent="0.15">
      <c r="A868" s="1258"/>
      <c r="B868" s="1550"/>
      <c r="C868" s="1258"/>
      <c r="D868" s="1258"/>
      <c r="E868" s="1258"/>
    </row>
    <row r="869" spans="1:5" x14ac:dyDescent="0.15">
      <c r="A869" s="1258"/>
      <c r="B869" s="1550"/>
      <c r="C869" s="1258"/>
      <c r="D869" s="1258"/>
      <c r="E869" s="1258"/>
    </row>
    <row r="870" spans="1:5" x14ac:dyDescent="0.15">
      <c r="A870" s="1258"/>
      <c r="B870" s="1550"/>
      <c r="C870" s="1258"/>
      <c r="D870" s="1258"/>
      <c r="E870" s="1258"/>
    </row>
    <row r="871" spans="1:5" x14ac:dyDescent="0.15">
      <c r="A871" s="1258"/>
      <c r="B871" s="1550"/>
      <c r="C871" s="1258"/>
      <c r="D871" s="1258"/>
      <c r="E871" s="1258"/>
    </row>
    <row r="872" spans="1:5" x14ac:dyDescent="0.15">
      <c r="A872" s="1258"/>
      <c r="B872" s="1550"/>
      <c r="C872" s="1258"/>
      <c r="D872" s="1258"/>
      <c r="E872" s="1258"/>
    </row>
    <row r="873" spans="1:5" x14ac:dyDescent="0.15">
      <c r="A873" s="1258"/>
      <c r="B873" s="1550"/>
      <c r="C873" s="1258"/>
      <c r="D873" s="1258"/>
      <c r="E873" s="1258"/>
    </row>
    <row r="874" spans="1:5" x14ac:dyDescent="0.15">
      <c r="A874" s="1258"/>
      <c r="B874" s="1550"/>
      <c r="C874" s="1258"/>
      <c r="D874" s="1258"/>
      <c r="E874" s="1258"/>
    </row>
    <row r="875" spans="1:5" x14ac:dyDescent="0.15">
      <c r="A875" s="1258"/>
      <c r="B875" s="1550"/>
      <c r="C875" s="1258"/>
      <c r="D875" s="1258"/>
      <c r="E875" s="1258"/>
    </row>
    <row r="876" spans="1:5" x14ac:dyDescent="0.15">
      <c r="A876" s="1258"/>
      <c r="B876" s="1550"/>
      <c r="C876" s="1258"/>
      <c r="D876" s="1258"/>
      <c r="E876" s="1258"/>
    </row>
    <row r="877" spans="1:5" x14ac:dyDescent="0.15">
      <c r="A877" s="1258"/>
      <c r="B877" s="1550"/>
      <c r="C877" s="1258"/>
      <c r="D877" s="1258"/>
      <c r="E877" s="1258"/>
    </row>
    <row r="878" spans="1:5" x14ac:dyDescent="0.15">
      <c r="A878" s="1258"/>
      <c r="B878" s="1550"/>
      <c r="C878" s="1258"/>
      <c r="D878" s="1258"/>
      <c r="E878" s="1258"/>
    </row>
    <row r="879" spans="1:5" x14ac:dyDescent="0.15">
      <c r="A879" s="1258"/>
      <c r="B879" s="1550"/>
      <c r="C879" s="1258"/>
      <c r="D879" s="1258"/>
      <c r="E879" s="1258"/>
    </row>
    <row r="880" spans="1:5" x14ac:dyDescent="0.15">
      <c r="A880" s="1258"/>
      <c r="B880" s="1550"/>
      <c r="C880" s="1258"/>
      <c r="D880" s="1258"/>
      <c r="E880" s="1258"/>
    </row>
    <row r="881" spans="1:5" x14ac:dyDescent="0.15">
      <c r="A881" s="1258"/>
      <c r="B881" s="1550"/>
      <c r="C881" s="1258"/>
      <c r="D881" s="1258"/>
      <c r="E881" s="1258"/>
    </row>
    <row r="882" spans="1:5" x14ac:dyDescent="0.15">
      <c r="A882" s="1258"/>
      <c r="B882" s="1550"/>
      <c r="C882" s="1258"/>
      <c r="D882" s="1258"/>
      <c r="E882" s="1258"/>
    </row>
    <row r="883" spans="1:5" x14ac:dyDescent="0.15">
      <c r="A883" s="1258"/>
      <c r="B883" s="1550"/>
      <c r="C883" s="1258"/>
      <c r="D883" s="1258"/>
      <c r="E883" s="1258"/>
    </row>
    <row r="884" spans="1:5" x14ac:dyDescent="0.15">
      <c r="A884" s="1258"/>
      <c r="B884" s="1550"/>
      <c r="C884" s="1258"/>
      <c r="D884" s="1258"/>
      <c r="E884" s="1258"/>
    </row>
    <row r="885" spans="1:5" x14ac:dyDescent="0.15">
      <c r="A885" s="1258"/>
      <c r="B885" s="1550"/>
      <c r="C885" s="1258"/>
      <c r="D885" s="1258"/>
      <c r="E885" s="1258"/>
    </row>
    <row r="886" spans="1:5" x14ac:dyDescent="0.15">
      <c r="A886" s="1258"/>
      <c r="B886" s="1550"/>
      <c r="C886" s="1258"/>
      <c r="D886" s="1258"/>
      <c r="E886" s="1258"/>
    </row>
    <row r="887" spans="1:5" x14ac:dyDescent="0.15">
      <c r="A887" s="1258"/>
      <c r="B887" s="1550"/>
      <c r="C887" s="1258"/>
      <c r="D887" s="1258"/>
      <c r="E887" s="1258"/>
    </row>
    <row r="888" spans="1:5" x14ac:dyDescent="0.15">
      <c r="A888" s="1258"/>
      <c r="B888" s="1550"/>
      <c r="C888" s="1258"/>
      <c r="D888" s="1258"/>
      <c r="E888" s="1258"/>
    </row>
    <row r="889" spans="1:5" x14ac:dyDescent="0.15">
      <c r="A889" s="1258"/>
      <c r="B889" s="1550"/>
      <c r="C889" s="1258"/>
      <c r="D889" s="1258"/>
      <c r="E889" s="1258"/>
    </row>
    <row r="890" spans="1:5" x14ac:dyDescent="0.15">
      <c r="A890" s="1258"/>
      <c r="B890" s="1550"/>
      <c r="C890" s="1258"/>
      <c r="D890" s="1258"/>
      <c r="E890" s="1258"/>
    </row>
    <row r="891" spans="1:5" x14ac:dyDescent="0.15">
      <c r="A891" s="1258"/>
      <c r="B891" s="1550"/>
      <c r="C891" s="1258"/>
      <c r="D891" s="1258"/>
      <c r="E891" s="1258"/>
    </row>
    <row r="892" spans="1:5" x14ac:dyDescent="0.15">
      <c r="A892" s="1258"/>
      <c r="B892" s="1550"/>
      <c r="C892" s="1258"/>
      <c r="D892" s="1258"/>
      <c r="E892" s="1258"/>
    </row>
    <row r="893" spans="1:5" x14ac:dyDescent="0.15">
      <c r="A893" s="1258"/>
      <c r="B893" s="1550"/>
      <c r="C893" s="1258"/>
      <c r="D893" s="1258"/>
      <c r="E893" s="1258"/>
    </row>
    <row r="894" spans="1:5" x14ac:dyDescent="0.15">
      <c r="A894" s="1258"/>
      <c r="B894" s="1550"/>
      <c r="C894" s="1258"/>
      <c r="D894" s="1258"/>
      <c r="E894" s="1258"/>
    </row>
    <row r="895" spans="1:5" x14ac:dyDescent="0.15">
      <c r="A895" s="1258"/>
      <c r="B895" s="1550"/>
      <c r="C895" s="1258"/>
      <c r="D895" s="1258"/>
      <c r="E895" s="1258"/>
    </row>
    <row r="896" spans="1:5" x14ac:dyDescent="0.15">
      <c r="A896" s="1258"/>
      <c r="B896" s="1550"/>
      <c r="C896" s="1258"/>
      <c r="D896" s="1258"/>
      <c r="E896" s="1258"/>
    </row>
    <row r="897" spans="1:5" x14ac:dyDescent="0.15">
      <c r="A897" s="1258"/>
      <c r="B897" s="1550"/>
      <c r="C897" s="1258"/>
      <c r="D897" s="1258"/>
      <c r="E897" s="1258"/>
    </row>
    <row r="898" spans="1:5" x14ac:dyDescent="0.15">
      <c r="A898" s="1258"/>
      <c r="B898" s="1550"/>
      <c r="C898" s="1258"/>
      <c r="D898" s="1258"/>
      <c r="E898" s="1258"/>
    </row>
    <row r="899" spans="1:5" x14ac:dyDescent="0.15">
      <c r="A899" s="1258"/>
      <c r="B899" s="1550"/>
      <c r="C899" s="1258"/>
      <c r="D899" s="1258"/>
      <c r="E899" s="1258"/>
    </row>
    <row r="900" spans="1:5" x14ac:dyDescent="0.15">
      <c r="A900" s="1258"/>
      <c r="B900" s="1550"/>
      <c r="C900" s="1258"/>
      <c r="D900" s="1258"/>
      <c r="E900" s="1258"/>
    </row>
    <row r="901" spans="1:5" x14ac:dyDescent="0.15">
      <c r="A901" s="1258"/>
      <c r="B901" s="1550"/>
      <c r="C901" s="1258"/>
      <c r="D901" s="1258"/>
      <c r="E901" s="1258"/>
    </row>
    <row r="902" spans="1:5" x14ac:dyDescent="0.15">
      <c r="A902" s="1258"/>
      <c r="B902" s="1550"/>
      <c r="C902" s="1258"/>
      <c r="D902" s="1258"/>
      <c r="E902" s="1258"/>
    </row>
    <row r="903" spans="1:5" x14ac:dyDescent="0.15">
      <c r="A903" s="1258"/>
      <c r="B903" s="1550"/>
      <c r="C903" s="1258"/>
      <c r="D903" s="1258"/>
      <c r="E903" s="1258"/>
    </row>
    <row r="904" spans="1:5" x14ac:dyDescent="0.15">
      <c r="A904" s="1258"/>
      <c r="B904" s="1550"/>
      <c r="C904" s="1258"/>
      <c r="D904" s="1258"/>
      <c r="E904" s="1258"/>
    </row>
    <row r="905" spans="1:5" x14ac:dyDescent="0.15">
      <c r="A905" s="1258"/>
      <c r="B905" s="1550"/>
      <c r="C905" s="1258"/>
      <c r="D905" s="1258"/>
      <c r="E905" s="1258"/>
    </row>
    <row r="906" spans="1:5" x14ac:dyDescent="0.15">
      <c r="A906" s="1258"/>
      <c r="B906" s="1550"/>
      <c r="C906" s="1258"/>
      <c r="D906" s="1258"/>
      <c r="E906" s="1258"/>
    </row>
    <row r="907" spans="1:5" x14ac:dyDescent="0.15">
      <c r="A907" s="1258"/>
      <c r="B907" s="1550"/>
      <c r="C907" s="1258"/>
      <c r="D907" s="1258"/>
      <c r="E907" s="1258"/>
    </row>
    <row r="908" spans="1:5" x14ac:dyDescent="0.15">
      <c r="A908" s="1258"/>
      <c r="B908" s="1550"/>
      <c r="C908" s="1258"/>
      <c r="D908" s="1258"/>
      <c r="E908" s="1258"/>
    </row>
    <row r="909" spans="1:5" x14ac:dyDescent="0.15">
      <c r="A909" s="1258"/>
      <c r="B909" s="1550"/>
      <c r="C909" s="1258"/>
      <c r="D909" s="1258"/>
      <c r="E909" s="1258"/>
    </row>
    <row r="910" spans="1:5" x14ac:dyDescent="0.15">
      <c r="A910" s="1258"/>
      <c r="B910" s="1550"/>
      <c r="C910" s="1258"/>
      <c r="D910" s="1258"/>
      <c r="E910" s="1258"/>
    </row>
    <row r="911" spans="1:5" x14ac:dyDescent="0.15">
      <c r="A911" s="1258"/>
      <c r="B911" s="1550"/>
      <c r="C911" s="1258"/>
      <c r="D911" s="1258"/>
      <c r="E911" s="1258"/>
    </row>
    <row r="912" spans="1:5" x14ac:dyDescent="0.15">
      <c r="A912" s="1258"/>
      <c r="B912" s="1550"/>
      <c r="C912" s="1258"/>
      <c r="D912" s="1258"/>
      <c r="E912" s="1258"/>
    </row>
    <row r="913" spans="1:5" x14ac:dyDescent="0.15">
      <c r="A913" s="1258"/>
      <c r="B913" s="1550"/>
      <c r="C913" s="1258"/>
      <c r="D913" s="1258"/>
      <c r="E913" s="1258"/>
    </row>
    <row r="914" spans="1:5" x14ac:dyDescent="0.15">
      <c r="A914" s="1258"/>
      <c r="B914" s="1550"/>
      <c r="C914" s="1258"/>
      <c r="D914" s="1258"/>
      <c r="E914" s="1258"/>
    </row>
    <row r="915" spans="1:5" x14ac:dyDescent="0.15">
      <c r="A915" s="1258"/>
      <c r="B915" s="1550"/>
      <c r="C915" s="1258"/>
      <c r="D915" s="1258"/>
      <c r="E915" s="1258"/>
    </row>
    <row r="916" spans="1:5" x14ac:dyDescent="0.15">
      <c r="A916" s="1258"/>
      <c r="B916" s="1550"/>
      <c r="C916" s="1258"/>
      <c r="D916" s="1258"/>
      <c r="E916" s="1258"/>
    </row>
    <row r="917" spans="1:5" x14ac:dyDescent="0.15">
      <c r="A917" s="1258"/>
      <c r="B917" s="1550"/>
      <c r="C917" s="1258"/>
      <c r="D917" s="1258"/>
      <c r="E917" s="1258"/>
    </row>
    <row r="918" spans="1:5" x14ac:dyDescent="0.15">
      <c r="A918" s="1258"/>
      <c r="B918" s="1550"/>
      <c r="C918" s="1258"/>
      <c r="D918" s="1258"/>
      <c r="E918" s="1258"/>
    </row>
    <row r="919" spans="1:5" x14ac:dyDescent="0.15">
      <c r="A919" s="1258"/>
      <c r="B919" s="1550"/>
      <c r="C919" s="1258"/>
      <c r="D919" s="1258"/>
      <c r="E919" s="1258"/>
    </row>
    <row r="920" spans="1:5" x14ac:dyDescent="0.15">
      <c r="A920" s="1258"/>
      <c r="B920" s="1550"/>
      <c r="C920" s="1258"/>
      <c r="D920" s="1258"/>
      <c r="E920" s="1258"/>
    </row>
    <row r="921" spans="1:5" x14ac:dyDescent="0.15">
      <c r="A921" s="1258"/>
      <c r="B921" s="1550"/>
      <c r="C921" s="1258"/>
      <c r="D921" s="1258"/>
      <c r="E921" s="1258"/>
    </row>
    <row r="922" spans="1:5" x14ac:dyDescent="0.15">
      <c r="A922" s="1258"/>
      <c r="B922" s="1550"/>
      <c r="C922" s="1258"/>
      <c r="D922" s="1258"/>
      <c r="E922" s="1258"/>
    </row>
    <row r="923" spans="1:5" x14ac:dyDescent="0.15">
      <c r="A923" s="1258"/>
      <c r="B923" s="1550"/>
      <c r="C923" s="1258"/>
      <c r="D923" s="1258"/>
      <c r="E923" s="1258"/>
    </row>
    <row r="924" spans="1:5" x14ac:dyDescent="0.15">
      <c r="A924" s="1258"/>
      <c r="B924" s="1550"/>
      <c r="C924" s="1258"/>
      <c r="D924" s="1258"/>
      <c r="E924" s="1258"/>
    </row>
    <row r="925" spans="1:5" x14ac:dyDescent="0.15">
      <c r="A925" s="1258"/>
      <c r="B925" s="1550"/>
      <c r="C925" s="1258"/>
      <c r="D925" s="1258"/>
      <c r="E925" s="1258"/>
    </row>
    <row r="926" spans="1:5" x14ac:dyDescent="0.15">
      <c r="A926" s="1258"/>
      <c r="B926" s="1550"/>
      <c r="C926" s="1258"/>
      <c r="D926" s="1258"/>
      <c r="E926" s="1258"/>
    </row>
    <row r="927" spans="1:5" x14ac:dyDescent="0.15">
      <c r="A927" s="1258"/>
      <c r="B927" s="1550"/>
      <c r="C927" s="1258"/>
      <c r="D927" s="1258"/>
      <c r="E927" s="1258"/>
    </row>
    <row r="928" spans="1:5" x14ac:dyDescent="0.15">
      <c r="A928" s="1258"/>
      <c r="B928" s="1550"/>
      <c r="C928" s="1258"/>
      <c r="D928" s="1258"/>
      <c r="E928" s="1258"/>
    </row>
    <row r="929" spans="1:5" x14ac:dyDescent="0.15">
      <c r="A929" s="1258"/>
      <c r="B929" s="1550"/>
      <c r="C929" s="1258"/>
      <c r="D929" s="1258"/>
      <c r="E929" s="1258"/>
    </row>
    <row r="930" spans="1:5" x14ac:dyDescent="0.15">
      <c r="A930" s="1258"/>
      <c r="B930" s="1550"/>
      <c r="C930" s="1258"/>
      <c r="D930" s="1258"/>
      <c r="E930" s="1258"/>
    </row>
    <row r="931" spans="1:5" x14ac:dyDescent="0.15">
      <c r="A931" s="1258"/>
      <c r="B931" s="1550"/>
      <c r="C931" s="1258"/>
      <c r="D931" s="1258"/>
      <c r="E931" s="1258"/>
    </row>
    <row r="932" spans="1:5" x14ac:dyDescent="0.15">
      <c r="A932" s="1258"/>
      <c r="B932" s="1550"/>
      <c r="C932" s="1258"/>
      <c r="D932" s="1258"/>
      <c r="E932" s="1258"/>
    </row>
    <row r="933" spans="1:5" x14ac:dyDescent="0.15">
      <c r="A933" s="1258"/>
      <c r="B933" s="1550"/>
      <c r="C933" s="1258"/>
      <c r="D933" s="1258"/>
      <c r="E933" s="1258"/>
    </row>
    <row r="934" spans="1:5" x14ac:dyDescent="0.15">
      <c r="A934" s="1258"/>
      <c r="B934" s="1550"/>
      <c r="C934" s="1258"/>
      <c r="D934" s="1258"/>
      <c r="E934" s="1258"/>
    </row>
    <row r="935" spans="1:5" x14ac:dyDescent="0.15">
      <c r="A935" s="1258"/>
      <c r="B935" s="1550"/>
      <c r="C935" s="1258"/>
      <c r="D935" s="1258"/>
      <c r="E935" s="1258"/>
    </row>
    <row r="936" spans="1:5" x14ac:dyDescent="0.15">
      <c r="A936" s="1258"/>
      <c r="B936" s="1550"/>
      <c r="C936" s="1258"/>
      <c r="D936" s="1258"/>
      <c r="E936" s="1258"/>
    </row>
    <row r="937" spans="1:5" x14ac:dyDescent="0.15">
      <c r="A937" s="1258"/>
      <c r="B937" s="1550"/>
      <c r="C937" s="1258"/>
      <c r="D937" s="1258"/>
      <c r="E937" s="1258"/>
    </row>
    <row r="938" spans="1:5" x14ac:dyDescent="0.15">
      <c r="A938" s="1258"/>
      <c r="B938" s="1550"/>
      <c r="C938" s="1258"/>
      <c r="D938" s="1258"/>
      <c r="E938" s="1258"/>
    </row>
    <row r="939" spans="1:5" x14ac:dyDescent="0.15">
      <c r="A939" s="1258"/>
      <c r="B939" s="1550"/>
      <c r="C939" s="1258"/>
      <c r="D939" s="1258"/>
      <c r="E939" s="1258"/>
    </row>
    <row r="940" spans="1:5" x14ac:dyDescent="0.15">
      <c r="A940" s="1258"/>
      <c r="B940" s="1550"/>
      <c r="C940" s="1258"/>
      <c r="D940" s="1258"/>
      <c r="E940" s="1258"/>
    </row>
    <row r="941" spans="1:5" x14ac:dyDescent="0.15">
      <c r="A941" s="1258"/>
      <c r="B941" s="1550"/>
      <c r="C941" s="1258"/>
      <c r="D941" s="1258"/>
      <c r="E941" s="1258"/>
    </row>
    <row r="942" spans="1:5" x14ac:dyDescent="0.15">
      <c r="A942" s="1258"/>
      <c r="B942" s="1550"/>
      <c r="C942" s="1258"/>
      <c r="D942" s="1258"/>
      <c r="E942" s="1258"/>
    </row>
    <row r="943" spans="1:5" x14ac:dyDescent="0.15">
      <c r="A943" s="1258"/>
      <c r="B943" s="1550"/>
      <c r="C943" s="1258"/>
      <c r="D943" s="1258"/>
      <c r="E943" s="1258"/>
    </row>
    <row r="944" spans="1:5" x14ac:dyDescent="0.15">
      <c r="A944" s="1258"/>
      <c r="B944" s="1550"/>
      <c r="C944" s="1258"/>
      <c r="D944" s="1258"/>
      <c r="E944" s="1258"/>
    </row>
    <row r="945" spans="1:5" x14ac:dyDescent="0.15">
      <c r="A945" s="1258"/>
      <c r="B945" s="1550"/>
      <c r="C945" s="1258"/>
      <c r="D945" s="1258"/>
      <c r="E945" s="1258"/>
    </row>
    <row r="946" spans="1:5" x14ac:dyDescent="0.15">
      <c r="A946" s="1258"/>
      <c r="B946" s="1550"/>
      <c r="C946" s="1258"/>
      <c r="D946" s="1258"/>
      <c r="E946" s="1258"/>
    </row>
    <row r="947" spans="1:5" x14ac:dyDescent="0.15">
      <c r="A947" s="1258"/>
      <c r="B947" s="1550"/>
      <c r="C947" s="1258"/>
      <c r="D947" s="1258"/>
      <c r="E947" s="1258"/>
    </row>
    <row r="948" spans="1:5" x14ac:dyDescent="0.15">
      <c r="A948" s="1258"/>
      <c r="B948" s="1550"/>
      <c r="C948" s="1258"/>
      <c r="D948" s="1258"/>
      <c r="E948" s="1258"/>
    </row>
    <row r="949" spans="1:5" x14ac:dyDescent="0.15">
      <c r="A949" s="1258"/>
      <c r="B949" s="1550"/>
      <c r="C949" s="1258"/>
      <c r="D949" s="1258"/>
      <c r="E949" s="1258"/>
    </row>
    <row r="950" spans="1:5" x14ac:dyDescent="0.15">
      <c r="A950" s="1258"/>
      <c r="B950" s="1550"/>
      <c r="C950" s="1258"/>
      <c r="D950" s="1258"/>
      <c r="E950" s="1258"/>
    </row>
    <row r="951" spans="1:5" x14ac:dyDescent="0.15">
      <c r="A951" s="1258"/>
      <c r="B951" s="1550"/>
      <c r="C951" s="1258"/>
      <c r="D951" s="1258"/>
      <c r="E951" s="1258"/>
    </row>
    <row r="952" spans="1:5" x14ac:dyDescent="0.15">
      <c r="A952" s="1258"/>
      <c r="B952" s="1550"/>
      <c r="C952" s="1258"/>
      <c r="D952" s="1258"/>
      <c r="E952" s="1258"/>
    </row>
    <row r="953" spans="1:5" x14ac:dyDescent="0.15">
      <c r="A953" s="1258"/>
      <c r="B953" s="1550"/>
      <c r="C953" s="1258"/>
      <c r="D953" s="1258"/>
      <c r="E953" s="1258"/>
    </row>
    <row r="954" spans="1:5" x14ac:dyDescent="0.15">
      <c r="A954" s="1258"/>
      <c r="B954" s="1550"/>
      <c r="C954" s="1258"/>
      <c r="D954" s="1258"/>
      <c r="E954" s="1258"/>
    </row>
    <row r="955" spans="1:5" x14ac:dyDescent="0.15">
      <c r="A955" s="1258"/>
      <c r="B955" s="1550"/>
      <c r="C955" s="1258"/>
      <c r="D955" s="1258"/>
      <c r="E955" s="1258"/>
    </row>
    <row r="956" spans="1:5" x14ac:dyDescent="0.15">
      <c r="A956" s="1258"/>
      <c r="B956" s="1550"/>
      <c r="C956" s="1258"/>
      <c r="D956" s="1258"/>
      <c r="E956" s="1258"/>
    </row>
    <row r="957" spans="1:5" x14ac:dyDescent="0.15">
      <c r="A957" s="1258"/>
      <c r="B957" s="1550"/>
      <c r="C957" s="1258"/>
      <c r="D957" s="1258"/>
      <c r="E957" s="1258"/>
    </row>
    <row r="958" spans="1:5" x14ac:dyDescent="0.15">
      <c r="A958" s="1258"/>
      <c r="B958" s="1550"/>
      <c r="C958" s="1258"/>
      <c r="D958" s="1258"/>
      <c r="E958" s="1258"/>
    </row>
    <row r="959" spans="1:5" x14ac:dyDescent="0.15">
      <c r="A959" s="1258"/>
      <c r="B959" s="1550"/>
      <c r="C959" s="1258"/>
      <c r="D959" s="1258"/>
      <c r="E959" s="1258"/>
    </row>
    <row r="960" spans="1:5" x14ac:dyDescent="0.15">
      <c r="A960" s="1258"/>
      <c r="B960" s="1550"/>
      <c r="C960" s="1258"/>
      <c r="D960" s="1258"/>
      <c r="E960" s="1258"/>
    </row>
    <row r="961" spans="1:5" x14ac:dyDescent="0.15">
      <c r="A961" s="1258"/>
      <c r="B961" s="1550"/>
      <c r="C961" s="1258"/>
      <c r="D961" s="1258"/>
      <c r="E961" s="1258"/>
    </row>
    <row r="962" spans="1:5" x14ac:dyDescent="0.15">
      <c r="A962" s="1258"/>
      <c r="B962" s="1550"/>
      <c r="C962" s="1258"/>
      <c r="D962" s="1258"/>
      <c r="E962" s="1258"/>
    </row>
    <row r="963" spans="1:5" x14ac:dyDescent="0.15">
      <c r="A963" s="1258"/>
      <c r="B963" s="1550"/>
      <c r="C963" s="1258"/>
      <c r="D963" s="1258"/>
      <c r="E963" s="1258"/>
    </row>
    <row r="964" spans="1:5" x14ac:dyDescent="0.15">
      <c r="A964" s="1258"/>
      <c r="B964" s="1550"/>
      <c r="C964" s="1258"/>
      <c r="D964" s="1258"/>
      <c r="E964" s="1258"/>
    </row>
    <row r="965" spans="1:5" x14ac:dyDescent="0.15">
      <c r="A965" s="1258"/>
      <c r="B965" s="1550"/>
      <c r="C965" s="1258"/>
      <c r="D965" s="1258"/>
      <c r="E965" s="1258"/>
    </row>
    <row r="966" spans="1:5" x14ac:dyDescent="0.15">
      <c r="A966" s="1258"/>
      <c r="B966" s="1550"/>
      <c r="C966" s="1258"/>
      <c r="D966" s="1258"/>
      <c r="E966" s="1258"/>
    </row>
    <row r="967" spans="1:5" x14ac:dyDescent="0.15">
      <c r="A967" s="1258"/>
      <c r="B967" s="1550"/>
      <c r="C967" s="1258"/>
      <c r="D967" s="1258"/>
      <c r="E967" s="1258"/>
    </row>
    <row r="968" spans="1:5" x14ac:dyDescent="0.15">
      <c r="A968" s="1258"/>
      <c r="B968" s="1550"/>
      <c r="C968" s="1258"/>
      <c r="D968" s="1258"/>
      <c r="E968" s="1258"/>
    </row>
    <row r="969" spans="1:5" x14ac:dyDescent="0.15">
      <c r="A969" s="1258"/>
      <c r="B969" s="1550"/>
      <c r="C969" s="1258"/>
      <c r="D969" s="1258"/>
      <c r="E969" s="1258"/>
    </row>
    <row r="970" spans="1:5" x14ac:dyDescent="0.15">
      <c r="A970" s="1258"/>
      <c r="B970" s="1550"/>
      <c r="C970" s="1258"/>
      <c r="D970" s="1258"/>
      <c r="E970" s="1258"/>
    </row>
    <row r="971" spans="1:5" x14ac:dyDescent="0.15">
      <c r="A971" s="1258"/>
      <c r="B971" s="1550"/>
      <c r="C971" s="1258"/>
      <c r="D971" s="1258"/>
      <c r="E971" s="1258"/>
    </row>
    <row r="972" spans="1:5" x14ac:dyDescent="0.15">
      <c r="A972" s="1258"/>
      <c r="B972" s="1550"/>
      <c r="C972" s="1258"/>
      <c r="D972" s="1258"/>
      <c r="E972" s="1258"/>
    </row>
    <row r="973" spans="1:5" x14ac:dyDescent="0.15">
      <c r="A973" s="1258"/>
      <c r="B973" s="1550"/>
      <c r="C973" s="1258"/>
      <c r="D973" s="1258"/>
      <c r="E973" s="1258"/>
    </row>
    <row r="974" spans="1:5" x14ac:dyDescent="0.15">
      <c r="A974" s="1258"/>
      <c r="B974" s="1550"/>
      <c r="C974" s="1258"/>
      <c r="D974" s="1258"/>
      <c r="E974" s="1258"/>
    </row>
    <row r="975" spans="1:5" x14ac:dyDescent="0.15">
      <c r="A975" s="1258"/>
      <c r="B975" s="1550"/>
      <c r="C975" s="1258"/>
      <c r="D975" s="1258"/>
      <c r="E975" s="1258"/>
    </row>
    <row r="976" spans="1:5" x14ac:dyDescent="0.15">
      <c r="A976" s="1258"/>
      <c r="B976" s="1550"/>
      <c r="C976" s="1258"/>
      <c r="D976" s="1258"/>
      <c r="E976" s="1258"/>
    </row>
    <row r="977" spans="1:5" x14ac:dyDescent="0.15">
      <c r="A977" s="1258"/>
      <c r="B977" s="1550"/>
      <c r="C977" s="1258"/>
      <c r="D977" s="1258"/>
      <c r="E977" s="1258"/>
    </row>
    <row r="978" spans="1:5" x14ac:dyDescent="0.15">
      <c r="A978" s="1258"/>
      <c r="B978" s="1550"/>
      <c r="C978" s="1258"/>
      <c r="D978" s="1258"/>
      <c r="E978" s="1258"/>
    </row>
    <row r="979" spans="1:5" x14ac:dyDescent="0.15">
      <c r="A979" s="1258"/>
      <c r="B979" s="1550"/>
      <c r="C979" s="1258"/>
      <c r="D979" s="1258"/>
      <c r="E979" s="1258"/>
    </row>
    <row r="980" spans="1:5" x14ac:dyDescent="0.15">
      <c r="A980" s="1258"/>
      <c r="B980" s="1550"/>
      <c r="C980" s="1258"/>
      <c r="D980" s="1258"/>
      <c r="E980" s="1258"/>
    </row>
    <row r="981" spans="1:5" x14ac:dyDescent="0.15">
      <c r="A981" s="1258"/>
      <c r="B981" s="1550"/>
      <c r="C981" s="1258"/>
      <c r="D981" s="1258"/>
      <c r="E981" s="1258"/>
    </row>
    <row r="982" spans="1:5" x14ac:dyDescent="0.15">
      <c r="A982" s="1258"/>
      <c r="B982" s="1550"/>
      <c r="C982" s="1258"/>
      <c r="D982" s="1258"/>
      <c r="E982" s="1258"/>
    </row>
    <row r="983" spans="1:5" x14ac:dyDescent="0.15">
      <c r="A983" s="1258"/>
      <c r="B983" s="1550"/>
      <c r="C983" s="1258"/>
      <c r="D983" s="1258"/>
      <c r="E983" s="1258"/>
    </row>
  </sheetData>
  <mergeCells count="10">
    <mergeCell ref="A44:G44"/>
    <mergeCell ref="A2:E2"/>
    <mergeCell ref="A3:G3"/>
    <mergeCell ref="B5:B8"/>
    <mergeCell ref="C5:F6"/>
    <mergeCell ref="G5:G8"/>
    <mergeCell ref="C7:C8"/>
    <mergeCell ref="D7:D8"/>
    <mergeCell ref="E7:E8"/>
    <mergeCell ref="F7:F8"/>
  </mergeCells>
  <conditionalFormatting sqref="D20:D40 F24:F40 D9:D18 E9:E40 G9:G40 F9:F22 B9:C40">
    <cfRule type="cellIs" dxfId="48" priority="2" stopIfTrue="1" operator="between">
      <formula>0.045</formula>
      <formula>0.05</formula>
    </cfRule>
    <cfRule type="cellIs" dxfId="47" priority="3" stopIfTrue="1" operator="between">
      <formula>0.000001</formula>
      <formula>0.045</formula>
    </cfRule>
  </conditionalFormatting>
  <conditionalFormatting sqref="B33:G33 B25:G25 B9:G9 B17:G17">
    <cfRule type="cellIs" dxfId="46" priority="1" stopIfTrue="1" operator="between">
      <formula>0.0001</formula>
      <formula>0.045</formula>
    </cfRule>
  </conditionalFormatting>
  <hyperlinks>
    <hyperlink ref="A44" r:id="rId1"/>
  </hyperlinks>
  <pageMargins left="0.78740157480314965" right="0.78740157480314965" top="1.1811023622047245" bottom="0.78740157480314965" header="0" footer="0"/>
  <pageSetup paperSize="9" scale="99" orientation="portrait" verticalDpi="300" r:id="rId2"/>
  <headerFooter alignWithMargins="0"/>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983"/>
  <sheetViews>
    <sheetView showGridLines="0" workbookViewId="0"/>
  </sheetViews>
  <sheetFormatPr defaultRowHeight="9" x14ac:dyDescent="0.15"/>
  <cols>
    <col min="1" max="1" width="25.28515625" style="1224" customWidth="1"/>
    <col min="2" max="2" width="10.42578125" style="1225" customWidth="1"/>
    <col min="3" max="3" width="9.140625" style="1224" customWidth="1"/>
    <col min="4" max="4" width="11.85546875" style="1224" customWidth="1"/>
    <col min="5" max="5" width="10.140625" style="1224" customWidth="1"/>
    <col min="6" max="6" width="10" style="1224" customWidth="1"/>
    <col min="7" max="7" width="10.140625" style="1224" customWidth="1"/>
    <col min="8" max="256" width="9.140625" style="1224"/>
    <col min="257" max="257" width="31.140625" style="1224" customWidth="1"/>
    <col min="258" max="258" width="10.42578125" style="1224" customWidth="1"/>
    <col min="259" max="259" width="9.140625" style="1224" customWidth="1"/>
    <col min="260" max="260" width="11.85546875" style="1224" customWidth="1"/>
    <col min="261" max="262" width="10" style="1224" customWidth="1"/>
    <col min="263" max="263" width="12.42578125" style="1224" customWidth="1"/>
    <col min="264" max="512" width="9.140625" style="1224"/>
    <col min="513" max="513" width="31.140625" style="1224" customWidth="1"/>
    <col min="514" max="514" width="10.42578125" style="1224" customWidth="1"/>
    <col min="515" max="515" width="9.140625" style="1224" customWidth="1"/>
    <col min="516" max="516" width="11.85546875" style="1224" customWidth="1"/>
    <col min="517" max="518" width="10" style="1224" customWidth="1"/>
    <col min="519" max="519" width="12.42578125" style="1224" customWidth="1"/>
    <col min="520" max="768" width="9.140625" style="1224"/>
    <col min="769" max="769" width="31.140625" style="1224" customWidth="1"/>
    <col min="770" max="770" width="10.42578125" style="1224" customWidth="1"/>
    <col min="771" max="771" width="9.140625" style="1224" customWidth="1"/>
    <col min="772" max="772" width="11.85546875" style="1224" customWidth="1"/>
    <col min="773" max="774" width="10" style="1224" customWidth="1"/>
    <col min="775" max="775" width="12.42578125" style="1224" customWidth="1"/>
    <col min="776" max="1024" width="9.140625" style="1224"/>
    <col min="1025" max="1025" width="31.140625" style="1224" customWidth="1"/>
    <col min="1026" max="1026" width="10.42578125" style="1224" customWidth="1"/>
    <col min="1027" max="1027" width="9.140625" style="1224" customWidth="1"/>
    <col min="1028" max="1028" width="11.85546875" style="1224" customWidth="1"/>
    <col min="1029" max="1030" width="10" style="1224" customWidth="1"/>
    <col min="1031" max="1031" width="12.42578125" style="1224" customWidth="1"/>
    <col min="1032" max="1280" width="9.140625" style="1224"/>
    <col min="1281" max="1281" width="31.140625" style="1224" customWidth="1"/>
    <col min="1282" max="1282" width="10.42578125" style="1224" customWidth="1"/>
    <col min="1283" max="1283" width="9.140625" style="1224" customWidth="1"/>
    <col min="1284" max="1284" width="11.85546875" style="1224" customWidth="1"/>
    <col min="1285" max="1286" width="10" style="1224" customWidth="1"/>
    <col min="1287" max="1287" width="12.42578125" style="1224" customWidth="1"/>
    <col min="1288" max="1536" width="9.140625" style="1224"/>
    <col min="1537" max="1537" width="31.140625" style="1224" customWidth="1"/>
    <col min="1538" max="1538" width="10.42578125" style="1224" customWidth="1"/>
    <col min="1539" max="1539" width="9.140625" style="1224" customWidth="1"/>
    <col min="1540" max="1540" width="11.85546875" style="1224" customWidth="1"/>
    <col min="1541" max="1542" width="10" style="1224" customWidth="1"/>
    <col min="1543" max="1543" width="12.42578125" style="1224" customWidth="1"/>
    <col min="1544" max="1792" width="9.140625" style="1224"/>
    <col min="1793" max="1793" width="31.140625" style="1224" customWidth="1"/>
    <col min="1794" max="1794" width="10.42578125" style="1224" customWidth="1"/>
    <col min="1795" max="1795" width="9.140625" style="1224" customWidth="1"/>
    <col min="1796" max="1796" width="11.85546875" style="1224" customWidth="1"/>
    <col min="1797" max="1798" width="10" style="1224" customWidth="1"/>
    <col min="1799" max="1799" width="12.42578125" style="1224" customWidth="1"/>
    <col min="1800" max="2048" width="9.140625" style="1224"/>
    <col min="2049" max="2049" width="31.140625" style="1224" customWidth="1"/>
    <col min="2050" max="2050" width="10.42578125" style="1224" customWidth="1"/>
    <col min="2051" max="2051" width="9.140625" style="1224" customWidth="1"/>
    <col min="2052" max="2052" width="11.85546875" style="1224" customWidth="1"/>
    <col min="2053" max="2054" width="10" style="1224" customWidth="1"/>
    <col min="2055" max="2055" width="12.42578125" style="1224" customWidth="1"/>
    <col min="2056" max="2304" width="9.140625" style="1224"/>
    <col min="2305" max="2305" width="31.140625" style="1224" customWidth="1"/>
    <col min="2306" max="2306" width="10.42578125" style="1224" customWidth="1"/>
    <col min="2307" max="2307" width="9.140625" style="1224" customWidth="1"/>
    <col min="2308" max="2308" width="11.85546875" style="1224" customWidth="1"/>
    <col min="2309" max="2310" width="10" style="1224" customWidth="1"/>
    <col min="2311" max="2311" width="12.42578125" style="1224" customWidth="1"/>
    <col min="2312" max="2560" width="9.140625" style="1224"/>
    <col min="2561" max="2561" width="31.140625" style="1224" customWidth="1"/>
    <col min="2562" max="2562" width="10.42578125" style="1224" customWidth="1"/>
    <col min="2563" max="2563" width="9.140625" style="1224" customWidth="1"/>
    <col min="2564" max="2564" width="11.85546875" style="1224" customWidth="1"/>
    <col min="2565" max="2566" width="10" style="1224" customWidth="1"/>
    <col min="2567" max="2567" width="12.42578125" style="1224" customWidth="1"/>
    <col min="2568" max="2816" width="9.140625" style="1224"/>
    <col min="2817" max="2817" width="31.140625" style="1224" customWidth="1"/>
    <col min="2818" max="2818" width="10.42578125" style="1224" customWidth="1"/>
    <col min="2819" max="2819" width="9.140625" style="1224" customWidth="1"/>
    <col min="2820" max="2820" width="11.85546875" style="1224" customWidth="1"/>
    <col min="2821" max="2822" width="10" style="1224" customWidth="1"/>
    <col min="2823" max="2823" width="12.42578125" style="1224" customWidth="1"/>
    <col min="2824" max="3072" width="9.140625" style="1224"/>
    <col min="3073" max="3073" width="31.140625" style="1224" customWidth="1"/>
    <col min="3074" max="3074" width="10.42578125" style="1224" customWidth="1"/>
    <col min="3075" max="3075" width="9.140625" style="1224" customWidth="1"/>
    <col min="3076" max="3076" width="11.85546875" style="1224" customWidth="1"/>
    <col min="3077" max="3078" width="10" style="1224" customWidth="1"/>
    <col min="3079" max="3079" width="12.42578125" style="1224" customWidth="1"/>
    <col min="3080" max="3328" width="9.140625" style="1224"/>
    <col min="3329" max="3329" width="31.140625" style="1224" customWidth="1"/>
    <col min="3330" max="3330" width="10.42578125" style="1224" customWidth="1"/>
    <col min="3331" max="3331" width="9.140625" style="1224" customWidth="1"/>
    <col min="3332" max="3332" width="11.85546875" style="1224" customWidth="1"/>
    <col min="3333" max="3334" width="10" style="1224" customWidth="1"/>
    <col min="3335" max="3335" width="12.42578125" style="1224" customWidth="1"/>
    <col min="3336" max="3584" width="9.140625" style="1224"/>
    <col min="3585" max="3585" width="31.140625" style="1224" customWidth="1"/>
    <col min="3586" max="3586" width="10.42578125" style="1224" customWidth="1"/>
    <col min="3587" max="3587" width="9.140625" style="1224" customWidth="1"/>
    <col min="3588" max="3588" width="11.85546875" style="1224" customWidth="1"/>
    <col min="3589" max="3590" width="10" style="1224" customWidth="1"/>
    <col min="3591" max="3591" width="12.42578125" style="1224" customWidth="1"/>
    <col min="3592" max="3840" width="9.140625" style="1224"/>
    <col min="3841" max="3841" width="31.140625" style="1224" customWidth="1"/>
    <col min="3842" max="3842" width="10.42578125" style="1224" customWidth="1"/>
    <col min="3843" max="3843" width="9.140625" style="1224" customWidth="1"/>
    <col min="3844" max="3844" width="11.85546875" style="1224" customWidth="1"/>
    <col min="3845" max="3846" width="10" style="1224" customWidth="1"/>
    <col min="3847" max="3847" width="12.42578125" style="1224" customWidth="1"/>
    <col min="3848" max="4096" width="9.140625" style="1224"/>
    <col min="4097" max="4097" width="31.140625" style="1224" customWidth="1"/>
    <col min="4098" max="4098" width="10.42578125" style="1224" customWidth="1"/>
    <col min="4099" max="4099" width="9.140625" style="1224" customWidth="1"/>
    <col min="4100" max="4100" width="11.85546875" style="1224" customWidth="1"/>
    <col min="4101" max="4102" width="10" style="1224" customWidth="1"/>
    <col min="4103" max="4103" width="12.42578125" style="1224" customWidth="1"/>
    <col min="4104" max="4352" width="9.140625" style="1224"/>
    <col min="4353" max="4353" width="31.140625" style="1224" customWidth="1"/>
    <col min="4354" max="4354" width="10.42578125" style="1224" customWidth="1"/>
    <col min="4355" max="4355" width="9.140625" style="1224" customWidth="1"/>
    <col min="4356" max="4356" width="11.85546875" style="1224" customWidth="1"/>
    <col min="4357" max="4358" width="10" style="1224" customWidth="1"/>
    <col min="4359" max="4359" width="12.42578125" style="1224" customWidth="1"/>
    <col min="4360" max="4608" width="9.140625" style="1224"/>
    <col min="4609" max="4609" width="31.140625" style="1224" customWidth="1"/>
    <col min="4610" max="4610" width="10.42578125" style="1224" customWidth="1"/>
    <col min="4611" max="4611" width="9.140625" style="1224" customWidth="1"/>
    <col min="4612" max="4612" width="11.85546875" style="1224" customWidth="1"/>
    <col min="4613" max="4614" width="10" style="1224" customWidth="1"/>
    <col min="4615" max="4615" width="12.42578125" style="1224" customWidth="1"/>
    <col min="4616" max="4864" width="9.140625" style="1224"/>
    <col min="4865" max="4865" width="31.140625" style="1224" customWidth="1"/>
    <col min="4866" max="4866" width="10.42578125" style="1224" customWidth="1"/>
    <col min="4867" max="4867" width="9.140625" style="1224" customWidth="1"/>
    <col min="4868" max="4868" width="11.85546875" style="1224" customWidth="1"/>
    <col min="4869" max="4870" width="10" style="1224" customWidth="1"/>
    <col min="4871" max="4871" width="12.42578125" style="1224" customWidth="1"/>
    <col min="4872" max="5120" width="9.140625" style="1224"/>
    <col min="5121" max="5121" width="31.140625" style="1224" customWidth="1"/>
    <col min="5122" max="5122" width="10.42578125" style="1224" customWidth="1"/>
    <col min="5123" max="5123" width="9.140625" style="1224" customWidth="1"/>
    <col min="5124" max="5124" width="11.85546875" style="1224" customWidth="1"/>
    <col min="5125" max="5126" width="10" style="1224" customWidth="1"/>
    <col min="5127" max="5127" width="12.42578125" style="1224" customWidth="1"/>
    <col min="5128" max="5376" width="9.140625" style="1224"/>
    <col min="5377" max="5377" width="31.140625" style="1224" customWidth="1"/>
    <col min="5378" max="5378" width="10.42578125" style="1224" customWidth="1"/>
    <col min="5379" max="5379" width="9.140625" style="1224" customWidth="1"/>
    <col min="5380" max="5380" width="11.85546875" style="1224" customWidth="1"/>
    <col min="5381" max="5382" width="10" style="1224" customWidth="1"/>
    <col min="5383" max="5383" width="12.42578125" style="1224" customWidth="1"/>
    <col min="5384" max="5632" width="9.140625" style="1224"/>
    <col min="5633" max="5633" width="31.140625" style="1224" customWidth="1"/>
    <col min="5634" max="5634" width="10.42578125" style="1224" customWidth="1"/>
    <col min="5635" max="5635" width="9.140625" style="1224" customWidth="1"/>
    <col min="5636" max="5636" width="11.85546875" style="1224" customWidth="1"/>
    <col min="5637" max="5638" width="10" style="1224" customWidth="1"/>
    <col min="5639" max="5639" width="12.42578125" style="1224" customWidth="1"/>
    <col min="5640" max="5888" width="9.140625" style="1224"/>
    <col min="5889" max="5889" width="31.140625" style="1224" customWidth="1"/>
    <col min="5890" max="5890" width="10.42578125" style="1224" customWidth="1"/>
    <col min="5891" max="5891" width="9.140625" style="1224" customWidth="1"/>
    <col min="5892" max="5892" width="11.85546875" style="1224" customWidth="1"/>
    <col min="5893" max="5894" width="10" style="1224" customWidth="1"/>
    <col min="5895" max="5895" width="12.42578125" style="1224" customWidth="1"/>
    <col min="5896" max="6144" width="9.140625" style="1224"/>
    <col min="6145" max="6145" width="31.140625" style="1224" customWidth="1"/>
    <col min="6146" max="6146" width="10.42578125" style="1224" customWidth="1"/>
    <col min="6147" max="6147" width="9.140625" style="1224" customWidth="1"/>
    <col min="6148" max="6148" width="11.85546875" style="1224" customWidth="1"/>
    <col min="6149" max="6150" width="10" style="1224" customWidth="1"/>
    <col min="6151" max="6151" width="12.42578125" style="1224" customWidth="1"/>
    <col min="6152" max="6400" width="9.140625" style="1224"/>
    <col min="6401" max="6401" width="31.140625" style="1224" customWidth="1"/>
    <col min="6402" max="6402" width="10.42578125" style="1224" customWidth="1"/>
    <col min="6403" max="6403" width="9.140625" style="1224" customWidth="1"/>
    <col min="6404" max="6404" width="11.85546875" style="1224" customWidth="1"/>
    <col min="6405" max="6406" width="10" style="1224" customWidth="1"/>
    <col min="6407" max="6407" width="12.42578125" style="1224" customWidth="1"/>
    <col min="6408" max="6656" width="9.140625" style="1224"/>
    <col min="6657" max="6657" width="31.140625" style="1224" customWidth="1"/>
    <col min="6658" max="6658" width="10.42578125" style="1224" customWidth="1"/>
    <col min="6659" max="6659" width="9.140625" style="1224" customWidth="1"/>
    <col min="6660" max="6660" width="11.85546875" style="1224" customWidth="1"/>
    <col min="6661" max="6662" width="10" style="1224" customWidth="1"/>
    <col min="6663" max="6663" width="12.42578125" style="1224" customWidth="1"/>
    <col min="6664" max="6912" width="9.140625" style="1224"/>
    <col min="6913" max="6913" width="31.140625" style="1224" customWidth="1"/>
    <col min="6914" max="6914" width="10.42578125" style="1224" customWidth="1"/>
    <col min="6915" max="6915" width="9.140625" style="1224" customWidth="1"/>
    <col min="6916" max="6916" width="11.85546875" style="1224" customWidth="1"/>
    <col min="6917" max="6918" width="10" style="1224" customWidth="1"/>
    <col min="6919" max="6919" width="12.42578125" style="1224" customWidth="1"/>
    <col min="6920" max="7168" width="9.140625" style="1224"/>
    <col min="7169" max="7169" width="31.140625" style="1224" customWidth="1"/>
    <col min="7170" max="7170" width="10.42578125" style="1224" customWidth="1"/>
    <col min="7171" max="7171" width="9.140625" style="1224" customWidth="1"/>
    <col min="7172" max="7172" width="11.85546875" style="1224" customWidth="1"/>
    <col min="7173" max="7174" width="10" style="1224" customWidth="1"/>
    <col min="7175" max="7175" width="12.42578125" style="1224" customWidth="1"/>
    <col min="7176" max="7424" width="9.140625" style="1224"/>
    <col min="7425" max="7425" width="31.140625" style="1224" customWidth="1"/>
    <col min="7426" max="7426" width="10.42578125" style="1224" customWidth="1"/>
    <col min="7427" max="7427" width="9.140625" style="1224" customWidth="1"/>
    <col min="7428" max="7428" width="11.85546875" style="1224" customWidth="1"/>
    <col min="7429" max="7430" width="10" style="1224" customWidth="1"/>
    <col min="7431" max="7431" width="12.42578125" style="1224" customWidth="1"/>
    <col min="7432" max="7680" width="9.140625" style="1224"/>
    <col min="7681" max="7681" width="31.140625" style="1224" customWidth="1"/>
    <col min="7682" max="7682" width="10.42578125" style="1224" customWidth="1"/>
    <col min="7683" max="7683" width="9.140625" style="1224" customWidth="1"/>
    <col min="7684" max="7684" width="11.85546875" style="1224" customWidth="1"/>
    <col min="7685" max="7686" width="10" style="1224" customWidth="1"/>
    <col min="7687" max="7687" width="12.42578125" style="1224" customWidth="1"/>
    <col min="7688" max="7936" width="9.140625" style="1224"/>
    <col min="7937" max="7937" width="31.140625" style="1224" customWidth="1"/>
    <col min="7938" max="7938" width="10.42578125" style="1224" customWidth="1"/>
    <col min="7939" max="7939" width="9.140625" style="1224" customWidth="1"/>
    <col min="7940" max="7940" width="11.85546875" style="1224" customWidth="1"/>
    <col min="7941" max="7942" width="10" style="1224" customWidth="1"/>
    <col min="7943" max="7943" width="12.42578125" style="1224" customWidth="1"/>
    <col min="7944" max="8192" width="9.140625" style="1224"/>
    <col min="8193" max="8193" width="31.140625" style="1224" customWidth="1"/>
    <col min="8194" max="8194" width="10.42578125" style="1224" customWidth="1"/>
    <col min="8195" max="8195" width="9.140625" style="1224" customWidth="1"/>
    <col min="8196" max="8196" width="11.85546875" style="1224" customWidth="1"/>
    <col min="8197" max="8198" width="10" style="1224" customWidth="1"/>
    <col min="8199" max="8199" width="12.42578125" style="1224" customWidth="1"/>
    <col min="8200" max="8448" width="9.140625" style="1224"/>
    <col min="8449" max="8449" width="31.140625" style="1224" customWidth="1"/>
    <col min="8450" max="8450" width="10.42578125" style="1224" customWidth="1"/>
    <col min="8451" max="8451" width="9.140625" style="1224" customWidth="1"/>
    <col min="8452" max="8452" width="11.85546875" style="1224" customWidth="1"/>
    <col min="8453" max="8454" width="10" style="1224" customWidth="1"/>
    <col min="8455" max="8455" width="12.42578125" style="1224" customWidth="1"/>
    <col min="8456" max="8704" width="9.140625" style="1224"/>
    <col min="8705" max="8705" width="31.140625" style="1224" customWidth="1"/>
    <col min="8706" max="8706" width="10.42578125" style="1224" customWidth="1"/>
    <col min="8707" max="8707" width="9.140625" style="1224" customWidth="1"/>
    <col min="8708" max="8708" width="11.85546875" style="1224" customWidth="1"/>
    <col min="8709" max="8710" width="10" style="1224" customWidth="1"/>
    <col min="8711" max="8711" width="12.42578125" style="1224" customWidth="1"/>
    <col min="8712" max="8960" width="9.140625" style="1224"/>
    <col min="8961" max="8961" width="31.140625" style="1224" customWidth="1"/>
    <col min="8962" max="8962" width="10.42578125" style="1224" customWidth="1"/>
    <col min="8963" max="8963" width="9.140625" style="1224" customWidth="1"/>
    <col min="8964" max="8964" width="11.85546875" style="1224" customWidth="1"/>
    <col min="8965" max="8966" width="10" style="1224" customWidth="1"/>
    <col min="8967" max="8967" width="12.42578125" style="1224" customWidth="1"/>
    <col min="8968" max="9216" width="9.140625" style="1224"/>
    <col min="9217" max="9217" width="31.140625" style="1224" customWidth="1"/>
    <col min="9218" max="9218" width="10.42578125" style="1224" customWidth="1"/>
    <col min="9219" max="9219" width="9.140625" style="1224" customWidth="1"/>
    <col min="9220" max="9220" width="11.85546875" style="1224" customWidth="1"/>
    <col min="9221" max="9222" width="10" style="1224" customWidth="1"/>
    <col min="9223" max="9223" width="12.42578125" style="1224" customWidth="1"/>
    <col min="9224" max="9472" width="9.140625" style="1224"/>
    <col min="9473" max="9473" width="31.140625" style="1224" customWidth="1"/>
    <col min="9474" max="9474" width="10.42578125" style="1224" customWidth="1"/>
    <col min="9475" max="9475" width="9.140625" style="1224" customWidth="1"/>
    <col min="9476" max="9476" width="11.85546875" style="1224" customWidth="1"/>
    <col min="9477" max="9478" width="10" style="1224" customWidth="1"/>
    <col min="9479" max="9479" width="12.42578125" style="1224" customWidth="1"/>
    <col min="9480" max="9728" width="9.140625" style="1224"/>
    <col min="9729" max="9729" width="31.140625" style="1224" customWidth="1"/>
    <col min="9730" max="9730" width="10.42578125" style="1224" customWidth="1"/>
    <col min="9731" max="9731" width="9.140625" style="1224" customWidth="1"/>
    <col min="9732" max="9732" width="11.85546875" style="1224" customWidth="1"/>
    <col min="9733" max="9734" width="10" style="1224" customWidth="1"/>
    <col min="9735" max="9735" width="12.42578125" style="1224" customWidth="1"/>
    <col min="9736" max="9984" width="9.140625" style="1224"/>
    <col min="9985" max="9985" width="31.140625" style="1224" customWidth="1"/>
    <col min="9986" max="9986" width="10.42578125" style="1224" customWidth="1"/>
    <col min="9987" max="9987" width="9.140625" style="1224" customWidth="1"/>
    <col min="9988" max="9988" width="11.85546875" style="1224" customWidth="1"/>
    <col min="9989" max="9990" width="10" style="1224" customWidth="1"/>
    <col min="9991" max="9991" width="12.42578125" style="1224" customWidth="1"/>
    <col min="9992" max="10240" width="9.140625" style="1224"/>
    <col min="10241" max="10241" width="31.140625" style="1224" customWidth="1"/>
    <col min="10242" max="10242" width="10.42578125" style="1224" customWidth="1"/>
    <col min="10243" max="10243" width="9.140625" style="1224" customWidth="1"/>
    <col min="10244" max="10244" width="11.85546875" style="1224" customWidth="1"/>
    <col min="10245" max="10246" width="10" style="1224" customWidth="1"/>
    <col min="10247" max="10247" width="12.42578125" style="1224" customWidth="1"/>
    <col min="10248" max="10496" width="9.140625" style="1224"/>
    <col min="10497" max="10497" width="31.140625" style="1224" customWidth="1"/>
    <col min="10498" max="10498" width="10.42578125" style="1224" customWidth="1"/>
    <col min="10499" max="10499" width="9.140625" style="1224" customWidth="1"/>
    <col min="10500" max="10500" width="11.85546875" style="1224" customWidth="1"/>
    <col min="10501" max="10502" width="10" style="1224" customWidth="1"/>
    <col min="10503" max="10503" width="12.42578125" style="1224" customWidth="1"/>
    <col min="10504" max="10752" width="9.140625" style="1224"/>
    <col min="10753" max="10753" width="31.140625" style="1224" customWidth="1"/>
    <col min="10754" max="10754" width="10.42578125" style="1224" customWidth="1"/>
    <col min="10755" max="10755" width="9.140625" style="1224" customWidth="1"/>
    <col min="10756" max="10756" width="11.85546875" style="1224" customWidth="1"/>
    <col min="10757" max="10758" width="10" style="1224" customWidth="1"/>
    <col min="10759" max="10759" width="12.42578125" style="1224" customWidth="1"/>
    <col min="10760" max="11008" width="9.140625" style="1224"/>
    <col min="11009" max="11009" width="31.140625" style="1224" customWidth="1"/>
    <col min="11010" max="11010" width="10.42578125" style="1224" customWidth="1"/>
    <col min="11011" max="11011" width="9.140625" style="1224" customWidth="1"/>
    <col min="11012" max="11012" width="11.85546875" style="1224" customWidth="1"/>
    <col min="11013" max="11014" width="10" style="1224" customWidth="1"/>
    <col min="11015" max="11015" width="12.42578125" style="1224" customWidth="1"/>
    <col min="11016" max="11264" width="9.140625" style="1224"/>
    <col min="11265" max="11265" width="31.140625" style="1224" customWidth="1"/>
    <col min="11266" max="11266" width="10.42578125" style="1224" customWidth="1"/>
    <col min="11267" max="11267" width="9.140625" style="1224" customWidth="1"/>
    <col min="11268" max="11268" width="11.85546875" style="1224" customWidth="1"/>
    <col min="11269" max="11270" width="10" style="1224" customWidth="1"/>
    <col min="11271" max="11271" width="12.42578125" style="1224" customWidth="1"/>
    <col min="11272" max="11520" width="9.140625" style="1224"/>
    <col min="11521" max="11521" width="31.140625" style="1224" customWidth="1"/>
    <col min="11522" max="11522" width="10.42578125" style="1224" customWidth="1"/>
    <col min="11523" max="11523" width="9.140625" style="1224" customWidth="1"/>
    <col min="11524" max="11524" width="11.85546875" style="1224" customWidth="1"/>
    <col min="11525" max="11526" width="10" style="1224" customWidth="1"/>
    <col min="11527" max="11527" width="12.42578125" style="1224" customWidth="1"/>
    <col min="11528" max="11776" width="9.140625" style="1224"/>
    <col min="11777" max="11777" width="31.140625" style="1224" customWidth="1"/>
    <col min="11778" max="11778" width="10.42578125" style="1224" customWidth="1"/>
    <col min="11779" max="11779" width="9.140625" style="1224" customWidth="1"/>
    <col min="11780" max="11780" width="11.85546875" style="1224" customWidth="1"/>
    <col min="11781" max="11782" width="10" style="1224" customWidth="1"/>
    <col min="11783" max="11783" width="12.42578125" style="1224" customWidth="1"/>
    <col min="11784" max="12032" width="9.140625" style="1224"/>
    <col min="12033" max="12033" width="31.140625" style="1224" customWidth="1"/>
    <col min="12034" max="12034" width="10.42578125" style="1224" customWidth="1"/>
    <col min="12035" max="12035" width="9.140625" style="1224" customWidth="1"/>
    <col min="12036" max="12036" width="11.85546875" style="1224" customWidth="1"/>
    <col min="12037" max="12038" width="10" style="1224" customWidth="1"/>
    <col min="12039" max="12039" width="12.42578125" style="1224" customWidth="1"/>
    <col min="12040" max="12288" width="9.140625" style="1224"/>
    <col min="12289" max="12289" width="31.140625" style="1224" customWidth="1"/>
    <col min="12290" max="12290" width="10.42578125" style="1224" customWidth="1"/>
    <col min="12291" max="12291" width="9.140625" style="1224" customWidth="1"/>
    <col min="12292" max="12292" width="11.85546875" style="1224" customWidth="1"/>
    <col min="12293" max="12294" width="10" style="1224" customWidth="1"/>
    <col min="12295" max="12295" width="12.42578125" style="1224" customWidth="1"/>
    <col min="12296" max="12544" width="9.140625" style="1224"/>
    <col min="12545" max="12545" width="31.140625" style="1224" customWidth="1"/>
    <col min="12546" max="12546" width="10.42578125" style="1224" customWidth="1"/>
    <col min="12547" max="12547" width="9.140625" style="1224" customWidth="1"/>
    <col min="12548" max="12548" width="11.85546875" style="1224" customWidth="1"/>
    <col min="12549" max="12550" width="10" style="1224" customWidth="1"/>
    <col min="12551" max="12551" width="12.42578125" style="1224" customWidth="1"/>
    <col min="12552" max="12800" width="9.140625" style="1224"/>
    <col min="12801" max="12801" width="31.140625" style="1224" customWidth="1"/>
    <col min="12802" max="12802" width="10.42578125" style="1224" customWidth="1"/>
    <col min="12803" max="12803" width="9.140625" style="1224" customWidth="1"/>
    <col min="12804" max="12804" width="11.85546875" style="1224" customWidth="1"/>
    <col min="12805" max="12806" width="10" style="1224" customWidth="1"/>
    <col min="12807" max="12807" width="12.42578125" style="1224" customWidth="1"/>
    <col min="12808" max="13056" width="9.140625" style="1224"/>
    <col min="13057" max="13057" width="31.140625" style="1224" customWidth="1"/>
    <col min="13058" max="13058" width="10.42578125" style="1224" customWidth="1"/>
    <col min="13059" max="13059" width="9.140625" style="1224" customWidth="1"/>
    <col min="13060" max="13060" width="11.85546875" style="1224" customWidth="1"/>
    <col min="13061" max="13062" width="10" style="1224" customWidth="1"/>
    <col min="13063" max="13063" width="12.42578125" style="1224" customWidth="1"/>
    <col min="13064" max="13312" width="9.140625" style="1224"/>
    <col min="13313" max="13313" width="31.140625" style="1224" customWidth="1"/>
    <col min="13314" max="13314" width="10.42578125" style="1224" customWidth="1"/>
    <col min="13315" max="13315" width="9.140625" style="1224" customWidth="1"/>
    <col min="13316" max="13316" width="11.85546875" style="1224" customWidth="1"/>
    <col min="13317" max="13318" width="10" style="1224" customWidth="1"/>
    <col min="13319" max="13319" width="12.42578125" style="1224" customWidth="1"/>
    <col min="13320" max="13568" width="9.140625" style="1224"/>
    <col min="13569" max="13569" width="31.140625" style="1224" customWidth="1"/>
    <col min="13570" max="13570" width="10.42578125" style="1224" customWidth="1"/>
    <col min="13571" max="13571" width="9.140625" style="1224" customWidth="1"/>
    <col min="13572" max="13572" width="11.85546875" style="1224" customWidth="1"/>
    <col min="13573" max="13574" width="10" style="1224" customWidth="1"/>
    <col min="13575" max="13575" width="12.42578125" style="1224" customWidth="1"/>
    <col min="13576" max="13824" width="9.140625" style="1224"/>
    <col min="13825" max="13825" width="31.140625" style="1224" customWidth="1"/>
    <col min="13826" max="13826" width="10.42578125" style="1224" customWidth="1"/>
    <col min="13827" max="13827" width="9.140625" style="1224" customWidth="1"/>
    <col min="13828" max="13828" width="11.85546875" style="1224" customWidth="1"/>
    <col min="13829" max="13830" width="10" style="1224" customWidth="1"/>
    <col min="13831" max="13831" width="12.42578125" style="1224" customWidth="1"/>
    <col min="13832" max="14080" width="9.140625" style="1224"/>
    <col min="14081" max="14081" width="31.140625" style="1224" customWidth="1"/>
    <col min="14082" max="14082" width="10.42578125" style="1224" customWidth="1"/>
    <col min="14083" max="14083" width="9.140625" style="1224" customWidth="1"/>
    <col min="14084" max="14084" width="11.85546875" style="1224" customWidth="1"/>
    <col min="14085" max="14086" width="10" style="1224" customWidth="1"/>
    <col min="14087" max="14087" width="12.42578125" style="1224" customWidth="1"/>
    <col min="14088" max="14336" width="9.140625" style="1224"/>
    <col min="14337" max="14337" width="31.140625" style="1224" customWidth="1"/>
    <col min="14338" max="14338" width="10.42578125" style="1224" customWidth="1"/>
    <col min="14339" max="14339" width="9.140625" style="1224" customWidth="1"/>
    <col min="14340" max="14340" width="11.85546875" style="1224" customWidth="1"/>
    <col min="14341" max="14342" width="10" style="1224" customWidth="1"/>
    <col min="14343" max="14343" width="12.42578125" style="1224" customWidth="1"/>
    <col min="14344" max="14592" width="9.140625" style="1224"/>
    <col min="14593" max="14593" width="31.140625" style="1224" customWidth="1"/>
    <col min="14594" max="14594" width="10.42578125" style="1224" customWidth="1"/>
    <col min="14595" max="14595" width="9.140625" style="1224" customWidth="1"/>
    <col min="14596" max="14596" width="11.85546875" style="1224" customWidth="1"/>
    <col min="14597" max="14598" width="10" style="1224" customWidth="1"/>
    <col min="14599" max="14599" width="12.42578125" style="1224" customWidth="1"/>
    <col min="14600" max="14848" width="9.140625" style="1224"/>
    <col min="14849" max="14849" width="31.140625" style="1224" customWidth="1"/>
    <col min="14850" max="14850" width="10.42578125" style="1224" customWidth="1"/>
    <col min="14851" max="14851" width="9.140625" style="1224" customWidth="1"/>
    <col min="14852" max="14852" width="11.85546875" style="1224" customWidth="1"/>
    <col min="14853" max="14854" width="10" style="1224" customWidth="1"/>
    <col min="14855" max="14855" width="12.42578125" style="1224" customWidth="1"/>
    <col min="14856" max="15104" width="9.140625" style="1224"/>
    <col min="15105" max="15105" width="31.140625" style="1224" customWidth="1"/>
    <col min="15106" max="15106" width="10.42578125" style="1224" customWidth="1"/>
    <col min="15107" max="15107" width="9.140625" style="1224" customWidth="1"/>
    <col min="15108" max="15108" width="11.85546875" style="1224" customWidth="1"/>
    <col min="15109" max="15110" width="10" style="1224" customWidth="1"/>
    <col min="15111" max="15111" width="12.42578125" style="1224" customWidth="1"/>
    <col min="15112" max="15360" width="9.140625" style="1224"/>
    <col min="15361" max="15361" width="31.140625" style="1224" customWidth="1"/>
    <col min="15362" max="15362" width="10.42578125" style="1224" customWidth="1"/>
    <col min="15363" max="15363" width="9.140625" style="1224" customWidth="1"/>
    <col min="15364" max="15364" width="11.85546875" style="1224" customWidth="1"/>
    <col min="15365" max="15366" width="10" style="1224" customWidth="1"/>
    <col min="15367" max="15367" width="12.42578125" style="1224" customWidth="1"/>
    <col min="15368" max="15616" width="9.140625" style="1224"/>
    <col min="15617" max="15617" width="31.140625" style="1224" customWidth="1"/>
    <col min="15618" max="15618" width="10.42578125" style="1224" customWidth="1"/>
    <col min="15619" max="15619" width="9.140625" style="1224" customWidth="1"/>
    <col min="15620" max="15620" width="11.85546875" style="1224" customWidth="1"/>
    <col min="15621" max="15622" width="10" style="1224" customWidth="1"/>
    <col min="15623" max="15623" width="12.42578125" style="1224" customWidth="1"/>
    <col min="15624" max="15872" width="9.140625" style="1224"/>
    <col min="15873" max="15873" width="31.140625" style="1224" customWidth="1"/>
    <col min="15874" max="15874" width="10.42578125" style="1224" customWidth="1"/>
    <col min="15875" max="15875" width="9.140625" style="1224" customWidth="1"/>
    <col min="15876" max="15876" width="11.85546875" style="1224" customWidth="1"/>
    <col min="15877" max="15878" width="10" style="1224" customWidth="1"/>
    <col min="15879" max="15879" width="12.42578125" style="1224" customWidth="1"/>
    <col min="15880" max="16128" width="9.140625" style="1224"/>
    <col min="16129" max="16129" width="31.140625" style="1224" customWidth="1"/>
    <col min="16130" max="16130" width="10.42578125" style="1224" customWidth="1"/>
    <col min="16131" max="16131" width="9.140625" style="1224" customWidth="1"/>
    <col min="16132" max="16132" width="11.85546875" style="1224" customWidth="1"/>
    <col min="16133" max="16134" width="10" style="1224" customWidth="1"/>
    <col min="16135" max="16135" width="12.42578125" style="1224" customWidth="1"/>
    <col min="16136" max="16384" width="9.140625" style="1224"/>
  </cols>
  <sheetData>
    <row r="2" spans="1:13" ht="19.5" customHeight="1" x14ac:dyDescent="0.2">
      <c r="A2" s="2162" t="s">
        <v>1412</v>
      </c>
      <c r="B2" s="2162"/>
      <c r="C2" s="2162"/>
      <c r="D2" s="2162"/>
      <c r="E2" s="2162"/>
    </row>
    <row r="3" spans="1:13" ht="19.5" customHeight="1" x14ac:dyDescent="0.15">
      <c r="A3" s="2165" t="s">
        <v>1413</v>
      </c>
      <c r="B3" s="2165"/>
      <c r="C3" s="2165"/>
      <c r="D3" s="2165"/>
      <c r="E3" s="2165"/>
      <c r="F3" s="2169"/>
      <c r="G3" s="2169"/>
      <c r="H3" s="1572"/>
      <c r="I3" s="1572"/>
      <c r="J3" s="1572"/>
      <c r="K3" s="1572"/>
    </row>
    <row r="4" spans="1:13" s="5" customFormat="1" ht="12.95" customHeight="1" x14ac:dyDescent="0.25">
      <c r="A4" s="1296">
        <v>2018</v>
      </c>
      <c r="B4" s="1513"/>
      <c r="C4" s="1482"/>
      <c r="D4" s="1482"/>
      <c r="G4" s="1483" t="s">
        <v>1303</v>
      </c>
    </row>
    <row r="5" spans="1:13" s="5" customFormat="1" ht="11.1" customHeight="1" x14ac:dyDescent="0.25">
      <c r="A5" s="1849" t="s">
        <v>1344</v>
      </c>
      <c r="B5" s="1972" t="s">
        <v>31</v>
      </c>
      <c r="C5" s="1972" t="s">
        <v>1333</v>
      </c>
      <c r="D5" s="1973"/>
      <c r="E5" s="1973"/>
      <c r="F5" s="1973"/>
      <c r="G5" s="1972" t="s">
        <v>1346</v>
      </c>
    </row>
    <row r="6" spans="1:13" s="5" customFormat="1" ht="11.1" customHeight="1" x14ac:dyDescent="0.25">
      <c r="A6" s="1851"/>
      <c r="B6" s="1973"/>
      <c r="C6" s="1973"/>
      <c r="D6" s="1973"/>
      <c r="E6" s="1973"/>
      <c r="F6" s="1973"/>
      <c r="G6" s="2168"/>
    </row>
    <row r="7" spans="1:13" s="5" customFormat="1" ht="11.1" customHeight="1" x14ac:dyDescent="0.25">
      <c r="A7" s="1851"/>
      <c r="B7" s="1973"/>
      <c r="C7" s="1972" t="s">
        <v>31</v>
      </c>
      <c r="D7" s="1972" t="s">
        <v>1334</v>
      </c>
      <c r="E7" s="1972" t="s">
        <v>1347</v>
      </c>
      <c r="F7" s="1972" t="s">
        <v>1348</v>
      </c>
      <c r="G7" s="2168"/>
    </row>
    <row r="8" spans="1:13" s="5" customFormat="1" ht="27.75" customHeight="1" x14ac:dyDescent="0.25">
      <c r="A8" s="1843" t="s">
        <v>536</v>
      </c>
      <c r="B8" s="1973"/>
      <c r="C8" s="1973"/>
      <c r="D8" s="1972"/>
      <c r="E8" s="1972"/>
      <c r="F8" s="1972"/>
      <c r="G8" s="2168"/>
      <c r="H8" s="1527"/>
      <c r="I8" s="1527"/>
      <c r="J8" s="1527"/>
      <c r="K8" s="1527"/>
      <c r="L8" s="1527"/>
      <c r="M8" s="1527"/>
    </row>
    <row r="9" spans="1:13" ht="6" customHeight="1" x14ac:dyDescent="0.15">
      <c r="A9" s="1261" t="s">
        <v>150</v>
      </c>
      <c r="B9" s="1562"/>
      <c r="C9" s="1261"/>
      <c r="D9" s="1261"/>
      <c r="E9" s="1261"/>
    </row>
    <row r="10" spans="1:13" s="1563" customFormat="1" ht="35.1" customHeight="1" x14ac:dyDescent="0.25">
      <c r="A10" s="813" t="s">
        <v>252</v>
      </c>
      <c r="B10" s="1487">
        <f t="shared" ref="B10:G10" si="0">SUM(B11:B14)</f>
        <v>9951.5350000000017</v>
      </c>
      <c r="C10" s="1487">
        <f t="shared" si="0"/>
        <v>9112.398000000001</v>
      </c>
      <c r="D10" s="1487">
        <f t="shared" si="0"/>
        <v>2262.7349999999988</v>
      </c>
      <c r="E10" s="1487">
        <f t="shared" si="0"/>
        <v>5936.376000000002</v>
      </c>
      <c r="F10" s="1487">
        <f t="shared" si="0"/>
        <v>913.28699999999992</v>
      </c>
      <c r="G10" s="1487">
        <f t="shared" si="0"/>
        <v>839.13699999999994</v>
      </c>
      <c r="H10" s="19"/>
      <c r="I10" s="19"/>
      <c r="J10" s="19"/>
      <c r="K10" s="19"/>
      <c r="L10" s="19"/>
      <c r="M10" s="19"/>
    </row>
    <row r="11" spans="1:13" s="1511" customFormat="1" ht="15" customHeight="1" x14ac:dyDescent="0.25">
      <c r="A11" s="1134" t="s">
        <v>1414</v>
      </c>
      <c r="B11" s="1514">
        <f>C11+G11</f>
        <v>5736.7410000000009</v>
      </c>
      <c r="C11" s="1514">
        <f>D11+E11+F11</f>
        <v>5360.2710000000006</v>
      </c>
      <c r="D11" s="1514">
        <v>1412.780999999999</v>
      </c>
      <c r="E11" s="1514">
        <v>3190.3260000000018</v>
      </c>
      <c r="F11" s="1514">
        <v>757.16399999999987</v>
      </c>
      <c r="G11" s="1514">
        <v>376.46999999999986</v>
      </c>
      <c r="H11" s="19"/>
      <c r="I11" s="19"/>
      <c r="J11" s="1519"/>
    </row>
    <row r="12" spans="1:13" s="1511" customFormat="1" ht="15" customHeight="1" x14ac:dyDescent="0.25">
      <c r="A12" s="810" t="s">
        <v>1415</v>
      </c>
      <c r="B12" s="1514">
        <f>C12+G12</f>
        <v>927.69199999999955</v>
      </c>
      <c r="C12" s="1514">
        <f>D12+E12+F12</f>
        <v>907.78699999999958</v>
      </c>
      <c r="D12" s="1514">
        <v>13.795000000000009</v>
      </c>
      <c r="E12" s="1514">
        <v>855.38199999999961</v>
      </c>
      <c r="F12" s="1514">
        <v>38.609999999999978</v>
      </c>
      <c r="G12" s="1514">
        <v>19.904999999999987</v>
      </c>
      <c r="H12" s="19"/>
      <c r="I12" s="19"/>
      <c r="J12" s="1519"/>
    </row>
    <row r="13" spans="1:13" s="1511" customFormat="1" ht="15" customHeight="1" x14ac:dyDescent="0.25">
      <c r="A13" s="810" t="s">
        <v>1416</v>
      </c>
      <c r="B13" s="1514">
        <f>C13+G13</f>
        <v>1202.8080000000004</v>
      </c>
      <c r="C13" s="1514">
        <f>D13+E13+F13</f>
        <v>1015.3720000000002</v>
      </c>
      <c r="D13" s="1514">
        <v>207.46700000000013</v>
      </c>
      <c r="E13" s="1514">
        <v>787.47500000000002</v>
      </c>
      <c r="F13" s="1514">
        <v>20.430000000000017</v>
      </c>
      <c r="G13" s="1514">
        <v>187.43600000000015</v>
      </c>
      <c r="H13" s="19"/>
      <c r="I13" s="19"/>
      <c r="J13" s="1519"/>
    </row>
    <row r="14" spans="1:13" s="1511" customFormat="1" ht="15" customHeight="1" x14ac:dyDescent="0.25">
      <c r="A14" s="810" t="s">
        <v>1378</v>
      </c>
      <c r="B14" s="1514">
        <f>C14+G14</f>
        <v>2084.2939999999999</v>
      </c>
      <c r="C14" s="1514">
        <f>D14+E14+F14</f>
        <v>1828.9679999999998</v>
      </c>
      <c r="D14" s="1514">
        <v>628.69199999999978</v>
      </c>
      <c r="E14" s="1514">
        <v>1103.1930000000002</v>
      </c>
      <c r="F14" s="1514">
        <v>97.082999999999956</v>
      </c>
      <c r="G14" s="1514">
        <v>255.32600000000002</v>
      </c>
      <c r="H14" s="19"/>
      <c r="I14" s="19"/>
      <c r="J14" s="1519"/>
    </row>
    <row r="15" spans="1:13" s="1564" customFormat="1" ht="15" customHeight="1" x14ac:dyDescent="0.25">
      <c r="A15" s="810"/>
      <c r="B15" s="1514"/>
      <c r="C15" s="1517"/>
      <c r="D15" s="1517"/>
      <c r="E15" s="1517"/>
      <c r="F15" s="5"/>
      <c r="G15" s="5"/>
      <c r="H15" s="19"/>
      <c r="I15" s="19"/>
      <c r="J15" s="19"/>
      <c r="K15" s="19"/>
      <c r="L15" s="19"/>
      <c r="M15" s="19"/>
    </row>
    <row r="16" spans="1:13" s="1563" customFormat="1" ht="35.1" customHeight="1" x14ac:dyDescent="0.25">
      <c r="A16" s="1516" t="s">
        <v>253</v>
      </c>
      <c r="B16" s="1487">
        <f t="shared" ref="B16:G16" si="1">SUM(B17:B20)</f>
        <v>9420.8830000000016</v>
      </c>
      <c r="C16" s="1487">
        <f t="shared" si="1"/>
        <v>8586.246000000001</v>
      </c>
      <c r="D16" s="1487">
        <f t="shared" si="1"/>
        <v>2247.8849999999993</v>
      </c>
      <c r="E16" s="1487">
        <f t="shared" si="1"/>
        <v>5471.5880000000025</v>
      </c>
      <c r="F16" s="1487">
        <f t="shared" si="1"/>
        <v>866.77299999999968</v>
      </c>
      <c r="G16" s="1487">
        <f t="shared" si="1"/>
        <v>834.63700000000006</v>
      </c>
      <c r="H16" s="19"/>
      <c r="I16" s="19"/>
      <c r="J16" s="19"/>
      <c r="K16" s="19"/>
      <c r="L16" s="19"/>
      <c r="M16" s="19"/>
    </row>
    <row r="17" spans="1:10" s="1511" customFormat="1" ht="15" customHeight="1" x14ac:dyDescent="0.25">
      <c r="A17" s="1134" t="s">
        <v>1414</v>
      </c>
      <c r="B17" s="1514">
        <f>C17+G17</f>
        <v>5540.9220000000014</v>
      </c>
      <c r="C17" s="1514">
        <f>D17+E17+F17</f>
        <v>5168.9520000000011</v>
      </c>
      <c r="D17" s="1514">
        <v>1397.9309999999994</v>
      </c>
      <c r="E17" s="1514">
        <v>3034.9710000000027</v>
      </c>
      <c r="F17" s="1514">
        <v>736.04999999999973</v>
      </c>
      <c r="G17" s="1514">
        <v>371.97</v>
      </c>
      <c r="H17" s="19"/>
      <c r="I17" s="19"/>
      <c r="J17" s="1519"/>
    </row>
    <row r="18" spans="1:10" s="1511" customFormat="1" ht="15" customHeight="1" x14ac:dyDescent="0.25">
      <c r="A18" s="810" t="s">
        <v>1415</v>
      </c>
      <c r="B18" s="1514">
        <f>C18+G18</f>
        <v>786.25099999999952</v>
      </c>
      <c r="C18" s="1514">
        <f>D18+E18+F18</f>
        <v>766.34599999999955</v>
      </c>
      <c r="D18" s="1514">
        <v>13.795000000000012</v>
      </c>
      <c r="E18" s="1514">
        <v>738.94099999999958</v>
      </c>
      <c r="F18" s="1514">
        <v>13.609999999999992</v>
      </c>
      <c r="G18" s="1514">
        <v>19.90499999999999</v>
      </c>
      <c r="H18" s="19"/>
      <c r="I18" s="19"/>
      <c r="J18" s="1519"/>
    </row>
    <row r="19" spans="1:10" s="1511" customFormat="1" ht="15" customHeight="1" x14ac:dyDescent="0.25">
      <c r="A19" s="810" t="s">
        <v>1416</v>
      </c>
      <c r="B19" s="1514">
        <f>C19+G19</f>
        <v>1134.1689999999996</v>
      </c>
      <c r="C19" s="1514">
        <f>D19+E19+F19</f>
        <v>946.73299999999972</v>
      </c>
      <c r="D19" s="1514">
        <v>207.4670000000001</v>
      </c>
      <c r="E19" s="1514">
        <v>719.23599999999965</v>
      </c>
      <c r="F19" s="1514">
        <v>20.030000000000008</v>
      </c>
      <c r="G19" s="1514">
        <v>187.43600000000001</v>
      </c>
      <c r="H19" s="19"/>
      <c r="I19" s="19"/>
      <c r="J19" s="1519"/>
    </row>
    <row r="20" spans="1:10" s="1511" customFormat="1" ht="15" customHeight="1" x14ac:dyDescent="0.25">
      <c r="A20" s="810" t="s">
        <v>1378</v>
      </c>
      <c r="B20" s="1514">
        <f>C20+G20</f>
        <v>1959.5410000000004</v>
      </c>
      <c r="C20" s="1514">
        <f>D20+E20+F20</f>
        <v>1704.2150000000004</v>
      </c>
      <c r="D20" s="1514">
        <v>628.69200000000001</v>
      </c>
      <c r="E20" s="1514">
        <v>978.44000000000028</v>
      </c>
      <c r="F20" s="1514">
        <v>97.082999999999998</v>
      </c>
      <c r="G20" s="1514">
        <v>255.32600000000005</v>
      </c>
      <c r="H20" s="19"/>
      <c r="I20" s="19"/>
      <c r="J20" s="1519"/>
    </row>
    <row r="21" spans="1:10" s="1564" customFormat="1" ht="15" customHeight="1" x14ac:dyDescent="0.25">
      <c r="A21" s="1308"/>
      <c r="B21" s="1514"/>
      <c r="C21" s="1514"/>
      <c r="D21" s="1514"/>
      <c r="E21" s="1514"/>
      <c r="F21" s="5"/>
      <c r="G21" s="5"/>
      <c r="H21" s="19"/>
      <c r="I21" s="19"/>
      <c r="J21" s="1519"/>
    </row>
    <row r="22" spans="1:10" s="1563" customFormat="1" ht="35.1" customHeight="1" x14ac:dyDescent="0.25">
      <c r="A22" s="1516" t="s">
        <v>1379</v>
      </c>
      <c r="B22" s="1487">
        <f t="shared" ref="B22:G22" si="2">SUM(B23:B26)</f>
        <v>2760.4670000000006</v>
      </c>
      <c r="C22" s="1487">
        <f t="shared" si="2"/>
        <v>2442.4050000000002</v>
      </c>
      <c r="D22" s="1487">
        <f t="shared" si="2"/>
        <v>263.15599999999995</v>
      </c>
      <c r="E22" s="1487">
        <f t="shared" si="2"/>
        <v>1826.6400000000003</v>
      </c>
      <c r="F22" s="1487">
        <f t="shared" si="2"/>
        <v>352.55400000000009</v>
      </c>
      <c r="G22" s="1487">
        <f t="shared" si="2"/>
        <v>318.06200000000007</v>
      </c>
      <c r="H22" s="19"/>
      <c r="I22" s="19"/>
      <c r="J22" s="1519"/>
    </row>
    <row r="23" spans="1:10" s="1564" customFormat="1" ht="15" customHeight="1" x14ac:dyDescent="0.25">
      <c r="A23" s="1252" t="s">
        <v>1414</v>
      </c>
      <c r="B23" s="1514">
        <f>C23+G23</f>
        <v>1298.5550000000001</v>
      </c>
      <c r="C23" s="1514">
        <f>D23+E23+F23</f>
        <v>1176.501</v>
      </c>
      <c r="D23" s="1517">
        <v>222.86799999999997</v>
      </c>
      <c r="E23" s="1517">
        <v>610.35599999999988</v>
      </c>
      <c r="F23" s="1517">
        <v>343.2770000000001</v>
      </c>
      <c r="G23" s="1514">
        <v>122.05400000000002</v>
      </c>
      <c r="H23" s="19"/>
      <c r="I23" s="19"/>
      <c r="J23" s="1519"/>
    </row>
    <row r="24" spans="1:10" s="1564" customFormat="1" ht="15" customHeight="1" x14ac:dyDescent="0.25">
      <c r="A24" s="808" t="s">
        <v>1415</v>
      </c>
      <c r="B24" s="1514">
        <f>C24+G24</f>
        <v>363.71900000000005</v>
      </c>
      <c r="C24" s="1514">
        <f>D24+E24+F24</f>
        <v>348.11900000000003</v>
      </c>
      <c r="D24" s="1517">
        <v>0</v>
      </c>
      <c r="E24" s="1517">
        <v>348.11900000000003</v>
      </c>
      <c r="F24" s="1517">
        <v>0</v>
      </c>
      <c r="G24" s="1514">
        <v>15.599999999999996</v>
      </c>
      <c r="H24" s="19"/>
      <c r="I24" s="19"/>
      <c r="J24" s="1519"/>
    </row>
    <row r="25" spans="1:10" s="1564" customFormat="1" ht="15" customHeight="1" x14ac:dyDescent="0.25">
      <c r="A25" s="808" t="s">
        <v>1416</v>
      </c>
      <c r="B25" s="1514">
        <f>C25+G25</f>
        <v>589.92000000000007</v>
      </c>
      <c r="C25" s="1514">
        <f>D25+E25+F25</f>
        <v>462.48100000000005</v>
      </c>
      <c r="D25" s="1517">
        <v>0</v>
      </c>
      <c r="E25" s="1517">
        <v>453.20400000000006</v>
      </c>
      <c r="F25" s="1517">
        <v>9.2770000000000028</v>
      </c>
      <c r="G25" s="1514">
        <v>127.43900000000004</v>
      </c>
      <c r="H25" s="19"/>
      <c r="I25" s="19"/>
      <c r="J25" s="1519"/>
    </row>
    <row r="26" spans="1:10" s="1564" customFormat="1" ht="15" customHeight="1" x14ac:dyDescent="0.25">
      <c r="A26" s="808" t="s">
        <v>1378</v>
      </c>
      <c r="B26" s="1514">
        <f>C26+G26</f>
        <v>508.27300000000014</v>
      </c>
      <c r="C26" s="1514">
        <v>455.30400000000014</v>
      </c>
      <c r="D26" s="1517">
        <v>40.287999999999975</v>
      </c>
      <c r="E26" s="1517">
        <v>414.96100000000018</v>
      </c>
      <c r="F26" s="1565" t="s">
        <v>364</v>
      </c>
      <c r="G26" s="1514">
        <v>52.968999999999994</v>
      </c>
      <c r="H26" s="19"/>
      <c r="I26" s="19"/>
      <c r="J26" s="1519"/>
    </row>
    <row r="27" spans="1:10" s="1564" customFormat="1" ht="15" customHeight="1" x14ac:dyDescent="0.25">
      <c r="A27" s="1308"/>
      <c r="B27" s="1514"/>
      <c r="C27" s="1517"/>
      <c r="D27" s="1517"/>
      <c r="E27" s="1517"/>
      <c r="F27" s="5"/>
      <c r="G27" s="5"/>
      <c r="H27" s="19"/>
      <c r="I27" s="19"/>
      <c r="J27" s="1519"/>
    </row>
    <row r="28" spans="1:10" s="1563" customFormat="1" ht="35.1" customHeight="1" x14ac:dyDescent="0.25">
      <c r="A28" s="1852" t="s">
        <v>1380</v>
      </c>
      <c r="B28" s="1489">
        <f t="shared" ref="B28:G28" si="3">SUM(B29:B32)</f>
        <v>2075.5319999999997</v>
      </c>
      <c r="C28" s="1489">
        <f t="shared" si="3"/>
        <v>2035.1709999999996</v>
      </c>
      <c r="D28" s="1489">
        <f t="shared" si="3"/>
        <v>290.41399999999999</v>
      </c>
      <c r="E28" s="1489">
        <f t="shared" si="3"/>
        <v>1637.2729999999997</v>
      </c>
      <c r="F28" s="1489">
        <f t="shared" si="3"/>
        <v>107.48399999999998</v>
      </c>
      <c r="G28" s="1489">
        <f t="shared" si="3"/>
        <v>40.360999999999997</v>
      </c>
      <c r="H28" s="19"/>
      <c r="I28" s="19"/>
      <c r="J28" s="1519"/>
    </row>
    <row r="29" spans="1:10" s="1564" customFormat="1" ht="15" customHeight="1" x14ac:dyDescent="0.25">
      <c r="A29" s="1252" t="s">
        <v>1414</v>
      </c>
      <c r="B29" s="1514">
        <f>C29+G29</f>
        <v>1361.0059999999999</v>
      </c>
      <c r="C29" s="1514">
        <f>D29+E29+F29</f>
        <v>1333.8649999999998</v>
      </c>
      <c r="D29" s="1517">
        <v>227.39299999999997</v>
      </c>
      <c r="E29" s="1517">
        <v>1027.5329999999997</v>
      </c>
      <c r="F29" s="1517">
        <v>78.938999999999993</v>
      </c>
      <c r="G29" s="1514">
        <v>27.141000000000005</v>
      </c>
      <c r="H29" s="19"/>
      <c r="I29" s="19"/>
      <c r="J29" s="1519"/>
    </row>
    <row r="30" spans="1:10" s="1564" customFormat="1" ht="15" customHeight="1" x14ac:dyDescent="0.25">
      <c r="A30" s="808" t="s">
        <v>1415</v>
      </c>
      <c r="B30" s="1514">
        <f>C30+G30</f>
        <v>193.09899999999996</v>
      </c>
      <c r="C30" s="1514">
        <f>D30+E30+F30</f>
        <v>188.79399999999995</v>
      </c>
      <c r="D30" s="1554">
        <v>0</v>
      </c>
      <c r="E30" s="1517">
        <v>183.79399999999995</v>
      </c>
      <c r="F30" s="465">
        <v>4.9999999999999982</v>
      </c>
      <c r="G30" s="1514">
        <v>4.3049999999999988</v>
      </c>
      <c r="H30" s="19"/>
      <c r="I30" s="19"/>
      <c r="J30" s="1519"/>
    </row>
    <row r="31" spans="1:10" s="1564" customFormat="1" ht="15" customHeight="1" x14ac:dyDescent="0.25">
      <c r="A31" s="808" t="s">
        <v>1416</v>
      </c>
      <c r="B31" s="1514">
        <f>C31+G31</f>
        <v>205.42500000000007</v>
      </c>
      <c r="C31" s="1514">
        <f>D31+E31+F31</f>
        <v>199.28900000000007</v>
      </c>
      <c r="D31" s="1517">
        <v>50.943999999999996</v>
      </c>
      <c r="E31" s="1517">
        <v>142.94600000000008</v>
      </c>
      <c r="F31" s="1517">
        <v>5.3990000000000027</v>
      </c>
      <c r="G31" s="1514">
        <v>6.1359999999999983</v>
      </c>
      <c r="H31" s="19"/>
      <c r="I31" s="19"/>
      <c r="J31" s="1519"/>
    </row>
    <row r="32" spans="1:10" s="1564" customFormat="1" ht="15" customHeight="1" x14ac:dyDescent="0.25">
      <c r="A32" s="808" t="s">
        <v>1378</v>
      </c>
      <c r="B32" s="1514">
        <f>C32+G32</f>
        <v>316.00199999999995</v>
      </c>
      <c r="C32" s="1514">
        <f>D32+E32+F32</f>
        <v>313.22299999999996</v>
      </c>
      <c r="D32" s="1517">
        <v>12.076999999999995</v>
      </c>
      <c r="E32" s="1517">
        <v>282.99999999999994</v>
      </c>
      <c r="F32" s="1517">
        <v>18.14599999999999</v>
      </c>
      <c r="G32" s="1514">
        <v>2.7789999999999995</v>
      </c>
      <c r="H32" s="19"/>
      <c r="I32" s="19"/>
      <c r="J32" s="1519"/>
    </row>
    <row r="33" spans="1:10" s="1564" customFormat="1" ht="15" customHeight="1" x14ac:dyDescent="0.25">
      <c r="A33" s="808"/>
      <c r="B33" s="1520"/>
      <c r="C33" s="1521"/>
      <c r="D33" s="1521"/>
      <c r="E33" s="1521"/>
      <c r="F33" s="5"/>
      <c r="G33" s="5"/>
      <c r="H33" s="19"/>
      <c r="I33" s="19"/>
      <c r="J33" s="1519"/>
    </row>
    <row r="34" spans="1:10" s="1563" customFormat="1" ht="35.1" customHeight="1" x14ac:dyDescent="0.25">
      <c r="A34" s="1516" t="s">
        <v>1381</v>
      </c>
      <c r="B34" s="1487">
        <f t="shared" ref="B34:G34" si="4">SUM(B35:B38)</f>
        <v>2508.7939999999994</v>
      </c>
      <c r="C34" s="1487">
        <f t="shared" si="4"/>
        <v>2292.6009999999997</v>
      </c>
      <c r="D34" s="1487">
        <f t="shared" si="4"/>
        <v>919.44199999999978</v>
      </c>
      <c r="E34" s="1487">
        <f t="shared" si="4"/>
        <v>1045.1129999999998</v>
      </c>
      <c r="F34" s="1487">
        <f t="shared" si="4"/>
        <v>328.04600000000005</v>
      </c>
      <c r="G34" s="1487">
        <f t="shared" si="4"/>
        <v>216.19300000000001</v>
      </c>
      <c r="H34" s="19"/>
      <c r="I34" s="19"/>
      <c r="J34" s="1519"/>
    </row>
    <row r="35" spans="1:10" s="1564" customFormat="1" ht="15" customHeight="1" x14ac:dyDescent="0.25">
      <c r="A35" s="1252" t="s">
        <v>1414</v>
      </c>
      <c r="B35" s="1514">
        <f>C35+G35</f>
        <v>1369.7299999999996</v>
      </c>
      <c r="C35" s="1514">
        <f>D35+E35+F35</f>
        <v>1357.7099999999996</v>
      </c>
      <c r="D35" s="1517">
        <v>275.12499999999994</v>
      </c>
      <c r="E35" s="1517">
        <v>791.56199999999978</v>
      </c>
      <c r="F35" s="1517">
        <v>291.02300000000002</v>
      </c>
      <c r="G35" s="1514">
        <v>12.019999999999998</v>
      </c>
      <c r="H35" s="19"/>
      <c r="I35" s="19"/>
      <c r="J35" s="1519"/>
    </row>
    <row r="36" spans="1:10" s="1564" customFormat="1" ht="15" customHeight="1" x14ac:dyDescent="0.25">
      <c r="A36" s="808" t="s">
        <v>1415</v>
      </c>
      <c r="B36" s="1514">
        <f>C36+G36</f>
        <v>13.789000000000001</v>
      </c>
      <c r="C36" s="1514">
        <f>D36+E36+F36</f>
        <v>13.789000000000001</v>
      </c>
      <c r="D36" s="1517">
        <v>0</v>
      </c>
      <c r="E36" s="1517">
        <v>13.789000000000001</v>
      </c>
      <c r="F36" s="1517">
        <v>0</v>
      </c>
      <c r="G36" s="1514">
        <v>0</v>
      </c>
      <c r="H36" s="19"/>
      <c r="I36" s="19"/>
      <c r="J36" s="1519"/>
    </row>
    <row r="37" spans="1:10" s="1564" customFormat="1" ht="15" customHeight="1" x14ac:dyDescent="0.25">
      <c r="A37" s="808" t="s">
        <v>1416</v>
      </c>
      <c r="B37" s="1514">
        <f>C37+G37</f>
        <v>155.23799999999997</v>
      </c>
      <c r="C37" s="1514">
        <f>D37+E37+F37</f>
        <v>135.07799999999997</v>
      </c>
      <c r="D37" s="1517">
        <v>117.11399999999998</v>
      </c>
      <c r="E37" s="1517">
        <v>17.964000000000002</v>
      </c>
      <c r="F37" s="1517">
        <v>0</v>
      </c>
      <c r="G37" s="1514">
        <v>20.16</v>
      </c>
      <c r="H37" s="19"/>
      <c r="I37" s="19"/>
      <c r="J37" s="1519"/>
    </row>
    <row r="38" spans="1:10" s="1564" customFormat="1" ht="15" customHeight="1" x14ac:dyDescent="0.25">
      <c r="A38" s="808" t="s">
        <v>1378</v>
      </c>
      <c r="B38" s="1514">
        <f>C38+G38</f>
        <v>970.03699999999992</v>
      </c>
      <c r="C38" s="1514">
        <f>D38+E38+F38</f>
        <v>786.02399999999989</v>
      </c>
      <c r="D38" s="1517">
        <v>527.20299999999986</v>
      </c>
      <c r="E38" s="1517">
        <v>221.79799999999997</v>
      </c>
      <c r="F38" s="1517">
        <v>37.023000000000003</v>
      </c>
      <c r="G38" s="1514">
        <v>184.01300000000001</v>
      </c>
      <c r="H38" s="19"/>
      <c r="I38" s="19"/>
      <c r="J38" s="1519"/>
    </row>
    <row r="39" spans="1:10" ht="4.5" customHeight="1" thickBot="1" x14ac:dyDescent="0.2">
      <c r="A39" s="1566"/>
      <c r="B39" s="1566"/>
      <c r="C39" s="1566"/>
      <c r="D39" s="1566"/>
      <c r="E39" s="1566"/>
      <c r="F39" s="1566"/>
      <c r="G39" s="1566"/>
    </row>
    <row r="40" spans="1:10" ht="4.5" customHeight="1" thickTop="1" x14ac:dyDescent="0.15">
      <c r="A40" s="1261"/>
    </row>
    <row r="41" spans="1:10" x14ac:dyDescent="0.15">
      <c r="A41" s="1258"/>
    </row>
    <row r="42" spans="1:10" x14ac:dyDescent="0.15">
      <c r="A42" s="1551"/>
    </row>
    <row r="43" spans="1:10" x14ac:dyDescent="0.15">
      <c r="A43" s="1258"/>
    </row>
    <row r="44" spans="1:10" x14ac:dyDescent="0.15">
      <c r="A44" s="1258"/>
      <c r="B44" s="1550"/>
      <c r="C44" s="1258"/>
      <c r="D44" s="1258"/>
      <c r="E44" s="1258"/>
    </row>
    <row r="45" spans="1:10" x14ac:dyDescent="0.15">
      <c r="A45" s="1258"/>
      <c r="B45" s="1550"/>
      <c r="C45" s="1258"/>
      <c r="D45" s="1258"/>
      <c r="E45" s="1258"/>
    </row>
    <row r="46" spans="1:10" x14ac:dyDescent="0.15">
      <c r="A46" s="1258"/>
      <c r="B46" s="1550"/>
      <c r="C46" s="1258"/>
      <c r="D46" s="1258"/>
      <c r="E46" s="1258"/>
    </row>
    <row r="47" spans="1:10" x14ac:dyDescent="0.15">
      <c r="A47" s="1258"/>
      <c r="B47" s="1550"/>
      <c r="C47" s="1258"/>
      <c r="D47" s="1258"/>
      <c r="E47" s="1258"/>
    </row>
    <row r="48" spans="1:10" x14ac:dyDescent="0.15">
      <c r="A48" s="1258"/>
      <c r="B48" s="1550"/>
      <c r="C48" s="1258"/>
      <c r="D48" s="1258"/>
      <c r="E48" s="1258"/>
    </row>
    <row r="49" spans="1:5" x14ac:dyDescent="0.15">
      <c r="A49" s="1258"/>
      <c r="B49" s="1550"/>
      <c r="C49" s="1258"/>
      <c r="D49" s="1258"/>
      <c r="E49" s="1258"/>
    </row>
    <row r="50" spans="1:5" x14ac:dyDescent="0.15">
      <c r="A50" s="1258"/>
      <c r="B50" s="1550"/>
      <c r="C50" s="1258"/>
      <c r="D50" s="1258"/>
      <c r="E50" s="1258"/>
    </row>
    <row r="51" spans="1:5" x14ac:dyDescent="0.15">
      <c r="A51" s="1258"/>
      <c r="B51" s="1550"/>
      <c r="C51" s="1258"/>
      <c r="D51" s="1258"/>
      <c r="E51" s="1258"/>
    </row>
    <row r="52" spans="1:5" x14ac:dyDescent="0.15">
      <c r="A52" s="1258"/>
      <c r="B52" s="1550"/>
      <c r="C52" s="1258"/>
      <c r="D52" s="1258"/>
      <c r="E52" s="1258"/>
    </row>
    <row r="53" spans="1:5" x14ac:dyDescent="0.15">
      <c r="A53" s="1258"/>
      <c r="B53" s="1550"/>
      <c r="C53" s="1258"/>
      <c r="D53" s="1258"/>
      <c r="E53" s="1258"/>
    </row>
    <row r="54" spans="1:5" x14ac:dyDescent="0.15">
      <c r="A54" s="1258"/>
      <c r="B54" s="1550"/>
      <c r="C54" s="1258"/>
      <c r="D54" s="1258"/>
      <c r="E54" s="1258"/>
    </row>
    <row r="55" spans="1:5" x14ac:dyDescent="0.15">
      <c r="A55" s="1258"/>
      <c r="B55" s="1550"/>
      <c r="C55" s="1258"/>
      <c r="D55" s="1258"/>
      <c r="E55" s="1258"/>
    </row>
    <row r="56" spans="1:5" x14ac:dyDescent="0.15">
      <c r="A56" s="1258"/>
      <c r="B56" s="1550"/>
      <c r="C56" s="1258"/>
      <c r="D56" s="1258"/>
      <c r="E56" s="1258"/>
    </row>
    <row r="57" spans="1:5" x14ac:dyDescent="0.15">
      <c r="A57" s="1258"/>
      <c r="B57" s="1550"/>
      <c r="C57" s="1258"/>
      <c r="D57" s="1258"/>
      <c r="E57" s="1258"/>
    </row>
    <row r="58" spans="1:5" x14ac:dyDescent="0.15">
      <c r="A58" s="1258"/>
      <c r="B58" s="1550"/>
      <c r="C58" s="1258"/>
      <c r="D58" s="1258"/>
      <c r="E58" s="1258"/>
    </row>
    <row r="59" spans="1:5" x14ac:dyDescent="0.15">
      <c r="A59" s="1258"/>
      <c r="B59" s="1550"/>
      <c r="C59" s="1258"/>
      <c r="D59" s="1258"/>
      <c r="E59" s="1258"/>
    </row>
    <row r="60" spans="1:5" x14ac:dyDescent="0.15">
      <c r="A60" s="1258"/>
      <c r="B60" s="1550"/>
      <c r="C60" s="1258"/>
      <c r="D60" s="1258"/>
      <c r="E60" s="1258"/>
    </row>
    <row r="61" spans="1:5" x14ac:dyDescent="0.15">
      <c r="A61" s="1258"/>
      <c r="B61" s="1550"/>
      <c r="C61" s="1258"/>
      <c r="D61" s="1258"/>
      <c r="E61" s="1258"/>
    </row>
    <row r="62" spans="1:5" x14ac:dyDescent="0.15">
      <c r="A62" s="1258"/>
      <c r="B62" s="1550"/>
      <c r="C62" s="1258"/>
      <c r="D62" s="1258"/>
      <c r="E62" s="1258"/>
    </row>
    <row r="63" spans="1:5" x14ac:dyDescent="0.15">
      <c r="A63" s="1258"/>
      <c r="B63" s="1550"/>
      <c r="C63" s="1258"/>
      <c r="D63" s="1258"/>
      <c r="E63" s="1258"/>
    </row>
    <row r="64" spans="1:5" x14ac:dyDescent="0.15">
      <c r="A64" s="1258"/>
      <c r="B64" s="1550"/>
      <c r="C64" s="1258"/>
      <c r="D64" s="1258"/>
      <c r="E64" s="1258"/>
    </row>
    <row r="65" spans="1:5" x14ac:dyDescent="0.15">
      <c r="A65" s="1258"/>
      <c r="B65" s="1550"/>
      <c r="C65" s="1258"/>
      <c r="D65" s="1258"/>
      <c r="E65" s="1258"/>
    </row>
    <row r="66" spans="1:5" x14ac:dyDescent="0.15">
      <c r="A66" s="1258"/>
      <c r="B66" s="1550"/>
      <c r="C66" s="1258"/>
      <c r="D66" s="1258"/>
      <c r="E66" s="1258"/>
    </row>
    <row r="67" spans="1:5" x14ac:dyDescent="0.15">
      <c r="A67" s="1258"/>
      <c r="B67" s="1550"/>
      <c r="C67" s="1258"/>
      <c r="D67" s="1258"/>
      <c r="E67" s="1258"/>
    </row>
    <row r="68" spans="1:5" x14ac:dyDescent="0.15">
      <c r="A68" s="1258"/>
      <c r="B68" s="1550"/>
      <c r="C68" s="1258"/>
      <c r="D68" s="1258"/>
      <c r="E68" s="1258"/>
    </row>
    <row r="69" spans="1:5" x14ac:dyDescent="0.15">
      <c r="A69" s="1258"/>
      <c r="B69" s="1550"/>
      <c r="C69" s="1258"/>
      <c r="D69" s="1258"/>
      <c r="E69" s="1258"/>
    </row>
    <row r="70" spans="1:5" x14ac:dyDescent="0.15">
      <c r="A70" s="1258"/>
      <c r="B70" s="1550"/>
      <c r="C70" s="1258"/>
      <c r="D70" s="1258"/>
      <c r="E70" s="1258"/>
    </row>
    <row r="71" spans="1:5" x14ac:dyDescent="0.15">
      <c r="A71" s="1258"/>
      <c r="B71" s="1550"/>
      <c r="C71" s="1258"/>
      <c r="D71" s="1258"/>
      <c r="E71" s="1258"/>
    </row>
    <row r="72" spans="1:5" x14ac:dyDescent="0.15">
      <c r="A72" s="1258"/>
      <c r="B72" s="1550"/>
      <c r="C72" s="1258"/>
      <c r="D72" s="1258"/>
      <c r="E72" s="1258"/>
    </row>
    <row r="73" spans="1:5" x14ac:dyDescent="0.15">
      <c r="A73" s="1258"/>
      <c r="B73" s="1550"/>
      <c r="C73" s="1258"/>
      <c r="D73" s="1258"/>
      <c r="E73" s="1258"/>
    </row>
    <row r="74" spans="1:5" x14ac:dyDescent="0.15">
      <c r="A74" s="1258"/>
      <c r="B74" s="1550"/>
      <c r="C74" s="1258"/>
      <c r="D74" s="1258"/>
      <c r="E74" s="1258"/>
    </row>
    <row r="75" spans="1:5" x14ac:dyDescent="0.15">
      <c r="A75" s="1258"/>
      <c r="B75" s="1550"/>
      <c r="C75" s="1258"/>
      <c r="D75" s="1258"/>
      <c r="E75" s="1258"/>
    </row>
    <row r="76" spans="1:5" x14ac:dyDescent="0.15">
      <c r="A76" s="1258"/>
      <c r="B76" s="1550"/>
      <c r="C76" s="1258"/>
      <c r="D76" s="1258"/>
      <c r="E76" s="1258"/>
    </row>
    <row r="77" spans="1:5" x14ac:dyDescent="0.15">
      <c r="A77" s="1258"/>
      <c r="B77" s="1550"/>
      <c r="C77" s="1258"/>
      <c r="D77" s="1258"/>
      <c r="E77" s="1258"/>
    </row>
    <row r="78" spans="1:5" x14ac:dyDescent="0.15">
      <c r="A78" s="1258"/>
      <c r="B78" s="1550"/>
      <c r="C78" s="1258"/>
      <c r="D78" s="1258"/>
      <c r="E78" s="1258"/>
    </row>
    <row r="79" spans="1:5" x14ac:dyDescent="0.15">
      <c r="A79" s="1258"/>
      <c r="B79" s="1550"/>
      <c r="C79" s="1258"/>
      <c r="D79" s="1258"/>
      <c r="E79" s="1258"/>
    </row>
    <row r="80" spans="1:5" x14ac:dyDescent="0.15">
      <c r="A80" s="1258"/>
      <c r="B80" s="1550"/>
      <c r="C80" s="1258"/>
      <c r="D80" s="1258"/>
      <c r="E80" s="1258"/>
    </row>
    <row r="81" spans="1:5" x14ac:dyDescent="0.15">
      <c r="A81" s="1258"/>
      <c r="B81" s="1550"/>
      <c r="C81" s="1258"/>
      <c r="D81" s="1258"/>
      <c r="E81" s="1258"/>
    </row>
    <row r="82" spans="1:5" x14ac:dyDescent="0.15">
      <c r="A82" s="1258"/>
      <c r="B82" s="1550"/>
      <c r="C82" s="1258"/>
      <c r="D82" s="1258"/>
      <c r="E82" s="1258"/>
    </row>
    <row r="83" spans="1:5" x14ac:dyDescent="0.15">
      <c r="A83" s="1258"/>
      <c r="B83" s="1550"/>
      <c r="C83" s="1258"/>
      <c r="D83" s="1258"/>
      <c r="E83" s="1258"/>
    </row>
    <row r="84" spans="1:5" x14ac:dyDescent="0.15">
      <c r="A84" s="1258"/>
      <c r="B84" s="1550"/>
      <c r="C84" s="1258"/>
      <c r="D84" s="1258"/>
      <c r="E84" s="1258"/>
    </row>
    <row r="85" spans="1:5" x14ac:dyDescent="0.15">
      <c r="A85" s="1258"/>
      <c r="B85" s="1550"/>
      <c r="C85" s="1258"/>
      <c r="D85" s="1258"/>
      <c r="E85" s="1258"/>
    </row>
    <row r="86" spans="1:5" x14ac:dyDescent="0.15">
      <c r="A86" s="1258"/>
      <c r="B86" s="1550"/>
      <c r="C86" s="1258"/>
      <c r="D86" s="1258"/>
      <c r="E86" s="1258"/>
    </row>
    <row r="87" spans="1:5" x14ac:dyDescent="0.15">
      <c r="A87" s="1258"/>
      <c r="B87" s="1550"/>
      <c r="C87" s="1258"/>
      <c r="D87" s="1258"/>
      <c r="E87" s="1258"/>
    </row>
    <row r="88" spans="1:5" x14ac:dyDescent="0.15">
      <c r="A88" s="1258"/>
      <c r="B88" s="1550"/>
      <c r="C88" s="1258"/>
      <c r="D88" s="1258"/>
      <c r="E88" s="1258"/>
    </row>
    <row r="89" spans="1:5" x14ac:dyDescent="0.15">
      <c r="A89" s="1258"/>
      <c r="B89" s="1550"/>
      <c r="C89" s="1258"/>
      <c r="D89" s="1258"/>
      <c r="E89" s="1258"/>
    </row>
    <row r="90" spans="1:5" x14ac:dyDescent="0.15">
      <c r="A90" s="1258"/>
      <c r="B90" s="1550"/>
      <c r="C90" s="1258"/>
      <c r="D90" s="1258"/>
      <c r="E90" s="1258"/>
    </row>
    <row r="91" spans="1:5" x14ac:dyDescent="0.15">
      <c r="A91" s="1258"/>
      <c r="B91" s="1550"/>
      <c r="C91" s="1258"/>
      <c r="D91" s="1258"/>
      <c r="E91" s="1258"/>
    </row>
    <row r="92" spans="1:5" x14ac:dyDescent="0.15">
      <c r="A92" s="1258"/>
      <c r="B92" s="1550"/>
      <c r="C92" s="1258"/>
      <c r="D92" s="1258"/>
      <c r="E92" s="1258"/>
    </row>
    <row r="93" spans="1:5" x14ac:dyDescent="0.15">
      <c r="A93" s="1258"/>
      <c r="B93" s="1550"/>
      <c r="C93" s="1258"/>
      <c r="D93" s="1258"/>
      <c r="E93" s="1258"/>
    </row>
    <row r="94" spans="1:5" x14ac:dyDescent="0.15">
      <c r="A94" s="1258"/>
      <c r="B94" s="1550"/>
      <c r="C94" s="1258"/>
      <c r="D94" s="1258"/>
      <c r="E94" s="1258"/>
    </row>
    <row r="95" spans="1:5" x14ac:dyDescent="0.15">
      <c r="A95" s="1258"/>
      <c r="B95" s="1550"/>
      <c r="C95" s="1258"/>
      <c r="D95" s="1258"/>
      <c r="E95" s="1258"/>
    </row>
    <row r="96" spans="1:5" x14ac:dyDescent="0.15">
      <c r="A96" s="1258"/>
      <c r="B96" s="1550"/>
      <c r="C96" s="1258"/>
      <c r="D96" s="1258"/>
      <c r="E96" s="1258"/>
    </row>
    <row r="97" spans="1:5" x14ac:dyDescent="0.15">
      <c r="A97" s="1258"/>
      <c r="B97" s="1550"/>
      <c r="C97" s="1258"/>
      <c r="D97" s="1258"/>
      <c r="E97" s="1258"/>
    </row>
    <row r="98" spans="1:5" x14ac:dyDescent="0.15">
      <c r="A98" s="1258"/>
      <c r="B98" s="1550"/>
      <c r="C98" s="1258"/>
      <c r="D98" s="1258"/>
      <c r="E98" s="1258"/>
    </row>
    <row r="99" spans="1:5" x14ac:dyDescent="0.15">
      <c r="A99" s="1258"/>
      <c r="B99" s="1550"/>
      <c r="C99" s="1258"/>
      <c r="D99" s="1258"/>
      <c r="E99" s="1258"/>
    </row>
    <row r="100" spans="1:5" x14ac:dyDescent="0.15">
      <c r="A100" s="1258"/>
      <c r="B100" s="1550"/>
      <c r="C100" s="1258"/>
      <c r="D100" s="1258"/>
      <c r="E100" s="1258"/>
    </row>
    <row r="101" spans="1:5" x14ac:dyDescent="0.15">
      <c r="A101" s="1258"/>
      <c r="B101" s="1550"/>
      <c r="C101" s="1258"/>
      <c r="D101" s="1258"/>
      <c r="E101" s="1258"/>
    </row>
    <row r="102" spans="1:5" x14ac:dyDescent="0.15">
      <c r="A102" s="1258"/>
      <c r="B102" s="1550"/>
      <c r="C102" s="1258"/>
      <c r="D102" s="1258"/>
      <c r="E102" s="1258"/>
    </row>
    <row r="103" spans="1:5" x14ac:dyDescent="0.15">
      <c r="A103" s="1258"/>
      <c r="B103" s="1550"/>
      <c r="C103" s="1258"/>
      <c r="D103" s="1258"/>
      <c r="E103" s="1258"/>
    </row>
    <row r="104" spans="1:5" x14ac:dyDescent="0.15">
      <c r="A104" s="1258"/>
      <c r="B104" s="1550"/>
      <c r="C104" s="1258"/>
      <c r="D104" s="1258"/>
      <c r="E104" s="1258"/>
    </row>
    <row r="105" spans="1:5" x14ac:dyDescent="0.15">
      <c r="A105" s="1258"/>
      <c r="B105" s="1550"/>
      <c r="C105" s="1258"/>
      <c r="D105" s="1258"/>
      <c r="E105" s="1258"/>
    </row>
    <row r="106" spans="1:5" x14ac:dyDescent="0.15">
      <c r="A106" s="1258"/>
      <c r="B106" s="1550"/>
      <c r="C106" s="1258"/>
      <c r="D106" s="1258"/>
      <c r="E106" s="1258"/>
    </row>
    <row r="107" spans="1:5" x14ac:dyDescent="0.15">
      <c r="A107" s="1258"/>
      <c r="B107" s="1550"/>
      <c r="C107" s="1258"/>
      <c r="D107" s="1258"/>
      <c r="E107" s="1258"/>
    </row>
    <row r="108" spans="1:5" x14ac:dyDescent="0.15">
      <c r="A108" s="1258"/>
      <c r="B108" s="1550"/>
      <c r="C108" s="1258"/>
      <c r="D108" s="1258"/>
      <c r="E108" s="1258"/>
    </row>
    <row r="109" spans="1:5" x14ac:dyDescent="0.15">
      <c r="A109" s="1258"/>
      <c r="B109" s="1550"/>
      <c r="C109" s="1258"/>
      <c r="D109" s="1258"/>
      <c r="E109" s="1258"/>
    </row>
    <row r="110" spans="1:5" x14ac:dyDescent="0.15">
      <c r="A110" s="1258"/>
      <c r="B110" s="1550"/>
      <c r="C110" s="1258"/>
      <c r="D110" s="1258"/>
      <c r="E110" s="1258"/>
    </row>
    <row r="111" spans="1:5" x14ac:dyDescent="0.15">
      <c r="A111" s="1258"/>
      <c r="B111" s="1550"/>
      <c r="C111" s="1258"/>
      <c r="D111" s="1258"/>
      <c r="E111" s="1258"/>
    </row>
    <row r="112" spans="1:5" x14ac:dyDescent="0.15">
      <c r="A112" s="1258"/>
      <c r="B112" s="1550"/>
      <c r="C112" s="1258"/>
      <c r="D112" s="1258"/>
      <c r="E112" s="1258"/>
    </row>
    <row r="113" spans="1:5" x14ac:dyDescent="0.15">
      <c r="A113" s="1258"/>
      <c r="B113" s="1550"/>
      <c r="C113" s="1258"/>
      <c r="D113" s="1258"/>
      <c r="E113" s="1258"/>
    </row>
    <row r="114" spans="1:5" x14ac:dyDescent="0.15">
      <c r="A114" s="1258"/>
      <c r="B114" s="1550"/>
      <c r="C114" s="1258"/>
      <c r="D114" s="1258"/>
      <c r="E114" s="1258"/>
    </row>
    <row r="115" spans="1:5" x14ac:dyDescent="0.15">
      <c r="A115" s="1258"/>
      <c r="B115" s="1550"/>
      <c r="C115" s="1258"/>
      <c r="D115" s="1258"/>
      <c r="E115" s="1258"/>
    </row>
    <row r="116" spans="1:5" x14ac:dyDescent="0.15">
      <c r="A116" s="1258"/>
      <c r="B116" s="1550"/>
      <c r="C116" s="1258"/>
      <c r="D116" s="1258"/>
      <c r="E116" s="1258"/>
    </row>
    <row r="117" spans="1:5" x14ac:dyDescent="0.15">
      <c r="A117" s="1258"/>
      <c r="B117" s="1550"/>
      <c r="C117" s="1258"/>
      <c r="D117" s="1258"/>
      <c r="E117" s="1258"/>
    </row>
    <row r="118" spans="1:5" x14ac:dyDescent="0.15">
      <c r="A118" s="1258"/>
      <c r="B118" s="1550"/>
      <c r="C118" s="1258"/>
      <c r="D118" s="1258"/>
      <c r="E118" s="1258"/>
    </row>
    <row r="119" spans="1:5" x14ac:dyDescent="0.15">
      <c r="A119" s="1258"/>
      <c r="B119" s="1550"/>
      <c r="C119" s="1258"/>
      <c r="D119" s="1258"/>
      <c r="E119" s="1258"/>
    </row>
    <row r="120" spans="1:5" x14ac:dyDescent="0.15">
      <c r="A120" s="1258"/>
      <c r="B120" s="1550"/>
      <c r="C120" s="1258"/>
      <c r="D120" s="1258"/>
      <c r="E120" s="1258"/>
    </row>
    <row r="121" spans="1:5" x14ac:dyDescent="0.15">
      <c r="A121" s="1258"/>
      <c r="B121" s="1550"/>
      <c r="C121" s="1258"/>
      <c r="D121" s="1258"/>
      <c r="E121" s="1258"/>
    </row>
    <row r="122" spans="1:5" x14ac:dyDescent="0.15">
      <c r="A122" s="1258"/>
      <c r="B122" s="1550"/>
      <c r="C122" s="1258"/>
      <c r="D122" s="1258"/>
      <c r="E122" s="1258"/>
    </row>
    <row r="123" spans="1:5" x14ac:dyDescent="0.15">
      <c r="A123" s="1258"/>
      <c r="B123" s="1550"/>
      <c r="C123" s="1258"/>
      <c r="D123" s="1258"/>
      <c r="E123" s="1258"/>
    </row>
    <row r="124" spans="1:5" x14ac:dyDescent="0.15">
      <c r="A124" s="1258"/>
      <c r="B124" s="1550"/>
      <c r="C124" s="1258"/>
      <c r="D124" s="1258"/>
      <c r="E124" s="1258"/>
    </row>
    <row r="125" spans="1:5" x14ac:dyDescent="0.15">
      <c r="A125" s="1258"/>
      <c r="B125" s="1550"/>
      <c r="C125" s="1258"/>
      <c r="D125" s="1258"/>
      <c r="E125" s="1258"/>
    </row>
    <row r="126" spans="1:5" x14ac:dyDescent="0.15">
      <c r="A126" s="1258"/>
      <c r="B126" s="1550"/>
      <c r="C126" s="1258"/>
      <c r="D126" s="1258"/>
      <c r="E126" s="1258"/>
    </row>
    <row r="127" spans="1:5" x14ac:dyDescent="0.15">
      <c r="A127" s="1258"/>
      <c r="B127" s="1550"/>
      <c r="C127" s="1258"/>
      <c r="D127" s="1258"/>
      <c r="E127" s="1258"/>
    </row>
    <row r="128" spans="1:5" x14ac:dyDescent="0.15">
      <c r="A128" s="1258"/>
      <c r="B128" s="1550"/>
      <c r="C128" s="1258"/>
      <c r="D128" s="1258"/>
      <c r="E128" s="1258"/>
    </row>
    <row r="129" spans="1:5" x14ac:dyDescent="0.15">
      <c r="A129" s="1258"/>
      <c r="B129" s="1550"/>
      <c r="C129" s="1258"/>
      <c r="D129" s="1258"/>
      <c r="E129" s="1258"/>
    </row>
    <row r="130" spans="1:5" x14ac:dyDescent="0.15">
      <c r="A130" s="1258"/>
      <c r="B130" s="1550"/>
      <c r="C130" s="1258"/>
      <c r="D130" s="1258"/>
      <c r="E130" s="1258"/>
    </row>
    <row r="131" spans="1:5" x14ac:dyDescent="0.15">
      <c r="A131" s="1258"/>
      <c r="B131" s="1550"/>
      <c r="C131" s="1258"/>
      <c r="D131" s="1258"/>
      <c r="E131" s="1258"/>
    </row>
    <row r="132" spans="1:5" x14ac:dyDescent="0.15">
      <c r="A132" s="1258"/>
      <c r="B132" s="1550"/>
      <c r="C132" s="1258"/>
      <c r="D132" s="1258"/>
      <c r="E132" s="1258"/>
    </row>
    <row r="133" spans="1:5" x14ac:dyDescent="0.15">
      <c r="A133" s="1258"/>
      <c r="B133" s="1550"/>
      <c r="C133" s="1258"/>
      <c r="D133" s="1258"/>
      <c r="E133" s="1258"/>
    </row>
    <row r="134" spans="1:5" x14ac:dyDescent="0.15">
      <c r="A134" s="1258"/>
      <c r="B134" s="1550"/>
      <c r="C134" s="1258"/>
      <c r="D134" s="1258"/>
      <c r="E134" s="1258"/>
    </row>
    <row r="135" spans="1:5" x14ac:dyDescent="0.15">
      <c r="A135" s="1258"/>
      <c r="B135" s="1550"/>
      <c r="C135" s="1258"/>
      <c r="D135" s="1258"/>
      <c r="E135" s="1258"/>
    </row>
    <row r="136" spans="1:5" x14ac:dyDescent="0.15">
      <c r="A136" s="1258"/>
      <c r="B136" s="1550"/>
      <c r="C136" s="1258"/>
      <c r="D136" s="1258"/>
      <c r="E136" s="1258"/>
    </row>
    <row r="137" spans="1:5" x14ac:dyDescent="0.15">
      <c r="A137" s="1258"/>
      <c r="B137" s="1550"/>
      <c r="C137" s="1258"/>
      <c r="D137" s="1258"/>
      <c r="E137" s="1258"/>
    </row>
    <row r="138" spans="1:5" x14ac:dyDescent="0.15">
      <c r="A138" s="1258"/>
      <c r="B138" s="1550"/>
      <c r="C138" s="1258"/>
      <c r="D138" s="1258"/>
      <c r="E138" s="1258"/>
    </row>
    <row r="139" spans="1:5" x14ac:dyDescent="0.15">
      <c r="A139" s="1258"/>
      <c r="B139" s="1550"/>
      <c r="C139" s="1258"/>
      <c r="D139" s="1258"/>
      <c r="E139" s="1258"/>
    </row>
    <row r="140" spans="1:5" x14ac:dyDescent="0.15">
      <c r="A140" s="1258"/>
      <c r="B140" s="1550"/>
      <c r="C140" s="1258"/>
      <c r="D140" s="1258"/>
      <c r="E140" s="1258"/>
    </row>
    <row r="141" spans="1:5" x14ac:dyDescent="0.15">
      <c r="A141" s="1258"/>
      <c r="B141" s="1550"/>
      <c r="C141" s="1258"/>
      <c r="D141" s="1258"/>
      <c r="E141" s="1258"/>
    </row>
    <row r="142" spans="1:5" x14ac:dyDescent="0.15">
      <c r="A142" s="1258"/>
      <c r="B142" s="1550"/>
      <c r="C142" s="1258"/>
      <c r="D142" s="1258"/>
      <c r="E142" s="1258"/>
    </row>
    <row r="143" spans="1:5" x14ac:dyDescent="0.15">
      <c r="A143" s="1258"/>
      <c r="B143" s="1550"/>
      <c r="C143" s="1258"/>
      <c r="D143" s="1258"/>
      <c r="E143" s="1258"/>
    </row>
    <row r="144" spans="1:5" x14ac:dyDescent="0.15">
      <c r="A144" s="1258"/>
      <c r="B144" s="1550"/>
      <c r="C144" s="1258"/>
      <c r="D144" s="1258"/>
      <c r="E144" s="1258"/>
    </row>
    <row r="145" spans="1:5" x14ac:dyDescent="0.15">
      <c r="A145" s="1258"/>
      <c r="B145" s="1550"/>
      <c r="C145" s="1258"/>
      <c r="D145" s="1258"/>
      <c r="E145" s="1258"/>
    </row>
    <row r="146" spans="1:5" x14ac:dyDescent="0.15">
      <c r="A146" s="1258"/>
      <c r="B146" s="1550"/>
      <c r="C146" s="1258"/>
      <c r="D146" s="1258"/>
      <c r="E146" s="1258"/>
    </row>
    <row r="147" spans="1:5" x14ac:dyDescent="0.15">
      <c r="A147" s="1258"/>
      <c r="B147" s="1550"/>
      <c r="C147" s="1258"/>
      <c r="D147" s="1258"/>
      <c r="E147" s="1258"/>
    </row>
    <row r="148" spans="1:5" x14ac:dyDescent="0.15">
      <c r="A148" s="1258"/>
      <c r="B148" s="1550"/>
      <c r="C148" s="1258"/>
      <c r="D148" s="1258"/>
      <c r="E148" s="1258"/>
    </row>
    <row r="149" spans="1:5" x14ac:dyDescent="0.15">
      <c r="A149" s="1258"/>
      <c r="B149" s="1550"/>
      <c r="C149" s="1258"/>
      <c r="D149" s="1258"/>
      <c r="E149" s="1258"/>
    </row>
    <row r="150" spans="1:5" x14ac:dyDescent="0.15">
      <c r="A150" s="1258"/>
      <c r="B150" s="1550"/>
      <c r="C150" s="1258"/>
      <c r="D150" s="1258"/>
      <c r="E150" s="1258"/>
    </row>
    <row r="151" spans="1:5" x14ac:dyDescent="0.15">
      <c r="A151" s="1258"/>
      <c r="B151" s="1550"/>
      <c r="C151" s="1258"/>
      <c r="D151" s="1258"/>
      <c r="E151" s="1258"/>
    </row>
    <row r="152" spans="1:5" x14ac:dyDescent="0.15">
      <c r="A152" s="1258"/>
      <c r="B152" s="1550"/>
      <c r="C152" s="1258"/>
      <c r="D152" s="1258"/>
      <c r="E152" s="1258"/>
    </row>
    <row r="153" spans="1:5" x14ac:dyDescent="0.15">
      <c r="A153" s="1258"/>
      <c r="B153" s="1550"/>
      <c r="C153" s="1258"/>
      <c r="D153" s="1258"/>
      <c r="E153" s="1258"/>
    </row>
    <row r="154" spans="1:5" x14ac:dyDescent="0.15">
      <c r="A154" s="1258"/>
      <c r="B154" s="1550"/>
      <c r="C154" s="1258"/>
      <c r="D154" s="1258"/>
      <c r="E154" s="1258"/>
    </row>
    <row r="155" spans="1:5" x14ac:dyDescent="0.15">
      <c r="A155" s="1258"/>
      <c r="B155" s="1550"/>
      <c r="C155" s="1258"/>
      <c r="D155" s="1258"/>
      <c r="E155" s="1258"/>
    </row>
    <row r="156" spans="1:5" x14ac:dyDescent="0.15">
      <c r="A156" s="1258"/>
      <c r="B156" s="1550"/>
      <c r="C156" s="1258"/>
      <c r="D156" s="1258"/>
      <c r="E156" s="1258"/>
    </row>
    <row r="157" spans="1:5" x14ac:dyDescent="0.15">
      <c r="A157" s="1258"/>
      <c r="B157" s="1550"/>
      <c r="C157" s="1258"/>
      <c r="D157" s="1258"/>
      <c r="E157" s="1258"/>
    </row>
    <row r="158" spans="1:5" x14ac:dyDescent="0.15">
      <c r="A158" s="1258"/>
      <c r="B158" s="1550"/>
      <c r="C158" s="1258"/>
      <c r="D158" s="1258"/>
      <c r="E158" s="1258"/>
    </row>
    <row r="159" spans="1:5" x14ac:dyDescent="0.15">
      <c r="A159" s="1258"/>
      <c r="B159" s="1550"/>
      <c r="C159" s="1258"/>
      <c r="D159" s="1258"/>
      <c r="E159" s="1258"/>
    </row>
    <row r="160" spans="1:5" x14ac:dyDescent="0.15">
      <c r="A160" s="1258"/>
      <c r="B160" s="1550"/>
      <c r="C160" s="1258"/>
      <c r="D160" s="1258"/>
      <c r="E160" s="1258"/>
    </row>
    <row r="161" spans="1:5" x14ac:dyDescent="0.15">
      <c r="A161" s="1258"/>
      <c r="B161" s="1550"/>
      <c r="C161" s="1258"/>
      <c r="D161" s="1258"/>
      <c r="E161" s="1258"/>
    </row>
    <row r="162" spans="1:5" x14ac:dyDescent="0.15">
      <c r="A162" s="1258"/>
      <c r="B162" s="1550"/>
      <c r="C162" s="1258"/>
      <c r="D162" s="1258"/>
      <c r="E162" s="1258"/>
    </row>
    <row r="163" spans="1:5" x14ac:dyDescent="0.15">
      <c r="A163" s="1258"/>
      <c r="B163" s="1550"/>
      <c r="C163" s="1258"/>
      <c r="D163" s="1258"/>
      <c r="E163" s="1258"/>
    </row>
    <row r="164" spans="1:5" x14ac:dyDescent="0.15">
      <c r="A164" s="1258"/>
      <c r="B164" s="1550"/>
      <c r="C164" s="1258"/>
      <c r="D164" s="1258"/>
      <c r="E164" s="1258"/>
    </row>
    <row r="165" spans="1:5" x14ac:dyDescent="0.15">
      <c r="A165" s="1258"/>
      <c r="B165" s="1550"/>
      <c r="C165" s="1258"/>
      <c r="D165" s="1258"/>
      <c r="E165" s="1258"/>
    </row>
    <row r="166" spans="1:5" x14ac:dyDescent="0.15">
      <c r="A166" s="1258"/>
      <c r="B166" s="1550"/>
      <c r="C166" s="1258"/>
      <c r="D166" s="1258"/>
      <c r="E166" s="1258"/>
    </row>
    <row r="167" spans="1:5" x14ac:dyDescent="0.15">
      <c r="A167" s="1258"/>
      <c r="B167" s="1550"/>
      <c r="C167" s="1258"/>
      <c r="D167" s="1258"/>
      <c r="E167" s="1258"/>
    </row>
    <row r="168" spans="1:5" x14ac:dyDescent="0.15">
      <c r="A168" s="1258"/>
      <c r="B168" s="1550"/>
      <c r="C168" s="1258"/>
      <c r="D168" s="1258"/>
      <c r="E168" s="1258"/>
    </row>
    <row r="169" spans="1:5" x14ac:dyDescent="0.15">
      <c r="A169" s="1258"/>
      <c r="B169" s="1550"/>
      <c r="C169" s="1258"/>
      <c r="D169" s="1258"/>
      <c r="E169" s="1258"/>
    </row>
    <row r="170" spans="1:5" x14ac:dyDescent="0.15">
      <c r="A170" s="1258"/>
      <c r="B170" s="1550"/>
      <c r="C170" s="1258"/>
      <c r="D170" s="1258"/>
      <c r="E170" s="1258"/>
    </row>
    <row r="171" spans="1:5" x14ac:dyDescent="0.15">
      <c r="A171" s="1258"/>
      <c r="B171" s="1550"/>
      <c r="C171" s="1258"/>
      <c r="D171" s="1258"/>
      <c r="E171" s="1258"/>
    </row>
    <row r="172" spans="1:5" x14ac:dyDescent="0.15">
      <c r="A172" s="1258"/>
      <c r="B172" s="1550"/>
      <c r="C172" s="1258"/>
      <c r="D172" s="1258"/>
      <c r="E172" s="1258"/>
    </row>
    <row r="173" spans="1:5" x14ac:dyDescent="0.15">
      <c r="A173" s="1258"/>
      <c r="B173" s="1550"/>
      <c r="C173" s="1258"/>
      <c r="D173" s="1258"/>
      <c r="E173" s="1258"/>
    </row>
    <row r="174" spans="1:5" x14ac:dyDescent="0.15">
      <c r="A174" s="1258"/>
      <c r="B174" s="1550"/>
      <c r="C174" s="1258"/>
      <c r="D174" s="1258"/>
      <c r="E174" s="1258"/>
    </row>
    <row r="175" spans="1:5" x14ac:dyDescent="0.15">
      <c r="A175" s="1258"/>
      <c r="B175" s="1550"/>
      <c r="C175" s="1258"/>
      <c r="D175" s="1258"/>
      <c r="E175" s="1258"/>
    </row>
    <row r="176" spans="1:5" x14ac:dyDescent="0.15">
      <c r="A176" s="1258"/>
      <c r="B176" s="1550"/>
      <c r="C176" s="1258"/>
      <c r="D176" s="1258"/>
      <c r="E176" s="1258"/>
    </row>
    <row r="177" spans="1:5" x14ac:dyDescent="0.15">
      <c r="A177" s="1258"/>
      <c r="B177" s="1550"/>
      <c r="C177" s="1258"/>
      <c r="D177" s="1258"/>
      <c r="E177" s="1258"/>
    </row>
    <row r="178" spans="1:5" x14ac:dyDescent="0.15">
      <c r="A178" s="1258"/>
      <c r="B178" s="1550"/>
      <c r="C178" s="1258"/>
      <c r="D178" s="1258"/>
      <c r="E178" s="1258"/>
    </row>
    <row r="179" spans="1:5" x14ac:dyDescent="0.15">
      <c r="A179" s="1258"/>
      <c r="B179" s="1550"/>
      <c r="C179" s="1258"/>
      <c r="D179" s="1258"/>
      <c r="E179" s="1258"/>
    </row>
    <row r="180" spans="1:5" x14ac:dyDescent="0.15">
      <c r="A180" s="1258"/>
      <c r="B180" s="1550"/>
      <c r="C180" s="1258"/>
      <c r="D180" s="1258"/>
      <c r="E180" s="1258"/>
    </row>
    <row r="181" spans="1:5" x14ac:dyDescent="0.15">
      <c r="A181" s="1258"/>
      <c r="B181" s="1550"/>
      <c r="C181" s="1258"/>
      <c r="D181" s="1258"/>
      <c r="E181" s="1258"/>
    </row>
    <row r="182" spans="1:5" x14ac:dyDescent="0.15">
      <c r="A182" s="1258"/>
      <c r="B182" s="1550"/>
      <c r="C182" s="1258"/>
      <c r="D182" s="1258"/>
      <c r="E182" s="1258"/>
    </row>
    <row r="183" spans="1:5" x14ac:dyDescent="0.15">
      <c r="A183" s="1258"/>
      <c r="B183" s="1550"/>
      <c r="C183" s="1258"/>
      <c r="D183" s="1258"/>
      <c r="E183" s="1258"/>
    </row>
    <row r="184" spans="1:5" x14ac:dyDescent="0.15">
      <c r="A184" s="1258"/>
      <c r="B184" s="1550"/>
      <c r="C184" s="1258"/>
      <c r="D184" s="1258"/>
      <c r="E184" s="1258"/>
    </row>
    <row r="185" spans="1:5" x14ac:dyDescent="0.15">
      <c r="A185" s="1258"/>
      <c r="B185" s="1550"/>
      <c r="C185" s="1258"/>
      <c r="D185" s="1258"/>
      <c r="E185" s="1258"/>
    </row>
    <row r="186" spans="1:5" x14ac:dyDescent="0.15">
      <c r="A186" s="1258"/>
      <c r="B186" s="1550"/>
      <c r="C186" s="1258"/>
      <c r="D186" s="1258"/>
      <c r="E186" s="1258"/>
    </row>
    <row r="187" spans="1:5" x14ac:dyDescent="0.15">
      <c r="A187" s="1258"/>
      <c r="B187" s="1550"/>
      <c r="C187" s="1258"/>
      <c r="D187" s="1258"/>
      <c r="E187" s="1258"/>
    </row>
    <row r="188" spans="1:5" x14ac:dyDescent="0.15">
      <c r="A188" s="1258"/>
      <c r="B188" s="1550"/>
      <c r="C188" s="1258"/>
      <c r="D188" s="1258"/>
      <c r="E188" s="1258"/>
    </row>
    <row r="189" spans="1:5" x14ac:dyDescent="0.15">
      <c r="A189" s="1258"/>
      <c r="B189" s="1550"/>
      <c r="C189" s="1258"/>
      <c r="D189" s="1258"/>
      <c r="E189" s="1258"/>
    </row>
    <row r="190" spans="1:5" x14ac:dyDescent="0.15">
      <c r="A190" s="1258"/>
      <c r="B190" s="1550"/>
      <c r="C190" s="1258"/>
      <c r="D190" s="1258"/>
      <c r="E190" s="1258"/>
    </row>
    <row r="191" spans="1:5" x14ac:dyDescent="0.15">
      <c r="A191" s="1258"/>
      <c r="B191" s="1550"/>
      <c r="C191" s="1258"/>
      <c r="D191" s="1258"/>
      <c r="E191" s="1258"/>
    </row>
    <row r="192" spans="1:5" x14ac:dyDescent="0.15">
      <c r="A192" s="1258"/>
      <c r="B192" s="1550"/>
      <c r="C192" s="1258"/>
      <c r="D192" s="1258"/>
      <c r="E192" s="1258"/>
    </row>
    <row r="193" spans="1:5" x14ac:dyDescent="0.15">
      <c r="A193" s="1258"/>
      <c r="B193" s="1550"/>
      <c r="C193" s="1258"/>
      <c r="D193" s="1258"/>
      <c r="E193" s="1258"/>
    </row>
    <row r="194" spans="1:5" x14ac:dyDescent="0.15">
      <c r="A194" s="1258"/>
      <c r="B194" s="1550"/>
      <c r="C194" s="1258"/>
      <c r="D194" s="1258"/>
      <c r="E194" s="1258"/>
    </row>
    <row r="195" spans="1:5" x14ac:dyDescent="0.15">
      <c r="A195" s="1258"/>
      <c r="B195" s="1550"/>
      <c r="C195" s="1258"/>
      <c r="D195" s="1258"/>
      <c r="E195" s="1258"/>
    </row>
    <row r="196" spans="1:5" x14ac:dyDescent="0.15">
      <c r="A196" s="1258"/>
      <c r="B196" s="1550"/>
      <c r="C196" s="1258"/>
      <c r="D196" s="1258"/>
      <c r="E196" s="1258"/>
    </row>
    <row r="197" spans="1:5" x14ac:dyDescent="0.15">
      <c r="A197" s="1258"/>
      <c r="B197" s="1550"/>
      <c r="C197" s="1258"/>
      <c r="D197" s="1258"/>
      <c r="E197" s="1258"/>
    </row>
    <row r="198" spans="1:5" x14ac:dyDescent="0.15">
      <c r="A198" s="1258"/>
      <c r="B198" s="1550"/>
      <c r="C198" s="1258"/>
      <c r="D198" s="1258"/>
      <c r="E198" s="1258"/>
    </row>
    <row r="199" spans="1:5" x14ac:dyDescent="0.15">
      <c r="A199" s="1258"/>
      <c r="B199" s="1550"/>
      <c r="C199" s="1258"/>
      <c r="D199" s="1258"/>
      <c r="E199" s="1258"/>
    </row>
    <row r="200" spans="1:5" x14ac:dyDescent="0.15">
      <c r="A200" s="1258"/>
      <c r="B200" s="1550"/>
      <c r="C200" s="1258"/>
      <c r="D200" s="1258"/>
      <c r="E200" s="1258"/>
    </row>
    <row r="201" spans="1:5" x14ac:dyDescent="0.15">
      <c r="A201" s="1258"/>
      <c r="B201" s="1550"/>
      <c r="C201" s="1258"/>
      <c r="D201" s="1258"/>
      <c r="E201" s="1258"/>
    </row>
    <row r="202" spans="1:5" x14ac:dyDescent="0.15">
      <c r="A202" s="1258"/>
      <c r="B202" s="1550"/>
      <c r="C202" s="1258"/>
      <c r="D202" s="1258"/>
      <c r="E202" s="1258"/>
    </row>
    <row r="203" spans="1:5" x14ac:dyDescent="0.15">
      <c r="A203" s="1258"/>
      <c r="B203" s="1550"/>
      <c r="C203" s="1258"/>
      <c r="D203" s="1258"/>
      <c r="E203" s="1258"/>
    </row>
    <row r="204" spans="1:5" x14ac:dyDescent="0.15">
      <c r="A204" s="1258"/>
      <c r="B204" s="1550"/>
      <c r="C204" s="1258"/>
      <c r="D204" s="1258"/>
      <c r="E204" s="1258"/>
    </row>
    <row r="205" spans="1:5" x14ac:dyDescent="0.15">
      <c r="A205" s="1258"/>
      <c r="B205" s="1550"/>
      <c r="C205" s="1258"/>
      <c r="D205" s="1258"/>
      <c r="E205" s="1258"/>
    </row>
    <row r="206" spans="1:5" x14ac:dyDescent="0.15">
      <c r="A206" s="1258"/>
      <c r="B206" s="1550"/>
      <c r="C206" s="1258"/>
      <c r="D206" s="1258"/>
      <c r="E206" s="1258"/>
    </row>
    <row r="207" spans="1:5" x14ac:dyDescent="0.15">
      <c r="A207" s="1258"/>
      <c r="B207" s="1550"/>
      <c r="C207" s="1258"/>
      <c r="D207" s="1258"/>
      <c r="E207" s="1258"/>
    </row>
    <row r="208" spans="1:5" x14ac:dyDescent="0.15">
      <c r="A208" s="1258"/>
      <c r="B208" s="1550"/>
      <c r="C208" s="1258"/>
      <c r="D208" s="1258"/>
      <c r="E208" s="1258"/>
    </row>
    <row r="209" spans="1:5" x14ac:dyDescent="0.15">
      <c r="A209" s="1258"/>
      <c r="B209" s="1550"/>
      <c r="C209" s="1258"/>
      <c r="D209" s="1258"/>
      <c r="E209" s="1258"/>
    </row>
    <row r="210" spans="1:5" x14ac:dyDescent="0.15">
      <c r="A210" s="1258"/>
      <c r="B210" s="1550"/>
      <c r="C210" s="1258"/>
      <c r="D210" s="1258"/>
      <c r="E210" s="1258"/>
    </row>
    <row r="211" spans="1:5" x14ac:dyDescent="0.15">
      <c r="A211" s="1258"/>
      <c r="B211" s="1550"/>
      <c r="C211" s="1258"/>
      <c r="D211" s="1258"/>
      <c r="E211" s="1258"/>
    </row>
    <row r="212" spans="1:5" x14ac:dyDescent="0.15">
      <c r="A212" s="1258"/>
      <c r="B212" s="1550"/>
      <c r="C212" s="1258"/>
      <c r="D212" s="1258"/>
      <c r="E212" s="1258"/>
    </row>
    <row r="213" spans="1:5" x14ac:dyDescent="0.15">
      <c r="A213" s="1258"/>
      <c r="B213" s="1550"/>
      <c r="C213" s="1258"/>
      <c r="D213" s="1258"/>
      <c r="E213" s="1258"/>
    </row>
    <row r="214" spans="1:5" x14ac:dyDescent="0.15">
      <c r="A214" s="1258"/>
      <c r="B214" s="1550"/>
      <c r="C214" s="1258"/>
      <c r="D214" s="1258"/>
      <c r="E214" s="1258"/>
    </row>
    <row r="215" spans="1:5" x14ac:dyDescent="0.15">
      <c r="A215" s="1258"/>
      <c r="B215" s="1550"/>
      <c r="C215" s="1258"/>
      <c r="D215" s="1258"/>
      <c r="E215" s="1258"/>
    </row>
    <row r="216" spans="1:5" x14ac:dyDescent="0.15">
      <c r="A216" s="1258"/>
      <c r="B216" s="1550"/>
      <c r="C216" s="1258"/>
      <c r="D216" s="1258"/>
      <c r="E216" s="1258"/>
    </row>
    <row r="217" spans="1:5" x14ac:dyDescent="0.15">
      <c r="A217" s="1258"/>
      <c r="B217" s="1550"/>
      <c r="C217" s="1258"/>
      <c r="D217" s="1258"/>
      <c r="E217" s="1258"/>
    </row>
    <row r="218" spans="1:5" x14ac:dyDescent="0.15">
      <c r="A218" s="1258"/>
      <c r="B218" s="1550"/>
      <c r="C218" s="1258"/>
      <c r="D218" s="1258"/>
      <c r="E218" s="1258"/>
    </row>
    <row r="219" spans="1:5" x14ac:dyDescent="0.15">
      <c r="A219" s="1258"/>
      <c r="B219" s="1550"/>
      <c r="C219" s="1258"/>
      <c r="D219" s="1258"/>
      <c r="E219" s="1258"/>
    </row>
    <row r="220" spans="1:5" x14ac:dyDescent="0.15">
      <c r="A220" s="1258"/>
      <c r="B220" s="1550"/>
      <c r="C220" s="1258"/>
      <c r="D220" s="1258"/>
      <c r="E220" s="1258"/>
    </row>
    <row r="221" spans="1:5" x14ac:dyDescent="0.15">
      <c r="A221" s="1258"/>
      <c r="B221" s="1550"/>
      <c r="C221" s="1258"/>
      <c r="D221" s="1258"/>
      <c r="E221" s="1258"/>
    </row>
    <row r="222" spans="1:5" x14ac:dyDescent="0.15">
      <c r="A222" s="1258"/>
      <c r="B222" s="1550"/>
      <c r="C222" s="1258"/>
      <c r="D222" s="1258"/>
      <c r="E222" s="1258"/>
    </row>
    <row r="223" spans="1:5" x14ac:dyDescent="0.15">
      <c r="A223" s="1258"/>
      <c r="B223" s="1550"/>
      <c r="C223" s="1258"/>
      <c r="D223" s="1258"/>
      <c r="E223" s="1258"/>
    </row>
    <row r="224" spans="1:5" x14ac:dyDescent="0.15">
      <c r="A224" s="1258"/>
      <c r="B224" s="1550"/>
      <c r="C224" s="1258"/>
      <c r="D224" s="1258"/>
      <c r="E224" s="1258"/>
    </row>
    <row r="225" spans="1:5" x14ac:dyDescent="0.15">
      <c r="A225" s="1258"/>
      <c r="B225" s="1550"/>
      <c r="C225" s="1258"/>
      <c r="D225" s="1258"/>
      <c r="E225" s="1258"/>
    </row>
    <row r="226" spans="1:5" x14ac:dyDescent="0.15">
      <c r="A226" s="1258"/>
      <c r="B226" s="1550"/>
      <c r="C226" s="1258"/>
      <c r="D226" s="1258"/>
      <c r="E226" s="1258"/>
    </row>
    <row r="227" spans="1:5" x14ac:dyDescent="0.15">
      <c r="A227" s="1258"/>
      <c r="B227" s="1550"/>
      <c r="C227" s="1258"/>
      <c r="D227" s="1258"/>
      <c r="E227" s="1258"/>
    </row>
    <row r="228" spans="1:5" x14ac:dyDescent="0.15">
      <c r="A228" s="1258"/>
      <c r="B228" s="1550"/>
      <c r="C228" s="1258"/>
      <c r="D228" s="1258"/>
      <c r="E228" s="1258"/>
    </row>
    <row r="229" spans="1:5" x14ac:dyDescent="0.15">
      <c r="A229" s="1258"/>
      <c r="B229" s="1550"/>
      <c r="C229" s="1258"/>
      <c r="D229" s="1258"/>
      <c r="E229" s="1258"/>
    </row>
    <row r="230" spans="1:5" x14ac:dyDescent="0.15">
      <c r="A230" s="1258"/>
      <c r="B230" s="1550"/>
      <c r="C230" s="1258"/>
      <c r="D230" s="1258"/>
      <c r="E230" s="1258"/>
    </row>
    <row r="231" spans="1:5" x14ac:dyDescent="0.15">
      <c r="A231" s="1258"/>
      <c r="B231" s="1550"/>
      <c r="C231" s="1258"/>
      <c r="D231" s="1258"/>
      <c r="E231" s="1258"/>
    </row>
    <row r="232" spans="1:5" x14ac:dyDescent="0.15">
      <c r="A232" s="1258"/>
      <c r="B232" s="1550"/>
      <c r="C232" s="1258"/>
      <c r="D232" s="1258"/>
      <c r="E232" s="1258"/>
    </row>
    <row r="233" spans="1:5" x14ac:dyDescent="0.15">
      <c r="A233" s="1258"/>
      <c r="B233" s="1550"/>
      <c r="C233" s="1258"/>
      <c r="D233" s="1258"/>
      <c r="E233" s="1258"/>
    </row>
    <row r="234" spans="1:5" x14ac:dyDescent="0.15">
      <c r="A234" s="1258"/>
      <c r="B234" s="1550"/>
      <c r="C234" s="1258"/>
      <c r="D234" s="1258"/>
      <c r="E234" s="1258"/>
    </row>
    <row r="235" spans="1:5" x14ac:dyDescent="0.15">
      <c r="A235" s="1258"/>
      <c r="B235" s="1550"/>
      <c r="C235" s="1258"/>
      <c r="D235" s="1258"/>
      <c r="E235" s="1258"/>
    </row>
    <row r="236" spans="1:5" x14ac:dyDescent="0.15">
      <c r="A236" s="1258"/>
      <c r="B236" s="1550"/>
      <c r="C236" s="1258"/>
      <c r="D236" s="1258"/>
      <c r="E236" s="1258"/>
    </row>
    <row r="237" spans="1:5" x14ac:dyDescent="0.15">
      <c r="A237" s="1258"/>
      <c r="B237" s="1550"/>
      <c r="C237" s="1258"/>
      <c r="D237" s="1258"/>
      <c r="E237" s="1258"/>
    </row>
    <row r="238" spans="1:5" x14ac:dyDescent="0.15">
      <c r="A238" s="1258"/>
      <c r="B238" s="1550"/>
      <c r="C238" s="1258"/>
      <c r="D238" s="1258"/>
      <c r="E238" s="1258"/>
    </row>
    <row r="239" spans="1:5" x14ac:dyDescent="0.15">
      <c r="A239" s="1258"/>
      <c r="B239" s="1550"/>
      <c r="C239" s="1258"/>
      <c r="D239" s="1258"/>
      <c r="E239" s="1258"/>
    </row>
    <row r="240" spans="1:5" x14ac:dyDescent="0.15">
      <c r="A240" s="1258"/>
      <c r="B240" s="1550"/>
      <c r="C240" s="1258"/>
      <c r="D240" s="1258"/>
      <c r="E240" s="1258"/>
    </row>
    <row r="241" spans="1:5" x14ac:dyDescent="0.15">
      <c r="A241" s="1258"/>
      <c r="B241" s="1550"/>
      <c r="C241" s="1258"/>
      <c r="D241" s="1258"/>
      <c r="E241" s="1258"/>
    </row>
    <row r="242" spans="1:5" x14ac:dyDescent="0.15">
      <c r="A242" s="1258"/>
      <c r="B242" s="1550"/>
      <c r="C242" s="1258"/>
      <c r="D242" s="1258"/>
      <c r="E242" s="1258"/>
    </row>
    <row r="243" spans="1:5" x14ac:dyDescent="0.15">
      <c r="A243" s="1258"/>
      <c r="B243" s="1550"/>
      <c r="C243" s="1258"/>
      <c r="D243" s="1258"/>
      <c r="E243" s="1258"/>
    </row>
    <row r="244" spans="1:5" x14ac:dyDescent="0.15">
      <c r="A244" s="1258"/>
      <c r="B244" s="1550"/>
      <c r="C244" s="1258"/>
      <c r="D244" s="1258"/>
      <c r="E244" s="1258"/>
    </row>
    <row r="245" spans="1:5" x14ac:dyDescent="0.15">
      <c r="A245" s="1258"/>
      <c r="B245" s="1550"/>
      <c r="C245" s="1258"/>
      <c r="D245" s="1258"/>
      <c r="E245" s="1258"/>
    </row>
    <row r="246" spans="1:5" x14ac:dyDescent="0.15">
      <c r="A246" s="1258"/>
      <c r="B246" s="1550"/>
      <c r="C246" s="1258"/>
      <c r="D246" s="1258"/>
      <c r="E246" s="1258"/>
    </row>
    <row r="247" spans="1:5" x14ac:dyDescent="0.15">
      <c r="A247" s="1258"/>
      <c r="B247" s="1550"/>
      <c r="C247" s="1258"/>
      <c r="D247" s="1258"/>
      <c r="E247" s="1258"/>
    </row>
    <row r="248" spans="1:5" x14ac:dyDescent="0.15">
      <c r="A248" s="1258"/>
      <c r="B248" s="1550"/>
      <c r="C248" s="1258"/>
      <c r="D248" s="1258"/>
      <c r="E248" s="1258"/>
    </row>
    <row r="249" spans="1:5" x14ac:dyDescent="0.15">
      <c r="A249" s="1258"/>
      <c r="B249" s="1550"/>
      <c r="C249" s="1258"/>
      <c r="D249" s="1258"/>
      <c r="E249" s="1258"/>
    </row>
    <row r="250" spans="1:5" x14ac:dyDescent="0.15">
      <c r="A250" s="1258"/>
      <c r="B250" s="1550"/>
      <c r="C250" s="1258"/>
      <c r="D250" s="1258"/>
      <c r="E250" s="1258"/>
    </row>
    <row r="251" spans="1:5" x14ac:dyDescent="0.15">
      <c r="A251" s="1258"/>
      <c r="B251" s="1550"/>
      <c r="C251" s="1258"/>
      <c r="D251" s="1258"/>
      <c r="E251" s="1258"/>
    </row>
    <row r="252" spans="1:5" x14ac:dyDescent="0.15">
      <c r="A252" s="1258"/>
      <c r="B252" s="1550"/>
      <c r="C252" s="1258"/>
      <c r="D252" s="1258"/>
      <c r="E252" s="1258"/>
    </row>
    <row r="253" spans="1:5" x14ac:dyDescent="0.15">
      <c r="A253" s="1258"/>
      <c r="B253" s="1550"/>
      <c r="C253" s="1258"/>
      <c r="D253" s="1258"/>
      <c r="E253" s="1258"/>
    </row>
    <row r="254" spans="1:5" x14ac:dyDescent="0.15">
      <c r="A254" s="1258"/>
      <c r="B254" s="1550"/>
      <c r="C254" s="1258"/>
      <c r="D254" s="1258"/>
      <c r="E254" s="1258"/>
    </row>
    <row r="255" spans="1:5" x14ac:dyDescent="0.15">
      <c r="A255" s="1258"/>
      <c r="B255" s="1550"/>
      <c r="C255" s="1258"/>
      <c r="D255" s="1258"/>
      <c r="E255" s="1258"/>
    </row>
    <row r="256" spans="1:5" x14ac:dyDescent="0.15">
      <c r="A256" s="1258"/>
      <c r="B256" s="1550"/>
      <c r="C256" s="1258"/>
      <c r="D256" s="1258"/>
      <c r="E256" s="1258"/>
    </row>
    <row r="257" spans="1:5" x14ac:dyDescent="0.15">
      <c r="A257" s="1258"/>
      <c r="B257" s="1550"/>
      <c r="C257" s="1258"/>
      <c r="D257" s="1258"/>
      <c r="E257" s="1258"/>
    </row>
    <row r="258" spans="1:5" x14ac:dyDescent="0.15">
      <c r="A258" s="1258"/>
      <c r="B258" s="1550"/>
      <c r="C258" s="1258"/>
      <c r="D258" s="1258"/>
      <c r="E258" s="1258"/>
    </row>
    <row r="259" spans="1:5" x14ac:dyDescent="0.15">
      <c r="A259" s="1258"/>
      <c r="B259" s="1550"/>
      <c r="C259" s="1258"/>
      <c r="D259" s="1258"/>
      <c r="E259" s="1258"/>
    </row>
    <row r="260" spans="1:5" x14ac:dyDescent="0.15">
      <c r="A260" s="1258"/>
      <c r="B260" s="1550"/>
      <c r="C260" s="1258"/>
      <c r="D260" s="1258"/>
      <c r="E260" s="1258"/>
    </row>
    <row r="261" spans="1:5" x14ac:dyDescent="0.15">
      <c r="A261" s="1258"/>
      <c r="B261" s="1550"/>
      <c r="C261" s="1258"/>
      <c r="D261" s="1258"/>
      <c r="E261" s="1258"/>
    </row>
    <row r="262" spans="1:5" x14ac:dyDescent="0.15">
      <c r="A262" s="1258"/>
      <c r="B262" s="1550"/>
      <c r="C262" s="1258"/>
      <c r="D262" s="1258"/>
      <c r="E262" s="1258"/>
    </row>
    <row r="263" spans="1:5" x14ac:dyDescent="0.15">
      <c r="A263" s="1258"/>
      <c r="B263" s="1550"/>
      <c r="C263" s="1258"/>
      <c r="D263" s="1258"/>
      <c r="E263" s="1258"/>
    </row>
    <row r="264" spans="1:5" x14ac:dyDescent="0.15">
      <c r="A264" s="1258"/>
      <c r="B264" s="1550"/>
      <c r="C264" s="1258"/>
      <c r="D264" s="1258"/>
      <c r="E264" s="1258"/>
    </row>
    <row r="265" spans="1:5" x14ac:dyDescent="0.15">
      <c r="A265" s="1258"/>
      <c r="B265" s="1550"/>
      <c r="C265" s="1258"/>
      <c r="D265" s="1258"/>
      <c r="E265" s="1258"/>
    </row>
    <row r="266" spans="1:5" x14ac:dyDescent="0.15">
      <c r="A266" s="1258"/>
      <c r="B266" s="1550"/>
      <c r="C266" s="1258"/>
      <c r="D266" s="1258"/>
      <c r="E266" s="1258"/>
    </row>
    <row r="267" spans="1:5" x14ac:dyDescent="0.15">
      <c r="A267" s="1258"/>
      <c r="B267" s="1550"/>
      <c r="C267" s="1258"/>
      <c r="D267" s="1258"/>
      <c r="E267" s="1258"/>
    </row>
    <row r="268" spans="1:5" x14ac:dyDescent="0.15">
      <c r="A268" s="1258"/>
      <c r="B268" s="1550"/>
      <c r="C268" s="1258"/>
      <c r="D268" s="1258"/>
      <c r="E268" s="1258"/>
    </row>
    <row r="269" spans="1:5" x14ac:dyDescent="0.15">
      <c r="A269" s="1258"/>
      <c r="B269" s="1550"/>
      <c r="C269" s="1258"/>
      <c r="D269" s="1258"/>
      <c r="E269" s="1258"/>
    </row>
    <row r="270" spans="1:5" x14ac:dyDescent="0.15">
      <c r="A270" s="1258"/>
      <c r="B270" s="1550"/>
      <c r="C270" s="1258"/>
      <c r="D270" s="1258"/>
      <c r="E270" s="1258"/>
    </row>
    <row r="271" spans="1:5" x14ac:dyDescent="0.15">
      <c r="A271" s="1258"/>
      <c r="B271" s="1550"/>
      <c r="C271" s="1258"/>
      <c r="D271" s="1258"/>
      <c r="E271" s="1258"/>
    </row>
    <row r="272" spans="1:5" x14ac:dyDescent="0.15">
      <c r="A272" s="1258"/>
      <c r="B272" s="1550"/>
      <c r="C272" s="1258"/>
      <c r="D272" s="1258"/>
      <c r="E272" s="1258"/>
    </row>
    <row r="273" spans="1:5" x14ac:dyDescent="0.15">
      <c r="A273" s="1258"/>
      <c r="B273" s="1550"/>
      <c r="C273" s="1258"/>
      <c r="D273" s="1258"/>
      <c r="E273" s="1258"/>
    </row>
    <row r="274" spans="1:5" x14ac:dyDescent="0.15">
      <c r="A274" s="1258"/>
      <c r="B274" s="1550"/>
      <c r="C274" s="1258"/>
      <c r="D274" s="1258"/>
      <c r="E274" s="1258"/>
    </row>
    <row r="275" spans="1:5" x14ac:dyDescent="0.15">
      <c r="A275" s="1258"/>
      <c r="B275" s="1550"/>
      <c r="C275" s="1258"/>
      <c r="D275" s="1258"/>
      <c r="E275" s="1258"/>
    </row>
    <row r="276" spans="1:5" x14ac:dyDescent="0.15">
      <c r="A276" s="1258"/>
      <c r="B276" s="1550"/>
      <c r="C276" s="1258"/>
      <c r="D276" s="1258"/>
      <c r="E276" s="1258"/>
    </row>
    <row r="277" spans="1:5" x14ac:dyDescent="0.15">
      <c r="A277" s="1258"/>
      <c r="B277" s="1550"/>
      <c r="C277" s="1258"/>
      <c r="D277" s="1258"/>
      <c r="E277" s="1258"/>
    </row>
    <row r="278" spans="1:5" x14ac:dyDescent="0.15">
      <c r="A278" s="1258"/>
      <c r="B278" s="1550"/>
      <c r="C278" s="1258"/>
      <c r="D278" s="1258"/>
      <c r="E278" s="1258"/>
    </row>
    <row r="279" spans="1:5" x14ac:dyDescent="0.15">
      <c r="A279" s="1258"/>
      <c r="B279" s="1550"/>
      <c r="C279" s="1258"/>
      <c r="D279" s="1258"/>
      <c r="E279" s="1258"/>
    </row>
    <row r="280" spans="1:5" x14ac:dyDescent="0.15">
      <c r="A280" s="1258"/>
      <c r="B280" s="1550"/>
      <c r="C280" s="1258"/>
      <c r="D280" s="1258"/>
      <c r="E280" s="1258"/>
    </row>
    <row r="281" spans="1:5" x14ac:dyDescent="0.15">
      <c r="A281" s="1258"/>
      <c r="B281" s="1550"/>
      <c r="C281" s="1258"/>
      <c r="D281" s="1258"/>
      <c r="E281" s="1258"/>
    </row>
    <row r="282" spans="1:5" x14ac:dyDescent="0.15">
      <c r="A282" s="1258"/>
      <c r="B282" s="1550"/>
      <c r="C282" s="1258"/>
      <c r="D282" s="1258"/>
      <c r="E282" s="1258"/>
    </row>
    <row r="283" spans="1:5" x14ac:dyDescent="0.15">
      <c r="A283" s="1258"/>
      <c r="B283" s="1550"/>
      <c r="C283" s="1258"/>
      <c r="D283" s="1258"/>
      <c r="E283" s="1258"/>
    </row>
    <row r="284" spans="1:5" x14ac:dyDescent="0.15">
      <c r="A284" s="1258"/>
      <c r="B284" s="1550"/>
      <c r="C284" s="1258"/>
      <c r="D284" s="1258"/>
      <c r="E284" s="1258"/>
    </row>
    <row r="285" spans="1:5" x14ac:dyDescent="0.15">
      <c r="A285" s="1258"/>
      <c r="B285" s="1550"/>
      <c r="C285" s="1258"/>
      <c r="D285" s="1258"/>
      <c r="E285" s="1258"/>
    </row>
    <row r="286" spans="1:5" x14ac:dyDescent="0.15">
      <c r="A286" s="1258"/>
      <c r="B286" s="1550"/>
      <c r="C286" s="1258"/>
      <c r="D286" s="1258"/>
      <c r="E286" s="1258"/>
    </row>
    <row r="287" spans="1:5" x14ac:dyDescent="0.15">
      <c r="A287" s="1258"/>
      <c r="B287" s="1550"/>
      <c r="C287" s="1258"/>
      <c r="D287" s="1258"/>
      <c r="E287" s="1258"/>
    </row>
    <row r="288" spans="1:5" x14ac:dyDescent="0.15">
      <c r="A288" s="1258"/>
      <c r="B288" s="1550"/>
      <c r="C288" s="1258"/>
      <c r="D288" s="1258"/>
      <c r="E288" s="1258"/>
    </row>
    <row r="289" spans="1:5" x14ac:dyDescent="0.15">
      <c r="A289" s="1258"/>
      <c r="B289" s="1550"/>
      <c r="C289" s="1258"/>
      <c r="D289" s="1258"/>
      <c r="E289" s="1258"/>
    </row>
    <row r="290" spans="1:5" x14ac:dyDescent="0.15">
      <c r="A290" s="1258"/>
      <c r="B290" s="1550"/>
      <c r="C290" s="1258"/>
      <c r="D290" s="1258"/>
      <c r="E290" s="1258"/>
    </row>
    <row r="291" spans="1:5" x14ac:dyDescent="0.15">
      <c r="A291" s="1258"/>
      <c r="B291" s="1550"/>
      <c r="C291" s="1258"/>
      <c r="D291" s="1258"/>
      <c r="E291" s="1258"/>
    </row>
    <row r="292" spans="1:5" x14ac:dyDescent="0.15">
      <c r="A292" s="1258"/>
      <c r="B292" s="1550"/>
      <c r="C292" s="1258"/>
      <c r="D292" s="1258"/>
      <c r="E292" s="1258"/>
    </row>
    <row r="293" spans="1:5" x14ac:dyDescent="0.15">
      <c r="A293" s="1258"/>
      <c r="B293" s="1550"/>
      <c r="C293" s="1258"/>
      <c r="D293" s="1258"/>
      <c r="E293" s="1258"/>
    </row>
    <row r="294" spans="1:5" x14ac:dyDescent="0.15">
      <c r="A294" s="1258"/>
      <c r="B294" s="1550"/>
      <c r="C294" s="1258"/>
      <c r="D294" s="1258"/>
      <c r="E294" s="1258"/>
    </row>
    <row r="295" spans="1:5" x14ac:dyDescent="0.15">
      <c r="A295" s="1258"/>
      <c r="B295" s="1550"/>
      <c r="C295" s="1258"/>
      <c r="D295" s="1258"/>
      <c r="E295" s="1258"/>
    </row>
    <row r="296" spans="1:5" x14ac:dyDescent="0.15">
      <c r="A296" s="1258"/>
      <c r="B296" s="1550"/>
      <c r="C296" s="1258"/>
      <c r="D296" s="1258"/>
      <c r="E296" s="1258"/>
    </row>
    <row r="297" spans="1:5" x14ac:dyDescent="0.15">
      <c r="A297" s="1258"/>
      <c r="B297" s="1550"/>
      <c r="C297" s="1258"/>
      <c r="D297" s="1258"/>
      <c r="E297" s="1258"/>
    </row>
    <row r="298" spans="1:5" x14ac:dyDescent="0.15">
      <c r="A298" s="1258"/>
      <c r="B298" s="1550"/>
      <c r="C298" s="1258"/>
      <c r="D298" s="1258"/>
      <c r="E298" s="1258"/>
    </row>
    <row r="299" spans="1:5" x14ac:dyDescent="0.15">
      <c r="A299" s="1258"/>
      <c r="B299" s="1550"/>
      <c r="C299" s="1258"/>
      <c r="D299" s="1258"/>
      <c r="E299" s="1258"/>
    </row>
    <row r="300" spans="1:5" x14ac:dyDescent="0.15">
      <c r="A300" s="1258"/>
      <c r="B300" s="1550"/>
      <c r="C300" s="1258"/>
      <c r="D300" s="1258"/>
      <c r="E300" s="1258"/>
    </row>
    <row r="301" spans="1:5" x14ac:dyDescent="0.15">
      <c r="A301" s="1258"/>
      <c r="B301" s="1550"/>
      <c r="C301" s="1258"/>
      <c r="D301" s="1258"/>
      <c r="E301" s="1258"/>
    </row>
    <row r="302" spans="1:5" x14ac:dyDescent="0.15">
      <c r="A302" s="1258"/>
      <c r="B302" s="1550"/>
      <c r="C302" s="1258"/>
      <c r="D302" s="1258"/>
      <c r="E302" s="1258"/>
    </row>
    <row r="303" spans="1:5" x14ac:dyDescent="0.15">
      <c r="A303" s="1258"/>
      <c r="B303" s="1550"/>
      <c r="C303" s="1258"/>
      <c r="D303" s="1258"/>
      <c r="E303" s="1258"/>
    </row>
    <row r="304" spans="1:5" x14ac:dyDescent="0.15">
      <c r="A304" s="1258"/>
      <c r="B304" s="1550"/>
      <c r="C304" s="1258"/>
      <c r="D304" s="1258"/>
      <c r="E304" s="1258"/>
    </row>
    <row r="305" spans="1:5" x14ac:dyDescent="0.15">
      <c r="A305" s="1258"/>
      <c r="B305" s="1550"/>
      <c r="C305" s="1258"/>
      <c r="D305" s="1258"/>
      <c r="E305" s="1258"/>
    </row>
    <row r="306" spans="1:5" x14ac:dyDescent="0.15">
      <c r="A306" s="1258"/>
      <c r="B306" s="1550"/>
      <c r="C306" s="1258"/>
      <c r="D306" s="1258"/>
      <c r="E306" s="1258"/>
    </row>
    <row r="307" spans="1:5" x14ac:dyDescent="0.15">
      <c r="A307" s="1258"/>
      <c r="B307" s="1550"/>
      <c r="C307" s="1258"/>
      <c r="D307" s="1258"/>
      <c r="E307" s="1258"/>
    </row>
    <row r="308" spans="1:5" x14ac:dyDescent="0.15">
      <c r="A308" s="1258"/>
      <c r="B308" s="1550"/>
      <c r="C308" s="1258"/>
      <c r="D308" s="1258"/>
      <c r="E308" s="1258"/>
    </row>
    <row r="309" spans="1:5" x14ac:dyDescent="0.15">
      <c r="A309" s="1258"/>
      <c r="B309" s="1550"/>
      <c r="C309" s="1258"/>
      <c r="D309" s="1258"/>
      <c r="E309" s="1258"/>
    </row>
    <row r="310" spans="1:5" x14ac:dyDescent="0.15">
      <c r="A310" s="1258"/>
      <c r="B310" s="1550"/>
      <c r="C310" s="1258"/>
      <c r="D310" s="1258"/>
      <c r="E310" s="1258"/>
    </row>
    <row r="311" spans="1:5" x14ac:dyDescent="0.15">
      <c r="A311" s="1258"/>
      <c r="B311" s="1550"/>
      <c r="C311" s="1258"/>
      <c r="D311" s="1258"/>
      <c r="E311" s="1258"/>
    </row>
    <row r="312" spans="1:5" x14ac:dyDescent="0.15">
      <c r="A312" s="1258"/>
      <c r="B312" s="1550"/>
      <c r="C312" s="1258"/>
      <c r="D312" s="1258"/>
      <c r="E312" s="1258"/>
    </row>
    <row r="313" spans="1:5" x14ac:dyDescent="0.15">
      <c r="A313" s="1258"/>
      <c r="B313" s="1550"/>
      <c r="C313" s="1258"/>
      <c r="D313" s="1258"/>
      <c r="E313" s="1258"/>
    </row>
    <row r="314" spans="1:5" x14ac:dyDescent="0.15">
      <c r="A314" s="1258"/>
      <c r="B314" s="1550"/>
      <c r="C314" s="1258"/>
      <c r="D314" s="1258"/>
      <c r="E314" s="1258"/>
    </row>
    <row r="315" spans="1:5" x14ac:dyDescent="0.15">
      <c r="A315" s="1258"/>
      <c r="B315" s="1550"/>
      <c r="C315" s="1258"/>
      <c r="D315" s="1258"/>
      <c r="E315" s="1258"/>
    </row>
    <row r="316" spans="1:5" x14ac:dyDescent="0.15">
      <c r="A316" s="1258"/>
      <c r="B316" s="1550"/>
      <c r="C316" s="1258"/>
      <c r="D316" s="1258"/>
      <c r="E316" s="1258"/>
    </row>
    <row r="317" spans="1:5" x14ac:dyDescent="0.15">
      <c r="A317" s="1258"/>
      <c r="B317" s="1550"/>
      <c r="C317" s="1258"/>
      <c r="D317" s="1258"/>
      <c r="E317" s="1258"/>
    </row>
    <row r="318" spans="1:5" x14ac:dyDescent="0.15">
      <c r="A318" s="1258"/>
      <c r="B318" s="1550"/>
      <c r="C318" s="1258"/>
      <c r="D318" s="1258"/>
      <c r="E318" s="1258"/>
    </row>
    <row r="319" spans="1:5" x14ac:dyDescent="0.15">
      <c r="A319" s="1258"/>
      <c r="B319" s="1550"/>
      <c r="C319" s="1258"/>
      <c r="D319" s="1258"/>
      <c r="E319" s="1258"/>
    </row>
    <row r="320" spans="1:5" x14ac:dyDescent="0.15">
      <c r="A320" s="1258"/>
      <c r="B320" s="1550"/>
      <c r="C320" s="1258"/>
      <c r="D320" s="1258"/>
      <c r="E320" s="1258"/>
    </row>
    <row r="321" spans="1:5" x14ac:dyDescent="0.15">
      <c r="A321" s="1258"/>
      <c r="B321" s="1550"/>
      <c r="C321" s="1258"/>
      <c r="D321" s="1258"/>
      <c r="E321" s="1258"/>
    </row>
    <row r="322" spans="1:5" x14ac:dyDescent="0.15">
      <c r="A322" s="1258"/>
      <c r="B322" s="1550"/>
      <c r="C322" s="1258"/>
      <c r="D322" s="1258"/>
      <c r="E322" s="1258"/>
    </row>
    <row r="323" spans="1:5" x14ac:dyDescent="0.15">
      <c r="A323" s="1258"/>
      <c r="B323" s="1550"/>
      <c r="C323" s="1258"/>
      <c r="D323" s="1258"/>
      <c r="E323" s="1258"/>
    </row>
    <row r="324" spans="1:5" x14ac:dyDescent="0.15">
      <c r="A324" s="1258"/>
      <c r="B324" s="1550"/>
      <c r="C324" s="1258"/>
      <c r="D324" s="1258"/>
      <c r="E324" s="1258"/>
    </row>
    <row r="325" spans="1:5" x14ac:dyDescent="0.15">
      <c r="A325" s="1258"/>
      <c r="B325" s="1550"/>
      <c r="C325" s="1258"/>
      <c r="D325" s="1258"/>
      <c r="E325" s="1258"/>
    </row>
    <row r="326" spans="1:5" x14ac:dyDescent="0.15">
      <c r="A326" s="1258"/>
      <c r="B326" s="1550"/>
      <c r="C326" s="1258"/>
      <c r="D326" s="1258"/>
      <c r="E326" s="1258"/>
    </row>
    <row r="327" spans="1:5" x14ac:dyDescent="0.15">
      <c r="A327" s="1258"/>
      <c r="B327" s="1550"/>
      <c r="C327" s="1258"/>
      <c r="D327" s="1258"/>
      <c r="E327" s="1258"/>
    </row>
    <row r="328" spans="1:5" x14ac:dyDescent="0.15">
      <c r="A328" s="1258"/>
      <c r="B328" s="1550"/>
      <c r="C328" s="1258"/>
      <c r="D328" s="1258"/>
      <c r="E328" s="1258"/>
    </row>
    <row r="329" spans="1:5" x14ac:dyDescent="0.15">
      <c r="A329" s="1258"/>
      <c r="B329" s="1550"/>
      <c r="C329" s="1258"/>
      <c r="D329" s="1258"/>
      <c r="E329" s="1258"/>
    </row>
    <row r="330" spans="1:5" x14ac:dyDescent="0.15">
      <c r="A330" s="1258"/>
      <c r="B330" s="1550"/>
      <c r="C330" s="1258"/>
      <c r="D330" s="1258"/>
      <c r="E330" s="1258"/>
    </row>
    <row r="331" spans="1:5" x14ac:dyDescent="0.15">
      <c r="A331" s="1258"/>
      <c r="B331" s="1550"/>
      <c r="C331" s="1258"/>
      <c r="D331" s="1258"/>
      <c r="E331" s="1258"/>
    </row>
    <row r="332" spans="1:5" x14ac:dyDescent="0.15">
      <c r="A332" s="1258"/>
      <c r="B332" s="1550"/>
      <c r="C332" s="1258"/>
      <c r="D332" s="1258"/>
      <c r="E332" s="1258"/>
    </row>
    <row r="333" spans="1:5" x14ac:dyDescent="0.15">
      <c r="A333" s="1258"/>
      <c r="B333" s="1550"/>
      <c r="C333" s="1258"/>
      <c r="D333" s="1258"/>
      <c r="E333" s="1258"/>
    </row>
    <row r="334" spans="1:5" x14ac:dyDescent="0.15">
      <c r="A334" s="1258"/>
      <c r="B334" s="1550"/>
      <c r="C334" s="1258"/>
      <c r="D334" s="1258"/>
      <c r="E334" s="1258"/>
    </row>
    <row r="335" spans="1:5" x14ac:dyDescent="0.15">
      <c r="A335" s="1258"/>
      <c r="B335" s="1550"/>
      <c r="C335" s="1258"/>
      <c r="D335" s="1258"/>
      <c r="E335" s="1258"/>
    </row>
    <row r="336" spans="1:5" x14ac:dyDescent="0.15">
      <c r="A336" s="1258"/>
      <c r="B336" s="1550"/>
      <c r="C336" s="1258"/>
      <c r="D336" s="1258"/>
      <c r="E336" s="1258"/>
    </row>
    <row r="337" spans="1:5" x14ac:dyDescent="0.15">
      <c r="A337" s="1258"/>
      <c r="B337" s="1550"/>
      <c r="C337" s="1258"/>
      <c r="D337" s="1258"/>
      <c r="E337" s="1258"/>
    </row>
    <row r="338" spans="1:5" x14ac:dyDescent="0.15">
      <c r="A338" s="1258"/>
      <c r="B338" s="1550"/>
      <c r="C338" s="1258"/>
      <c r="D338" s="1258"/>
      <c r="E338" s="1258"/>
    </row>
    <row r="339" spans="1:5" x14ac:dyDescent="0.15">
      <c r="A339" s="1258"/>
      <c r="B339" s="1550"/>
      <c r="C339" s="1258"/>
      <c r="D339" s="1258"/>
      <c r="E339" s="1258"/>
    </row>
    <row r="340" spans="1:5" x14ac:dyDescent="0.15">
      <c r="A340" s="1258"/>
      <c r="B340" s="1550"/>
      <c r="C340" s="1258"/>
      <c r="D340" s="1258"/>
      <c r="E340" s="1258"/>
    </row>
    <row r="341" spans="1:5" x14ac:dyDescent="0.15">
      <c r="A341" s="1258"/>
      <c r="B341" s="1550"/>
      <c r="C341" s="1258"/>
      <c r="D341" s="1258"/>
      <c r="E341" s="1258"/>
    </row>
    <row r="342" spans="1:5" x14ac:dyDescent="0.15">
      <c r="A342" s="1258"/>
      <c r="B342" s="1550"/>
      <c r="C342" s="1258"/>
      <c r="D342" s="1258"/>
      <c r="E342" s="1258"/>
    </row>
    <row r="343" spans="1:5" x14ac:dyDescent="0.15">
      <c r="A343" s="1258"/>
      <c r="B343" s="1550"/>
      <c r="C343" s="1258"/>
      <c r="D343" s="1258"/>
      <c r="E343" s="1258"/>
    </row>
    <row r="344" spans="1:5" x14ac:dyDescent="0.15">
      <c r="A344" s="1258"/>
      <c r="B344" s="1550"/>
      <c r="C344" s="1258"/>
      <c r="D344" s="1258"/>
      <c r="E344" s="1258"/>
    </row>
    <row r="345" spans="1:5" x14ac:dyDescent="0.15">
      <c r="A345" s="1258"/>
      <c r="B345" s="1550"/>
      <c r="C345" s="1258"/>
      <c r="D345" s="1258"/>
      <c r="E345" s="1258"/>
    </row>
    <row r="346" spans="1:5" x14ac:dyDescent="0.15">
      <c r="A346" s="1258"/>
      <c r="B346" s="1550"/>
      <c r="C346" s="1258"/>
      <c r="D346" s="1258"/>
      <c r="E346" s="1258"/>
    </row>
    <row r="347" spans="1:5" x14ac:dyDescent="0.15">
      <c r="A347" s="1258"/>
      <c r="B347" s="1550"/>
      <c r="C347" s="1258"/>
      <c r="D347" s="1258"/>
      <c r="E347" s="1258"/>
    </row>
    <row r="348" spans="1:5" x14ac:dyDescent="0.15">
      <c r="A348" s="1258"/>
      <c r="B348" s="1550"/>
      <c r="C348" s="1258"/>
      <c r="D348" s="1258"/>
      <c r="E348" s="1258"/>
    </row>
    <row r="349" spans="1:5" x14ac:dyDescent="0.15">
      <c r="A349" s="1258"/>
      <c r="B349" s="1550"/>
      <c r="C349" s="1258"/>
      <c r="D349" s="1258"/>
      <c r="E349" s="1258"/>
    </row>
    <row r="350" spans="1:5" x14ac:dyDescent="0.15">
      <c r="A350" s="1258"/>
      <c r="B350" s="1550"/>
      <c r="C350" s="1258"/>
      <c r="D350" s="1258"/>
      <c r="E350" s="1258"/>
    </row>
    <row r="351" spans="1:5" x14ac:dyDescent="0.15">
      <c r="A351" s="1258"/>
      <c r="B351" s="1550"/>
      <c r="C351" s="1258"/>
      <c r="D351" s="1258"/>
      <c r="E351" s="1258"/>
    </row>
    <row r="352" spans="1:5" x14ac:dyDescent="0.15">
      <c r="A352" s="1258"/>
      <c r="B352" s="1550"/>
      <c r="C352" s="1258"/>
      <c r="D352" s="1258"/>
      <c r="E352" s="1258"/>
    </row>
    <row r="353" spans="1:5" x14ac:dyDescent="0.15">
      <c r="A353" s="1258"/>
      <c r="B353" s="1550"/>
      <c r="C353" s="1258"/>
      <c r="D353" s="1258"/>
      <c r="E353" s="1258"/>
    </row>
    <row r="354" spans="1:5" x14ac:dyDescent="0.15">
      <c r="A354" s="1258"/>
      <c r="B354" s="1550"/>
      <c r="C354" s="1258"/>
      <c r="D354" s="1258"/>
      <c r="E354" s="1258"/>
    </row>
    <row r="355" spans="1:5" x14ac:dyDescent="0.15">
      <c r="A355" s="1258"/>
      <c r="B355" s="1550"/>
      <c r="C355" s="1258"/>
      <c r="D355" s="1258"/>
      <c r="E355" s="1258"/>
    </row>
    <row r="356" spans="1:5" x14ac:dyDescent="0.15">
      <c r="A356" s="1258"/>
      <c r="B356" s="1550"/>
      <c r="C356" s="1258"/>
      <c r="D356" s="1258"/>
      <c r="E356" s="1258"/>
    </row>
    <row r="357" spans="1:5" x14ac:dyDescent="0.15">
      <c r="A357" s="1258"/>
      <c r="B357" s="1550"/>
      <c r="C357" s="1258"/>
      <c r="D357" s="1258"/>
      <c r="E357" s="1258"/>
    </row>
    <row r="358" spans="1:5" x14ac:dyDescent="0.15">
      <c r="A358" s="1258"/>
      <c r="B358" s="1550"/>
      <c r="C358" s="1258"/>
      <c r="D358" s="1258"/>
      <c r="E358" s="1258"/>
    </row>
    <row r="359" spans="1:5" x14ac:dyDescent="0.15">
      <c r="A359" s="1258"/>
      <c r="B359" s="1550"/>
      <c r="C359" s="1258"/>
      <c r="D359" s="1258"/>
      <c r="E359" s="1258"/>
    </row>
    <row r="360" spans="1:5" x14ac:dyDescent="0.15">
      <c r="A360" s="1258"/>
      <c r="B360" s="1550"/>
      <c r="C360" s="1258"/>
      <c r="D360" s="1258"/>
      <c r="E360" s="1258"/>
    </row>
    <row r="361" spans="1:5" x14ac:dyDescent="0.15">
      <c r="A361" s="1258"/>
      <c r="B361" s="1550"/>
      <c r="C361" s="1258"/>
      <c r="D361" s="1258"/>
      <c r="E361" s="1258"/>
    </row>
    <row r="362" spans="1:5" x14ac:dyDescent="0.15">
      <c r="A362" s="1258"/>
      <c r="B362" s="1550"/>
      <c r="C362" s="1258"/>
      <c r="D362" s="1258"/>
      <c r="E362" s="1258"/>
    </row>
    <row r="363" spans="1:5" x14ac:dyDescent="0.15">
      <c r="A363" s="1258"/>
      <c r="B363" s="1550"/>
      <c r="C363" s="1258"/>
      <c r="D363" s="1258"/>
      <c r="E363" s="1258"/>
    </row>
    <row r="364" spans="1:5" x14ac:dyDescent="0.15">
      <c r="A364" s="1258"/>
      <c r="B364" s="1550"/>
      <c r="C364" s="1258"/>
      <c r="D364" s="1258"/>
      <c r="E364" s="1258"/>
    </row>
    <row r="365" spans="1:5" x14ac:dyDescent="0.15">
      <c r="A365" s="1258"/>
      <c r="B365" s="1550"/>
      <c r="C365" s="1258"/>
      <c r="D365" s="1258"/>
      <c r="E365" s="1258"/>
    </row>
    <row r="366" spans="1:5" x14ac:dyDescent="0.15">
      <c r="A366" s="1258"/>
      <c r="B366" s="1550"/>
      <c r="C366" s="1258"/>
      <c r="D366" s="1258"/>
      <c r="E366" s="1258"/>
    </row>
    <row r="367" spans="1:5" x14ac:dyDescent="0.15">
      <c r="A367" s="1258"/>
      <c r="B367" s="1550"/>
      <c r="C367" s="1258"/>
      <c r="D367" s="1258"/>
      <c r="E367" s="1258"/>
    </row>
    <row r="368" spans="1:5" x14ac:dyDescent="0.15">
      <c r="A368" s="1258"/>
      <c r="B368" s="1550"/>
      <c r="C368" s="1258"/>
      <c r="D368" s="1258"/>
      <c r="E368" s="1258"/>
    </row>
    <row r="369" spans="1:5" x14ac:dyDescent="0.15">
      <c r="A369" s="1258"/>
      <c r="B369" s="1550"/>
      <c r="C369" s="1258"/>
      <c r="D369" s="1258"/>
      <c r="E369" s="1258"/>
    </row>
    <row r="370" spans="1:5" x14ac:dyDescent="0.15">
      <c r="A370" s="1258"/>
      <c r="B370" s="1550"/>
      <c r="C370" s="1258"/>
      <c r="D370" s="1258"/>
      <c r="E370" s="1258"/>
    </row>
    <row r="371" spans="1:5" x14ac:dyDescent="0.15">
      <c r="A371" s="1258"/>
      <c r="B371" s="1550"/>
      <c r="C371" s="1258"/>
      <c r="D371" s="1258"/>
      <c r="E371" s="1258"/>
    </row>
    <row r="372" spans="1:5" x14ac:dyDescent="0.15">
      <c r="A372" s="1258"/>
      <c r="B372" s="1550"/>
      <c r="C372" s="1258"/>
      <c r="D372" s="1258"/>
      <c r="E372" s="1258"/>
    </row>
    <row r="373" spans="1:5" x14ac:dyDescent="0.15">
      <c r="A373" s="1258"/>
      <c r="B373" s="1550"/>
      <c r="C373" s="1258"/>
      <c r="D373" s="1258"/>
      <c r="E373" s="1258"/>
    </row>
    <row r="374" spans="1:5" x14ac:dyDescent="0.15">
      <c r="A374" s="1258"/>
      <c r="B374" s="1550"/>
      <c r="C374" s="1258"/>
      <c r="D374" s="1258"/>
      <c r="E374" s="1258"/>
    </row>
    <row r="375" spans="1:5" x14ac:dyDescent="0.15">
      <c r="A375" s="1258"/>
      <c r="B375" s="1550"/>
      <c r="C375" s="1258"/>
      <c r="D375" s="1258"/>
      <c r="E375" s="1258"/>
    </row>
    <row r="376" spans="1:5" x14ac:dyDescent="0.15">
      <c r="A376" s="1258"/>
      <c r="B376" s="1550"/>
      <c r="C376" s="1258"/>
      <c r="D376" s="1258"/>
      <c r="E376" s="1258"/>
    </row>
    <row r="377" spans="1:5" x14ac:dyDescent="0.15">
      <c r="A377" s="1258"/>
      <c r="B377" s="1550"/>
      <c r="C377" s="1258"/>
      <c r="D377" s="1258"/>
      <c r="E377" s="1258"/>
    </row>
    <row r="378" spans="1:5" x14ac:dyDescent="0.15">
      <c r="A378" s="1258"/>
      <c r="B378" s="1550"/>
      <c r="C378" s="1258"/>
      <c r="D378" s="1258"/>
      <c r="E378" s="1258"/>
    </row>
    <row r="379" spans="1:5" x14ac:dyDescent="0.15">
      <c r="A379" s="1258"/>
      <c r="B379" s="1550"/>
      <c r="C379" s="1258"/>
      <c r="D379" s="1258"/>
      <c r="E379" s="1258"/>
    </row>
    <row r="380" spans="1:5" x14ac:dyDescent="0.15">
      <c r="A380" s="1258"/>
      <c r="B380" s="1550"/>
      <c r="C380" s="1258"/>
      <c r="D380" s="1258"/>
      <c r="E380" s="1258"/>
    </row>
    <row r="381" spans="1:5" x14ac:dyDescent="0.15">
      <c r="A381" s="1258"/>
      <c r="B381" s="1550"/>
      <c r="C381" s="1258"/>
      <c r="D381" s="1258"/>
      <c r="E381" s="1258"/>
    </row>
    <row r="382" spans="1:5" x14ac:dyDescent="0.15">
      <c r="A382" s="1258"/>
      <c r="B382" s="1550"/>
      <c r="C382" s="1258"/>
      <c r="D382" s="1258"/>
      <c r="E382" s="1258"/>
    </row>
    <row r="383" spans="1:5" x14ac:dyDescent="0.15">
      <c r="A383" s="1258"/>
      <c r="B383" s="1550"/>
      <c r="C383" s="1258"/>
      <c r="D383" s="1258"/>
      <c r="E383" s="1258"/>
    </row>
    <row r="384" spans="1:5" x14ac:dyDescent="0.15">
      <c r="A384" s="1258"/>
      <c r="B384" s="1550"/>
      <c r="C384" s="1258"/>
      <c r="D384" s="1258"/>
      <c r="E384" s="1258"/>
    </row>
    <row r="385" spans="1:5" x14ac:dyDescent="0.15">
      <c r="A385" s="1258"/>
      <c r="B385" s="1550"/>
      <c r="C385" s="1258"/>
      <c r="D385" s="1258"/>
      <c r="E385" s="1258"/>
    </row>
    <row r="386" spans="1:5" x14ac:dyDescent="0.15">
      <c r="A386" s="1258"/>
      <c r="B386" s="1550"/>
      <c r="C386" s="1258"/>
      <c r="D386" s="1258"/>
      <c r="E386" s="1258"/>
    </row>
    <row r="387" spans="1:5" x14ac:dyDescent="0.15">
      <c r="A387" s="1258"/>
      <c r="B387" s="1550"/>
      <c r="C387" s="1258"/>
      <c r="D387" s="1258"/>
      <c r="E387" s="1258"/>
    </row>
    <row r="388" spans="1:5" x14ac:dyDescent="0.15">
      <c r="A388" s="1258"/>
      <c r="B388" s="1550"/>
      <c r="C388" s="1258"/>
      <c r="D388" s="1258"/>
      <c r="E388" s="1258"/>
    </row>
    <row r="389" spans="1:5" x14ac:dyDescent="0.15">
      <c r="A389" s="1258"/>
      <c r="B389" s="1550"/>
      <c r="C389" s="1258"/>
      <c r="D389" s="1258"/>
      <c r="E389" s="1258"/>
    </row>
    <row r="390" spans="1:5" x14ac:dyDescent="0.15">
      <c r="A390" s="1258"/>
      <c r="B390" s="1550"/>
      <c r="C390" s="1258"/>
      <c r="D390" s="1258"/>
      <c r="E390" s="1258"/>
    </row>
    <row r="391" spans="1:5" x14ac:dyDescent="0.15">
      <c r="A391" s="1258"/>
      <c r="B391" s="1550"/>
      <c r="C391" s="1258"/>
      <c r="D391" s="1258"/>
      <c r="E391" s="1258"/>
    </row>
    <row r="392" spans="1:5" x14ac:dyDescent="0.15">
      <c r="A392" s="1258"/>
      <c r="B392" s="1550"/>
      <c r="C392" s="1258"/>
      <c r="D392" s="1258"/>
      <c r="E392" s="1258"/>
    </row>
    <row r="393" spans="1:5" x14ac:dyDescent="0.15">
      <c r="A393" s="1258"/>
      <c r="B393" s="1550"/>
      <c r="C393" s="1258"/>
      <c r="D393" s="1258"/>
      <c r="E393" s="1258"/>
    </row>
    <row r="394" spans="1:5" x14ac:dyDescent="0.15">
      <c r="A394" s="1258"/>
      <c r="B394" s="1550"/>
      <c r="C394" s="1258"/>
      <c r="D394" s="1258"/>
      <c r="E394" s="1258"/>
    </row>
    <row r="395" spans="1:5" x14ac:dyDescent="0.15">
      <c r="A395" s="1258"/>
      <c r="B395" s="1550"/>
      <c r="C395" s="1258"/>
      <c r="D395" s="1258"/>
      <c r="E395" s="1258"/>
    </row>
    <row r="396" spans="1:5" x14ac:dyDescent="0.15">
      <c r="A396" s="1258"/>
      <c r="B396" s="1550"/>
      <c r="C396" s="1258"/>
      <c r="D396" s="1258"/>
      <c r="E396" s="1258"/>
    </row>
    <row r="397" spans="1:5" x14ac:dyDescent="0.15">
      <c r="A397" s="1258"/>
      <c r="B397" s="1550"/>
      <c r="C397" s="1258"/>
      <c r="D397" s="1258"/>
      <c r="E397" s="1258"/>
    </row>
    <row r="398" spans="1:5" x14ac:dyDescent="0.15">
      <c r="A398" s="1258"/>
      <c r="B398" s="1550"/>
      <c r="C398" s="1258"/>
      <c r="D398" s="1258"/>
      <c r="E398" s="1258"/>
    </row>
    <row r="399" spans="1:5" x14ac:dyDescent="0.15">
      <c r="A399" s="1258"/>
      <c r="B399" s="1550"/>
      <c r="C399" s="1258"/>
      <c r="D399" s="1258"/>
      <c r="E399" s="1258"/>
    </row>
    <row r="400" spans="1:5" x14ac:dyDescent="0.15">
      <c r="A400" s="1258"/>
      <c r="B400" s="1550"/>
      <c r="C400" s="1258"/>
      <c r="D400" s="1258"/>
      <c r="E400" s="1258"/>
    </row>
    <row r="401" spans="1:5" x14ac:dyDescent="0.15">
      <c r="A401" s="1258"/>
      <c r="B401" s="1550"/>
      <c r="C401" s="1258"/>
      <c r="D401" s="1258"/>
      <c r="E401" s="1258"/>
    </row>
    <row r="402" spans="1:5" x14ac:dyDescent="0.15">
      <c r="A402" s="1258"/>
      <c r="B402" s="1550"/>
      <c r="C402" s="1258"/>
      <c r="D402" s="1258"/>
      <c r="E402" s="1258"/>
    </row>
    <row r="403" spans="1:5" x14ac:dyDescent="0.15">
      <c r="A403" s="1258"/>
      <c r="B403" s="1550"/>
      <c r="C403" s="1258"/>
      <c r="D403" s="1258"/>
      <c r="E403" s="1258"/>
    </row>
    <row r="404" spans="1:5" x14ac:dyDescent="0.15">
      <c r="A404" s="1258"/>
      <c r="B404" s="1550"/>
      <c r="C404" s="1258"/>
      <c r="D404" s="1258"/>
      <c r="E404" s="1258"/>
    </row>
    <row r="405" spans="1:5" x14ac:dyDescent="0.15">
      <c r="A405" s="1258"/>
      <c r="B405" s="1550"/>
      <c r="C405" s="1258"/>
      <c r="D405" s="1258"/>
      <c r="E405" s="1258"/>
    </row>
    <row r="406" spans="1:5" x14ac:dyDescent="0.15">
      <c r="A406" s="1258"/>
      <c r="B406" s="1550"/>
      <c r="C406" s="1258"/>
      <c r="D406" s="1258"/>
      <c r="E406" s="1258"/>
    </row>
    <row r="407" spans="1:5" x14ac:dyDescent="0.15">
      <c r="A407" s="1258"/>
      <c r="B407" s="1550"/>
      <c r="C407" s="1258"/>
      <c r="D407" s="1258"/>
      <c r="E407" s="1258"/>
    </row>
    <row r="408" spans="1:5" x14ac:dyDescent="0.15">
      <c r="A408" s="1258"/>
      <c r="B408" s="1550"/>
      <c r="C408" s="1258"/>
      <c r="D408" s="1258"/>
      <c r="E408" s="1258"/>
    </row>
    <row r="409" spans="1:5" x14ac:dyDescent="0.15">
      <c r="A409" s="1258"/>
      <c r="B409" s="1550"/>
      <c r="C409" s="1258"/>
      <c r="D409" s="1258"/>
      <c r="E409" s="1258"/>
    </row>
    <row r="410" spans="1:5" x14ac:dyDescent="0.15">
      <c r="A410" s="1258"/>
      <c r="B410" s="1550"/>
      <c r="C410" s="1258"/>
      <c r="D410" s="1258"/>
      <c r="E410" s="1258"/>
    </row>
    <row r="411" spans="1:5" x14ac:dyDescent="0.15">
      <c r="A411" s="1258"/>
      <c r="B411" s="1550"/>
      <c r="C411" s="1258"/>
      <c r="D411" s="1258"/>
      <c r="E411" s="1258"/>
    </row>
    <row r="412" spans="1:5" x14ac:dyDescent="0.15">
      <c r="A412" s="1258"/>
      <c r="B412" s="1550"/>
      <c r="C412" s="1258"/>
      <c r="D412" s="1258"/>
      <c r="E412" s="1258"/>
    </row>
    <row r="413" spans="1:5" x14ac:dyDescent="0.15">
      <c r="A413" s="1258"/>
      <c r="B413" s="1550"/>
      <c r="C413" s="1258"/>
      <c r="D413" s="1258"/>
      <c r="E413" s="1258"/>
    </row>
    <row r="414" spans="1:5" x14ac:dyDescent="0.15">
      <c r="A414" s="1258"/>
      <c r="B414" s="1550"/>
      <c r="C414" s="1258"/>
      <c r="D414" s="1258"/>
      <c r="E414" s="1258"/>
    </row>
    <row r="415" spans="1:5" x14ac:dyDescent="0.15">
      <c r="A415" s="1258"/>
      <c r="B415" s="1550"/>
      <c r="C415" s="1258"/>
      <c r="D415" s="1258"/>
      <c r="E415" s="1258"/>
    </row>
    <row r="416" spans="1:5" x14ac:dyDescent="0.15">
      <c r="A416" s="1258"/>
      <c r="B416" s="1550"/>
      <c r="C416" s="1258"/>
      <c r="D416" s="1258"/>
      <c r="E416" s="1258"/>
    </row>
    <row r="417" spans="1:5" x14ac:dyDescent="0.15">
      <c r="A417" s="1258"/>
      <c r="B417" s="1550"/>
      <c r="C417" s="1258"/>
      <c r="D417" s="1258"/>
      <c r="E417" s="1258"/>
    </row>
    <row r="418" spans="1:5" x14ac:dyDescent="0.15">
      <c r="A418" s="1258"/>
      <c r="B418" s="1550"/>
      <c r="C418" s="1258"/>
      <c r="D418" s="1258"/>
      <c r="E418" s="1258"/>
    </row>
    <row r="419" spans="1:5" x14ac:dyDescent="0.15">
      <c r="A419" s="1258"/>
      <c r="B419" s="1550"/>
      <c r="C419" s="1258"/>
      <c r="D419" s="1258"/>
      <c r="E419" s="1258"/>
    </row>
    <row r="420" spans="1:5" x14ac:dyDescent="0.15">
      <c r="A420" s="1258"/>
      <c r="B420" s="1550"/>
      <c r="C420" s="1258"/>
      <c r="D420" s="1258"/>
      <c r="E420" s="1258"/>
    </row>
    <row r="421" spans="1:5" x14ac:dyDescent="0.15">
      <c r="A421" s="1258"/>
      <c r="B421" s="1550"/>
      <c r="C421" s="1258"/>
      <c r="D421" s="1258"/>
      <c r="E421" s="1258"/>
    </row>
    <row r="422" spans="1:5" x14ac:dyDescent="0.15">
      <c r="A422" s="1258"/>
      <c r="B422" s="1550"/>
      <c r="C422" s="1258"/>
      <c r="D422" s="1258"/>
      <c r="E422" s="1258"/>
    </row>
    <row r="423" spans="1:5" x14ac:dyDescent="0.15">
      <c r="A423" s="1258"/>
      <c r="B423" s="1550"/>
      <c r="C423" s="1258"/>
      <c r="D423" s="1258"/>
      <c r="E423" s="1258"/>
    </row>
    <row r="424" spans="1:5" x14ac:dyDescent="0.15">
      <c r="A424" s="1258"/>
      <c r="B424" s="1550"/>
      <c r="C424" s="1258"/>
      <c r="D424" s="1258"/>
      <c r="E424" s="1258"/>
    </row>
    <row r="425" spans="1:5" x14ac:dyDescent="0.15">
      <c r="A425" s="1258"/>
      <c r="B425" s="1550"/>
      <c r="C425" s="1258"/>
      <c r="D425" s="1258"/>
      <c r="E425" s="1258"/>
    </row>
    <row r="426" spans="1:5" x14ac:dyDescent="0.15">
      <c r="A426" s="1258"/>
      <c r="B426" s="1550"/>
      <c r="C426" s="1258"/>
      <c r="D426" s="1258"/>
      <c r="E426" s="1258"/>
    </row>
    <row r="427" spans="1:5" x14ac:dyDescent="0.15">
      <c r="A427" s="1258"/>
      <c r="B427" s="1550"/>
      <c r="C427" s="1258"/>
      <c r="D427" s="1258"/>
      <c r="E427" s="1258"/>
    </row>
    <row r="428" spans="1:5" x14ac:dyDescent="0.15">
      <c r="A428" s="1258"/>
      <c r="B428" s="1550"/>
      <c r="C428" s="1258"/>
      <c r="D428" s="1258"/>
      <c r="E428" s="1258"/>
    </row>
    <row r="429" spans="1:5" x14ac:dyDescent="0.15">
      <c r="A429" s="1258"/>
      <c r="B429" s="1550"/>
      <c r="C429" s="1258"/>
      <c r="D429" s="1258"/>
      <c r="E429" s="1258"/>
    </row>
    <row r="430" spans="1:5" x14ac:dyDescent="0.15">
      <c r="A430" s="1258"/>
      <c r="B430" s="1550"/>
      <c r="C430" s="1258"/>
      <c r="D430" s="1258"/>
      <c r="E430" s="1258"/>
    </row>
    <row r="431" spans="1:5" x14ac:dyDescent="0.15">
      <c r="A431" s="1258"/>
      <c r="B431" s="1550"/>
      <c r="C431" s="1258"/>
      <c r="D431" s="1258"/>
      <c r="E431" s="1258"/>
    </row>
    <row r="432" spans="1:5" x14ac:dyDescent="0.15">
      <c r="A432" s="1258"/>
      <c r="B432" s="1550"/>
      <c r="C432" s="1258"/>
      <c r="D432" s="1258"/>
      <c r="E432" s="1258"/>
    </row>
    <row r="433" spans="1:5" x14ac:dyDescent="0.15">
      <c r="A433" s="1258"/>
      <c r="B433" s="1550"/>
      <c r="C433" s="1258"/>
      <c r="D433" s="1258"/>
      <c r="E433" s="1258"/>
    </row>
    <row r="434" spans="1:5" x14ac:dyDescent="0.15">
      <c r="A434" s="1258"/>
      <c r="B434" s="1550"/>
      <c r="C434" s="1258"/>
      <c r="D434" s="1258"/>
      <c r="E434" s="1258"/>
    </row>
    <row r="435" spans="1:5" x14ac:dyDescent="0.15">
      <c r="A435" s="1258"/>
      <c r="B435" s="1550"/>
      <c r="C435" s="1258"/>
      <c r="D435" s="1258"/>
      <c r="E435" s="1258"/>
    </row>
    <row r="436" spans="1:5" x14ac:dyDescent="0.15">
      <c r="A436" s="1258"/>
      <c r="B436" s="1550"/>
      <c r="C436" s="1258"/>
      <c r="D436" s="1258"/>
      <c r="E436" s="1258"/>
    </row>
    <row r="437" spans="1:5" x14ac:dyDescent="0.15">
      <c r="A437" s="1258"/>
      <c r="B437" s="1550"/>
      <c r="C437" s="1258"/>
      <c r="D437" s="1258"/>
      <c r="E437" s="1258"/>
    </row>
    <row r="438" spans="1:5" x14ac:dyDescent="0.15">
      <c r="A438" s="1258"/>
      <c r="B438" s="1550"/>
      <c r="C438" s="1258"/>
      <c r="D438" s="1258"/>
      <c r="E438" s="1258"/>
    </row>
    <row r="439" spans="1:5" x14ac:dyDescent="0.15">
      <c r="A439" s="1258"/>
      <c r="B439" s="1550"/>
      <c r="C439" s="1258"/>
      <c r="D439" s="1258"/>
      <c r="E439" s="1258"/>
    </row>
    <row r="440" spans="1:5" x14ac:dyDescent="0.15">
      <c r="A440" s="1258"/>
      <c r="B440" s="1550"/>
      <c r="C440" s="1258"/>
      <c r="D440" s="1258"/>
      <c r="E440" s="1258"/>
    </row>
    <row r="441" spans="1:5" x14ac:dyDescent="0.15">
      <c r="A441" s="1258"/>
      <c r="B441" s="1550"/>
      <c r="C441" s="1258"/>
      <c r="D441" s="1258"/>
      <c r="E441" s="1258"/>
    </row>
    <row r="442" spans="1:5" x14ac:dyDescent="0.15">
      <c r="A442" s="1258"/>
      <c r="B442" s="1550"/>
      <c r="C442" s="1258"/>
      <c r="D442" s="1258"/>
      <c r="E442" s="1258"/>
    </row>
    <row r="443" spans="1:5" x14ac:dyDescent="0.15">
      <c r="A443" s="1258"/>
      <c r="B443" s="1550"/>
      <c r="C443" s="1258"/>
      <c r="D443" s="1258"/>
      <c r="E443" s="1258"/>
    </row>
    <row r="444" spans="1:5" x14ac:dyDescent="0.15">
      <c r="A444" s="1258"/>
      <c r="B444" s="1550"/>
      <c r="C444" s="1258"/>
      <c r="D444" s="1258"/>
      <c r="E444" s="1258"/>
    </row>
    <row r="445" spans="1:5" x14ac:dyDescent="0.15">
      <c r="A445" s="1258"/>
      <c r="B445" s="1550"/>
      <c r="C445" s="1258"/>
      <c r="D445" s="1258"/>
      <c r="E445" s="1258"/>
    </row>
    <row r="446" spans="1:5" x14ac:dyDescent="0.15">
      <c r="A446" s="1258"/>
      <c r="B446" s="1550"/>
      <c r="C446" s="1258"/>
      <c r="D446" s="1258"/>
      <c r="E446" s="1258"/>
    </row>
    <row r="447" spans="1:5" x14ac:dyDescent="0.15">
      <c r="A447" s="1258"/>
      <c r="B447" s="1550"/>
      <c r="C447" s="1258"/>
      <c r="D447" s="1258"/>
      <c r="E447" s="1258"/>
    </row>
    <row r="448" spans="1:5" x14ac:dyDescent="0.15">
      <c r="A448" s="1258"/>
      <c r="B448" s="1550"/>
      <c r="C448" s="1258"/>
      <c r="D448" s="1258"/>
      <c r="E448" s="1258"/>
    </row>
    <row r="449" spans="1:5" x14ac:dyDescent="0.15">
      <c r="A449" s="1258"/>
      <c r="B449" s="1550"/>
      <c r="C449" s="1258"/>
      <c r="D449" s="1258"/>
      <c r="E449" s="1258"/>
    </row>
    <row r="450" spans="1:5" x14ac:dyDescent="0.15">
      <c r="A450" s="1258"/>
      <c r="B450" s="1550"/>
      <c r="C450" s="1258"/>
      <c r="D450" s="1258"/>
      <c r="E450" s="1258"/>
    </row>
    <row r="451" spans="1:5" x14ac:dyDescent="0.15">
      <c r="A451" s="1258"/>
      <c r="B451" s="1550"/>
      <c r="C451" s="1258"/>
      <c r="D451" s="1258"/>
      <c r="E451" s="1258"/>
    </row>
    <row r="452" spans="1:5" x14ac:dyDescent="0.15">
      <c r="A452" s="1258"/>
      <c r="B452" s="1550"/>
      <c r="C452" s="1258"/>
      <c r="D452" s="1258"/>
      <c r="E452" s="1258"/>
    </row>
    <row r="453" spans="1:5" x14ac:dyDescent="0.15">
      <c r="A453" s="1258"/>
      <c r="B453" s="1550"/>
      <c r="C453" s="1258"/>
      <c r="D453" s="1258"/>
      <c r="E453" s="1258"/>
    </row>
    <row r="454" spans="1:5" x14ac:dyDescent="0.15">
      <c r="A454" s="1258"/>
      <c r="B454" s="1550"/>
      <c r="C454" s="1258"/>
      <c r="D454" s="1258"/>
      <c r="E454" s="1258"/>
    </row>
    <row r="455" spans="1:5" x14ac:dyDescent="0.15">
      <c r="A455" s="1258"/>
      <c r="B455" s="1550"/>
      <c r="C455" s="1258"/>
      <c r="D455" s="1258"/>
      <c r="E455" s="1258"/>
    </row>
    <row r="456" spans="1:5" x14ac:dyDescent="0.15">
      <c r="A456" s="1258"/>
      <c r="B456" s="1550"/>
      <c r="C456" s="1258"/>
      <c r="D456" s="1258"/>
      <c r="E456" s="1258"/>
    </row>
    <row r="457" spans="1:5" x14ac:dyDescent="0.15">
      <c r="A457" s="1258"/>
      <c r="B457" s="1550"/>
      <c r="C457" s="1258"/>
      <c r="D457" s="1258"/>
      <c r="E457" s="1258"/>
    </row>
    <row r="458" spans="1:5" x14ac:dyDescent="0.15">
      <c r="A458" s="1258"/>
      <c r="B458" s="1550"/>
      <c r="C458" s="1258"/>
      <c r="D458" s="1258"/>
      <c r="E458" s="1258"/>
    </row>
    <row r="459" spans="1:5" x14ac:dyDescent="0.15">
      <c r="A459" s="1258"/>
      <c r="B459" s="1550"/>
      <c r="C459" s="1258"/>
      <c r="D459" s="1258"/>
      <c r="E459" s="1258"/>
    </row>
    <row r="460" spans="1:5" x14ac:dyDescent="0.15">
      <c r="A460" s="1258"/>
      <c r="B460" s="1550"/>
      <c r="C460" s="1258"/>
      <c r="D460" s="1258"/>
      <c r="E460" s="1258"/>
    </row>
    <row r="461" spans="1:5" x14ac:dyDescent="0.15">
      <c r="A461" s="1258"/>
      <c r="B461" s="1550"/>
      <c r="C461" s="1258"/>
      <c r="D461" s="1258"/>
      <c r="E461" s="1258"/>
    </row>
    <row r="462" spans="1:5" x14ac:dyDescent="0.15">
      <c r="A462" s="1258"/>
      <c r="B462" s="1550"/>
      <c r="C462" s="1258"/>
      <c r="D462" s="1258"/>
      <c r="E462" s="1258"/>
    </row>
    <row r="463" spans="1:5" x14ac:dyDescent="0.15">
      <c r="A463" s="1258"/>
      <c r="B463" s="1550"/>
      <c r="C463" s="1258"/>
      <c r="D463" s="1258"/>
      <c r="E463" s="1258"/>
    </row>
    <row r="464" spans="1:5" x14ac:dyDescent="0.15">
      <c r="A464" s="1258"/>
      <c r="B464" s="1550"/>
      <c r="C464" s="1258"/>
      <c r="D464" s="1258"/>
      <c r="E464" s="1258"/>
    </row>
    <row r="465" spans="1:5" x14ac:dyDescent="0.15">
      <c r="A465" s="1258"/>
      <c r="B465" s="1550"/>
      <c r="C465" s="1258"/>
      <c r="D465" s="1258"/>
      <c r="E465" s="1258"/>
    </row>
    <row r="466" spans="1:5" x14ac:dyDescent="0.15">
      <c r="A466" s="1258"/>
      <c r="B466" s="1550"/>
      <c r="C466" s="1258"/>
      <c r="D466" s="1258"/>
      <c r="E466" s="1258"/>
    </row>
    <row r="467" spans="1:5" x14ac:dyDescent="0.15">
      <c r="A467" s="1258"/>
      <c r="B467" s="1550"/>
      <c r="C467" s="1258"/>
      <c r="D467" s="1258"/>
      <c r="E467" s="1258"/>
    </row>
    <row r="468" spans="1:5" x14ac:dyDescent="0.15">
      <c r="A468" s="1258"/>
      <c r="B468" s="1550"/>
      <c r="C468" s="1258"/>
      <c r="D468" s="1258"/>
      <c r="E468" s="1258"/>
    </row>
    <row r="469" spans="1:5" x14ac:dyDescent="0.15">
      <c r="A469" s="1258"/>
      <c r="B469" s="1550"/>
      <c r="C469" s="1258"/>
      <c r="D469" s="1258"/>
      <c r="E469" s="1258"/>
    </row>
    <row r="470" spans="1:5" x14ac:dyDescent="0.15">
      <c r="A470" s="1258"/>
      <c r="B470" s="1550"/>
      <c r="C470" s="1258"/>
      <c r="D470" s="1258"/>
      <c r="E470" s="1258"/>
    </row>
    <row r="471" spans="1:5" x14ac:dyDescent="0.15">
      <c r="A471" s="1258"/>
      <c r="B471" s="1550"/>
      <c r="C471" s="1258"/>
      <c r="D471" s="1258"/>
      <c r="E471" s="1258"/>
    </row>
    <row r="472" spans="1:5" x14ac:dyDescent="0.15">
      <c r="A472" s="1258"/>
      <c r="B472" s="1550"/>
      <c r="C472" s="1258"/>
      <c r="D472" s="1258"/>
      <c r="E472" s="1258"/>
    </row>
    <row r="473" spans="1:5" x14ac:dyDescent="0.15">
      <c r="A473" s="1258"/>
      <c r="B473" s="1550"/>
      <c r="C473" s="1258"/>
      <c r="D473" s="1258"/>
      <c r="E473" s="1258"/>
    </row>
    <row r="474" spans="1:5" x14ac:dyDescent="0.15">
      <c r="A474" s="1258"/>
      <c r="B474" s="1550"/>
      <c r="C474" s="1258"/>
      <c r="D474" s="1258"/>
      <c r="E474" s="1258"/>
    </row>
    <row r="475" spans="1:5" x14ac:dyDescent="0.15">
      <c r="A475" s="1258"/>
      <c r="B475" s="1550"/>
      <c r="C475" s="1258"/>
      <c r="D475" s="1258"/>
      <c r="E475" s="1258"/>
    </row>
    <row r="476" spans="1:5" x14ac:dyDescent="0.15">
      <c r="A476" s="1258"/>
      <c r="B476" s="1550"/>
      <c r="C476" s="1258"/>
      <c r="D476" s="1258"/>
      <c r="E476" s="1258"/>
    </row>
    <row r="477" spans="1:5" x14ac:dyDescent="0.15">
      <c r="A477" s="1258"/>
      <c r="B477" s="1550"/>
      <c r="C477" s="1258"/>
      <c r="D477" s="1258"/>
      <c r="E477" s="1258"/>
    </row>
    <row r="478" spans="1:5" x14ac:dyDescent="0.15">
      <c r="A478" s="1258"/>
      <c r="B478" s="1550"/>
      <c r="C478" s="1258"/>
      <c r="D478" s="1258"/>
      <c r="E478" s="1258"/>
    </row>
    <row r="479" spans="1:5" x14ac:dyDescent="0.15">
      <c r="A479" s="1258"/>
      <c r="B479" s="1550"/>
      <c r="C479" s="1258"/>
      <c r="D479" s="1258"/>
      <c r="E479" s="1258"/>
    </row>
    <row r="480" spans="1:5" x14ac:dyDescent="0.15">
      <c r="A480" s="1258"/>
      <c r="B480" s="1550"/>
      <c r="C480" s="1258"/>
      <c r="D480" s="1258"/>
      <c r="E480" s="1258"/>
    </row>
    <row r="481" spans="1:5" x14ac:dyDescent="0.15">
      <c r="A481" s="1258"/>
      <c r="B481" s="1550"/>
      <c r="C481" s="1258"/>
      <c r="D481" s="1258"/>
      <c r="E481" s="1258"/>
    </row>
    <row r="482" spans="1:5" x14ac:dyDescent="0.15">
      <c r="A482" s="1258"/>
      <c r="B482" s="1550"/>
      <c r="C482" s="1258"/>
      <c r="D482" s="1258"/>
      <c r="E482" s="1258"/>
    </row>
    <row r="483" spans="1:5" x14ac:dyDescent="0.15">
      <c r="A483" s="1258"/>
      <c r="B483" s="1550"/>
      <c r="C483" s="1258"/>
      <c r="D483" s="1258"/>
      <c r="E483" s="1258"/>
    </row>
    <row r="484" spans="1:5" x14ac:dyDescent="0.15">
      <c r="A484" s="1258"/>
      <c r="B484" s="1550"/>
      <c r="C484" s="1258"/>
      <c r="D484" s="1258"/>
      <c r="E484" s="1258"/>
    </row>
    <row r="485" spans="1:5" x14ac:dyDescent="0.15">
      <c r="A485" s="1258"/>
      <c r="B485" s="1550"/>
      <c r="C485" s="1258"/>
      <c r="D485" s="1258"/>
      <c r="E485" s="1258"/>
    </row>
    <row r="486" spans="1:5" x14ac:dyDescent="0.15">
      <c r="A486" s="1258"/>
      <c r="B486" s="1550"/>
      <c r="C486" s="1258"/>
      <c r="D486" s="1258"/>
      <c r="E486" s="1258"/>
    </row>
    <row r="487" spans="1:5" x14ac:dyDescent="0.15">
      <c r="A487" s="1258"/>
      <c r="B487" s="1550"/>
      <c r="C487" s="1258"/>
      <c r="D487" s="1258"/>
      <c r="E487" s="1258"/>
    </row>
    <row r="488" spans="1:5" x14ac:dyDescent="0.15">
      <c r="A488" s="1258"/>
      <c r="B488" s="1550"/>
      <c r="C488" s="1258"/>
      <c r="D488" s="1258"/>
      <c r="E488" s="1258"/>
    </row>
    <row r="489" spans="1:5" x14ac:dyDescent="0.15">
      <c r="A489" s="1258"/>
      <c r="B489" s="1550"/>
      <c r="C489" s="1258"/>
      <c r="D489" s="1258"/>
      <c r="E489" s="1258"/>
    </row>
    <row r="490" spans="1:5" x14ac:dyDescent="0.15">
      <c r="A490" s="1258"/>
      <c r="B490" s="1550"/>
      <c r="C490" s="1258"/>
      <c r="D490" s="1258"/>
      <c r="E490" s="1258"/>
    </row>
    <row r="491" spans="1:5" x14ac:dyDescent="0.15">
      <c r="A491" s="1258"/>
      <c r="B491" s="1550"/>
      <c r="C491" s="1258"/>
      <c r="D491" s="1258"/>
      <c r="E491" s="1258"/>
    </row>
    <row r="492" spans="1:5" x14ac:dyDescent="0.15">
      <c r="A492" s="1258"/>
      <c r="B492" s="1550"/>
      <c r="C492" s="1258"/>
      <c r="D492" s="1258"/>
      <c r="E492" s="1258"/>
    </row>
    <row r="493" spans="1:5" x14ac:dyDescent="0.15">
      <c r="A493" s="1258"/>
      <c r="B493" s="1550"/>
      <c r="C493" s="1258"/>
      <c r="D493" s="1258"/>
      <c r="E493" s="1258"/>
    </row>
    <row r="494" spans="1:5" x14ac:dyDescent="0.15">
      <c r="A494" s="1258"/>
      <c r="B494" s="1550"/>
      <c r="C494" s="1258"/>
      <c r="D494" s="1258"/>
      <c r="E494" s="1258"/>
    </row>
    <row r="495" spans="1:5" x14ac:dyDescent="0.15">
      <c r="A495" s="1258"/>
      <c r="B495" s="1550"/>
      <c r="C495" s="1258"/>
      <c r="D495" s="1258"/>
      <c r="E495" s="1258"/>
    </row>
    <row r="496" spans="1:5" x14ac:dyDescent="0.15">
      <c r="A496" s="1258"/>
      <c r="B496" s="1550"/>
      <c r="C496" s="1258"/>
      <c r="D496" s="1258"/>
      <c r="E496" s="1258"/>
    </row>
    <row r="497" spans="1:5" x14ac:dyDescent="0.15">
      <c r="A497" s="1258"/>
      <c r="B497" s="1550"/>
      <c r="C497" s="1258"/>
      <c r="D497" s="1258"/>
      <c r="E497" s="1258"/>
    </row>
    <row r="498" spans="1:5" x14ac:dyDescent="0.15">
      <c r="A498" s="1258"/>
      <c r="B498" s="1550"/>
      <c r="C498" s="1258"/>
      <c r="D498" s="1258"/>
      <c r="E498" s="1258"/>
    </row>
    <row r="499" spans="1:5" x14ac:dyDescent="0.15">
      <c r="A499" s="1258"/>
      <c r="B499" s="1550"/>
      <c r="C499" s="1258"/>
      <c r="D499" s="1258"/>
      <c r="E499" s="1258"/>
    </row>
    <row r="500" spans="1:5" x14ac:dyDescent="0.15">
      <c r="A500" s="1258"/>
      <c r="B500" s="1550"/>
      <c r="C500" s="1258"/>
      <c r="D500" s="1258"/>
      <c r="E500" s="1258"/>
    </row>
    <row r="501" spans="1:5" x14ac:dyDescent="0.15">
      <c r="A501" s="1258"/>
      <c r="B501" s="1550"/>
      <c r="C501" s="1258"/>
      <c r="D501" s="1258"/>
      <c r="E501" s="1258"/>
    </row>
    <row r="502" spans="1:5" x14ac:dyDescent="0.15">
      <c r="A502" s="1258"/>
      <c r="B502" s="1550"/>
      <c r="C502" s="1258"/>
      <c r="D502" s="1258"/>
      <c r="E502" s="1258"/>
    </row>
    <row r="503" spans="1:5" x14ac:dyDescent="0.15">
      <c r="A503" s="1258"/>
      <c r="B503" s="1550"/>
      <c r="C503" s="1258"/>
      <c r="D503" s="1258"/>
      <c r="E503" s="1258"/>
    </row>
    <row r="504" spans="1:5" x14ac:dyDescent="0.15">
      <c r="A504" s="1258"/>
      <c r="B504" s="1550"/>
      <c r="C504" s="1258"/>
      <c r="D504" s="1258"/>
      <c r="E504" s="1258"/>
    </row>
    <row r="505" spans="1:5" x14ac:dyDescent="0.15">
      <c r="A505" s="1258"/>
      <c r="B505" s="1550"/>
      <c r="C505" s="1258"/>
      <c r="D505" s="1258"/>
      <c r="E505" s="1258"/>
    </row>
    <row r="506" spans="1:5" x14ac:dyDescent="0.15">
      <c r="A506" s="1258"/>
      <c r="B506" s="1550"/>
      <c r="C506" s="1258"/>
      <c r="D506" s="1258"/>
      <c r="E506" s="1258"/>
    </row>
    <row r="507" spans="1:5" x14ac:dyDescent="0.15">
      <c r="A507" s="1258"/>
      <c r="B507" s="1550"/>
      <c r="C507" s="1258"/>
      <c r="D507" s="1258"/>
      <c r="E507" s="1258"/>
    </row>
    <row r="508" spans="1:5" x14ac:dyDescent="0.15">
      <c r="A508" s="1258"/>
      <c r="B508" s="1550"/>
      <c r="C508" s="1258"/>
      <c r="D508" s="1258"/>
      <c r="E508" s="1258"/>
    </row>
    <row r="509" spans="1:5" x14ac:dyDescent="0.15">
      <c r="A509" s="1258"/>
      <c r="B509" s="1550"/>
      <c r="C509" s="1258"/>
      <c r="D509" s="1258"/>
      <c r="E509" s="1258"/>
    </row>
    <row r="510" spans="1:5" x14ac:dyDescent="0.15">
      <c r="A510" s="1258"/>
      <c r="B510" s="1550"/>
      <c r="C510" s="1258"/>
      <c r="D510" s="1258"/>
      <c r="E510" s="1258"/>
    </row>
    <row r="511" spans="1:5" x14ac:dyDescent="0.15">
      <c r="A511" s="1258"/>
      <c r="B511" s="1550"/>
      <c r="C511" s="1258"/>
      <c r="D511" s="1258"/>
      <c r="E511" s="1258"/>
    </row>
    <row r="512" spans="1:5" x14ac:dyDescent="0.15">
      <c r="A512" s="1258"/>
      <c r="B512" s="1550"/>
      <c r="C512" s="1258"/>
      <c r="D512" s="1258"/>
      <c r="E512" s="1258"/>
    </row>
    <row r="513" spans="1:5" x14ac:dyDescent="0.15">
      <c r="A513" s="1258"/>
      <c r="B513" s="1550"/>
      <c r="C513" s="1258"/>
      <c r="D513" s="1258"/>
      <c r="E513" s="1258"/>
    </row>
    <row r="514" spans="1:5" x14ac:dyDescent="0.15">
      <c r="A514" s="1258"/>
      <c r="B514" s="1550"/>
      <c r="C514" s="1258"/>
      <c r="D514" s="1258"/>
      <c r="E514" s="1258"/>
    </row>
    <row r="515" spans="1:5" x14ac:dyDescent="0.15">
      <c r="A515" s="1258"/>
      <c r="B515" s="1550"/>
      <c r="C515" s="1258"/>
      <c r="D515" s="1258"/>
      <c r="E515" s="1258"/>
    </row>
    <row r="516" spans="1:5" x14ac:dyDescent="0.15">
      <c r="A516" s="1258"/>
      <c r="B516" s="1550"/>
      <c r="C516" s="1258"/>
      <c r="D516" s="1258"/>
      <c r="E516" s="1258"/>
    </row>
    <row r="517" spans="1:5" x14ac:dyDescent="0.15">
      <c r="A517" s="1258"/>
      <c r="B517" s="1550"/>
      <c r="C517" s="1258"/>
      <c r="D517" s="1258"/>
      <c r="E517" s="1258"/>
    </row>
    <row r="518" spans="1:5" x14ac:dyDescent="0.15">
      <c r="A518" s="1258"/>
      <c r="B518" s="1550"/>
      <c r="C518" s="1258"/>
      <c r="D518" s="1258"/>
      <c r="E518" s="1258"/>
    </row>
    <row r="519" spans="1:5" x14ac:dyDescent="0.15">
      <c r="A519" s="1258"/>
      <c r="B519" s="1550"/>
      <c r="C519" s="1258"/>
      <c r="D519" s="1258"/>
      <c r="E519" s="1258"/>
    </row>
    <row r="520" spans="1:5" x14ac:dyDescent="0.15">
      <c r="A520" s="1258"/>
      <c r="B520" s="1550"/>
      <c r="C520" s="1258"/>
      <c r="D520" s="1258"/>
      <c r="E520" s="1258"/>
    </row>
    <row r="521" spans="1:5" x14ac:dyDescent="0.15">
      <c r="A521" s="1258"/>
      <c r="B521" s="1550"/>
      <c r="C521" s="1258"/>
      <c r="D521" s="1258"/>
      <c r="E521" s="1258"/>
    </row>
    <row r="522" spans="1:5" x14ac:dyDescent="0.15">
      <c r="A522" s="1258"/>
      <c r="B522" s="1550"/>
      <c r="C522" s="1258"/>
      <c r="D522" s="1258"/>
      <c r="E522" s="1258"/>
    </row>
    <row r="523" spans="1:5" x14ac:dyDescent="0.15">
      <c r="A523" s="1258"/>
      <c r="B523" s="1550"/>
      <c r="C523" s="1258"/>
      <c r="D523" s="1258"/>
      <c r="E523" s="1258"/>
    </row>
    <row r="524" spans="1:5" x14ac:dyDescent="0.15">
      <c r="A524" s="1258"/>
      <c r="B524" s="1550"/>
      <c r="C524" s="1258"/>
      <c r="D524" s="1258"/>
      <c r="E524" s="1258"/>
    </row>
    <row r="525" spans="1:5" x14ac:dyDescent="0.15">
      <c r="A525" s="1258"/>
      <c r="B525" s="1550"/>
      <c r="C525" s="1258"/>
      <c r="D525" s="1258"/>
      <c r="E525" s="1258"/>
    </row>
    <row r="526" spans="1:5" x14ac:dyDescent="0.15">
      <c r="A526" s="1258"/>
      <c r="B526" s="1550"/>
      <c r="C526" s="1258"/>
      <c r="D526" s="1258"/>
      <c r="E526" s="1258"/>
    </row>
    <row r="527" spans="1:5" x14ac:dyDescent="0.15">
      <c r="A527" s="1258"/>
      <c r="B527" s="1550"/>
      <c r="C527" s="1258"/>
      <c r="D527" s="1258"/>
      <c r="E527" s="1258"/>
    </row>
    <row r="528" spans="1:5" x14ac:dyDescent="0.15">
      <c r="A528" s="1258"/>
      <c r="B528" s="1550"/>
      <c r="C528" s="1258"/>
      <c r="D528" s="1258"/>
      <c r="E528" s="1258"/>
    </row>
    <row r="529" spans="1:5" x14ac:dyDescent="0.15">
      <c r="A529" s="1258"/>
      <c r="B529" s="1550"/>
      <c r="C529" s="1258"/>
      <c r="D529" s="1258"/>
      <c r="E529" s="1258"/>
    </row>
    <row r="530" spans="1:5" x14ac:dyDescent="0.15">
      <c r="A530" s="1258"/>
      <c r="B530" s="1550"/>
      <c r="C530" s="1258"/>
      <c r="D530" s="1258"/>
      <c r="E530" s="1258"/>
    </row>
    <row r="531" spans="1:5" x14ac:dyDescent="0.15">
      <c r="A531" s="1258"/>
      <c r="B531" s="1550"/>
      <c r="C531" s="1258"/>
      <c r="D531" s="1258"/>
      <c r="E531" s="1258"/>
    </row>
    <row r="532" spans="1:5" x14ac:dyDescent="0.15">
      <c r="A532" s="1258"/>
      <c r="B532" s="1550"/>
      <c r="C532" s="1258"/>
      <c r="D532" s="1258"/>
      <c r="E532" s="1258"/>
    </row>
    <row r="533" spans="1:5" x14ac:dyDescent="0.15">
      <c r="A533" s="1258"/>
      <c r="B533" s="1550"/>
      <c r="C533" s="1258"/>
      <c r="D533" s="1258"/>
      <c r="E533" s="1258"/>
    </row>
    <row r="534" spans="1:5" x14ac:dyDescent="0.15">
      <c r="A534" s="1258"/>
      <c r="B534" s="1550"/>
      <c r="C534" s="1258"/>
      <c r="D534" s="1258"/>
      <c r="E534" s="1258"/>
    </row>
    <row r="535" spans="1:5" x14ac:dyDescent="0.15">
      <c r="A535" s="1258"/>
      <c r="B535" s="1550"/>
      <c r="C535" s="1258"/>
      <c r="D535" s="1258"/>
      <c r="E535" s="1258"/>
    </row>
    <row r="536" spans="1:5" x14ac:dyDescent="0.15">
      <c r="A536" s="1258"/>
      <c r="B536" s="1550"/>
      <c r="C536" s="1258"/>
      <c r="D536" s="1258"/>
      <c r="E536" s="1258"/>
    </row>
    <row r="537" spans="1:5" x14ac:dyDescent="0.15">
      <c r="A537" s="1258"/>
      <c r="B537" s="1550"/>
      <c r="C537" s="1258"/>
      <c r="D537" s="1258"/>
      <c r="E537" s="1258"/>
    </row>
    <row r="538" spans="1:5" x14ac:dyDescent="0.15">
      <c r="A538" s="1258"/>
      <c r="B538" s="1550"/>
      <c r="C538" s="1258"/>
      <c r="D538" s="1258"/>
      <c r="E538" s="1258"/>
    </row>
    <row r="539" spans="1:5" x14ac:dyDescent="0.15">
      <c r="A539" s="1258"/>
      <c r="B539" s="1550"/>
      <c r="C539" s="1258"/>
      <c r="D539" s="1258"/>
      <c r="E539" s="1258"/>
    </row>
    <row r="540" spans="1:5" x14ac:dyDescent="0.15">
      <c r="A540" s="1258"/>
      <c r="B540" s="1550"/>
      <c r="C540" s="1258"/>
      <c r="D540" s="1258"/>
      <c r="E540" s="1258"/>
    </row>
    <row r="541" spans="1:5" x14ac:dyDescent="0.15">
      <c r="A541" s="1258"/>
      <c r="B541" s="1550"/>
      <c r="C541" s="1258"/>
      <c r="D541" s="1258"/>
      <c r="E541" s="1258"/>
    </row>
    <row r="542" spans="1:5" x14ac:dyDescent="0.15">
      <c r="A542" s="1258"/>
      <c r="B542" s="1550"/>
      <c r="C542" s="1258"/>
      <c r="D542" s="1258"/>
      <c r="E542" s="1258"/>
    </row>
    <row r="543" spans="1:5" x14ac:dyDescent="0.15">
      <c r="A543" s="1258"/>
      <c r="B543" s="1550"/>
      <c r="C543" s="1258"/>
      <c r="D543" s="1258"/>
      <c r="E543" s="1258"/>
    </row>
    <row r="544" spans="1:5" x14ac:dyDescent="0.15">
      <c r="A544" s="1258"/>
      <c r="B544" s="1550"/>
      <c r="C544" s="1258"/>
      <c r="D544" s="1258"/>
      <c r="E544" s="1258"/>
    </row>
    <row r="545" spans="1:5" x14ac:dyDescent="0.15">
      <c r="A545" s="1258"/>
      <c r="B545" s="1550"/>
      <c r="C545" s="1258"/>
      <c r="D545" s="1258"/>
      <c r="E545" s="1258"/>
    </row>
    <row r="546" spans="1:5" x14ac:dyDescent="0.15">
      <c r="A546" s="1258"/>
      <c r="B546" s="1550"/>
      <c r="C546" s="1258"/>
      <c r="D546" s="1258"/>
      <c r="E546" s="1258"/>
    </row>
    <row r="547" spans="1:5" x14ac:dyDescent="0.15">
      <c r="A547" s="1258"/>
      <c r="B547" s="1550"/>
      <c r="C547" s="1258"/>
      <c r="D547" s="1258"/>
      <c r="E547" s="1258"/>
    </row>
    <row r="548" spans="1:5" x14ac:dyDescent="0.15">
      <c r="A548" s="1258"/>
      <c r="B548" s="1550"/>
      <c r="C548" s="1258"/>
      <c r="D548" s="1258"/>
      <c r="E548" s="1258"/>
    </row>
    <row r="549" spans="1:5" x14ac:dyDescent="0.15">
      <c r="A549" s="1258"/>
      <c r="B549" s="1550"/>
      <c r="C549" s="1258"/>
      <c r="D549" s="1258"/>
      <c r="E549" s="1258"/>
    </row>
    <row r="550" spans="1:5" x14ac:dyDescent="0.15">
      <c r="A550" s="1258"/>
      <c r="B550" s="1550"/>
      <c r="C550" s="1258"/>
      <c r="D550" s="1258"/>
      <c r="E550" s="1258"/>
    </row>
    <row r="551" spans="1:5" x14ac:dyDescent="0.15">
      <c r="A551" s="1258"/>
      <c r="B551" s="1550"/>
      <c r="C551" s="1258"/>
      <c r="D551" s="1258"/>
      <c r="E551" s="1258"/>
    </row>
    <row r="552" spans="1:5" x14ac:dyDescent="0.15">
      <c r="A552" s="1258"/>
      <c r="B552" s="1550"/>
      <c r="C552" s="1258"/>
      <c r="D552" s="1258"/>
      <c r="E552" s="1258"/>
    </row>
    <row r="553" spans="1:5" x14ac:dyDescent="0.15">
      <c r="A553" s="1258"/>
      <c r="B553" s="1550"/>
      <c r="C553" s="1258"/>
      <c r="D553" s="1258"/>
      <c r="E553" s="1258"/>
    </row>
    <row r="554" spans="1:5" x14ac:dyDescent="0.15">
      <c r="A554" s="1258"/>
      <c r="B554" s="1550"/>
      <c r="C554" s="1258"/>
      <c r="D554" s="1258"/>
      <c r="E554" s="1258"/>
    </row>
    <row r="555" spans="1:5" x14ac:dyDescent="0.15">
      <c r="A555" s="1258"/>
      <c r="B555" s="1550"/>
      <c r="C555" s="1258"/>
      <c r="D555" s="1258"/>
      <c r="E555" s="1258"/>
    </row>
    <row r="556" spans="1:5" x14ac:dyDescent="0.15">
      <c r="A556" s="1258"/>
      <c r="B556" s="1550"/>
      <c r="C556" s="1258"/>
      <c r="D556" s="1258"/>
      <c r="E556" s="1258"/>
    </row>
    <row r="557" spans="1:5" x14ac:dyDescent="0.15">
      <c r="A557" s="1258"/>
      <c r="B557" s="1550"/>
      <c r="C557" s="1258"/>
      <c r="D557" s="1258"/>
      <c r="E557" s="1258"/>
    </row>
    <row r="558" spans="1:5" x14ac:dyDescent="0.15">
      <c r="A558" s="1258"/>
      <c r="B558" s="1550"/>
      <c r="C558" s="1258"/>
      <c r="D558" s="1258"/>
      <c r="E558" s="1258"/>
    </row>
    <row r="559" spans="1:5" x14ac:dyDescent="0.15">
      <c r="A559" s="1258"/>
      <c r="B559" s="1550"/>
      <c r="C559" s="1258"/>
      <c r="D559" s="1258"/>
      <c r="E559" s="1258"/>
    </row>
    <row r="560" spans="1:5" x14ac:dyDescent="0.15">
      <c r="A560" s="1258"/>
      <c r="B560" s="1550"/>
      <c r="C560" s="1258"/>
      <c r="D560" s="1258"/>
      <c r="E560" s="1258"/>
    </row>
    <row r="561" spans="1:5" x14ac:dyDescent="0.15">
      <c r="A561" s="1258"/>
      <c r="B561" s="1550"/>
      <c r="C561" s="1258"/>
      <c r="D561" s="1258"/>
      <c r="E561" s="1258"/>
    </row>
    <row r="562" spans="1:5" x14ac:dyDescent="0.15">
      <c r="A562" s="1258"/>
      <c r="B562" s="1550"/>
      <c r="C562" s="1258"/>
      <c r="D562" s="1258"/>
      <c r="E562" s="1258"/>
    </row>
    <row r="563" spans="1:5" x14ac:dyDescent="0.15">
      <c r="A563" s="1258"/>
      <c r="B563" s="1550"/>
      <c r="C563" s="1258"/>
      <c r="D563" s="1258"/>
      <c r="E563" s="1258"/>
    </row>
    <row r="564" spans="1:5" x14ac:dyDescent="0.15">
      <c r="A564" s="1258"/>
      <c r="B564" s="1550"/>
      <c r="C564" s="1258"/>
      <c r="D564" s="1258"/>
      <c r="E564" s="1258"/>
    </row>
    <row r="565" spans="1:5" x14ac:dyDescent="0.15">
      <c r="A565" s="1258"/>
      <c r="B565" s="1550"/>
      <c r="C565" s="1258"/>
      <c r="D565" s="1258"/>
      <c r="E565" s="1258"/>
    </row>
    <row r="566" spans="1:5" x14ac:dyDescent="0.15">
      <c r="A566" s="1258"/>
      <c r="B566" s="1550"/>
      <c r="C566" s="1258"/>
      <c r="D566" s="1258"/>
      <c r="E566" s="1258"/>
    </row>
    <row r="567" spans="1:5" x14ac:dyDescent="0.15">
      <c r="A567" s="1258"/>
      <c r="B567" s="1550"/>
      <c r="C567" s="1258"/>
      <c r="D567" s="1258"/>
      <c r="E567" s="1258"/>
    </row>
    <row r="568" spans="1:5" x14ac:dyDescent="0.15">
      <c r="A568" s="1258"/>
      <c r="B568" s="1550"/>
      <c r="C568" s="1258"/>
      <c r="D568" s="1258"/>
      <c r="E568" s="1258"/>
    </row>
    <row r="569" spans="1:5" x14ac:dyDescent="0.15">
      <c r="A569" s="1258"/>
      <c r="B569" s="1550"/>
      <c r="C569" s="1258"/>
      <c r="D569" s="1258"/>
      <c r="E569" s="1258"/>
    </row>
    <row r="570" spans="1:5" x14ac:dyDescent="0.15">
      <c r="A570" s="1258"/>
      <c r="B570" s="1550"/>
      <c r="C570" s="1258"/>
      <c r="D570" s="1258"/>
      <c r="E570" s="1258"/>
    </row>
    <row r="571" spans="1:5" x14ac:dyDescent="0.15">
      <c r="A571" s="1258"/>
      <c r="B571" s="1550"/>
      <c r="C571" s="1258"/>
      <c r="D571" s="1258"/>
      <c r="E571" s="1258"/>
    </row>
    <row r="572" spans="1:5" x14ac:dyDescent="0.15">
      <c r="A572" s="1258"/>
      <c r="B572" s="1550"/>
      <c r="C572" s="1258"/>
      <c r="D572" s="1258"/>
      <c r="E572" s="1258"/>
    </row>
    <row r="573" spans="1:5" x14ac:dyDescent="0.15">
      <c r="A573" s="1258"/>
      <c r="B573" s="1550"/>
      <c r="C573" s="1258"/>
      <c r="D573" s="1258"/>
      <c r="E573" s="1258"/>
    </row>
    <row r="574" spans="1:5" x14ac:dyDescent="0.15">
      <c r="A574" s="1258"/>
      <c r="B574" s="1550"/>
      <c r="C574" s="1258"/>
      <c r="D574" s="1258"/>
      <c r="E574" s="1258"/>
    </row>
    <row r="575" spans="1:5" x14ac:dyDescent="0.15">
      <c r="A575" s="1258"/>
      <c r="B575" s="1550"/>
      <c r="C575" s="1258"/>
      <c r="D575" s="1258"/>
      <c r="E575" s="1258"/>
    </row>
    <row r="576" spans="1:5" x14ac:dyDescent="0.15">
      <c r="A576" s="1258"/>
      <c r="B576" s="1550"/>
      <c r="C576" s="1258"/>
      <c r="D576" s="1258"/>
      <c r="E576" s="1258"/>
    </row>
    <row r="577" spans="1:5" x14ac:dyDescent="0.15">
      <c r="A577" s="1258"/>
      <c r="B577" s="1550"/>
      <c r="C577" s="1258"/>
      <c r="D577" s="1258"/>
      <c r="E577" s="1258"/>
    </row>
    <row r="578" spans="1:5" x14ac:dyDescent="0.15">
      <c r="A578" s="1258"/>
      <c r="B578" s="1550"/>
      <c r="C578" s="1258"/>
      <c r="D578" s="1258"/>
      <c r="E578" s="1258"/>
    </row>
    <row r="579" spans="1:5" x14ac:dyDescent="0.15">
      <c r="A579" s="1258"/>
      <c r="B579" s="1550"/>
      <c r="C579" s="1258"/>
      <c r="D579" s="1258"/>
      <c r="E579" s="1258"/>
    </row>
    <row r="580" spans="1:5" x14ac:dyDescent="0.15">
      <c r="A580" s="1258"/>
      <c r="B580" s="1550"/>
      <c r="C580" s="1258"/>
      <c r="D580" s="1258"/>
      <c r="E580" s="1258"/>
    </row>
    <row r="581" spans="1:5" x14ac:dyDescent="0.15">
      <c r="A581" s="1258"/>
      <c r="B581" s="1550"/>
      <c r="C581" s="1258"/>
      <c r="D581" s="1258"/>
      <c r="E581" s="1258"/>
    </row>
    <row r="582" spans="1:5" x14ac:dyDescent="0.15">
      <c r="A582" s="1258"/>
      <c r="B582" s="1550"/>
      <c r="C582" s="1258"/>
      <c r="D582" s="1258"/>
      <c r="E582" s="1258"/>
    </row>
    <row r="583" spans="1:5" x14ac:dyDescent="0.15">
      <c r="A583" s="1258"/>
      <c r="B583" s="1550"/>
      <c r="C583" s="1258"/>
      <c r="D583" s="1258"/>
      <c r="E583" s="1258"/>
    </row>
    <row r="584" spans="1:5" x14ac:dyDescent="0.15">
      <c r="A584" s="1258"/>
      <c r="B584" s="1550"/>
      <c r="C584" s="1258"/>
      <c r="D584" s="1258"/>
      <c r="E584" s="1258"/>
    </row>
    <row r="585" spans="1:5" x14ac:dyDescent="0.15">
      <c r="A585" s="1258"/>
      <c r="B585" s="1550"/>
      <c r="C585" s="1258"/>
      <c r="D585" s="1258"/>
      <c r="E585" s="1258"/>
    </row>
    <row r="586" spans="1:5" x14ac:dyDescent="0.15">
      <c r="A586" s="1258"/>
      <c r="B586" s="1550"/>
      <c r="C586" s="1258"/>
      <c r="D586" s="1258"/>
      <c r="E586" s="1258"/>
    </row>
    <row r="587" spans="1:5" x14ac:dyDescent="0.15">
      <c r="A587" s="1258"/>
      <c r="B587" s="1550"/>
      <c r="C587" s="1258"/>
      <c r="D587" s="1258"/>
      <c r="E587" s="1258"/>
    </row>
    <row r="588" spans="1:5" x14ac:dyDescent="0.15">
      <c r="A588" s="1258"/>
      <c r="B588" s="1550"/>
      <c r="C588" s="1258"/>
      <c r="D588" s="1258"/>
      <c r="E588" s="1258"/>
    </row>
    <row r="589" spans="1:5" x14ac:dyDescent="0.15">
      <c r="A589" s="1258"/>
      <c r="B589" s="1550"/>
      <c r="C589" s="1258"/>
      <c r="D589" s="1258"/>
      <c r="E589" s="1258"/>
    </row>
    <row r="590" spans="1:5" x14ac:dyDescent="0.15">
      <c r="A590" s="1258"/>
      <c r="B590" s="1550"/>
      <c r="C590" s="1258"/>
      <c r="D590" s="1258"/>
      <c r="E590" s="1258"/>
    </row>
    <row r="591" spans="1:5" x14ac:dyDescent="0.15">
      <c r="A591" s="1258"/>
      <c r="B591" s="1550"/>
      <c r="C591" s="1258"/>
      <c r="D591" s="1258"/>
      <c r="E591" s="1258"/>
    </row>
    <row r="592" spans="1:5" x14ac:dyDescent="0.15">
      <c r="A592" s="1258"/>
      <c r="B592" s="1550"/>
      <c r="C592" s="1258"/>
      <c r="D592" s="1258"/>
      <c r="E592" s="1258"/>
    </row>
    <row r="593" spans="1:5" x14ac:dyDescent="0.15">
      <c r="A593" s="1258"/>
      <c r="B593" s="1550"/>
      <c r="C593" s="1258"/>
      <c r="D593" s="1258"/>
      <c r="E593" s="1258"/>
    </row>
    <row r="594" spans="1:5" x14ac:dyDescent="0.15">
      <c r="A594" s="1258"/>
      <c r="B594" s="1550"/>
      <c r="C594" s="1258"/>
      <c r="D594" s="1258"/>
      <c r="E594" s="1258"/>
    </row>
    <row r="595" spans="1:5" x14ac:dyDescent="0.15">
      <c r="A595" s="1258"/>
      <c r="B595" s="1550"/>
      <c r="C595" s="1258"/>
      <c r="D595" s="1258"/>
      <c r="E595" s="1258"/>
    </row>
    <row r="596" spans="1:5" x14ac:dyDescent="0.15">
      <c r="A596" s="1258"/>
      <c r="B596" s="1550"/>
      <c r="C596" s="1258"/>
      <c r="D596" s="1258"/>
      <c r="E596" s="1258"/>
    </row>
    <row r="597" spans="1:5" x14ac:dyDescent="0.15">
      <c r="A597" s="1258"/>
      <c r="B597" s="1550"/>
      <c r="C597" s="1258"/>
      <c r="D597" s="1258"/>
      <c r="E597" s="1258"/>
    </row>
    <row r="598" spans="1:5" x14ac:dyDescent="0.15">
      <c r="A598" s="1258"/>
      <c r="B598" s="1550"/>
      <c r="C598" s="1258"/>
      <c r="D598" s="1258"/>
      <c r="E598" s="1258"/>
    </row>
    <row r="599" spans="1:5" x14ac:dyDescent="0.15">
      <c r="A599" s="1258"/>
      <c r="B599" s="1550"/>
      <c r="C599" s="1258"/>
      <c r="D599" s="1258"/>
      <c r="E599" s="1258"/>
    </row>
    <row r="600" spans="1:5" x14ac:dyDescent="0.15">
      <c r="A600" s="1258"/>
      <c r="B600" s="1550"/>
      <c r="C600" s="1258"/>
      <c r="D600" s="1258"/>
      <c r="E600" s="1258"/>
    </row>
    <row r="601" spans="1:5" x14ac:dyDescent="0.15">
      <c r="A601" s="1258"/>
      <c r="B601" s="1550"/>
      <c r="C601" s="1258"/>
      <c r="D601" s="1258"/>
      <c r="E601" s="1258"/>
    </row>
    <row r="602" spans="1:5" x14ac:dyDescent="0.15">
      <c r="A602" s="1258"/>
      <c r="B602" s="1550"/>
      <c r="C602" s="1258"/>
      <c r="D602" s="1258"/>
      <c r="E602" s="1258"/>
    </row>
    <row r="603" spans="1:5" x14ac:dyDescent="0.15">
      <c r="A603" s="1258"/>
      <c r="B603" s="1550"/>
      <c r="C603" s="1258"/>
      <c r="D603" s="1258"/>
      <c r="E603" s="1258"/>
    </row>
    <row r="604" spans="1:5" x14ac:dyDescent="0.15">
      <c r="A604" s="1258"/>
      <c r="B604" s="1550"/>
      <c r="C604" s="1258"/>
      <c r="D604" s="1258"/>
      <c r="E604" s="1258"/>
    </row>
    <row r="605" spans="1:5" x14ac:dyDescent="0.15">
      <c r="A605" s="1258"/>
      <c r="B605" s="1550"/>
      <c r="C605" s="1258"/>
      <c r="D605" s="1258"/>
      <c r="E605" s="1258"/>
    </row>
    <row r="606" spans="1:5" x14ac:dyDescent="0.15">
      <c r="A606" s="1258"/>
      <c r="B606" s="1550"/>
      <c r="C606" s="1258"/>
      <c r="D606" s="1258"/>
      <c r="E606" s="1258"/>
    </row>
    <row r="607" spans="1:5" x14ac:dyDescent="0.15">
      <c r="A607" s="1258"/>
      <c r="B607" s="1550"/>
      <c r="C607" s="1258"/>
      <c r="D607" s="1258"/>
      <c r="E607" s="1258"/>
    </row>
    <row r="608" spans="1:5" x14ac:dyDescent="0.15">
      <c r="A608" s="1258"/>
      <c r="B608" s="1550"/>
      <c r="C608" s="1258"/>
      <c r="D608" s="1258"/>
      <c r="E608" s="1258"/>
    </row>
    <row r="609" spans="1:5" x14ac:dyDescent="0.15">
      <c r="A609" s="1258"/>
      <c r="B609" s="1550"/>
      <c r="C609" s="1258"/>
      <c r="D609" s="1258"/>
      <c r="E609" s="1258"/>
    </row>
    <row r="610" spans="1:5" x14ac:dyDescent="0.15">
      <c r="A610" s="1258"/>
      <c r="B610" s="1550"/>
      <c r="C610" s="1258"/>
      <c r="D610" s="1258"/>
      <c r="E610" s="1258"/>
    </row>
    <row r="611" spans="1:5" x14ac:dyDescent="0.15">
      <c r="A611" s="1258"/>
      <c r="B611" s="1550"/>
      <c r="C611" s="1258"/>
      <c r="D611" s="1258"/>
      <c r="E611" s="1258"/>
    </row>
    <row r="612" spans="1:5" x14ac:dyDescent="0.15">
      <c r="A612" s="1258"/>
      <c r="B612" s="1550"/>
      <c r="C612" s="1258"/>
      <c r="D612" s="1258"/>
      <c r="E612" s="1258"/>
    </row>
    <row r="613" spans="1:5" x14ac:dyDescent="0.15">
      <c r="A613" s="1258"/>
      <c r="B613" s="1550"/>
      <c r="C613" s="1258"/>
      <c r="D613" s="1258"/>
      <c r="E613" s="1258"/>
    </row>
    <row r="614" spans="1:5" x14ac:dyDescent="0.15">
      <c r="A614" s="1258"/>
      <c r="B614" s="1550"/>
      <c r="C614" s="1258"/>
      <c r="D614" s="1258"/>
      <c r="E614" s="1258"/>
    </row>
    <row r="615" spans="1:5" x14ac:dyDescent="0.15">
      <c r="A615" s="1258"/>
      <c r="B615" s="1550"/>
      <c r="C615" s="1258"/>
      <c r="D615" s="1258"/>
      <c r="E615" s="1258"/>
    </row>
    <row r="616" spans="1:5" x14ac:dyDescent="0.15">
      <c r="A616" s="1258"/>
      <c r="B616" s="1550"/>
      <c r="C616" s="1258"/>
      <c r="D616" s="1258"/>
      <c r="E616" s="1258"/>
    </row>
    <row r="617" spans="1:5" x14ac:dyDescent="0.15">
      <c r="A617" s="1258"/>
      <c r="B617" s="1550"/>
      <c r="C617" s="1258"/>
      <c r="D617" s="1258"/>
      <c r="E617" s="1258"/>
    </row>
    <row r="618" spans="1:5" x14ac:dyDescent="0.15">
      <c r="A618" s="1258"/>
      <c r="B618" s="1550"/>
      <c r="C618" s="1258"/>
      <c r="D618" s="1258"/>
      <c r="E618" s="1258"/>
    </row>
    <row r="619" spans="1:5" x14ac:dyDescent="0.15">
      <c r="A619" s="1258"/>
      <c r="B619" s="1550"/>
      <c r="C619" s="1258"/>
      <c r="D619" s="1258"/>
      <c r="E619" s="1258"/>
    </row>
    <row r="620" spans="1:5" x14ac:dyDescent="0.15">
      <c r="A620" s="1258"/>
      <c r="B620" s="1550"/>
      <c r="C620" s="1258"/>
      <c r="D620" s="1258"/>
      <c r="E620" s="1258"/>
    </row>
    <row r="621" spans="1:5" x14ac:dyDescent="0.15">
      <c r="A621" s="1258"/>
      <c r="B621" s="1550"/>
      <c r="C621" s="1258"/>
      <c r="D621" s="1258"/>
      <c r="E621" s="1258"/>
    </row>
    <row r="622" spans="1:5" x14ac:dyDescent="0.15">
      <c r="A622" s="1258"/>
      <c r="B622" s="1550"/>
      <c r="C622" s="1258"/>
      <c r="D622" s="1258"/>
      <c r="E622" s="1258"/>
    </row>
    <row r="623" spans="1:5" x14ac:dyDescent="0.15">
      <c r="A623" s="1258"/>
      <c r="B623" s="1550"/>
      <c r="C623" s="1258"/>
      <c r="D623" s="1258"/>
      <c r="E623" s="1258"/>
    </row>
    <row r="624" spans="1:5" x14ac:dyDescent="0.15">
      <c r="A624" s="1258"/>
      <c r="B624" s="1550"/>
      <c r="C624" s="1258"/>
      <c r="D624" s="1258"/>
      <c r="E624" s="1258"/>
    </row>
    <row r="625" spans="1:5" x14ac:dyDescent="0.15">
      <c r="A625" s="1258"/>
      <c r="B625" s="1550"/>
      <c r="C625" s="1258"/>
      <c r="D625" s="1258"/>
      <c r="E625" s="1258"/>
    </row>
    <row r="626" spans="1:5" x14ac:dyDescent="0.15">
      <c r="A626" s="1258"/>
      <c r="B626" s="1550"/>
      <c r="C626" s="1258"/>
      <c r="D626" s="1258"/>
      <c r="E626" s="1258"/>
    </row>
    <row r="627" spans="1:5" x14ac:dyDescent="0.15">
      <c r="A627" s="1258"/>
      <c r="B627" s="1550"/>
      <c r="C627" s="1258"/>
      <c r="D627" s="1258"/>
      <c r="E627" s="1258"/>
    </row>
    <row r="628" spans="1:5" x14ac:dyDescent="0.15">
      <c r="A628" s="1258"/>
      <c r="B628" s="1550"/>
      <c r="C628" s="1258"/>
      <c r="D628" s="1258"/>
      <c r="E628" s="1258"/>
    </row>
    <row r="629" spans="1:5" x14ac:dyDescent="0.15">
      <c r="A629" s="1258"/>
      <c r="B629" s="1550"/>
      <c r="C629" s="1258"/>
      <c r="D629" s="1258"/>
      <c r="E629" s="1258"/>
    </row>
    <row r="630" spans="1:5" x14ac:dyDescent="0.15">
      <c r="A630" s="1258"/>
      <c r="B630" s="1550"/>
      <c r="C630" s="1258"/>
      <c r="D630" s="1258"/>
      <c r="E630" s="1258"/>
    </row>
    <row r="631" spans="1:5" x14ac:dyDescent="0.15">
      <c r="A631" s="1258"/>
      <c r="B631" s="1550"/>
      <c r="C631" s="1258"/>
      <c r="D631" s="1258"/>
      <c r="E631" s="1258"/>
    </row>
    <row r="632" spans="1:5" x14ac:dyDescent="0.15">
      <c r="A632" s="1258"/>
      <c r="B632" s="1550"/>
      <c r="C632" s="1258"/>
      <c r="D632" s="1258"/>
      <c r="E632" s="1258"/>
    </row>
    <row r="633" spans="1:5" x14ac:dyDescent="0.15">
      <c r="A633" s="1258"/>
      <c r="B633" s="1550"/>
      <c r="C633" s="1258"/>
      <c r="D633" s="1258"/>
      <c r="E633" s="1258"/>
    </row>
    <row r="634" spans="1:5" x14ac:dyDescent="0.15">
      <c r="A634" s="1258"/>
      <c r="B634" s="1550"/>
      <c r="C634" s="1258"/>
      <c r="D634" s="1258"/>
      <c r="E634" s="1258"/>
    </row>
    <row r="635" spans="1:5" x14ac:dyDescent="0.15">
      <c r="A635" s="1258"/>
      <c r="B635" s="1550"/>
      <c r="C635" s="1258"/>
      <c r="D635" s="1258"/>
      <c r="E635" s="1258"/>
    </row>
    <row r="636" spans="1:5" x14ac:dyDescent="0.15">
      <c r="A636" s="1258"/>
      <c r="B636" s="1550"/>
      <c r="C636" s="1258"/>
      <c r="D636" s="1258"/>
      <c r="E636" s="1258"/>
    </row>
    <row r="637" spans="1:5" x14ac:dyDescent="0.15">
      <c r="A637" s="1258"/>
      <c r="B637" s="1550"/>
      <c r="C637" s="1258"/>
      <c r="D637" s="1258"/>
      <c r="E637" s="1258"/>
    </row>
    <row r="638" spans="1:5" x14ac:dyDescent="0.15">
      <c r="A638" s="1258"/>
      <c r="B638" s="1550"/>
      <c r="C638" s="1258"/>
      <c r="D638" s="1258"/>
      <c r="E638" s="1258"/>
    </row>
    <row r="639" spans="1:5" x14ac:dyDescent="0.15">
      <c r="A639" s="1258"/>
      <c r="B639" s="1550"/>
      <c r="C639" s="1258"/>
      <c r="D639" s="1258"/>
      <c r="E639" s="1258"/>
    </row>
    <row r="640" spans="1:5" x14ac:dyDescent="0.15">
      <c r="A640" s="1258"/>
      <c r="B640" s="1550"/>
      <c r="C640" s="1258"/>
      <c r="D640" s="1258"/>
      <c r="E640" s="1258"/>
    </row>
    <row r="641" spans="1:5" x14ac:dyDescent="0.15">
      <c r="A641" s="1258"/>
      <c r="B641" s="1550"/>
      <c r="C641" s="1258"/>
      <c r="D641" s="1258"/>
      <c r="E641" s="1258"/>
    </row>
    <row r="642" spans="1:5" x14ac:dyDescent="0.15">
      <c r="A642" s="1258"/>
      <c r="B642" s="1550"/>
      <c r="C642" s="1258"/>
      <c r="D642" s="1258"/>
      <c r="E642" s="1258"/>
    </row>
    <row r="643" spans="1:5" x14ac:dyDescent="0.15">
      <c r="A643" s="1258"/>
      <c r="B643" s="1550"/>
      <c r="C643" s="1258"/>
      <c r="D643" s="1258"/>
      <c r="E643" s="1258"/>
    </row>
    <row r="644" spans="1:5" x14ac:dyDescent="0.15">
      <c r="A644" s="1258"/>
      <c r="B644" s="1550"/>
      <c r="C644" s="1258"/>
      <c r="D644" s="1258"/>
      <c r="E644" s="1258"/>
    </row>
    <row r="645" spans="1:5" x14ac:dyDescent="0.15">
      <c r="A645" s="1258"/>
      <c r="B645" s="1550"/>
      <c r="C645" s="1258"/>
      <c r="D645" s="1258"/>
      <c r="E645" s="1258"/>
    </row>
    <row r="646" spans="1:5" x14ac:dyDescent="0.15">
      <c r="A646" s="1258"/>
      <c r="B646" s="1550"/>
      <c r="C646" s="1258"/>
      <c r="D646" s="1258"/>
      <c r="E646" s="1258"/>
    </row>
    <row r="647" spans="1:5" x14ac:dyDescent="0.15">
      <c r="A647" s="1258"/>
      <c r="B647" s="1550"/>
      <c r="C647" s="1258"/>
      <c r="D647" s="1258"/>
      <c r="E647" s="1258"/>
    </row>
    <row r="648" spans="1:5" x14ac:dyDescent="0.15">
      <c r="A648" s="1258"/>
      <c r="B648" s="1550"/>
      <c r="C648" s="1258"/>
      <c r="D648" s="1258"/>
      <c r="E648" s="1258"/>
    </row>
    <row r="649" spans="1:5" x14ac:dyDescent="0.15">
      <c r="A649" s="1258"/>
      <c r="B649" s="1550"/>
      <c r="C649" s="1258"/>
      <c r="D649" s="1258"/>
      <c r="E649" s="1258"/>
    </row>
    <row r="650" spans="1:5" x14ac:dyDescent="0.15">
      <c r="A650" s="1258"/>
      <c r="B650" s="1550"/>
      <c r="C650" s="1258"/>
      <c r="D650" s="1258"/>
      <c r="E650" s="1258"/>
    </row>
    <row r="651" spans="1:5" x14ac:dyDescent="0.15">
      <c r="A651" s="1258"/>
      <c r="B651" s="1550"/>
      <c r="C651" s="1258"/>
      <c r="D651" s="1258"/>
      <c r="E651" s="1258"/>
    </row>
    <row r="652" spans="1:5" x14ac:dyDescent="0.15">
      <c r="A652" s="1258"/>
      <c r="B652" s="1550"/>
      <c r="C652" s="1258"/>
      <c r="D652" s="1258"/>
      <c r="E652" s="1258"/>
    </row>
    <row r="653" spans="1:5" x14ac:dyDescent="0.15">
      <c r="A653" s="1258"/>
      <c r="B653" s="1550"/>
      <c r="C653" s="1258"/>
      <c r="D653" s="1258"/>
      <c r="E653" s="1258"/>
    </row>
    <row r="654" spans="1:5" x14ac:dyDescent="0.15">
      <c r="A654" s="1258"/>
      <c r="B654" s="1550"/>
      <c r="C654" s="1258"/>
      <c r="D654" s="1258"/>
      <c r="E654" s="1258"/>
    </row>
    <row r="655" spans="1:5" x14ac:dyDescent="0.15">
      <c r="A655" s="1258"/>
      <c r="B655" s="1550"/>
      <c r="C655" s="1258"/>
      <c r="D655" s="1258"/>
      <c r="E655" s="1258"/>
    </row>
    <row r="656" spans="1:5" x14ac:dyDescent="0.15">
      <c r="A656" s="1258"/>
      <c r="B656" s="1550"/>
      <c r="C656" s="1258"/>
      <c r="D656" s="1258"/>
      <c r="E656" s="1258"/>
    </row>
    <row r="657" spans="1:5" x14ac:dyDescent="0.15">
      <c r="A657" s="1258"/>
      <c r="B657" s="1550"/>
      <c r="C657" s="1258"/>
      <c r="D657" s="1258"/>
      <c r="E657" s="1258"/>
    </row>
    <row r="658" spans="1:5" x14ac:dyDescent="0.15">
      <c r="A658" s="1258"/>
      <c r="B658" s="1550"/>
      <c r="C658" s="1258"/>
      <c r="D658" s="1258"/>
      <c r="E658" s="1258"/>
    </row>
    <row r="659" spans="1:5" x14ac:dyDescent="0.15">
      <c r="A659" s="1258"/>
      <c r="B659" s="1550"/>
      <c r="C659" s="1258"/>
      <c r="D659" s="1258"/>
      <c r="E659" s="1258"/>
    </row>
    <row r="660" spans="1:5" x14ac:dyDescent="0.15">
      <c r="A660" s="1258"/>
      <c r="B660" s="1550"/>
      <c r="C660" s="1258"/>
      <c r="D660" s="1258"/>
      <c r="E660" s="1258"/>
    </row>
    <row r="661" spans="1:5" x14ac:dyDescent="0.15">
      <c r="A661" s="1258"/>
      <c r="B661" s="1550"/>
      <c r="C661" s="1258"/>
      <c r="D661" s="1258"/>
      <c r="E661" s="1258"/>
    </row>
    <row r="662" spans="1:5" x14ac:dyDescent="0.15">
      <c r="A662" s="1258"/>
      <c r="B662" s="1550"/>
      <c r="C662" s="1258"/>
      <c r="D662" s="1258"/>
      <c r="E662" s="1258"/>
    </row>
    <row r="663" spans="1:5" x14ac:dyDescent="0.15">
      <c r="A663" s="1258"/>
      <c r="B663" s="1550"/>
      <c r="C663" s="1258"/>
      <c r="D663" s="1258"/>
      <c r="E663" s="1258"/>
    </row>
    <row r="664" spans="1:5" x14ac:dyDescent="0.15">
      <c r="A664" s="1258"/>
      <c r="B664" s="1550"/>
      <c r="C664" s="1258"/>
      <c r="D664" s="1258"/>
      <c r="E664" s="1258"/>
    </row>
    <row r="665" spans="1:5" x14ac:dyDescent="0.15">
      <c r="A665" s="1258"/>
      <c r="B665" s="1550"/>
      <c r="C665" s="1258"/>
      <c r="D665" s="1258"/>
      <c r="E665" s="1258"/>
    </row>
    <row r="666" spans="1:5" x14ac:dyDescent="0.15">
      <c r="A666" s="1258"/>
      <c r="B666" s="1550"/>
      <c r="C666" s="1258"/>
      <c r="D666" s="1258"/>
      <c r="E666" s="1258"/>
    </row>
    <row r="667" spans="1:5" x14ac:dyDescent="0.15">
      <c r="A667" s="1258"/>
      <c r="B667" s="1550"/>
      <c r="C667" s="1258"/>
      <c r="D667" s="1258"/>
      <c r="E667" s="1258"/>
    </row>
    <row r="668" spans="1:5" x14ac:dyDescent="0.15">
      <c r="A668" s="1258"/>
      <c r="B668" s="1550"/>
      <c r="C668" s="1258"/>
      <c r="D668" s="1258"/>
      <c r="E668" s="1258"/>
    </row>
    <row r="669" spans="1:5" x14ac:dyDescent="0.15">
      <c r="A669" s="1258"/>
      <c r="B669" s="1550"/>
      <c r="C669" s="1258"/>
      <c r="D669" s="1258"/>
      <c r="E669" s="1258"/>
    </row>
    <row r="670" spans="1:5" x14ac:dyDescent="0.15">
      <c r="A670" s="1258"/>
      <c r="B670" s="1550"/>
      <c r="C670" s="1258"/>
      <c r="D670" s="1258"/>
      <c r="E670" s="1258"/>
    </row>
    <row r="671" spans="1:5" x14ac:dyDescent="0.15">
      <c r="A671" s="1258"/>
      <c r="B671" s="1550"/>
      <c r="C671" s="1258"/>
      <c r="D671" s="1258"/>
      <c r="E671" s="1258"/>
    </row>
    <row r="672" spans="1:5" x14ac:dyDescent="0.15">
      <c r="A672" s="1258"/>
      <c r="B672" s="1550"/>
      <c r="C672" s="1258"/>
      <c r="D672" s="1258"/>
      <c r="E672" s="1258"/>
    </row>
    <row r="673" spans="1:5" x14ac:dyDescent="0.15">
      <c r="A673" s="1258"/>
      <c r="B673" s="1550"/>
      <c r="C673" s="1258"/>
      <c r="D673" s="1258"/>
      <c r="E673" s="1258"/>
    </row>
    <row r="674" spans="1:5" x14ac:dyDescent="0.15">
      <c r="A674" s="1258"/>
      <c r="B674" s="1550"/>
      <c r="C674" s="1258"/>
      <c r="D674" s="1258"/>
      <c r="E674" s="1258"/>
    </row>
    <row r="675" spans="1:5" x14ac:dyDescent="0.15">
      <c r="A675" s="1258"/>
      <c r="B675" s="1550"/>
      <c r="C675" s="1258"/>
      <c r="D675" s="1258"/>
      <c r="E675" s="1258"/>
    </row>
    <row r="676" spans="1:5" x14ac:dyDescent="0.15">
      <c r="A676" s="1258"/>
      <c r="B676" s="1550"/>
      <c r="C676" s="1258"/>
      <c r="D676" s="1258"/>
      <c r="E676" s="1258"/>
    </row>
    <row r="677" spans="1:5" x14ac:dyDescent="0.15">
      <c r="A677" s="1258"/>
      <c r="B677" s="1550"/>
      <c r="C677" s="1258"/>
      <c r="D677" s="1258"/>
      <c r="E677" s="1258"/>
    </row>
    <row r="678" spans="1:5" x14ac:dyDescent="0.15">
      <c r="A678" s="1258"/>
      <c r="B678" s="1550"/>
      <c r="C678" s="1258"/>
      <c r="D678" s="1258"/>
      <c r="E678" s="1258"/>
    </row>
    <row r="679" spans="1:5" x14ac:dyDescent="0.15">
      <c r="A679" s="1258"/>
      <c r="B679" s="1550"/>
      <c r="C679" s="1258"/>
      <c r="D679" s="1258"/>
      <c r="E679" s="1258"/>
    </row>
    <row r="680" spans="1:5" x14ac:dyDescent="0.15">
      <c r="A680" s="1258"/>
      <c r="B680" s="1550"/>
      <c r="C680" s="1258"/>
      <c r="D680" s="1258"/>
      <c r="E680" s="1258"/>
    </row>
    <row r="681" spans="1:5" x14ac:dyDescent="0.15">
      <c r="A681" s="1258"/>
      <c r="B681" s="1550"/>
      <c r="C681" s="1258"/>
      <c r="D681" s="1258"/>
      <c r="E681" s="1258"/>
    </row>
    <row r="682" spans="1:5" x14ac:dyDescent="0.15">
      <c r="A682" s="1258"/>
      <c r="B682" s="1550"/>
      <c r="C682" s="1258"/>
      <c r="D682" s="1258"/>
      <c r="E682" s="1258"/>
    </row>
    <row r="683" spans="1:5" x14ac:dyDescent="0.15">
      <c r="A683" s="1258"/>
      <c r="B683" s="1550"/>
      <c r="C683" s="1258"/>
      <c r="D683" s="1258"/>
      <c r="E683" s="1258"/>
    </row>
    <row r="684" spans="1:5" x14ac:dyDescent="0.15">
      <c r="A684" s="1258"/>
      <c r="B684" s="1550"/>
      <c r="C684" s="1258"/>
      <c r="D684" s="1258"/>
      <c r="E684" s="1258"/>
    </row>
    <row r="685" spans="1:5" x14ac:dyDescent="0.15">
      <c r="A685" s="1258"/>
      <c r="B685" s="1550"/>
      <c r="C685" s="1258"/>
      <c r="D685" s="1258"/>
      <c r="E685" s="1258"/>
    </row>
    <row r="686" spans="1:5" x14ac:dyDescent="0.15">
      <c r="A686" s="1258"/>
      <c r="B686" s="1550"/>
      <c r="C686" s="1258"/>
      <c r="D686" s="1258"/>
      <c r="E686" s="1258"/>
    </row>
    <row r="687" spans="1:5" x14ac:dyDescent="0.15">
      <c r="A687" s="1258"/>
      <c r="B687" s="1550"/>
      <c r="C687" s="1258"/>
      <c r="D687" s="1258"/>
      <c r="E687" s="1258"/>
    </row>
    <row r="688" spans="1:5" x14ac:dyDescent="0.15">
      <c r="A688" s="1258"/>
      <c r="B688" s="1550"/>
      <c r="C688" s="1258"/>
      <c r="D688" s="1258"/>
      <c r="E688" s="1258"/>
    </row>
    <row r="689" spans="1:5" x14ac:dyDescent="0.15">
      <c r="A689" s="1258"/>
      <c r="B689" s="1550"/>
      <c r="C689" s="1258"/>
      <c r="D689" s="1258"/>
      <c r="E689" s="1258"/>
    </row>
    <row r="690" spans="1:5" x14ac:dyDescent="0.15">
      <c r="A690" s="1258"/>
      <c r="B690" s="1550"/>
      <c r="C690" s="1258"/>
      <c r="D690" s="1258"/>
      <c r="E690" s="1258"/>
    </row>
    <row r="691" spans="1:5" x14ac:dyDescent="0.15">
      <c r="A691" s="1258"/>
      <c r="B691" s="1550"/>
      <c r="C691" s="1258"/>
      <c r="D691" s="1258"/>
      <c r="E691" s="1258"/>
    </row>
    <row r="692" spans="1:5" x14ac:dyDescent="0.15">
      <c r="A692" s="1258"/>
      <c r="B692" s="1550"/>
      <c r="C692" s="1258"/>
      <c r="D692" s="1258"/>
      <c r="E692" s="1258"/>
    </row>
    <row r="693" spans="1:5" x14ac:dyDescent="0.15">
      <c r="A693" s="1258"/>
      <c r="B693" s="1550"/>
      <c r="C693" s="1258"/>
      <c r="D693" s="1258"/>
      <c r="E693" s="1258"/>
    </row>
    <row r="694" spans="1:5" x14ac:dyDescent="0.15">
      <c r="A694" s="1258"/>
      <c r="B694" s="1550"/>
      <c r="C694" s="1258"/>
      <c r="D694" s="1258"/>
      <c r="E694" s="1258"/>
    </row>
    <row r="695" spans="1:5" x14ac:dyDescent="0.15">
      <c r="A695" s="1258"/>
      <c r="B695" s="1550"/>
      <c r="C695" s="1258"/>
      <c r="D695" s="1258"/>
      <c r="E695" s="1258"/>
    </row>
    <row r="696" spans="1:5" x14ac:dyDescent="0.15">
      <c r="A696" s="1258"/>
      <c r="B696" s="1550"/>
      <c r="C696" s="1258"/>
      <c r="D696" s="1258"/>
      <c r="E696" s="1258"/>
    </row>
    <row r="697" spans="1:5" x14ac:dyDescent="0.15">
      <c r="A697" s="1258"/>
      <c r="B697" s="1550"/>
      <c r="C697" s="1258"/>
      <c r="D697" s="1258"/>
      <c r="E697" s="1258"/>
    </row>
    <row r="698" spans="1:5" x14ac:dyDescent="0.15">
      <c r="A698" s="1258"/>
      <c r="B698" s="1550"/>
      <c r="C698" s="1258"/>
      <c r="D698" s="1258"/>
      <c r="E698" s="1258"/>
    </row>
    <row r="699" spans="1:5" x14ac:dyDescent="0.15">
      <c r="A699" s="1258"/>
      <c r="B699" s="1550"/>
      <c r="C699" s="1258"/>
      <c r="D699" s="1258"/>
      <c r="E699" s="1258"/>
    </row>
    <row r="700" spans="1:5" x14ac:dyDescent="0.15">
      <c r="A700" s="1258"/>
      <c r="B700" s="1550"/>
      <c r="C700" s="1258"/>
      <c r="D700" s="1258"/>
      <c r="E700" s="1258"/>
    </row>
    <row r="701" spans="1:5" x14ac:dyDescent="0.15">
      <c r="A701" s="1258"/>
      <c r="B701" s="1550"/>
      <c r="C701" s="1258"/>
      <c r="D701" s="1258"/>
      <c r="E701" s="1258"/>
    </row>
    <row r="702" spans="1:5" x14ac:dyDescent="0.15">
      <c r="A702" s="1258"/>
      <c r="B702" s="1550"/>
      <c r="C702" s="1258"/>
      <c r="D702" s="1258"/>
      <c r="E702" s="1258"/>
    </row>
    <row r="703" spans="1:5" x14ac:dyDescent="0.15">
      <c r="A703" s="1258"/>
      <c r="B703" s="1550"/>
      <c r="C703" s="1258"/>
      <c r="D703" s="1258"/>
      <c r="E703" s="1258"/>
    </row>
    <row r="704" spans="1:5" x14ac:dyDescent="0.15">
      <c r="A704" s="1258"/>
      <c r="B704" s="1550"/>
      <c r="C704" s="1258"/>
      <c r="D704" s="1258"/>
      <c r="E704" s="1258"/>
    </row>
    <row r="705" spans="1:5" x14ac:dyDescent="0.15">
      <c r="A705" s="1258"/>
      <c r="B705" s="1550"/>
      <c r="C705" s="1258"/>
      <c r="D705" s="1258"/>
      <c r="E705" s="1258"/>
    </row>
    <row r="706" spans="1:5" x14ac:dyDescent="0.15">
      <c r="A706" s="1258"/>
      <c r="B706" s="1550"/>
      <c r="C706" s="1258"/>
      <c r="D706" s="1258"/>
      <c r="E706" s="1258"/>
    </row>
    <row r="707" spans="1:5" x14ac:dyDescent="0.15">
      <c r="A707" s="1258"/>
      <c r="B707" s="1550"/>
      <c r="C707" s="1258"/>
      <c r="D707" s="1258"/>
      <c r="E707" s="1258"/>
    </row>
    <row r="708" spans="1:5" x14ac:dyDescent="0.15">
      <c r="A708" s="1258"/>
      <c r="B708" s="1550"/>
      <c r="C708" s="1258"/>
      <c r="D708" s="1258"/>
      <c r="E708" s="1258"/>
    </row>
    <row r="709" spans="1:5" x14ac:dyDescent="0.15">
      <c r="A709" s="1258"/>
      <c r="B709" s="1550"/>
      <c r="C709" s="1258"/>
      <c r="D709" s="1258"/>
      <c r="E709" s="1258"/>
    </row>
    <row r="710" spans="1:5" x14ac:dyDescent="0.15">
      <c r="A710" s="1258"/>
      <c r="B710" s="1550"/>
      <c r="C710" s="1258"/>
      <c r="D710" s="1258"/>
      <c r="E710" s="1258"/>
    </row>
    <row r="711" spans="1:5" x14ac:dyDescent="0.15">
      <c r="A711" s="1258"/>
      <c r="B711" s="1550"/>
      <c r="C711" s="1258"/>
      <c r="D711" s="1258"/>
      <c r="E711" s="1258"/>
    </row>
    <row r="712" spans="1:5" x14ac:dyDescent="0.15">
      <c r="A712" s="1258"/>
      <c r="B712" s="1550"/>
      <c r="C712" s="1258"/>
      <c r="D712" s="1258"/>
      <c r="E712" s="1258"/>
    </row>
    <row r="713" spans="1:5" x14ac:dyDescent="0.15">
      <c r="A713" s="1258"/>
      <c r="B713" s="1550"/>
      <c r="C713" s="1258"/>
      <c r="D713" s="1258"/>
      <c r="E713" s="1258"/>
    </row>
    <row r="714" spans="1:5" x14ac:dyDescent="0.15">
      <c r="A714" s="1258"/>
      <c r="B714" s="1550"/>
      <c r="C714" s="1258"/>
      <c r="D714" s="1258"/>
      <c r="E714" s="1258"/>
    </row>
    <row r="715" spans="1:5" x14ac:dyDescent="0.15">
      <c r="A715" s="1258"/>
      <c r="B715" s="1550"/>
      <c r="C715" s="1258"/>
      <c r="D715" s="1258"/>
      <c r="E715" s="1258"/>
    </row>
    <row r="716" spans="1:5" x14ac:dyDescent="0.15">
      <c r="A716" s="1258"/>
      <c r="B716" s="1550"/>
      <c r="C716" s="1258"/>
      <c r="D716" s="1258"/>
      <c r="E716" s="1258"/>
    </row>
    <row r="717" spans="1:5" x14ac:dyDescent="0.15">
      <c r="A717" s="1258"/>
      <c r="B717" s="1550"/>
      <c r="C717" s="1258"/>
      <c r="D717" s="1258"/>
      <c r="E717" s="1258"/>
    </row>
    <row r="718" spans="1:5" x14ac:dyDescent="0.15">
      <c r="A718" s="1258"/>
      <c r="B718" s="1550"/>
      <c r="C718" s="1258"/>
      <c r="D718" s="1258"/>
      <c r="E718" s="1258"/>
    </row>
    <row r="719" spans="1:5" x14ac:dyDescent="0.15">
      <c r="A719" s="1258"/>
      <c r="B719" s="1550"/>
      <c r="C719" s="1258"/>
      <c r="D719" s="1258"/>
      <c r="E719" s="1258"/>
    </row>
    <row r="720" spans="1:5" x14ac:dyDescent="0.15">
      <c r="A720" s="1258"/>
      <c r="B720" s="1550"/>
      <c r="C720" s="1258"/>
      <c r="D720" s="1258"/>
      <c r="E720" s="1258"/>
    </row>
    <row r="721" spans="1:5" x14ac:dyDescent="0.15">
      <c r="A721" s="1258"/>
      <c r="B721" s="1550"/>
      <c r="C721" s="1258"/>
      <c r="D721" s="1258"/>
      <c r="E721" s="1258"/>
    </row>
    <row r="722" spans="1:5" x14ac:dyDescent="0.15">
      <c r="A722" s="1258"/>
      <c r="B722" s="1550"/>
      <c r="C722" s="1258"/>
      <c r="D722" s="1258"/>
      <c r="E722" s="1258"/>
    </row>
    <row r="723" spans="1:5" x14ac:dyDescent="0.15">
      <c r="A723" s="1258"/>
      <c r="B723" s="1550"/>
      <c r="C723" s="1258"/>
      <c r="D723" s="1258"/>
      <c r="E723" s="1258"/>
    </row>
    <row r="724" spans="1:5" x14ac:dyDescent="0.15">
      <c r="A724" s="1258"/>
      <c r="B724" s="1550"/>
      <c r="C724" s="1258"/>
      <c r="D724" s="1258"/>
      <c r="E724" s="1258"/>
    </row>
    <row r="725" spans="1:5" x14ac:dyDescent="0.15">
      <c r="A725" s="1258"/>
      <c r="B725" s="1550"/>
      <c r="C725" s="1258"/>
      <c r="D725" s="1258"/>
      <c r="E725" s="1258"/>
    </row>
    <row r="726" spans="1:5" x14ac:dyDescent="0.15">
      <c r="A726" s="1258"/>
      <c r="B726" s="1550"/>
      <c r="C726" s="1258"/>
      <c r="D726" s="1258"/>
      <c r="E726" s="1258"/>
    </row>
    <row r="727" spans="1:5" x14ac:dyDescent="0.15">
      <c r="A727" s="1258"/>
      <c r="B727" s="1550"/>
      <c r="C727" s="1258"/>
      <c r="D727" s="1258"/>
      <c r="E727" s="1258"/>
    </row>
    <row r="728" spans="1:5" x14ac:dyDescent="0.15">
      <c r="A728" s="1258"/>
      <c r="B728" s="1550"/>
      <c r="C728" s="1258"/>
      <c r="D728" s="1258"/>
      <c r="E728" s="1258"/>
    </row>
    <row r="729" spans="1:5" x14ac:dyDescent="0.15">
      <c r="A729" s="1258"/>
      <c r="B729" s="1550"/>
      <c r="C729" s="1258"/>
      <c r="D729" s="1258"/>
      <c r="E729" s="1258"/>
    </row>
    <row r="730" spans="1:5" x14ac:dyDescent="0.15">
      <c r="A730" s="1258"/>
      <c r="B730" s="1550"/>
      <c r="C730" s="1258"/>
      <c r="D730" s="1258"/>
      <c r="E730" s="1258"/>
    </row>
    <row r="731" spans="1:5" x14ac:dyDescent="0.15">
      <c r="A731" s="1258"/>
      <c r="B731" s="1550"/>
      <c r="C731" s="1258"/>
      <c r="D731" s="1258"/>
      <c r="E731" s="1258"/>
    </row>
    <row r="732" spans="1:5" x14ac:dyDescent="0.15">
      <c r="A732" s="1258"/>
      <c r="B732" s="1550"/>
      <c r="C732" s="1258"/>
      <c r="D732" s="1258"/>
      <c r="E732" s="1258"/>
    </row>
    <row r="733" spans="1:5" x14ac:dyDescent="0.15">
      <c r="A733" s="1258"/>
      <c r="B733" s="1550"/>
      <c r="C733" s="1258"/>
      <c r="D733" s="1258"/>
      <c r="E733" s="1258"/>
    </row>
    <row r="734" spans="1:5" x14ac:dyDescent="0.15">
      <c r="A734" s="1258"/>
      <c r="B734" s="1550"/>
      <c r="C734" s="1258"/>
      <c r="D734" s="1258"/>
      <c r="E734" s="1258"/>
    </row>
    <row r="735" spans="1:5" x14ac:dyDescent="0.15">
      <c r="A735" s="1258"/>
      <c r="B735" s="1550"/>
      <c r="C735" s="1258"/>
      <c r="D735" s="1258"/>
      <c r="E735" s="1258"/>
    </row>
    <row r="736" spans="1:5" x14ac:dyDescent="0.15">
      <c r="A736" s="1258"/>
      <c r="B736" s="1550"/>
      <c r="C736" s="1258"/>
      <c r="D736" s="1258"/>
      <c r="E736" s="1258"/>
    </row>
    <row r="737" spans="1:5" x14ac:dyDescent="0.15">
      <c r="A737" s="1258"/>
      <c r="B737" s="1550"/>
      <c r="C737" s="1258"/>
      <c r="D737" s="1258"/>
      <c r="E737" s="1258"/>
    </row>
    <row r="738" spans="1:5" x14ac:dyDescent="0.15">
      <c r="A738" s="1258"/>
      <c r="B738" s="1550"/>
      <c r="C738" s="1258"/>
      <c r="D738" s="1258"/>
      <c r="E738" s="1258"/>
    </row>
    <row r="739" spans="1:5" x14ac:dyDescent="0.15">
      <c r="A739" s="1258"/>
      <c r="B739" s="1550"/>
      <c r="C739" s="1258"/>
      <c r="D739" s="1258"/>
      <c r="E739" s="1258"/>
    </row>
    <row r="740" spans="1:5" x14ac:dyDescent="0.15">
      <c r="A740" s="1258"/>
      <c r="B740" s="1550"/>
      <c r="C740" s="1258"/>
      <c r="D740" s="1258"/>
      <c r="E740" s="1258"/>
    </row>
    <row r="741" spans="1:5" x14ac:dyDescent="0.15">
      <c r="A741" s="1258"/>
      <c r="B741" s="1550"/>
      <c r="C741" s="1258"/>
      <c r="D741" s="1258"/>
      <c r="E741" s="1258"/>
    </row>
    <row r="742" spans="1:5" x14ac:dyDescent="0.15">
      <c r="A742" s="1258"/>
      <c r="B742" s="1550"/>
      <c r="C742" s="1258"/>
      <c r="D742" s="1258"/>
      <c r="E742" s="1258"/>
    </row>
    <row r="743" spans="1:5" x14ac:dyDescent="0.15">
      <c r="A743" s="1258"/>
      <c r="B743" s="1550"/>
      <c r="C743" s="1258"/>
      <c r="D743" s="1258"/>
      <c r="E743" s="1258"/>
    </row>
    <row r="744" spans="1:5" x14ac:dyDescent="0.15">
      <c r="A744" s="1258"/>
      <c r="B744" s="1550"/>
      <c r="C744" s="1258"/>
      <c r="D744" s="1258"/>
      <c r="E744" s="1258"/>
    </row>
    <row r="745" spans="1:5" x14ac:dyDescent="0.15">
      <c r="A745" s="1258"/>
      <c r="B745" s="1550"/>
      <c r="C745" s="1258"/>
      <c r="D745" s="1258"/>
      <c r="E745" s="1258"/>
    </row>
    <row r="746" spans="1:5" x14ac:dyDescent="0.15">
      <c r="A746" s="1258"/>
      <c r="B746" s="1550"/>
      <c r="C746" s="1258"/>
      <c r="D746" s="1258"/>
      <c r="E746" s="1258"/>
    </row>
    <row r="747" spans="1:5" x14ac:dyDescent="0.15">
      <c r="A747" s="1258"/>
      <c r="B747" s="1550"/>
      <c r="C747" s="1258"/>
      <c r="D747" s="1258"/>
      <c r="E747" s="1258"/>
    </row>
    <row r="748" spans="1:5" x14ac:dyDescent="0.15">
      <c r="A748" s="1258"/>
      <c r="B748" s="1550"/>
      <c r="C748" s="1258"/>
      <c r="D748" s="1258"/>
      <c r="E748" s="1258"/>
    </row>
    <row r="749" spans="1:5" x14ac:dyDescent="0.15">
      <c r="A749" s="1258"/>
      <c r="B749" s="1550"/>
      <c r="C749" s="1258"/>
      <c r="D749" s="1258"/>
      <c r="E749" s="1258"/>
    </row>
    <row r="750" spans="1:5" x14ac:dyDescent="0.15">
      <c r="A750" s="1258"/>
      <c r="B750" s="1550"/>
      <c r="C750" s="1258"/>
      <c r="D750" s="1258"/>
      <c r="E750" s="1258"/>
    </row>
    <row r="751" spans="1:5" x14ac:dyDescent="0.15">
      <c r="A751" s="1258"/>
      <c r="B751" s="1550"/>
      <c r="C751" s="1258"/>
      <c r="D751" s="1258"/>
      <c r="E751" s="1258"/>
    </row>
    <row r="752" spans="1:5" x14ac:dyDescent="0.15">
      <c r="A752" s="1258"/>
      <c r="B752" s="1550"/>
      <c r="C752" s="1258"/>
      <c r="D752" s="1258"/>
      <c r="E752" s="1258"/>
    </row>
    <row r="753" spans="1:5" x14ac:dyDescent="0.15">
      <c r="A753" s="1258"/>
      <c r="B753" s="1550"/>
      <c r="C753" s="1258"/>
      <c r="D753" s="1258"/>
      <c r="E753" s="1258"/>
    </row>
    <row r="754" spans="1:5" x14ac:dyDescent="0.15">
      <c r="A754" s="1258"/>
      <c r="B754" s="1550"/>
      <c r="C754" s="1258"/>
      <c r="D754" s="1258"/>
      <c r="E754" s="1258"/>
    </row>
    <row r="755" spans="1:5" x14ac:dyDescent="0.15">
      <c r="A755" s="1258"/>
      <c r="B755" s="1550"/>
      <c r="C755" s="1258"/>
      <c r="D755" s="1258"/>
      <c r="E755" s="1258"/>
    </row>
    <row r="756" spans="1:5" x14ac:dyDescent="0.15">
      <c r="A756" s="1258"/>
      <c r="B756" s="1550"/>
      <c r="C756" s="1258"/>
      <c r="D756" s="1258"/>
      <c r="E756" s="1258"/>
    </row>
    <row r="757" spans="1:5" x14ac:dyDescent="0.15">
      <c r="A757" s="1258"/>
      <c r="B757" s="1550"/>
      <c r="C757" s="1258"/>
      <c r="D757" s="1258"/>
      <c r="E757" s="1258"/>
    </row>
    <row r="758" spans="1:5" x14ac:dyDescent="0.15">
      <c r="A758" s="1258"/>
      <c r="B758" s="1550"/>
      <c r="C758" s="1258"/>
      <c r="D758" s="1258"/>
      <c r="E758" s="1258"/>
    </row>
    <row r="759" spans="1:5" x14ac:dyDescent="0.15">
      <c r="A759" s="1258"/>
      <c r="B759" s="1550"/>
      <c r="C759" s="1258"/>
      <c r="D759" s="1258"/>
      <c r="E759" s="1258"/>
    </row>
    <row r="760" spans="1:5" x14ac:dyDescent="0.15">
      <c r="A760" s="1258"/>
      <c r="B760" s="1550"/>
      <c r="C760" s="1258"/>
      <c r="D760" s="1258"/>
      <c r="E760" s="1258"/>
    </row>
    <row r="761" spans="1:5" x14ac:dyDescent="0.15">
      <c r="A761" s="1258"/>
      <c r="B761" s="1550"/>
      <c r="C761" s="1258"/>
      <c r="D761" s="1258"/>
      <c r="E761" s="1258"/>
    </row>
    <row r="762" spans="1:5" x14ac:dyDescent="0.15">
      <c r="A762" s="1258"/>
      <c r="B762" s="1550"/>
      <c r="C762" s="1258"/>
      <c r="D762" s="1258"/>
      <c r="E762" s="1258"/>
    </row>
    <row r="763" spans="1:5" x14ac:dyDescent="0.15">
      <c r="A763" s="1258"/>
      <c r="B763" s="1550"/>
      <c r="C763" s="1258"/>
      <c r="D763" s="1258"/>
      <c r="E763" s="1258"/>
    </row>
    <row r="764" spans="1:5" x14ac:dyDescent="0.15">
      <c r="A764" s="1258"/>
      <c r="B764" s="1550"/>
      <c r="C764" s="1258"/>
      <c r="D764" s="1258"/>
      <c r="E764" s="1258"/>
    </row>
    <row r="765" spans="1:5" x14ac:dyDescent="0.15">
      <c r="A765" s="1258"/>
      <c r="B765" s="1550"/>
      <c r="C765" s="1258"/>
      <c r="D765" s="1258"/>
      <c r="E765" s="1258"/>
    </row>
    <row r="766" spans="1:5" x14ac:dyDescent="0.15">
      <c r="A766" s="1258"/>
      <c r="B766" s="1550"/>
      <c r="C766" s="1258"/>
      <c r="D766" s="1258"/>
      <c r="E766" s="1258"/>
    </row>
    <row r="767" spans="1:5" x14ac:dyDescent="0.15">
      <c r="A767" s="1258"/>
      <c r="B767" s="1550"/>
      <c r="C767" s="1258"/>
      <c r="D767" s="1258"/>
      <c r="E767" s="1258"/>
    </row>
    <row r="768" spans="1:5" x14ac:dyDescent="0.15">
      <c r="A768" s="1258"/>
      <c r="B768" s="1550"/>
      <c r="C768" s="1258"/>
      <c r="D768" s="1258"/>
      <c r="E768" s="1258"/>
    </row>
    <row r="769" spans="1:5" x14ac:dyDescent="0.15">
      <c r="A769" s="1258"/>
      <c r="B769" s="1550"/>
      <c r="C769" s="1258"/>
      <c r="D769" s="1258"/>
      <c r="E769" s="1258"/>
    </row>
    <row r="770" spans="1:5" x14ac:dyDescent="0.15">
      <c r="A770" s="1258"/>
      <c r="B770" s="1550"/>
      <c r="C770" s="1258"/>
      <c r="D770" s="1258"/>
      <c r="E770" s="1258"/>
    </row>
    <row r="771" spans="1:5" x14ac:dyDescent="0.15">
      <c r="A771" s="1258"/>
      <c r="B771" s="1550"/>
      <c r="C771" s="1258"/>
      <c r="D771" s="1258"/>
      <c r="E771" s="1258"/>
    </row>
    <row r="772" spans="1:5" x14ac:dyDescent="0.15">
      <c r="A772" s="1258"/>
      <c r="B772" s="1550"/>
      <c r="C772" s="1258"/>
      <c r="D772" s="1258"/>
      <c r="E772" s="1258"/>
    </row>
    <row r="773" spans="1:5" x14ac:dyDescent="0.15">
      <c r="A773" s="1258"/>
      <c r="B773" s="1550"/>
      <c r="C773" s="1258"/>
      <c r="D773" s="1258"/>
      <c r="E773" s="1258"/>
    </row>
    <row r="774" spans="1:5" x14ac:dyDescent="0.15">
      <c r="A774" s="1258"/>
      <c r="B774" s="1550"/>
      <c r="C774" s="1258"/>
      <c r="D774" s="1258"/>
      <c r="E774" s="1258"/>
    </row>
    <row r="775" spans="1:5" x14ac:dyDescent="0.15">
      <c r="A775" s="1258"/>
      <c r="B775" s="1550"/>
      <c r="C775" s="1258"/>
      <c r="D775" s="1258"/>
      <c r="E775" s="1258"/>
    </row>
    <row r="776" spans="1:5" x14ac:dyDescent="0.15">
      <c r="A776" s="1258"/>
      <c r="B776" s="1550"/>
      <c r="C776" s="1258"/>
      <c r="D776" s="1258"/>
      <c r="E776" s="1258"/>
    </row>
    <row r="777" spans="1:5" x14ac:dyDescent="0.15">
      <c r="A777" s="1258"/>
      <c r="B777" s="1550"/>
      <c r="C777" s="1258"/>
      <c r="D777" s="1258"/>
      <c r="E777" s="1258"/>
    </row>
    <row r="778" spans="1:5" x14ac:dyDescent="0.15">
      <c r="A778" s="1258"/>
      <c r="B778" s="1550"/>
      <c r="C778" s="1258"/>
      <c r="D778" s="1258"/>
      <c r="E778" s="1258"/>
    </row>
    <row r="779" spans="1:5" x14ac:dyDescent="0.15">
      <c r="A779" s="1258"/>
      <c r="B779" s="1550"/>
      <c r="C779" s="1258"/>
      <c r="D779" s="1258"/>
      <c r="E779" s="1258"/>
    </row>
    <row r="780" spans="1:5" x14ac:dyDescent="0.15">
      <c r="A780" s="1258"/>
      <c r="B780" s="1550"/>
      <c r="C780" s="1258"/>
      <c r="D780" s="1258"/>
      <c r="E780" s="1258"/>
    </row>
    <row r="781" spans="1:5" x14ac:dyDescent="0.15">
      <c r="A781" s="1258"/>
      <c r="B781" s="1550"/>
      <c r="C781" s="1258"/>
      <c r="D781" s="1258"/>
      <c r="E781" s="1258"/>
    </row>
    <row r="782" spans="1:5" x14ac:dyDescent="0.15">
      <c r="A782" s="1258"/>
      <c r="B782" s="1550"/>
      <c r="C782" s="1258"/>
      <c r="D782" s="1258"/>
      <c r="E782" s="1258"/>
    </row>
    <row r="783" spans="1:5" x14ac:dyDescent="0.15">
      <c r="A783" s="1258"/>
      <c r="B783" s="1550"/>
      <c r="C783" s="1258"/>
      <c r="D783" s="1258"/>
      <c r="E783" s="1258"/>
    </row>
    <row r="784" spans="1:5" x14ac:dyDescent="0.15">
      <c r="A784" s="1258"/>
      <c r="B784" s="1550"/>
      <c r="C784" s="1258"/>
      <c r="D784" s="1258"/>
      <c r="E784" s="1258"/>
    </row>
    <row r="785" spans="1:5" x14ac:dyDescent="0.15">
      <c r="A785" s="1258"/>
      <c r="B785" s="1550"/>
      <c r="C785" s="1258"/>
      <c r="D785" s="1258"/>
      <c r="E785" s="1258"/>
    </row>
    <row r="786" spans="1:5" x14ac:dyDescent="0.15">
      <c r="A786" s="1258"/>
      <c r="B786" s="1550"/>
      <c r="C786" s="1258"/>
      <c r="D786" s="1258"/>
      <c r="E786" s="1258"/>
    </row>
    <row r="787" spans="1:5" x14ac:dyDescent="0.15">
      <c r="A787" s="1258"/>
      <c r="B787" s="1550"/>
      <c r="C787" s="1258"/>
      <c r="D787" s="1258"/>
      <c r="E787" s="1258"/>
    </row>
    <row r="788" spans="1:5" x14ac:dyDescent="0.15">
      <c r="A788" s="1258"/>
      <c r="B788" s="1550"/>
      <c r="C788" s="1258"/>
      <c r="D788" s="1258"/>
      <c r="E788" s="1258"/>
    </row>
    <row r="789" spans="1:5" x14ac:dyDescent="0.15">
      <c r="A789" s="1258"/>
      <c r="B789" s="1550"/>
      <c r="C789" s="1258"/>
      <c r="D789" s="1258"/>
      <c r="E789" s="1258"/>
    </row>
    <row r="790" spans="1:5" x14ac:dyDescent="0.15">
      <c r="A790" s="1258"/>
      <c r="B790" s="1550"/>
      <c r="C790" s="1258"/>
      <c r="D790" s="1258"/>
      <c r="E790" s="1258"/>
    </row>
    <row r="791" spans="1:5" x14ac:dyDescent="0.15">
      <c r="A791" s="1258"/>
      <c r="B791" s="1550"/>
      <c r="C791" s="1258"/>
      <c r="D791" s="1258"/>
      <c r="E791" s="1258"/>
    </row>
    <row r="792" spans="1:5" x14ac:dyDescent="0.15">
      <c r="A792" s="1258"/>
      <c r="B792" s="1550"/>
      <c r="C792" s="1258"/>
      <c r="D792" s="1258"/>
      <c r="E792" s="1258"/>
    </row>
    <row r="793" spans="1:5" x14ac:dyDescent="0.15">
      <c r="A793" s="1258"/>
      <c r="B793" s="1550"/>
      <c r="C793" s="1258"/>
      <c r="D793" s="1258"/>
      <c r="E793" s="1258"/>
    </row>
    <row r="794" spans="1:5" x14ac:dyDescent="0.15">
      <c r="A794" s="1258"/>
      <c r="B794" s="1550"/>
      <c r="C794" s="1258"/>
      <c r="D794" s="1258"/>
      <c r="E794" s="1258"/>
    </row>
    <row r="795" spans="1:5" x14ac:dyDescent="0.15">
      <c r="A795" s="1258"/>
      <c r="B795" s="1550"/>
      <c r="C795" s="1258"/>
      <c r="D795" s="1258"/>
      <c r="E795" s="1258"/>
    </row>
    <row r="796" spans="1:5" x14ac:dyDescent="0.15">
      <c r="A796" s="1258"/>
      <c r="B796" s="1550"/>
      <c r="C796" s="1258"/>
      <c r="D796" s="1258"/>
      <c r="E796" s="1258"/>
    </row>
    <row r="797" spans="1:5" x14ac:dyDescent="0.15">
      <c r="A797" s="1258"/>
      <c r="B797" s="1550"/>
      <c r="C797" s="1258"/>
      <c r="D797" s="1258"/>
      <c r="E797" s="1258"/>
    </row>
    <row r="798" spans="1:5" x14ac:dyDescent="0.15">
      <c r="A798" s="1258"/>
      <c r="B798" s="1550"/>
      <c r="C798" s="1258"/>
      <c r="D798" s="1258"/>
      <c r="E798" s="1258"/>
    </row>
    <row r="799" spans="1:5" x14ac:dyDescent="0.15">
      <c r="A799" s="1258"/>
      <c r="B799" s="1550"/>
      <c r="C799" s="1258"/>
      <c r="D799" s="1258"/>
      <c r="E799" s="1258"/>
    </row>
    <row r="800" spans="1:5" x14ac:dyDescent="0.15">
      <c r="A800" s="1258"/>
      <c r="B800" s="1550"/>
      <c r="C800" s="1258"/>
      <c r="D800" s="1258"/>
      <c r="E800" s="1258"/>
    </row>
    <row r="801" spans="1:5" x14ac:dyDescent="0.15">
      <c r="A801" s="1258"/>
      <c r="B801" s="1550"/>
      <c r="C801" s="1258"/>
      <c r="D801" s="1258"/>
      <c r="E801" s="1258"/>
    </row>
    <row r="802" spans="1:5" x14ac:dyDescent="0.15">
      <c r="A802" s="1258"/>
      <c r="B802" s="1550"/>
      <c r="C802" s="1258"/>
      <c r="D802" s="1258"/>
      <c r="E802" s="1258"/>
    </row>
    <row r="803" spans="1:5" x14ac:dyDescent="0.15">
      <c r="A803" s="1258"/>
      <c r="B803" s="1550"/>
      <c r="C803" s="1258"/>
      <c r="D803" s="1258"/>
      <c r="E803" s="1258"/>
    </row>
    <row r="804" spans="1:5" x14ac:dyDescent="0.15">
      <c r="A804" s="1258"/>
      <c r="B804" s="1550"/>
      <c r="C804" s="1258"/>
      <c r="D804" s="1258"/>
      <c r="E804" s="1258"/>
    </row>
    <row r="805" spans="1:5" x14ac:dyDescent="0.15">
      <c r="A805" s="1258"/>
      <c r="B805" s="1550"/>
      <c r="C805" s="1258"/>
      <c r="D805" s="1258"/>
      <c r="E805" s="1258"/>
    </row>
    <row r="806" spans="1:5" x14ac:dyDescent="0.15">
      <c r="A806" s="1258"/>
      <c r="B806" s="1550"/>
      <c r="C806" s="1258"/>
      <c r="D806" s="1258"/>
      <c r="E806" s="1258"/>
    </row>
    <row r="807" spans="1:5" x14ac:dyDescent="0.15">
      <c r="A807" s="1258"/>
      <c r="B807" s="1550"/>
      <c r="C807" s="1258"/>
      <c r="D807" s="1258"/>
      <c r="E807" s="1258"/>
    </row>
    <row r="808" spans="1:5" x14ac:dyDescent="0.15">
      <c r="A808" s="1258"/>
      <c r="B808" s="1550"/>
      <c r="C808" s="1258"/>
      <c r="D808" s="1258"/>
      <c r="E808" s="1258"/>
    </row>
    <row r="809" spans="1:5" x14ac:dyDescent="0.15">
      <c r="A809" s="1258"/>
      <c r="B809" s="1550"/>
      <c r="C809" s="1258"/>
      <c r="D809" s="1258"/>
      <c r="E809" s="1258"/>
    </row>
    <row r="810" spans="1:5" x14ac:dyDescent="0.15">
      <c r="A810" s="1258"/>
      <c r="B810" s="1550"/>
      <c r="C810" s="1258"/>
      <c r="D810" s="1258"/>
      <c r="E810" s="1258"/>
    </row>
    <row r="811" spans="1:5" x14ac:dyDescent="0.15">
      <c r="A811" s="1258"/>
      <c r="B811" s="1550"/>
      <c r="C811" s="1258"/>
      <c r="D811" s="1258"/>
      <c r="E811" s="1258"/>
    </row>
    <row r="812" spans="1:5" x14ac:dyDescent="0.15">
      <c r="A812" s="1258"/>
      <c r="B812" s="1550"/>
      <c r="C812" s="1258"/>
      <c r="D812" s="1258"/>
      <c r="E812" s="1258"/>
    </row>
    <row r="813" spans="1:5" x14ac:dyDescent="0.15">
      <c r="A813" s="1258"/>
      <c r="B813" s="1550"/>
      <c r="C813" s="1258"/>
      <c r="D813" s="1258"/>
      <c r="E813" s="1258"/>
    </row>
    <row r="814" spans="1:5" x14ac:dyDescent="0.15">
      <c r="A814" s="1258"/>
      <c r="B814" s="1550"/>
      <c r="C814" s="1258"/>
      <c r="D814" s="1258"/>
      <c r="E814" s="1258"/>
    </row>
    <row r="815" spans="1:5" x14ac:dyDescent="0.15">
      <c r="A815" s="1258"/>
      <c r="B815" s="1550"/>
      <c r="C815" s="1258"/>
      <c r="D815" s="1258"/>
      <c r="E815" s="1258"/>
    </row>
    <row r="816" spans="1:5" x14ac:dyDescent="0.15">
      <c r="A816" s="1258"/>
      <c r="B816" s="1550"/>
      <c r="C816" s="1258"/>
      <c r="D816" s="1258"/>
      <c r="E816" s="1258"/>
    </row>
    <row r="817" spans="1:5" x14ac:dyDescent="0.15">
      <c r="A817" s="1258"/>
      <c r="B817" s="1550"/>
      <c r="C817" s="1258"/>
      <c r="D817" s="1258"/>
      <c r="E817" s="1258"/>
    </row>
    <row r="818" spans="1:5" x14ac:dyDescent="0.15">
      <c r="A818" s="1258"/>
      <c r="B818" s="1550"/>
      <c r="C818" s="1258"/>
      <c r="D818" s="1258"/>
      <c r="E818" s="1258"/>
    </row>
    <row r="819" spans="1:5" x14ac:dyDescent="0.15">
      <c r="A819" s="1258"/>
      <c r="B819" s="1550"/>
      <c r="C819" s="1258"/>
      <c r="D819" s="1258"/>
      <c r="E819" s="1258"/>
    </row>
    <row r="820" spans="1:5" x14ac:dyDescent="0.15">
      <c r="A820" s="1258"/>
      <c r="B820" s="1550"/>
      <c r="C820" s="1258"/>
      <c r="D820" s="1258"/>
      <c r="E820" s="1258"/>
    </row>
    <row r="821" spans="1:5" x14ac:dyDescent="0.15">
      <c r="A821" s="1258"/>
      <c r="B821" s="1550"/>
      <c r="C821" s="1258"/>
      <c r="D821" s="1258"/>
      <c r="E821" s="1258"/>
    </row>
    <row r="822" spans="1:5" x14ac:dyDescent="0.15">
      <c r="A822" s="1258"/>
      <c r="B822" s="1550"/>
      <c r="C822" s="1258"/>
      <c r="D822" s="1258"/>
      <c r="E822" s="1258"/>
    </row>
    <row r="823" spans="1:5" x14ac:dyDescent="0.15">
      <c r="A823" s="1258"/>
      <c r="B823" s="1550"/>
      <c r="C823" s="1258"/>
      <c r="D823" s="1258"/>
      <c r="E823" s="1258"/>
    </row>
    <row r="824" spans="1:5" x14ac:dyDescent="0.15">
      <c r="A824" s="1258"/>
      <c r="B824" s="1550"/>
      <c r="C824" s="1258"/>
      <c r="D824" s="1258"/>
      <c r="E824" s="1258"/>
    </row>
    <row r="825" spans="1:5" x14ac:dyDescent="0.15">
      <c r="A825" s="1258"/>
      <c r="B825" s="1550"/>
      <c r="C825" s="1258"/>
      <c r="D825" s="1258"/>
      <c r="E825" s="1258"/>
    </row>
    <row r="826" spans="1:5" x14ac:dyDescent="0.15">
      <c r="A826" s="1258"/>
      <c r="B826" s="1550"/>
      <c r="C826" s="1258"/>
      <c r="D826" s="1258"/>
      <c r="E826" s="1258"/>
    </row>
    <row r="827" spans="1:5" x14ac:dyDescent="0.15">
      <c r="A827" s="1258"/>
      <c r="B827" s="1550"/>
      <c r="C827" s="1258"/>
      <c r="D827" s="1258"/>
      <c r="E827" s="1258"/>
    </row>
    <row r="828" spans="1:5" x14ac:dyDescent="0.15">
      <c r="A828" s="1258"/>
      <c r="B828" s="1550"/>
      <c r="C828" s="1258"/>
      <c r="D828" s="1258"/>
      <c r="E828" s="1258"/>
    </row>
    <row r="829" spans="1:5" x14ac:dyDescent="0.15">
      <c r="A829" s="1258"/>
      <c r="B829" s="1550"/>
      <c r="C829" s="1258"/>
      <c r="D829" s="1258"/>
      <c r="E829" s="1258"/>
    </row>
    <row r="830" spans="1:5" x14ac:dyDescent="0.15">
      <c r="A830" s="1258"/>
      <c r="B830" s="1550"/>
      <c r="C830" s="1258"/>
      <c r="D830" s="1258"/>
      <c r="E830" s="1258"/>
    </row>
    <row r="831" spans="1:5" x14ac:dyDescent="0.15">
      <c r="A831" s="1258"/>
      <c r="B831" s="1550"/>
      <c r="C831" s="1258"/>
      <c r="D831" s="1258"/>
      <c r="E831" s="1258"/>
    </row>
    <row r="832" spans="1:5" x14ac:dyDescent="0.15">
      <c r="A832" s="1258"/>
      <c r="B832" s="1550"/>
      <c r="C832" s="1258"/>
      <c r="D832" s="1258"/>
      <c r="E832" s="1258"/>
    </row>
    <row r="833" spans="1:5" x14ac:dyDescent="0.15">
      <c r="A833" s="1258"/>
      <c r="B833" s="1550"/>
      <c r="C833" s="1258"/>
      <c r="D833" s="1258"/>
      <c r="E833" s="1258"/>
    </row>
    <row r="834" spans="1:5" x14ac:dyDescent="0.15">
      <c r="A834" s="1258"/>
      <c r="B834" s="1550"/>
      <c r="C834" s="1258"/>
      <c r="D834" s="1258"/>
      <c r="E834" s="1258"/>
    </row>
    <row r="835" spans="1:5" x14ac:dyDescent="0.15">
      <c r="A835" s="1258"/>
      <c r="B835" s="1550"/>
      <c r="C835" s="1258"/>
      <c r="D835" s="1258"/>
      <c r="E835" s="1258"/>
    </row>
    <row r="836" spans="1:5" x14ac:dyDescent="0.15">
      <c r="A836" s="1258"/>
      <c r="B836" s="1550"/>
      <c r="C836" s="1258"/>
      <c r="D836" s="1258"/>
      <c r="E836" s="1258"/>
    </row>
    <row r="837" spans="1:5" x14ac:dyDescent="0.15">
      <c r="A837" s="1258"/>
      <c r="B837" s="1550"/>
      <c r="C837" s="1258"/>
      <c r="D837" s="1258"/>
      <c r="E837" s="1258"/>
    </row>
    <row r="838" spans="1:5" x14ac:dyDescent="0.15">
      <c r="A838" s="1258"/>
      <c r="B838" s="1550"/>
      <c r="C838" s="1258"/>
      <c r="D838" s="1258"/>
      <c r="E838" s="1258"/>
    </row>
    <row r="839" spans="1:5" x14ac:dyDescent="0.15">
      <c r="A839" s="1258"/>
      <c r="B839" s="1550"/>
      <c r="C839" s="1258"/>
      <c r="D839" s="1258"/>
      <c r="E839" s="1258"/>
    </row>
    <row r="840" spans="1:5" x14ac:dyDescent="0.15">
      <c r="A840" s="1258"/>
      <c r="B840" s="1550"/>
      <c r="C840" s="1258"/>
      <c r="D840" s="1258"/>
      <c r="E840" s="1258"/>
    </row>
    <row r="841" spans="1:5" x14ac:dyDescent="0.15">
      <c r="A841" s="1258"/>
      <c r="B841" s="1550"/>
      <c r="C841" s="1258"/>
      <c r="D841" s="1258"/>
      <c r="E841" s="1258"/>
    </row>
    <row r="842" spans="1:5" x14ac:dyDescent="0.15">
      <c r="A842" s="1258"/>
      <c r="B842" s="1550"/>
      <c r="C842" s="1258"/>
      <c r="D842" s="1258"/>
      <c r="E842" s="1258"/>
    </row>
    <row r="843" spans="1:5" x14ac:dyDescent="0.15">
      <c r="A843" s="1258"/>
      <c r="B843" s="1550"/>
      <c r="C843" s="1258"/>
      <c r="D843" s="1258"/>
      <c r="E843" s="1258"/>
    </row>
    <row r="844" spans="1:5" x14ac:dyDescent="0.15">
      <c r="A844" s="1258"/>
      <c r="B844" s="1550"/>
      <c r="C844" s="1258"/>
      <c r="D844" s="1258"/>
      <c r="E844" s="1258"/>
    </row>
    <row r="845" spans="1:5" x14ac:dyDescent="0.15">
      <c r="A845" s="1258"/>
      <c r="B845" s="1550"/>
      <c r="C845" s="1258"/>
      <c r="D845" s="1258"/>
      <c r="E845" s="1258"/>
    </row>
    <row r="846" spans="1:5" x14ac:dyDescent="0.15">
      <c r="A846" s="1258"/>
      <c r="B846" s="1550"/>
      <c r="C846" s="1258"/>
      <c r="D846" s="1258"/>
      <c r="E846" s="1258"/>
    </row>
    <row r="847" spans="1:5" x14ac:dyDescent="0.15">
      <c r="A847" s="1258"/>
      <c r="B847" s="1550"/>
      <c r="C847" s="1258"/>
      <c r="D847" s="1258"/>
      <c r="E847" s="1258"/>
    </row>
    <row r="848" spans="1:5" x14ac:dyDescent="0.15">
      <c r="A848" s="1258"/>
      <c r="B848" s="1550"/>
      <c r="C848" s="1258"/>
      <c r="D848" s="1258"/>
      <c r="E848" s="1258"/>
    </row>
    <row r="849" spans="1:5" x14ac:dyDescent="0.15">
      <c r="A849" s="1258"/>
      <c r="B849" s="1550"/>
      <c r="C849" s="1258"/>
      <c r="D849" s="1258"/>
      <c r="E849" s="1258"/>
    </row>
    <row r="850" spans="1:5" x14ac:dyDescent="0.15">
      <c r="A850" s="1258"/>
      <c r="B850" s="1550"/>
      <c r="C850" s="1258"/>
      <c r="D850" s="1258"/>
      <c r="E850" s="1258"/>
    </row>
    <row r="851" spans="1:5" x14ac:dyDescent="0.15">
      <c r="A851" s="1258"/>
      <c r="B851" s="1550"/>
      <c r="C851" s="1258"/>
      <c r="D851" s="1258"/>
      <c r="E851" s="1258"/>
    </row>
    <row r="852" spans="1:5" x14ac:dyDescent="0.15">
      <c r="A852" s="1258"/>
      <c r="B852" s="1550"/>
      <c r="C852" s="1258"/>
      <c r="D852" s="1258"/>
      <c r="E852" s="1258"/>
    </row>
    <row r="853" spans="1:5" x14ac:dyDescent="0.15">
      <c r="A853" s="1258"/>
      <c r="B853" s="1550"/>
      <c r="C853" s="1258"/>
      <c r="D853" s="1258"/>
      <c r="E853" s="1258"/>
    </row>
    <row r="854" spans="1:5" x14ac:dyDescent="0.15">
      <c r="A854" s="1258"/>
      <c r="B854" s="1550"/>
      <c r="C854" s="1258"/>
      <c r="D854" s="1258"/>
      <c r="E854" s="1258"/>
    </row>
    <row r="855" spans="1:5" x14ac:dyDescent="0.15">
      <c r="A855" s="1258"/>
      <c r="B855" s="1550"/>
      <c r="C855" s="1258"/>
      <c r="D855" s="1258"/>
      <c r="E855" s="1258"/>
    </row>
    <row r="856" spans="1:5" x14ac:dyDescent="0.15">
      <c r="A856" s="1258"/>
      <c r="B856" s="1550"/>
      <c r="C856" s="1258"/>
      <c r="D856" s="1258"/>
      <c r="E856" s="1258"/>
    </row>
    <row r="857" spans="1:5" x14ac:dyDescent="0.15">
      <c r="A857" s="1258"/>
      <c r="B857" s="1550"/>
      <c r="C857" s="1258"/>
      <c r="D857" s="1258"/>
      <c r="E857" s="1258"/>
    </row>
    <row r="858" spans="1:5" x14ac:dyDescent="0.15">
      <c r="A858" s="1258"/>
      <c r="B858" s="1550"/>
      <c r="C858" s="1258"/>
      <c r="D858" s="1258"/>
      <c r="E858" s="1258"/>
    </row>
    <row r="859" spans="1:5" x14ac:dyDescent="0.15">
      <c r="A859" s="1258"/>
      <c r="B859" s="1550"/>
      <c r="C859" s="1258"/>
      <c r="D859" s="1258"/>
      <c r="E859" s="1258"/>
    </row>
    <row r="860" spans="1:5" x14ac:dyDescent="0.15">
      <c r="A860" s="1258"/>
      <c r="B860" s="1550"/>
      <c r="C860" s="1258"/>
      <c r="D860" s="1258"/>
      <c r="E860" s="1258"/>
    </row>
    <row r="861" spans="1:5" x14ac:dyDescent="0.15">
      <c r="A861" s="1258"/>
      <c r="B861" s="1550"/>
      <c r="C861" s="1258"/>
      <c r="D861" s="1258"/>
      <c r="E861" s="1258"/>
    </row>
    <row r="862" spans="1:5" x14ac:dyDescent="0.15">
      <c r="A862" s="1258"/>
      <c r="B862" s="1550"/>
      <c r="C862" s="1258"/>
      <c r="D862" s="1258"/>
      <c r="E862" s="1258"/>
    </row>
    <row r="863" spans="1:5" x14ac:dyDescent="0.15">
      <c r="A863" s="1258"/>
      <c r="B863" s="1550"/>
      <c r="C863" s="1258"/>
      <c r="D863" s="1258"/>
      <c r="E863" s="1258"/>
    </row>
    <row r="864" spans="1:5" x14ac:dyDescent="0.15">
      <c r="A864" s="1258"/>
      <c r="B864" s="1550"/>
      <c r="C864" s="1258"/>
      <c r="D864" s="1258"/>
      <c r="E864" s="1258"/>
    </row>
    <row r="865" spans="1:5" x14ac:dyDescent="0.15">
      <c r="A865" s="1258"/>
      <c r="B865" s="1550"/>
      <c r="C865" s="1258"/>
      <c r="D865" s="1258"/>
      <c r="E865" s="1258"/>
    </row>
    <row r="866" spans="1:5" x14ac:dyDescent="0.15">
      <c r="A866" s="1258"/>
      <c r="B866" s="1550"/>
      <c r="C866" s="1258"/>
      <c r="D866" s="1258"/>
      <c r="E866" s="1258"/>
    </row>
    <row r="867" spans="1:5" x14ac:dyDescent="0.15">
      <c r="A867" s="1258"/>
      <c r="B867" s="1550"/>
      <c r="C867" s="1258"/>
      <c r="D867" s="1258"/>
      <c r="E867" s="1258"/>
    </row>
    <row r="868" spans="1:5" x14ac:dyDescent="0.15">
      <c r="A868" s="1258"/>
      <c r="B868" s="1550"/>
      <c r="C868" s="1258"/>
      <c r="D868" s="1258"/>
      <c r="E868" s="1258"/>
    </row>
    <row r="869" spans="1:5" x14ac:dyDescent="0.15">
      <c r="A869" s="1258"/>
      <c r="B869" s="1550"/>
      <c r="C869" s="1258"/>
      <c r="D869" s="1258"/>
      <c r="E869" s="1258"/>
    </row>
    <row r="870" spans="1:5" x14ac:dyDescent="0.15">
      <c r="A870" s="1258"/>
      <c r="B870" s="1550"/>
      <c r="C870" s="1258"/>
      <c r="D870" s="1258"/>
      <c r="E870" s="1258"/>
    </row>
    <row r="871" spans="1:5" x14ac:dyDescent="0.15">
      <c r="A871" s="1258"/>
      <c r="B871" s="1550"/>
      <c r="C871" s="1258"/>
      <c r="D871" s="1258"/>
      <c r="E871" s="1258"/>
    </row>
    <row r="872" spans="1:5" x14ac:dyDescent="0.15">
      <c r="A872" s="1258"/>
      <c r="B872" s="1550"/>
      <c r="C872" s="1258"/>
      <c r="D872" s="1258"/>
      <c r="E872" s="1258"/>
    </row>
    <row r="873" spans="1:5" x14ac:dyDescent="0.15">
      <c r="A873" s="1258"/>
      <c r="B873" s="1550"/>
      <c r="C873" s="1258"/>
      <c r="D873" s="1258"/>
      <c r="E873" s="1258"/>
    </row>
    <row r="874" spans="1:5" x14ac:dyDescent="0.15">
      <c r="A874" s="1258"/>
      <c r="B874" s="1550"/>
      <c r="C874" s="1258"/>
      <c r="D874" s="1258"/>
      <c r="E874" s="1258"/>
    </row>
    <row r="875" spans="1:5" x14ac:dyDescent="0.15">
      <c r="A875" s="1258"/>
      <c r="B875" s="1550"/>
      <c r="C875" s="1258"/>
      <c r="D875" s="1258"/>
      <c r="E875" s="1258"/>
    </row>
    <row r="876" spans="1:5" x14ac:dyDescent="0.15">
      <c r="A876" s="1258"/>
      <c r="B876" s="1550"/>
      <c r="C876" s="1258"/>
      <c r="D876" s="1258"/>
      <c r="E876" s="1258"/>
    </row>
    <row r="877" spans="1:5" x14ac:dyDescent="0.15">
      <c r="A877" s="1258"/>
      <c r="B877" s="1550"/>
      <c r="C877" s="1258"/>
      <c r="D877" s="1258"/>
      <c r="E877" s="1258"/>
    </row>
    <row r="878" spans="1:5" x14ac:dyDescent="0.15">
      <c r="A878" s="1258"/>
      <c r="B878" s="1550"/>
      <c r="C878" s="1258"/>
      <c r="D878" s="1258"/>
      <c r="E878" s="1258"/>
    </row>
    <row r="879" spans="1:5" x14ac:dyDescent="0.15">
      <c r="A879" s="1258"/>
      <c r="B879" s="1550"/>
      <c r="C879" s="1258"/>
      <c r="D879" s="1258"/>
      <c r="E879" s="1258"/>
    </row>
    <row r="880" spans="1:5" x14ac:dyDescent="0.15">
      <c r="A880" s="1258"/>
      <c r="B880" s="1550"/>
      <c r="C880" s="1258"/>
      <c r="D880" s="1258"/>
      <c r="E880" s="1258"/>
    </row>
    <row r="881" spans="1:5" x14ac:dyDescent="0.15">
      <c r="A881" s="1258"/>
      <c r="B881" s="1550"/>
      <c r="C881" s="1258"/>
      <c r="D881" s="1258"/>
      <c r="E881" s="1258"/>
    </row>
    <row r="882" spans="1:5" x14ac:dyDescent="0.15">
      <c r="A882" s="1258"/>
      <c r="B882" s="1550"/>
      <c r="C882" s="1258"/>
      <c r="D882" s="1258"/>
      <c r="E882" s="1258"/>
    </row>
    <row r="883" spans="1:5" x14ac:dyDescent="0.15">
      <c r="A883" s="1258"/>
      <c r="B883" s="1550"/>
      <c r="C883" s="1258"/>
      <c r="D883" s="1258"/>
      <c r="E883" s="1258"/>
    </row>
    <row r="884" spans="1:5" x14ac:dyDescent="0.15">
      <c r="A884" s="1258"/>
      <c r="B884" s="1550"/>
      <c r="C884" s="1258"/>
      <c r="D884" s="1258"/>
      <c r="E884" s="1258"/>
    </row>
    <row r="885" spans="1:5" x14ac:dyDescent="0.15">
      <c r="A885" s="1258"/>
      <c r="B885" s="1550"/>
      <c r="C885" s="1258"/>
      <c r="D885" s="1258"/>
      <c r="E885" s="1258"/>
    </row>
    <row r="886" spans="1:5" x14ac:dyDescent="0.15">
      <c r="A886" s="1258"/>
      <c r="B886" s="1550"/>
      <c r="C886" s="1258"/>
      <c r="D886" s="1258"/>
      <c r="E886" s="1258"/>
    </row>
    <row r="887" spans="1:5" x14ac:dyDescent="0.15">
      <c r="A887" s="1258"/>
      <c r="B887" s="1550"/>
      <c r="C887" s="1258"/>
      <c r="D887" s="1258"/>
      <c r="E887" s="1258"/>
    </row>
    <row r="888" spans="1:5" x14ac:dyDescent="0.15">
      <c r="A888" s="1258"/>
      <c r="B888" s="1550"/>
      <c r="C888" s="1258"/>
      <c r="D888" s="1258"/>
      <c r="E888" s="1258"/>
    </row>
    <row r="889" spans="1:5" x14ac:dyDescent="0.15">
      <c r="A889" s="1258"/>
      <c r="B889" s="1550"/>
      <c r="C889" s="1258"/>
      <c r="D889" s="1258"/>
      <c r="E889" s="1258"/>
    </row>
    <row r="890" spans="1:5" x14ac:dyDescent="0.15">
      <c r="A890" s="1258"/>
      <c r="B890" s="1550"/>
      <c r="C890" s="1258"/>
      <c r="D890" s="1258"/>
      <c r="E890" s="1258"/>
    </row>
    <row r="891" spans="1:5" x14ac:dyDescent="0.15">
      <c r="A891" s="1258"/>
      <c r="B891" s="1550"/>
      <c r="C891" s="1258"/>
      <c r="D891" s="1258"/>
      <c r="E891" s="1258"/>
    </row>
    <row r="892" spans="1:5" x14ac:dyDescent="0.15">
      <c r="A892" s="1258"/>
      <c r="B892" s="1550"/>
      <c r="C892" s="1258"/>
      <c r="D892" s="1258"/>
      <c r="E892" s="1258"/>
    </row>
    <row r="893" spans="1:5" x14ac:dyDescent="0.15">
      <c r="A893" s="1258"/>
      <c r="B893" s="1550"/>
      <c r="C893" s="1258"/>
      <c r="D893" s="1258"/>
      <c r="E893" s="1258"/>
    </row>
    <row r="894" spans="1:5" x14ac:dyDescent="0.15">
      <c r="A894" s="1258"/>
      <c r="B894" s="1550"/>
      <c r="C894" s="1258"/>
      <c r="D894" s="1258"/>
      <c r="E894" s="1258"/>
    </row>
    <row r="895" spans="1:5" x14ac:dyDescent="0.15">
      <c r="A895" s="1258"/>
      <c r="B895" s="1550"/>
      <c r="C895" s="1258"/>
      <c r="D895" s="1258"/>
      <c r="E895" s="1258"/>
    </row>
    <row r="896" spans="1:5" x14ac:dyDescent="0.15">
      <c r="A896" s="1258"/>
      <c r="B896" s="1550"/>
      <c r="C896" s="1258"/>
      <c r="D896" s="1258"/>
      <c r="E896" s="1258"/>
    </row>
    <row r="897" spans="1:5" x14ac:dyDescent="0.15">
      <c r="A897" s="1258"/>
      <c r="B897" s="1550"/>
      <c r="C897" s="1258"/>
      <c r="D897" s="1258"/>
      <c r="E897" s="1258"/>
    </row>
    <row r="898" spans="1:5" x14ac:dyDescent="0.15">
      <c r="A898" s="1258"/>
      <c r="B898" s="1550"/>
      <c r="C898" s="1258"/>
      <c r="D898" s="1258"/>
      <c r="E898" s="1258"/>
    </row>
    <row r="899" spans="1:5" x14ac:dyDescent="0.15">
      <c r="A899" s="1258"/>
      <c r="B899" s="1550"/>
      <c r="C899" s="1258"/>
      <c r="D899" s="1258"/>
      <c r="E899" s="1258"/>
    </row>
    <row r="900" spans="1:5" x14ac:dyDescent="0.15">
      <c r="A900" s="1258"/>
      <c r="B900" s="1550"/>
      <c r="C900" s="1258"/>
      <c r="D900" s="1258"/>
      <c r="E900" s="1258"/>
    </row>
    <row r="901" spans="1:5" x14ac:dyDescent="0.15">
      <c r="A901" s="1258"/>
      <c r="B901" s="1550"/>
      <c r="C901" s="1258"/>
      <c r="D901" s="1258"/>
      <c r="E901" s="1258"/>
    </row>
    <row r="902" spans="1:5" x14ac:dyDescent="0.15">
      <c r="A902" s="1258"/>
      <c r="B902" s="1550"/>
      <c r="C902" s="1258"/>
      <c r="D902" s="1258"/>
      <c r="E902" s="1258"/>
    </row>
    <row r="903" spans="1:5" x14ac:dyDescent="0.15">
      <c r="A903" s="1258"/>
      <c r="B903" s="1550"/>
      <c r="C903" s="1258"/>
      <c r="D903" s="1258"/>
      <c r="E903" s="1258"/>
    </row>
    <row r="904" spans="1:5" x14ac:dyDescent="0.15">
      <c r="A904" s="1258"/>
      <c r="B904" s="1550"/>
      <c r="C904" s="1258"/>
      <c r="D904" s="1258"/>
      <c r="E904" s="1258"/>
    </row>
    <row r="905" spans="1:5" x14ac:dyDescent="0.15">
      <c r="A905" s="1258"/>
      <c r="B905" s="1550"/>
      <c r="C905" s="1258"/>
      <c r="D905" s="1258"/>
      <c r="E905" s="1258"/>
    </row>
    <row r="906" spans="1:5" x14ac:dyDescent="0.15">
      <c r="A906" s="1258"/>
      <c r="B906" s="1550"/>
      <c r="C906" s="1258"/>
      <c r="D906" s="1258"/>
      <c r="E906" s="1258"/>
    </row>
    <row r="907" spans="1:5" x14ac:dyDescent="0.15">
      <c r="A907" s="1258"/>
      <c r="B907" s="1550"/>
      <c r="C907" s="1258"/>
      <c r="D907" s="1258"/>
      <c r="E907" s="1258"/>
    </row>
    <row r="908" spans="1:5" x14ac:dyDescent="0.15">
      <c r="A908" s="1258"/>
      <c r="B908" s="1550"/>
      <c r="C908" s="1258"/>
      <c r="D908" s="1258"/>
      <c r="E908" s="1258"/>
    </row>
    <row r="909" spans="1:5" x14ac:dyDescent="0.15">
      <c r="A909" s="1258"/>
      <c r="B909" s="1550"/>
      <c r="C909" s="1258"/>
      <c r="D909" s="1258"/>
      <c r="E909" s="1258"/>
    </row>
    <row r="910" spans="1:5" x14ac:dyDescent="0.15">
      <c r="A910" s="1258"/>
      <c r="B910" s="1550"/>
      <c r="C910" s="1258"/>
      <c r="D910" s="1258"/>
      <c r="E910" s="1258"/>
    </row>
    <row r="911" spans="1:5" x14ac:dyDescent="0.15">
      <c r="A911" s="1258"/>
      <c r="B911" s="1550"/>
      <c r="C911" s="1258"/>
      <c r="D911" s="1258"/>
      <c r="E911" s="1258"/>
    </row>
    <row r="912" spans="1:5" x14ac:dyDescent="0.15">
      <c r="A912" s="1258"/>
      <c r="B912" s="1550"/>
      <c r="C912" s="1258"/>
      <c r="D912" s="1258"/>
      <c r="E912" s="1258"/>
    </row>
    <row r="913" spans="1:5" x14ac:dyDescent="0.15">
      <c r="A913" s="1258"/>
      <c r="B913" s="1550"/>
      <c r="C913" s="1258"/>
      <c r="D913" s="1258"/>
      <c r="E913" s="1258"/>
    </row>
    <row r="914" spans="1:5" x14ac:dyDescent="0.15">
      <c r="A914" s="1258"/>
      <c r="B914" s="1550"/>
      <c r="C914" s="1258"/>
      <c r="D914" s="1258"/>
      <c r="E914" s="1258"/>
    </row>
    <row r="915" spans="1:5" x14ac:dyDescent="0.15">
      <c r="A915" s="1258"/>
      <c r="B915" s="1550"/>
      <c r="C915" s="1258"/>
      <c r="D915" s="1258"/>
      <c r="E915" s="1258"/>
    </row>
    <row r="916" spans="1:5" x14ac:dyDescent="0.15">
      <c r="A916" s="1258"/>
      <c r="B916" s="1550"/>
      <c r="C916" s="1258"/>
      <c r="D916" s="1258"/>
      <c r="E916" s="1258"/>
    </row>
    <row r="917" spans="1:5" x14ac:dyDescent="0.15">
      <c r="A917" s="1258"/>
      <c r="B917" s="1550"/>
      <c r="C917" s="1258"/>
      <c r="D917" s="1258"/>
      <c r="E917" s="1258"/>
    </row>
    <row r="918" spans="1:5" x14ac:dyDescent="0.15">
      <c r="A918" s="1258"/>
      <c r="B918" s="1550"/>
      <c r="C918" s="1258"/>
      <c r="D918" s="1258"/>
      <c r="E918" s="1258"/>
    </row>
    <row r="919" spans="1:5" x14ac:dyDescent="0.15">
      <c r="A919" s="1258"/>
      <c r="B919" s="1550"/>
      <c r="C919" s="1258"/>
      <c r="D919" s="1258"/>
      <c r="E919" s="1258"/>
    </row>
    <row r="920" spans="1:5" x14ac:dyDescent="0.15">
      <c r="A920" s="1258"/>
      <c r="B920" s="1550"/>
      <c r="C920" s="1258"/>
      <c r="D920" s="1258"/>
      <c r="E920" s="1258"/>
    </row>
    <row r="921" spans="1:5" x14ac:dyDescent="0.15">
      <c r="A921" s="1258"/>
      <c r="B921" s="1550"/>
      <c r="C921" s="1258"/>
      <c r="D921" s="1258"/>
      <c r="E921" s="1258"/>
    </row>
    <row r="922" spans="1:5" x14ac:dyDescent="0.15">
      <c r="A922" s="1258"/>
      <c r="B922" s="1550"/>
      <c r="C922" s="1258"/>
      <c r="D922" s="1258"/>
      <c r="E922" s="1258"/>
    </row>
    <row r="923" spans="1:5" x14ac:dyDescent="0.15">
      <c r="A923" s="1258"/>
      <c r="B923" s="1550"/>
      <c r="C923" s="1258"/>
      <c r="D923" s="1258"/>
      <c r="E923" s="1258"/>
    </row>
    <row r="924" spans="1:5" x14ac:dyDescent="0.15">
      <c r="A924" s="1258"/>
      <c r="B924" s="1550"/>
      <c r="C924" s="1258"/>
      <c r="D924" s="1258"/>
      <c r="E924" s="1258"/>
    </row>
    <row r="925" spans="1:5" x14ac:dyDescent="0.15">
      <c r="A925" s="1258"/>
      <c r="B925" s="1550"/>
      <c r="C925" s="1258"/>
      <c r="D925" s="1258"/>
      <c r="E925" s="1258"/>
    </row>
    <row r="926" spans="1:5" x14ac:dyDescent="0.15">
      <c r="A926" s="1258"/>
      <c r="B926" s="1550"/>
      <c r="C926" s="1258"/>
      <c r="D926" s="1258"/>
      <c r="E926" s="1258"/>
    </row>
    <row r="927" spans="1:5" x14ac:dyDescent="0.15">
      <c r="A927" s="1258"/>
      <c r="B927" s="1550"/>
      <c r="C927" s="1258"/>
      <c r="D927" s="1258"/>
      <c r="E927" s="1258"/>
    </row>
    <row r="928" spans="1:5" x14ac:dyDescent="0.15">
      <c r="A928" s="1258"/>
      <c r="B928" s="1550"/>
      <c r="C928" s="1258"/>
      <c r="D928" s="1258"/>
      <c r="E928" s="1258"/>
    </row>
    <row r="929" spans="1:5" x14ac:dyDescent="0.15">
      <c r="A929" s="1258"/>
      <c r="B929" s="1550"/>
      <c r="C929" s="1258"/>
      <c r="D929" s="1258"/>
      <c r="E929" s="1258"/>
    </row>
    <row r="930" spans="1:5" x14ac:dyDescent="0.15">
      <c r="A930" s="1258"/>
      <c r="B930" s="1550"/>
      <c r="C930" s="1258"/>
      <c r="D930" s="1258"/>
      <c r="E930" s="1258"/>
    </row>
    <row r="931" spans="1:5" x14ac:dyDescent="0.15">
      <c r="A931" s="1258"/>
      <c r="B931" s="1550"/>
      <c r="C931" s="1258"/>
      <c r="D931" s="1258"/>
      <c r="E931" s="1258"/>
    </row>
    <row r="932" spans="1:5" x14ac:dyDescent="0.15">
      <c r="A932" s="1258"/>
      <c r="B932" s="1550"/>
      <c r="C932" s="1258"/>
      <c r="D932" s="1258"/>
      <c r="E932" s="1258"/>
    </row>
    <row r="933" spans="1:5" x14ac:dyDescent="0.15">
      <c r="A933" s="1258"/>
      <c r="B933" s="1550"/>
      <c r="C933" s="1258"/>
      <c r="D933" s="1258"/>
      <c r="E933" s="1258"/>
    </row>
    <row r="934" spans="1:5" x14ac:dyDescent="0.15">
      <c r="A934" s="1258"/>
      <c r="B934" s="1550"/>
      <c r="C934" s="1258"/>
      <c r="D934" s="1258"/>
      <c r="E934" s="1258"/>
    </row>
    <row r="935" spans="1:5" x14ac:dyDescent="0.15">
      <c r="A935" s="1258"/>
      <c r="B935" s="1550"/>
      <c r="C935" s="1258"/>
      <c r="D935" s="1258"/>
      <c r="E935" s="1258"/>
    </row>
    <row r="936" spans="1:5" x14ac:dyDescent="0.15">
      <c r="A936" s="1258"/>
      <c r="B936" s="1550"/>
      <c r="C936" s="1258"/>
      <c r="D936" s="1258"/>
      <c r="E936" s="1258"/>
    </row>
    <row r="937" spans="1:5" x14ac:dyDescent="0.15">
      <c r="A937" s="1258"/>
      <c r="B937" s="1550"/>
      <c r="C937" s="1258"/>
      <c r="D937" s="1258"/>
      <c r="E937" s="1258"/>
    </row>
    <row r="938" spans="1:5" x14ac:dyDescent="0.15">
      <c r="A938" s="1258"/>
      <c r="B938" s="1550"/>
      <c r="C938" s="1258"/>
      <c r="D938" s="1258"/>
      <c r="E938" s="1258"/>
    </row>
    <row r="939" spans="1:5" x14ac:dyDescent="0.15">
      <c r="A939" s="1258"/>
      <c r="B939" s="1550"/>
      <c r="C939" s="1258"/>
      <c r="D939" s="1258"/>
      <c r="E939" s="1258"/>
    </row>
    <row r="940" spans="1:5" x14ac:dyDescent="0.15">
      <c r="A940" s="1258"/>
      <c r="B940" s="1550"/>
      <c r="C940" s="1258"/>
      <c r="D940" s="1258"/>
      <c r="E940" s="1258"/>
    </row>
    <row r="941" spans="1:5" x14ac:dyDescent="0.15">
      <c r="A941" s="1258"/>
      <c r="B941" s="1550"/>
      <c r="C941" s="1258"/>
      <c r="D941" s="1258"/>
      <c r="E941" s="1258"/>
    </row>
    <row r="942" spans="1:5" x14ac:dyDescent="0.15">
      <c r="A942" s="1258"/>
      <c r="B942" s="1550"/>
      <c r="C942" s="1258"/>
      <c r="D942" s="1258"/>
      <c r="E942" s="1258"/>
    </row>
    <row r="943" spans="1:5" x14ac:dyDescent="0.15">
      <c r="A943" s="1258"/>
      <c r="B943" s="1550"/>
      <c r="C943" s="1258"/>
      <c r="D943" s="1258"/>
      <c r="E943" s="1258"/>
    </row>
    <row r="944" spans="1:5" x14ac:dyDescent="0.15">
      <c r="A944" s="1258"/>
      <c r="B944" s="1550"/>
      <c r="C944" s="1258"/>
      <c r="D944" s="1258"/>
      <c r="E944" s="1258"/>
    </row>
    <row r="945" spans="1:5" x14ac:dyDescent="0.15">
      <c r="A945" s="1258"/>
      <c r="B945" s="1550"/>
      <c r="C945" s="1258"/>
      <c r="D945" s="1258"/>
      <c r="E945" s="1258"/>
    </row>
    <row r="946" spans="1:5" x14ac:dyDescent="0.15">
      <c r="A946" s="1258"/>
      <c r="B946" s="1550"/>
      <c r="C946" s="1258"/>
      <c r="D946" s="1258"/>
      <c r="E946" s="1258"/>
    </row>
    <row r="947" spans="1:5" x14ac:dyDescent="0.15">
      <c r="A947" s="1258"/>
      <c r="B947" s="1550"/>
      <c r="C947" s="1258"/>
      <c r="D947" s="1258"/>
      <c r="E947" s="1258"/>
    </row>
    <row r="948" spans="1:5" x14ac:dyDescent="0.15">
      <c r="A948" s="1258"/>
      <c r="B948" s="1550"/>
      <c r="C948" s="1258"/>
      <c r="D948" s="1258"/>
      <c r="E948" s="1258"/>
    </row>
    <row r="949" spans="1:5" x14ac:dyDescent="0.15">
      <c r="A949" s="1258"/>
      <c r="B949" s="1550"/>
      <c r="C949" s="1258"/>
      <c r="D949" s="1258"/>
      <c r="E949" s="1258"/>
    </row>
    <row r="950" spans="1:5" x14ac:dyDescent="0.15">
      <c r="A950" s="1258"/>
      <c r="B950" s="1550"/>
      <c r="C950" s="1258"/>
      <c r="D950" s="1258"/>
      <c r="E950" s="1258"/>
    </row>
    <row r="951" spans="1:5" x14ac:dyDescent="0.15">
      <c r="A951" s="1258"/>
      <c r="B951" s="1550"/>
      <c r="C951" s="1258"/>
      <c r="D951" s="1258"/>
      <c r="E951" s="1258"/>
    </row>
    <row r="952" spans="1:5" x14ac:dyDescent="0.15">
      <c r="A952" s="1258"/>
      <c r="B952" s="1550"/>
      <c r="C952" s="1258"/>
      <c r="D952" s="1258"/>
      <c r="E952" s="1258"/>
    </row>
    <row r="953" spans="1:5" x14ac:dyDescent="0.15">
      <c r="A953" s="1258"/>
      <c r="B953" s="1550"/>
      <c r="C953" s="1258"/>
      <c r="D953" s="1258"/>
      <c r="E953" s="1258"/>
    </row>
    <row r="954" spans="1:5" x14ac:dyDescent="0.15">
      <c r="A954" s="1258"/>
      <c r="B954" s="1550"/>
      <c r="C954" s="1258"/>
      <c r="D954" s="1258"/>
      <c r="E954" s="1258"/>
    </row>
    <row r="955" spans="1:5" x14ac:dyDescent="0.15">
      <c r="A955" s="1258"/>
      <c r="B955" s="1550"/>
      <c r="C955" s="1258"/>
      <c r="D955" s="1258"/>
      <c r="E955" s="1258"/>
    </row>
    <row r="956" spans="1:5" x14ac:dyDescent="0.15">
      <c r="A956" s="1258"/>
      <c r="B956" s="1550"/>
      <c r="C956" s="1258"/>
      <c r="D956" s="1258"/>
      <c r="E956" s="1258"/>
    </row>
    <row r="957" spans="1:5" x14ac:dyDescent="0.15">
      <c r="A957" s="1258"/>
      <c r="B957" s="1550"/>
      <c r="C957" s="1258"/>
      <c r="D957" s="1258"/>
      <c r="E957" s="1258"/>
    </row>
    <row r="958" spans="1:5" x14ac:dyDescent="0.15">
      <c r="A958" s="1258"/>
      <c r="B958" s="1550"/>
      <c r="C958" s="1258"/>
      <c r="D958" s="1258"/>
      <c r="E958" s="1258"/>
    </row>
    <row r="959" spans="1:5" x14ac:dyDescent="0.15">
      <c r="A959" s="1258"/>
      <c r="B959" s="1550"/>
      <c r="C959" s="1258"/>
      <c r="D959" s="1258"/>
      <c r="E959" s="1258"/>
    </row>
    <row r="960" spans="1:5" x14ac:dyDescent="0.15">
      <c r="A960" s="1258"/>
      <c r="B960" s="1550"/>
      <c r="C960" s="1258"/>
      <c r="D960" s="1258"/>
      <c r="E960" s="1258"/>
    </row>
    <row r="961" spans="1:5" x14ac:dyDescent="0.15">
      <c r="A961" s="1258"/>
      <c r="B961" s="1550"/>
      <c r="C961" s="1258"/>
      <c r="D961" s="1258"/>
      <c r="E961" s="1258"/>
    </row>
    <row r="962" spans="1:5" x14ac:dyDescent="0.15">
      <c r="A962" s="1258"/>
      <c r="B962" s="1550"/>
      <c r="C962" s="1258"/>
      <c r="D962" s="1258"/>
      <c r="E962" s="1258"/>
    </row>
    <row r="963" spans="1:5" x14ac:dyDescent="0.15">
      <c r="A963" s="1258"/>
      <c r="B963" s="1550"/>
      <c r="C963" s="1258"/>
      <c r="D963" s="1258"/>
      <c r="E963" s="1258"/>
    </row>
    <row r="964" spans="1:5" x14ac:dyDescent="0.15">
      <c r="A964" s="1258"/>
      <c r="B964" s="1550"/>
      <c r="C964" s="1258"/>
      <c r="D964" s="1258"/>
      <c r="E964" s="1258"/>
    </row>
    <row r="965" spans="1:5" x14ac:dyDescent="0.15">
      <c r="A965" s="1258"/>
      <c r="B965" s="1550"/>
      <c r="C965" s="1258"/>
      <c r="D965" s="1258"/>
      <c r="E965" s="1258"/>
    </row>
    <row r="966" spans="1:5" x14ac:dyDescent="0.15">
      <c r="A966" s="1258"/>
      <c r="B966" s="1550"/>
      <c r="C966" s="1258"/>
      <c r="D966" s="1258"/>
      <c r="E966" s="1258"/>
    </row>
    <row r="967" spans="1:5" x14ac:dyDescent="0.15">
      <c r="A967" s="1258"/>
      <c r="B967" s="1550"/>
      <c r="C967" s="1258"/>
      <c r="D967" s="1258"/>
      <c r="E967" s="1258"/>
    </row>
    <row r="968" spans="1:5" x14ac:dyDescent="0.15">
      <c r="A968" s="1258"/>
      <c r="B968" s="1550"/>
      <c r="C968" s="1258"/>
      <c r="D968" s="1258"/>
      <c r="E968" s="1258"/>
    </row>
    <row r="969" spans="1:5" x14ac:dyDescent="0.15">
      <c r="A969" s="1258"/>
      <c r="B969" s="1550"/>
      <c r="C969" s="1258"/>
      <c r="D969" s="1258"/>
      <c r="E969" s="1258"/>
    </row>
    <row r="970" spans="1:5" x14ac:dyDescent="0.15">
      <c r="A970" s="1258"/>
      <c r="B970" s="1550"/>
      <c r="C970" s="1258"/>
      <c r="D970" s="1258"/>
      <c r="E970" s="1258"/>
    </row>
    <row r="971" spans="1:5" x14ac:dyDescent="0.15">
      <c r="A971" s="1258"/>
      <c r="B971" s="1550"/>
      <c r="C971" s="1258"/>
      <c r="D971" s="1258"/>
      <c r="E971" s="1258"/>
    </row>
    <row r="972" spans="1:5" x14ac:dyDescent="0.15">
      <c r="A972" s="1258"/>
      <c r="B972" s="1550"/>
      <c r="C972" s="1258"/>
      <c r="D972" s="1258"/>
      <c r="E972" s="1258"/>
    </row>
    <row r="973" spans="1:5" x14ac:dyDescent="0.15">
      <c r="A973" s="1258"/>
      <c r="B973" s="1550"/>
      <c r="C973" s="1258"/>
      <c r="D973" s="1258"/>
      <c r="E973" s="1258"/>
    </row>
    <row r="974" spans="1:5" x14ac:dyDescent="0.15">
      <c r="A974" s="1258"/>
      <c r="B974" s="1550"/>
      <c r="C974" s="1258"/>
      <c r="D974" s="1258"/>
      <c r="E974" s="1258"/>
    </row>
    <row r="975" spans="1:5" x14ac:dyDescent="0.15">
      <c r="A975" s="1258"/>
      <c r="B975" s="1550"/>
      <c r="C975" s="1258"/>
      <c r="D975" s="1258"/>
      <c r="E975" s="1258"/>
    </row>
    <row r="976" spans="1:5" x14ac:dyDescent="0.15">
      <c r="A976" s="1258"/>
      <c r="B976" s="1550"/>
      <c r="C976" s="1258"/>
      <c r="D976" s="1258"/>
      <c r="E976" s="1258"/>
    </row>
    <row r="977" spans="1:5" x14ac:dyDescent="0.15">
      <c r="A977" s="1258"/>
      <c r="B977" s="1550"/>
      <c r="C977" s="1258"/>
      <c r="D977" s="1258"/>
      <c r="E977" s="1258"/>
    </row>
    <row r="978" spans="1:5" x14ac:dyDescent="0.15">
      <c r="A978" s="1258"/>
      <c r="B978" s="1550"/>
      <c r="C978" s="1258"/>
      <c r="D978" s="1258"/>
      <c r="E978" s="1258"/>
    </row>
    <row r="979" spans="1:5" x14ac:dyDescent="0.15">
      <c r="A979" s="1258"/>
      <c r="B979" s="1550"/>
      <c r="C979" s="1258"/>
      <c r="D979" s="1258"/>
      <c r="E979" s="1258"/>
    </row>
    <row r="980" spans="1:5" x14ac:dyDescent="0.15">
      <c r="A980" s="1258"/>
      <c r="B980" s="1550"/>
      <c r="C980" s="1258"/>
      <c r="D980" s="1258"/>
      <c r="E980" s="1258"/>
    </row>
    <row r="981" spans="1:5" x14ac:dyDescent="0.15">
      <c r="A981" s="1258"/>
      <c r="B981" s="1550"/>
      <c r="C981" s="1258"/>
      <c r="D981" s="1258"/>
      <c r="E981" s="1258"/>
    </row>
    <row r="982" spans="1:5" x14ac:dyDescent="0.15">
      <c r="A982" s="1258"/>
      <c r="B982" s="1550"/>
      <c r="C982" s="1258"/>
      <c r="D982" s="1258"/>
      <c r="E982" s="1258"/>
    </row>
    <row r="983" spans="1:5" x14ac:dyDescent="0.15">
      <c r="A983" s="1258"/>
      <c r="B983" s="1550"/>
      <c r="C983" s="1258"/>
      <c r="D983" s="1258"/>
      <c r="E983" s="1258"/>
    </row>
  </sheetData>
  <mergeCells count="9">
    <mergeCell ref="A2:E2"/>
    <mergeCell ref="A3:G3"/>
    <mergeCell ref="B5:B8"/>
    <mergeCell ref="C5:F6"/>
    <mergeCell ref="G5:G8"/>
    <mergeCell ref="C7:C8"/>
    <mergeCell ref="D7:D8"/>
    <mergeCell ref="E7:E8"/>
    <mergeCell ref="F7:F8"/>
  </mergeCells>
  <conditionalFormatting sqref="B16:G20 B22:G26 B34:G38 B10:G14 B28:G32">
    <cfRule type="cellIs" dxfId="45" priority="2" stopIfTrue="1" operator="between">
      <formula>0.0001</formula>
      <formula>0.045</formula>
    </cfRule>
  </conditionalFormatting>
  <conditionalFormatting sqref="B10:G40">
    <cfRule type="cellIs" dxfId="44" priority="1" stopIfTrue="1" operator="between">
      <formula>0.001</formula>
      <formula>0.045</formula>
    </cfRule>
  </conditionalFormatting>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8"/>
  <sheetViews>
    <sheetView showGridLines="0" workbookViewId="0"/>
  </sheetViews>
  <sheetFormatPr defaultColWidth="9.1406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1" width="15.140625" style="571" customWidth="1"/>
    <col min="12" max="12" width="13.140625" style="571" customWidth="1"/>
    <col min="13" max="16384" width="9.140625" style="571"/>
  </cols>
  <sheetData>
    <row r="2" spans="1:19" ht="21" customHeight="1" x14ac:dyDescent="0.25">
      <c r="A2" s="568" t="s">
        <v>365</v>
      </c>
      <c r="B2" s="635"/>
      <c r="C2" s="635"/>
      <c r="D2" s="635"/>
      <c r="E2" s="635"/>
      <c r="F2" s="635"/>
      <c r="G2" s="635"/>
      <c r="H2" s="635"/>
      <c r="I2" s="635"/>
      <c r="J2" s="635"/>
    </row>
    <row r="3" spans="1:19" ht="23.25" customHeight="1" x14ac:dyDescent="0.25">
      <c r="A3" s="1937" t="s">
        <v>366</v>
      </c>
      <c r="B3" s="1937"/>
      <c r="C3" s="1937"/>
      <c r="D3" s="1937"/>
      <c r="E3" s="1937"/>
      <c r="F3" s="1937"/>
      <c r="G3" s="1937"/>
      <c r="H3" s="1937"/>
      <c r="I3" s="1937"/>
      <c r="J3" s="1937"/>
      <c r="K3" s="1578"/>
    </row>
    <row r="4" spans="1:19" ht="12.95" customHeight="1" x14ac:dyDescent="0.25">
      <c r="A4" s="636">
        <v>2017</v>
      </c>
      <c r="B4" s="573"/>
      <c r="C4" s="149"/>
      <c r="D4" s="149"/>
      <c r="E4" s="149"/>
      <c r="F4" s="637"/>
      <c r="G4" s="149"/>
      <c r="H4" s="149"/>
      <c r="I4" s="149"/>
      <c r="J4" s="149"/>
      <c r="K4" s="589"/>
    </row>
    <row r="5" spans="1:19" ht="15" customHeight="1" x14ac:dyDescent="0.25">
      <c r="A5" s="1923" t="s">
        <v>311</v>
      </c>
      <c r="B5" s="1923" t="s">
        <v>312</v>
      </c>
      <c r="C5" s="1923" t="s">
        <v>313</v>
      </c>
      <c r="D5" s="1924" t="s">
        <v>314</v>
      </c>
      <c r="E5" s="1924"/>
      <c r="F5" s="1924"/>
      <c r="G5" s="1923" t="s">
        <v>315</v>
      </c>
      <c r="H5" s="1925"/>
      <c r="I5" s="1925"/>
      <c r="J5" s="1923" t="s">
        <v>316</v>
      </c>
      <c r="K5" s="659"/>
    </row>
    <row r="6" spans="1:19" ht="13.5" customHeight="1" x14ac:dyDescent="0.25">
      <c r="A6" s="1923"/>
      <c r="B6" s="1923"/>
      <c r="C6" s="1923"/>
      <c r="D6" s="1923" t="s">
        <v>317</v>
      </c>
      <c r="E6" s="1923" t="s">
        <v>318</v>
      </c>
      <c r="F6" s="1923" t="s">
        <v>319</v>
      </c>
      <c r="G6" s="1923" t="s">
        <v>31</v>
      </c>
      <c r="H6" s="1923" t="s">
        <v>320</v>
      </c>
      <c r="I6" s="1923" t="s">
        <v>321</v>
      </c>
      <c r="J6" s="1925"/>
      <c r="K6" s="659"/>
    </row>
    <row r="7" spans="1:19" ht="9" customHeight="1" x14ac:dyDescent="0.25">
      <c r="A7" s="1923"/>
      <c r="B7" s="1923"/>
      <c r="C7" s="1923"/>
      <c r="D7" s="1923"/>
      <c r="E7" s="1923"/>
      <c r="F7" s="1923"/>
      <c r="G7" s="1923"/>
      <c r="H7" s="1923"/>
      <c r="I7" s="1923"/>
      <c r="J7" s="1925"/>
      <c r="K7" s="659"/>
    </row>
    <row r="8" spans="1:19" ht="9" customHeight="1" x14ac:dyDescent="0.25">
      <c r="A8" s="1923"/>
      <c r="B8" s="1923"/>
      <c r="C8" s="1923"/>
      <c r="D8" s="1923"/>
      <c r="E8" s="1923"/>
      <c r="F8" s="1923"/>
      <c r="G8" s="1923"/>
      <c r="H8" s="1923"/>
      <c r="I8" s="1923"/>
      <c r="J8" s="1925"/>
      <c r="K8" s="659"/>
    </row>
    <row r="9" spans="1:19" ht="9" customHeight="1" x14ac:dyDescent="0.25">
      <c r="A9" s="1923"/>
      <c r="B9" s="1923"/>
      <c r="C9" s="1923"/>
      <c r="D9" s="1923"/>
      <c r="E9" s="1923"/>
      <c r="F9" s="1923"/>
      <c r="G9" s="1923"/>
      <c r="H9" s="1923"/>
      <c r="I9" s="1923"/>
      <c r="J9" s="1925"/>
      <c r="K9" s="659"/>
    </row>
    <row r="10" spans="1:19" ht="9" customHeight="1" x14ac:dyDescent="0.25">
      <c r="A10" s="1923"/>
      <c r="B10" s="1923"/>
      <c r="C10" s="1923"/>
      <c r="D10" s="1923"/>
      <c r="E10" s="1923"/>
      <c r="F10" s="1923"/>
      <c r="G10" s="1923"/>
      <c r="H10" s="1923"/>
      <c r="I10" s="1923"/>
      <c r="J10" s="1925"/>
      <c r="K10" s="659"/>
    </row>
    <row r="11" spans="1:19" ht="15" customHeight="1" x14ac:dyDescent="0.25">
      <c r="A11" s="1923"/>
      <c r="B11" s="1924" t="s">
        <v>5</v>
      </c>
      <c r="C11" s="1924"/>
      <c r="D11" s="1924" t="s">
        <v>322</v>
      </c>
      <c r="E11" s="1924"/>
      <c r="F11" s="1924"/>
      <c r="G11" s="1924"/>
      <c r="H11" s="1924"/>
      <c r="I11" s="1924"/>
      <c r="J11" s="1924"/>
      <c r="K11" s="659"/>
    </row>
    <row r="12" spans="1:19" ht="7.5" customHeight="1" x14ac:dyDescent="0.25">
      <c r="A12" s="574"/>
      <c r="B12" s="574"/>
      <c r="C12" s="574"/>
      <c r="D12" s="574"/>
      <c r="E12" s="574"/>
      <c r="F12" s="574"/>
      <c r="G12" s="574"/>
      <c r="H12" s="574"/>
      <c r="I12" s="574"/>
      <c r="J12" s="574"/>
      <c r="K12" s="589"/>
    </row>
    <row r="13" spans="1:19" ht="18.75" customHeight="1" x14ac:dyDescent="0.25">
      <c r="A13" s="660" t="s">
        <v>367</v>
      </c>
      <c r="B13" s="638"/>
      <c r="C13" s="638"/>
      <c r="D13" s="639"/>
      <c r="E13" s="640"/>
      <c r="F13" s="640"/>
      <c r="G13" s="639"/>
      <c r="H13" s="640"/>
      <c r="I13" s="640"/>
      <c r="J13" s="640"/>
      <c r="K13" s="589"/>
      <c r="L13" s="661"/>
      <c r="M13" s="661"/>
      <c r="N13" s="661"/>
      <c r="O13" s="661"/>
      <c r="P13" s="661"/>
      <c r="Q13" s="661"/>
      <c r="R13" s="661"/>
    </row>
    <row r="14" spans="1:19" ht="12.95" customHeight="1" x14ac:dyDescent="0.25">
      <c r="A14" s="575" t="s">
        <v>31</v>
      </c>
      <c r="B14" s="662">
        <v>608</v>
      </c>
      <c r="C14" s="662">
        <v>1767</v>
      </c>
      <c r="D14" s="662">
        <v>19834.134999999998</v>
      </c>
      <c r="E14" s="662">
        <v>98557.016000000003</v>
      </c>
      <c r="F14" s="662">
        <v>20553.670999999998</v>
      </c>
      <c r="G14" s="662">
        <v>148764.264</v>
      </c>
      <c r="H14" s="662">
        <v>142213.11199999999</v>
      </c>
      <c r="I14" s="662">
        <v>6551.152</v>
      </c>
      <c r="J14" s="662">
        <v>7462.2489999999998</v>
      </c>
      <c r="K14" s="663"/>
      <c r="L14" s="663"/>
      <c r="M14" s="663"/>
      <c r="N14" s="663"/>
      <c r="O14" s="663"/>
      <c r="P14" s="663"/>
      <c r="Q14" s="663"/>
      <c r="R14" s="663"/>
      <c r="S14" s="663"/>
    </row>
    <row r="15" spans="1:19" ht="18" customHeight="1" x14ac:dyDescent="0.25">
      <c r="A15" s="580" t="s">
        <v>324</v>
      </c>
      <c r="B15" s="664">
        <v>594</v>
      </c>
      <c r="C15" s="665">
        <v>1039</v>
      </c>
      <c r="D15" s="665">
        <v>8303.0570000000007</v>
      </c>
      <c r="E15" s="665">
        <v>58319.252</v>
      </c>
      <c r="F15" s="665">
        <v>7479.5649999999996</v>
      </c>
      <c r="G15" s="665">
        <v>76872.657999999996</v>
      </c>
      <c r="H15" s="665">
        <v>73185.565000000002</v>
      </c>
      <c r="I15" s="665">
        <v>3687.0929999999998</v>
      </c>
      <c r="J15" s="665">
        <v>2886.9960000000001</v>
      </c>
      <c r="K15" s="663"/>
      <c r="L15" s="663"/>
      <c r="M15" s="663"/>
      <c r="N15" s="663"/>
      <c r="O15" s="663"/>
      <c r="P15" s="663"/>
      <c r="Q15" s="663"/>
      <c r="R15" s="663"/>
      <c r="S15" s="663"/>
    </row>
    <row r="16" spans="1:19" ht="12.95" customHeight="1" x14ac:dyDescent="0.25">
      <c r="A16" s="584" t="s">
        <v>325</v>
      </c>
      <c r="B16" s="664">
        <v>12</v>
      </c>
      <c r="C16" s="664" t="s">
        <v>345</v>
      </c>
      <c r="D16" s="664" t="s">
        <v>345</v>
      </c>
      <c r="E16" s="664" t="s">
        <v>345</v>
      </c>
      <c r="F16" s="664" t="s">
        <v>345</v>
      </c>
      <c r="G16" s="664" t="s">
        <v>345</v>
      </c>
      <c r="H16" s="664" t="s">
        <v>345</v>
      </c>
      <c r="I16" s="664" t="s">
        <v>345</v>
      </c>
      <c r="J16" s="664" t="s">
        <v>345</v>
      </c>
      <c r="K16" s="663"/>
      <c r="L16" s="629"/>
      <c r="M16" s="629"/>
      <c r="N16" s="629"/>
      <c r="O16" s="629"/>
      <c r="P16" s="629"/>
      <c r="Q16" s="629"/>
      <c r="R16" s="629"/>
      <c r="S16" s="629"/>
    </row>
    <row r="17" spans="1:19" ht="12.95" customHeight="1" x14ac:dyDescent="0.25">
      <c r="A17" s="584" t="s">
        <v>326</v>
      </c>
      <c r="B17" s="664">
        <v>1</v>
      </c>
      <c r="C17" s="665" t="s">
        <v>345</v>
      </c>
      <c r="D17" s="665" t="s">
        <v>345</v>
      </c>
      <c r="E17" s="665" t="s">
        <v>345</v>
      </c>
      <c r="F17" s="665" t="s">
        <v>345</v>
      </c>
      <c r="G17" s="665" t="s">
        <v>345</v>
      </c>
      <c r="H17" s="665" t="s">
        <v>345</v>
      </c>
      <c r="I17" s="665" t="s">
        <v>345</v>
      </c>
      <c r="J17" s="665" t="s">
        <v>345</v>
      </c>
      <c r="K17" s="663"/>
      <c r="L17" s="663"/>
      <c r="M17" s="663"/>
      <c r="N17" s="663"/>
      <c r="O17" s="663"/>
      <c r="P17" s="663"/>
      <c r="Q17" s="663"/>
      <c r="R17" s="663"/>
      <c r="S17" s="663"/>
    </row>
    <row r="18" spans="1:19" ht="12.95" customHeight="1" x14ac:dyDescent="0.25">
      <c r="A18" s="580" t="s">
        <v>327</v>
      </c>
      <c r="B18" s="666">
        <v>1</v>
      </c>
      <c r="C18" s="666" t="s">
        <v>345</v>
      </c>
      <c r="D18" s="666" t="s">
        <v>345</v>
      </c>
      <c r="E18" s="666" t="s">
        <v>345</v>
      </c>
      <c r="F18" s="666" t="s">
        <v>345</v>
      </c>
      <c r="G18" s="666" t="s">
        <v>345</v>
      </c>
      <c r="H18" s="666" t="s">
        <v>345</v>
      </c>
      <c r="I18" s="666" t="s">
        <v>345</v>
      </c>
      <c r="J18" s="666" t="s">
        <v>345</v>
      </c>
      <c r="K18" s="663"/>
      <c r="L18" s="629"/>
      <c r="M18" s="629"/>
      <c r="N18" s="629"/>
      <c r="O18" s="629"/>
      <c r="P18" s="629"/>
      <c r="Q18" s="629"/>
      <c r="R18" s="629"/>
      <c r="S18" s="629"/>
    </row>
    <row r="19" spans="1:19" ht="17.25" customHeight="1" x14ac:dyDescent="0.25">
      <c r="A19" s="660" t="s">
        <v>368</v>
      </c>
      <c r="B19" s="666"/>
      <c r="C19" s="666"/>
      <c r="D19" s="666"/>
      <c r="E19" s="666"/>
      <c r="F19" s="666"/>
      <c r="G19" s="666"/>
      <c r="H19" s="666"/>
      <c r="I19" s="666"/>
      <c r="J19" s="666"/>
      <c r="K19" s="589"/>
      <c r="L19" s="661"/>
      <c r="M19" s="661"/>
      <c r="N19" s="661"/>
      <c r="O19" s="661"/>
      <c r="P19" s="661"/>
      <c r="Q19" s="661"/>
      <c r="R19" s="661"/>
    </row>
    <row r="20" spans="1:19" s="579" customFormat="1" ht="12.95" customHeight="1" x14ac:dyDescent="0.25">
      <c r="A20" s="575" t="s">
        <v>31</v>
      </c>
      <c r="B20" s="662">
        <v>4215</v>
      </c>
      <c r="C20" s="662">
        <v>8074</v>
      </c>
      <c r="D20" s="662">
        <v>63353.699000000001</v>
      </c>
      <c r="E20" s="662">
        <v>690775.07200000004</v>
      </c>
      <c r="F20" s="662">
        <v>53492.565000000002</v>
      </c>
      <c r="G20" s="662">
        <v>836334.27899999998</v>
      </c>
      <c r="H20" s="662">
        <v>791140.11800000002</v>
      </c>
      <c r="I20" s="662">
        <v>45194.161</v>
      </c>
      <c r="J20" s="662">
        <v>24394.262999999999</v>
      </c>
      <c r="K20" s="575"/>
      <c r="L20" s="667"/>
      <c r="M20" s="667"/>
      <c r="N20" s="667"/>
      <c r="O20" s="667"/>
      <c r="P20" s="667"/>
      <c r="Q20" s="667"/>
      <c r="R20" s="667"/>
    </row>
    <row r="21" spans="1:19" ht="18" customHeight="1" x14ac:dyDescent="0.25">
      <c r="A21" s="580" t="s">
        <v>324</v>
      </c>
      <c r="B21" s="664">
        <v>4177</v>
      </c>
      <c r="C21" s="664">
        <v>7454</v>
      </c>
      <c r="D21" s="664">
        <v>55615.197999999997</v>
      </c>
      <c r="E21" s="664">
        <v>628433.103</v>
      </c>
      <c r="F21" s="664">
        <v>48457.502999999997</v>
      </c>
      <c r="G21" s="664">
        <v>757805.37699999998</v>
      </c>
      <c r="H21" s="664">
        <v>716843.77599999995</v>
      </c>
      <c r="I21" s="664">
        <v>40961.601000000002</v>
      </c>
      <c r="J21" s="664">
        <v>21714.3</v>
      </c>
      <c r="K21" s="589"/>
      <c r="L21" s="661"/>
      <c r="M21" s="661"/>
      <c r="N21" s="661"/>
      <c r="O21" s="661"/>
      <c r="P21" s="661"/>
      <c r="Q21" s="661"/>
      <c r="R21" s="661"/>
    </row>
    <row r="22" spans="1:19" ht="12.95" customHeight="1" x14ac:dyDescent="0.25">
      <c r="A22" s="584" t="s">
        <v>325</v>
      </c>
      <c r="B22" s="664">
        <v>37</v>
      </c>
      <c r="C22" s="665" t="s">
        <v>345</v>
      </c>
      <c r="D22" s="665" t="s">
        <v>345</v>
      </c>
      <c r="E22" s="665" t="s">
        <v>345</v>
      </c>
      <c r="F22" s="665" t="s">
        <v>345</v>
      </c>
      <c r="G22" s="665" t="s">
        <v>345</v>
      </c>
      <c r="H22" s="665" t="s">
        <v>345</v>
      </c>
      <c r="I22" s="665" t="s">
        <v>345</v>
      </c>
      <c r="J22" s="665" t="s">
        <v>345</v>
      </c>
      <c r="K22" s="589"/>
      <c r="L22" s="661"/>
      <c r="M22" s="661"/>
      <c r="N22" s="661"/>
      <c r="O22" s="661"/>
      <c r="P22" s="661"/>
      <c r="Q22" s="661"/>
      <c r="R22" s="661"/>
    </row>
    <row r="23" spans="1:19" ht="12.95" customHeight="1" x14ac:dyDescent="0.25">
      <c r="A23" s="584" t="s">
        <v>326</v>
      </c>
      <c r="B23" s="664">
        <v>1</v>
      </c>
      <c r="C23" s="665" t="s">
        <v>345</v>
      </c>
      <c r="D23" s="665" t="s">
        <v>345</v>
      </c>
      <c r="E23" s="665" t="s">
        <v>345</v>
      </c>
      <c r="F23" s="665" t="s">
        <v>345</v>
      </c>
      <c r="G23" s="665" t="s">
        <v>345</v>
      </c>
      <c r="H23" s="665" t="s">
        <v>345</v>
      </c>
      <c r="I23" s="665" t="s">
        <v>345</v>
      </c>
      <c r="J23" s="665" t="s">
        <v>345</v>
      </c>
      <c r="K23" s="589"/>
      <c r="L23" s="661"/>
      <c r="M23" s="661"/>
      <c r="N23" s="661"/>
      <c r="O23" s="661"/>
      <c r="P23" s="661"/>
      <c r="Q23" s="661"/>
      <c r="R23" s="661"/>
    </row>
    <row r="24" spans="1:19" ht="12.95" customHeight="1" x14ac:dyDescent="0.25">
      <c r="A24" s="580" t="s">
        <v>327</v>
      </c>
      <c r="B24" s="664">
        <v>0</v>
      </c>
      <c r="C24" s="664">
        <v>0</v>
      </c>
      <c r="D24" s="664">
        <v>0</v>
      </c>
      <c r="E24" s="664">
        <v>0</v>
      </c>
      <c r="F24" s="664">
        <v>0</v>
      </c>
      <c r="G24" s="664">
        <v>0</v>
      </c>
      <c r="H24" s="664">
        <v>0</v>
      </c>
      <c r="I24" s="664">
        <v>0</v>
      </c>
      <c r="J24" s="664">
        <v>0</v>
      </c>
      <c r="K24" s="589"/>
      <c r="L24" s="661"/>
      <c r="M24" s="661"/>
      <c r="N24" s="661"/>
      <c r="O24" s="661"/>
      <c r="P24" s="661"/>
      <c r="Q24" s="661"/>
      <c r="R24" s="661"/>
    </row>
    <row r="25" spans="1:19" ht="18.75" customHeight="1" x14ac:dyDescent="0.25">
      <c r="A25" s="660" t="s">
        <v>369</v>
      </c>
      <c r="B25" s="638"/>
      <c r="C25" s="638"/>
      <c r="D25" s="639"/>
      <c r="E25" s="640"/>
      <c r="F25" s="640"/>
      <c r="G25" s="639"/>
      <c r="H25" s="640"/>
      <c r="I25" s="640"/>
      <c r="J25" s="640"/>
      <c r="K25" s="589"/>
      <c r="L25" s="661"/>
      <c r="M25" s="661"/>
      <c r="N25" s="661"/>
      <c r="O25" s="661"/>
      <c r="P25" s="661"/>
      <c r="Q25" s="661"/>
      <c r="R25" s="661"/>
    </row>
    <row r="26" spans="1:19" ht="12.95" customHeight="1" x14ac:dyDescent="0.25">
      <c r="A26" s="575" t="s">
        <v>31</v>
      </c>
      <c r="B26" s="662">
        <v>88</v>
      </c>
      <c r="C26" s="662">
        <v>124</v>
      </c>
      <c r="D26" s="662">
        <v>625.77599999999995</v>
      </c>
      <c r="E26" s="662">
        <v>2437.2190000000001</v>
      </c>
      <c r="F26" s="662">
        <v>813.73699999999997</v>
      </c>
      <c r="G26" s="662">
        <v>4236.5649999999996</v>
      </c>
      <c r="H26" s="662">
        <v>3466.181</v>
      </c>
      <c r="I26" s="662">
        <v>770.38400000000001</v>
      </c>
      <c r="J26" s="662">
        <v>-191.018</v>
      </c>
      <c r="K26" s="589"/>
      <c r="L26" s="661"/>
      <c r="M26" s="661"/>
      <c r="N26" s="661"/>
      <c r="O26" s="661"/>
      <c r="P26" s="661"/>
      <c r="Q26" s="661"/>
      <c r="R26" s="661"/>
    </row>
    <row r="27" spans="1:19" ht="18" customHeight="1" x14ac:dyDescent="0.25">
      <c r="A27" s="580" t="s">
        <v>324</v>
      </c>
      <c r="B27" s="664">
        <v>88</v>
      </c>
      <c r="C27" s="665">
        <v>124</v>
      </c>
      <c r="D27" s="665">
        <v>625.77599999999995</v>
      </c>
      <c r="E27" s="665">
        <v>2437.2190000000001</v>
      </c>
      <c r="F27" s="665">
        <v>813.73699999999997</v>
      </c>
      <c r="G27" s="665">
        <v>4236.5649999999996</v>
      </c>
      <c r="H27" s="665">
        <v>3466.181</v>
      </c>
      <c r="I27" s="665">
        <v>770.38400000000001</v>
      </c>
      <c r="J27" s="665">
        <v>-191.018</v>
      </c>
      <c r="K27" s="589"/>
      <c r="L27" s="661"/>
      <c r="M27" s="661"/>
      <c r="N27" s="661"/>
      <c r="O27" s="661"/>
      <c r="P27" s="661"/>
      <c r="Q27" s="661"/>
      <c r="R27" s="661"/>
    </row>
    <row r="28" spans="1:19" ht="12.95" customHeight="1" x14ac:dyDescent="0.25">
      <c r="A28" s="1856" t="s">
        <v>325</v>
      </c>
      <c r="B28" s="664">
        <v>0</v>
      </c>
      <c r="C28" s="665">
        <v>0</v>
      </c>
      <c r="D28" s="665">
        <v>0</v>
      </c>
      <c r="E28" s="665">
        <v>0</v>
      </c>
      <c r="F28" s="665">
        <v>0</v>
      </c>
      <c r="G28" s="665">
        <v>0</v>
      </c>
      <c r="H28" s="665">
        <v>0</v>
      </c>
      <c r="I28" s="665">
        <v>0</v>
      </c>
      <c r="J28" s="665">
        <v>0</v>
      </c>
      <c r="K28" s="589"/>
      <c r="L28" s="661"/>
      <c r="M28" s="661"/>
      <c r="N28" s="661"/>
      <c r="O28" s="661"/>
      <c r="P28" s="661"/>
      <c r="Q28" s="661"/>
      <c r="R28" s="661"/>
    </row>
    <row r="29" spans="1:19" ht="12.95" customHeight="1" x14ac:dyDescent="0.25">
      <c r="A29" s="584" t="s">
        <v>326</v>
      </c>
      <c r="B29" s="664">
        <v>0</v>
      </c>
      <c r="C29" s="664">
        <v>0</v>
      </c>
      <c r="D29" s="664">
        <v>0</v>
      </c>
      <c r="E29" s="664">
        <v>0</v>
      </c>
      <c r="F29" s="664">
        <v>0</v>
      </c>
      <c r="G29" s="664">
        <v>0</v>
      </c>
      <c r="H29" s="664">
        <v>0</v>
      </c>
      <c r="I29" s="664">
        <v>0</v>
      </c>
      <c r="J29" s="664">
        <v>0</v>
      </c>
      <c r="K29" s="589"/>
      <c r="L29" s="661"/>
      <c r="M29" s="661"/>
      <c r="N29" s="661"/>
      <c r="O29" s="661"/>
      <c r="P29" s="661"/>
      <c r="Q29" s="661"/>
      <c r="R29" s="661"/>
    </row>
    <row r="30" spans="1:19" ht="12.95" customHeight="1" x14ac:dyDescent="0.25">
      <c r="A30" s="580" t="s">
        <v>327</v>
      </c>
      <c r="B30" s="664">
        <v>0</v>
      </c>
      <c r="C30" s="664">
        <v>0</v>
      </c>
      <c r="D30" s="664">
        <v>0</v>
      </c>
      <c r="E30" s="664">
        <v>0</v>
      </c>
      <c r="F30" s="664">
        <v>0</v>
      </c>
      <c r="G30" s="664">
        <v>0</v>
      </c>
      <c r="H30" s="664">
        <v>0</v>
      </c>
      <c r="I30" s="664">
        <v>0</v>
      </c>
      <c r="J30" s="664">
        <v>0</v>
      </c>
      <c r="K30" s="589"/>
      <c r="L30" s="661"/>
      <c r="M30" s="661"/>
      <c r="N30" s="661"/>
      <c r="O30" s="661"/>
      <c r="P30" s="661"/>
      <c r="Q30" s="661"/>
      <c r="R30" s="661"/>
    </row>
    <row r="31" spans="1:19" ht="7.5" customHeight="1" thickBot="1" x14ac:dyDescent="0.3">
      <c r="A31" s="595"/>
      <c r="B31" s="595"/>
      <c r="C31" s="595"/>
      <c r="D31" s="668"/>
      <c r="E31" s="595"/>
      <c r="F31" s="595"/>
      <c r="G31" s="668"/>
      <c r="H31" s="595"/>
      <c r="I31" s="595"/>
      <c r="J31" s="595"/>
      <c r="K31" s="589"/>
    </row>
    <row r="32" spans="1:19" ht="3.75" customHeight="1" thickTop="1" x14ac:dyDescent="0.25">
      <c r="A32" s="149"/>
      <c r="B32" s="149"/>
      <c r="C32" s="149"/>
      <c r="D32" s="669"/>
      <c r="E32" s="149"/>
      <c r="F32" s="149"/>
      <c r="G32" s="669"/>
      <c r="H32" s="149"/>
      <c r="I32" s="149"/>
      <c r="J32" s="149"/>
      <c r="K32" s="589"/>
    </row>
    <row r="33" spans="1:11" ht="12.95" customHeight="1" x14ac:dyDescent="0.25">
      <c r="A33" s="1939" t="s">
        <v>329</v>
      </c>
      <c r="B33" s="1939"/>
      <c r="C33" s="1939"/>
      <c r="D33" s="1939"/>
      <c r="E33" s="1939"/>
      <c r="F33" s="1939"/>
      <c r="G33" s="1939"/>
      <c r="H33" s="1939"/>
      <c r="I33" s="1939"/>
      <c r="J33" s="1939"/>
      <c r="K33" s="589"/>
    </row>
    <row r="34" spans="1:11" x14ac:dyDescent="0.25">
      <c r="A34" s="589"/>
      <c r="B34" s="589"/>
      <c r="C34" s="589"/>
      <c r="D34" s="589"/>
      <c r="E34" s="589"/>
      <c r="F34" s="589"/>
      <c r="G34" s="589"/>
      <c r="H34" s="589"/>
      <c r="I34" s="589"/>
      <c r="J34" s="589"/>
      <c r="K34" s="589"/>
    </row>
    <row r="35" spans="1:11" x14ac:dyDescent="0.25">
      <c r="A35" s="589"/>
      <c r="B35" s="589"/>
      <c r="C35" s="589"/>
      <c r="D35" s="589"/>
      <c r="E35" s="589"/>
      <c r="F35" s="589"/>
      <c r="G35" s="589"/>
      <c r="H35" s="589"/>
      <c r="I35" s="589"/>
      <c r="J35" s="589"/>
      <c r="K35" s="589"/>
    </row>
    <row r="36" spans="1:11" x14ac:dyDescent="0.25">
      <c r="A36" s="589"/>
      <c r="B36" s="589"/>
      <c r="C36" s="589"/>
      <c r="D36" s="589"/>
      <c r="E36" s="589"/>
      <c r="F36" s="589"/>
      <c r="G36" s="589"/>
      <c r="H36" s="589"/>
      <c r="I36" s="589"/>
      <c r="J36" s="589"/>
      <c r="K36" s="589"/>
    </row>
    <row r="37" spans="1:11" x14ac:dyDescent="0.25">
      <c r="A37" s="589"/>
      <c r="B37" s="589"/>
      <c r="C37" s="589"/>
      <c r="D37" s="589"/>
      <c r="E37" s="589"/>
      <c r="F37" s="589"/>
      <c r="G37" s="589"/>
      <c r="H37" s="589"/>
      <c r="I37" s="589"/>
      <c r="J37" s="589"/>
      <c r="K37" s="589"/>
    </row>
    <row r="38" spans="1:11" x14ac:dyDescent="0.25">
      <c r="A38" s="589"/>
      <c r="B38" s="589"/>
      <c r="C38" s="589"/>
      <c r="D38" s="589"/>
      <c r="E38" s="589"/>
      <c r="F38" s="589"/>
      <c r="G38" s="589"/>
      <c r="H38" s="589"/>
      <c r="I38" s="589"/>
      <c r="J38" s="589"/>
      <c r="K38" s="589"/>
    </row>
  </sheetData>
  <mergeCells count="16">
    <mergeCell ref="A33:J33"/>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977"/>
  <sheetViews>
    <sheetView showGridLines="0" zoomScaleNormal="100" workbookViewId="0"/>
  </sheetViews>
  <sheetFormatPr defaultRowHeight="9" x14ac:dyDescent="0.15"/>
  <cols>
    <col min="1" max="1" width="25" style="1224" customWidth="1"/>
    <col min="2" max="2" width="11" style="1225" customWidth="1"/>
    <col min="3" max="3" width="11.140625" style="1224" customWidth="1"/>
    <col min="4" max="4" width="9.42578125" style="1224" customWidth="1"/>
    <col min="5" max="5" width="10" style="1224" customWidth="1"/>
    <col min="6" max="6" width="10.5703125" style="1224" customWidth="1"/>
    <col min="7" max="7" width="9.85546875" style="1224" customWidth="1"/>
    <col min="8" max="256" width="9.140625" style="1224"/>
    <col min="257" max="257" width="27.140625" style="1224" customWidth="1"/>
    <col min="258" max="258" width="11" style="1224" customWidth="1"/>
    <col min="259" max="259" width="12.85546875" style="1224" customWidth="1"/>
    <col min="260" max="260" width="9.42578125" style="1224" customWidth="1"/>
    <col min="261" max="261" width="10" style="1224" customWidth="1"/>
    <col min="262" max="262" width="10.5703125" style="1224" customWidth="1"/>
    <col min="263" max="263" width="9.85546875" style="1224" customWidth="1"/>
    <col min="264" max="512" width="9.140625" style="1224"/>
    <col min="513" max="513" width="27.140625" style="1224" customWidth="1"/>
    <col min="514" max="514" width="11" style="1224" customWidth="1"/>
    <col min="515" max="515" width="12.85546875" style="1224" customWidth="1"/>
    <col min="516" max="516" width="9.42578125" style="1224" customWidth="1"/>
    <col min="517" max="517" width="10" style="1224" customWidth="1"/>
    <col min="518" max="518" width="10.5703125" style="1224" customWidth="1"/>
    <col min="519" max="519" width="9.85546875" style="1224" customWidth="1"/>
    <col min="520" max="768" width="9.140625" style="1224"/>
    <col min="769" max="769" width="27.140625" style="1224" customWidth="1"/>
    <col min="770" max="770" width="11" style="1224" customWidth="1"/>
    <col min="771" max="771" width="12.85546875" style="1224" customWidth="1"/>
    <col min="772" max="772" width="9.42578125" style="1224" customWidth="1"/>
    <col min="773" max="773" width="10" style="1224" customWidth="1"/>
    <col min="774" max="774" width="10.5703125" style="1224" customWidth="1"/>
    <col min="775" max="775" width="9.85546875" style="1224" customWidth="1"/>
    <col min="776" max="1024" width="9.140625" style="1224"/>
    <col min="1025" max="1025" width="27.140625" style="1224" customWidth="1"/>
    <col min="1026" max="1026" width="11" style="1224" customWidth="1"/>
    <col min="1027" max="1027" width="12.85546875" style="1224" customWidth="1"/>
    <col min="1028" max="1028" width="9.42578125" style="1224" customWidth="1"/>
    <col min="1029" max="1029" width="10" style="1224" customWidth="1"/>
    <col min="1030" max="1030" width="10.5703125" style="1224" customWidth="1"/>
    <col min="1031" max="1031" width="9.85546875" style="1224" customWidth="1"/>
    <col min="1032" max="1280" width="9.140625" style="1224"/>
    <col min="1281" max="1281" width="27.140625" style="1224" customWidth="1"/>
    <col min="1282" max="1282" width="11" style="1224" customWidth="1"/>
    <col min="1283" max="1283" width="12.85546875" style="1224" customWidth="1"/>
    <col min="1284" max="1284" width="9.42578125" style="1224" customWidth="1"/>
    <col min="1285" max="1285" width="10" style="1224" customWidth="1"/>
    <col min="1286" max="1286" width="10.5703125" style="1224" customWidth="1"/>
    <col min="1287" max="1287" width="9.85546875" style="1224" customWidth="1"/>
    <col min="1288" max="1536" width="9.140625" style="1224"/>
    <col min="1537" max="1537" width="27.140625" style="1224" customWidth="1"/>
    <col min="1538" max="1538" width="11" style="1224" customWidth="1"/>
    <col min="1539" max="1539" width="12.85546875" style="1224" customWidth="1"/>
    <col min="1540" max="1540" width="9.42578125" style="1224" customWidth="1"/>
    <col min="1541" max="1541" width="10" style="1224" customWidth="1"/>
    <col min="1542" max="1542" width="10.5703125" style="1224" customWidth="1"/>
    <col min="1543" max="1543" width="9.85546875" style="1224" customWidth="1"/>
    <col min="1544" max="1792" width="9.140625" style="1224"/>
    <col min="1793" max="1793" width="27.140625" style="1224" customWidth="1"/>
    <col min="1794" max="1794" width="11" style="1224" customWidth="1"/>
    <col min="1795" max="1795" width="12.85546875" style="1224" customWidth="1"/>
    <col min="1796" max="1796" width="9.42578125" style="1224" customWidth="1"/>
    <col min="1797" max="1797" width="10" style="1224" customWidth="1"/>
    <col min="1798" max="1798" width="10.5703125" style="1224" customWidth="1"/>
    <col min="1799" max="1799" width="9.85546875" style="1224" customWidth="1"/>
    <col min="1800" max="2048" width="9.140625" style="1224"/>
    <col min="2049" max="2049" width="27.140625" style="1224" customWidth="1"/>
    <col min="2050" max="2050" width="11" style="1224" customWidth="1"/>
    <col min="2051" max="2051" width="12.85546875" style="1224" customWidth="1"/>
    <col min="2052" max="2052" width="9.42578125" style="1224" customWidth="1"/>
    <col min="2053" max="2053" width="10" style="1224" customWidth="1"/>
    <col min="2054" max="2054" width="10.5703125" style="1224" customWidth="1"/>
    <col min="2055" max="2055" width="9.85546875" style="1224" customWidth="1"/>
    <col min="2056" max="2304" width="9.140625" style="1224"/>
    <col min="2305" max="2305" width="27.140625" style="1224" customWidth="1"/>
    <col min="2306" max="2306" width="11" style="1224" customWidth="1"/>
    <col min="2307" max="2307" width="12.85546875" style="1224" customWidth="1"/>
    <col min="2308" max="2308" width="9.42578125" style="1224" customWidth="1"/>
    <col min="2309" max="2309" width="10" style="1224" customWidth="1"/>
    <col min="2310" max="2310" width="10.5703125" style="1224" customWidth="1"/>
    <col min="2311" max="2311" width="9.85546875" style="1224" customWidth="1"/>
    <col min="2312" max="2560" width="9.140625" style="1224"/>
    <col min="2561" max="2561" width="27.140625" style="1224" customWidth="1"/>
    <col min="2562" max="2562" width="11" style="1224" customWidth="1"/>
    <col min="2563" max="2563" width="12.85546875" style="1224" customWidth="1"/>
    <col min="2564" max="2564" width="9.42578125" style="1224" customWidth="1"/>
    <col min="2565" max="2565" width="10" style="1224" customWidth="1"/>
    <col min="2566" max="2566" width="10.5703125" style="1224" customWidth="1"/>
    <col min="2567" max="2567" width="9.85546875" style="1224" customWidth="1"/>
    <col min="2568" max="2816" width="9.140625" style="1224"/>
    <col min="2817" max="2817" width="27.140625" style="1224" customWidth="1"/>
    <col min="2818" max="2818" width="11" style="1224" customWidth="1"/>
    <col min="2819" max="2819" width="12.85546875" style="1224" customWidth="1"/>
    <col min="2820" max="2820" width="9.42578125" style="1224" customWidth="1"/>
    <col min="2821" max="2821" width="10" style="1224" customWidth="1"/>
    <col min="2822" max="2822" width="10.5703125" style="1224" customWidth="1"/>
    <col min="2823" max="2823" width="9.85546875" style="1224" customWidth="1"/>
    <col min="2824" max="3072" width="9.140625" style="1224"/>
    <col min="3073" max="3073" width="27.140625" style="1224" customWidth="1"/>
    <col min="3074" max="3074" width="11" style="1224" customWidth="1"/>
    <col min="3075" max="3075" width="12.85546875" style="1224" customWidth="1"/>
    <col min="3076" max="3076" width="9.42578125" style="1224" customWidth="1"/>
    <col min="3077" max="3077" width="10" style="1224" customWidth="1"/>
    <col min="3078" max="3078" width="10.5703125" style="1224" customWidth="1"/>
    <col min="3079" max="3079" width="9.85546875" style="1224" customWidth="1"/>
    <col min="3080" max="3328" width="9.140625" style="1224"/>
    <col min="3329" max="3329" width="27.140625" style="1224" customWidth="1"/>
    <col min="3330" max="3330" width="11" style="1224" customWidth="1"/>
    <col min="3331" max="3331" width="12.85546875" style="1224" customWidth="1"/>
    <col min="3332" max="3332" width="9.42578125" style="1224" customWidth="1"/>
    <col min="3333" max="3333" width="10" style="1224" customWidth="1"/>
    <col min="3334" max="3334" width="10.5703125" style="1224" customWidth="1"/>
    <col min="3335" max="3335" width="9.85546875" style="1224" customWidth="1"/>
    <col min="3336" max="3584" width="9.140625" style="1224"/>
    <col min="3585" max="3585" width="27.140625" style="1224" customWidth="1"/>
    <col min="3586" max="3586" width="11" style="1224" customWidth="1"/>
    <col min="3587" max="3587" width="12.85546875" style="1224" customWidth="1"/>
    <col min="3588" max="3588" width="9.42578125" style="1224" customWidth="1"/>
    <col min="3589" max="3589" width="10" style="1224" customWidth="1"/>
    <col min="3590" max="3590" width="10.5703125" style="1224" customWidth="1"/>
    <col min="3591" max="3591" width="9.85546875" style="1224" customWidth="1"/>
    <col min="3592" max="3840" width="9.140625" style="1224"/>
    <col min="3841" max="3841" width="27.140625" style="1224" customWidth="1"/>
    <col min="3842" max="3842" width="11" style="1224" customWidth="1"/>
    <col min="3843" max="3843" width="12.85546875" style="1224" customWidth="1"/>
    <col min="3844" max="3844" width="9.42578125" style="1224" customWidth="1"/>
    <col min="3845" max="3845" width="10" style="1224" customWidth="1"/>
    <col min="3846" max="3846" width="10.5703125" style="1224" customWidth="1"/>
    <col min="3847" max="3847" width="9.85546875" style="1224" customWidth="1"/>
    <col min="3848" max="4096" width="9.140625" style="1224"/>
    <col min="4097" max="4097" width="27.140625" style="1224" customWidth="1"/>
    <col min="4098" max="4098" width="11" style="1224" customWidth="1"/>
    <col min="4099" max="4099" width="12.85546875" style="1224" customWidth="1"/>
    <col min="4100" max="4100" width="9.42578125" style="1224" customWidth="1"/>
    <col min="4101" max="4101" width="10" style="1224" customWidth="1"/>
    <col min="4102" max="4102" width="10.5703125" style="1224" customWidth="1"/>
    <col min="4103" max="4103" width="9.85546875" style="1224" customWidth="1"/>
    <col min="4104" max="4352" width="9.140625" style="1224"/>
    <col min="4353" max="4353" width="27.140625" style="1224" customWidth="1"/>
    <col min="4354" max="4354" width="11" style="1224" customWidth="1"/>
    <col min="4355" max="4355" width="12.85546875" style="1224" customWidth="1"/>
    <col min="4356" max="4356" width="9.42578125" style="1224" customWidth="1"/>
    <col min="4357" max="4357" width="10" style="1224" customWidth="1"/>
    <col min="4358" max="4358" width="10.5703125" style="1224" customWidth="1"/>
    <col min="4359" max="4359" width="9.85546875" style="1224" customWidth="1"/>
    <col min="4360" max="4608" width="9.140625" style="1224"/>
    <col min="4609" max="4609" width="27.140625" style="1224" customWidth="1"/>
    <col min="4610" max="4610" width="11" style="1224" customWidth="1"/>
    <col min="4611" max="4611" width="12.85546875" style="1224" customWidth="1"/>
    <col min="4612" max="4612" width="9.42578125" style="1224" customWidth="1"/>
    <col min="4613" max="4613" width="10" style="1224" customWidth="1"/>
    <col min="4614" max="4614" width="10.5703125" style="1224" customWidth="1"/>
    <col min="4615" max="4615" width="9.85546875" style="1224" customWidth="1"/>
    <col min="4616" max="4864" width="9.140625" style="1224"/>
    <col min="4865" max="4865" width="27.140625" style="1224" customWidth="1"/>
    <col min="4866" max="4866" width="11" style="1224" customWidth="1"/>
    <col min="4867" max="4867" width="12.85546875" style="1224" customWidth="1"/>
    <col min="4868" max="4868" width="9.42578125" style="1224" customWidth="1"/>
    <col min="4869" max="4869" width="10" style="1224" customWidth="1"/>
    <col min="4870" max="4870" width="10.5703125" style="1224" customWidth="1"/>
    <col min="4871" max="4871" width="9.85546875" style="1224" customWidth="1"/>
    <col min="4872" max="5120" width="9.140625" style="1224"/>
    <col min="5121" max="5121" width="27.140625" style="1224" customWidth="1"/>
    <col min="5122" max="5122" width="11" style="1224" customWidth="1"/>
    <col min="5123" max="5123" width="12.85546875" style="1224" customWidth="1"/>
    <col min="5124" max="5124" width="9.42578125" style="1224" customWidth="1"/>
    <col min="5125" max="5125" width="10" style="1224" customWidth="1"/>
    <col min="5126" max="5126" width="10.5703125" style="1224" customWidth="1"/>
    <col min="5127" max="5127" width="9.85546875" style="1224" customWidth="1"/>
    <col min="5128" max="5376" width="9.140625" style="1224"/>
    <col min="5377" max="5377" width="27.140625" style="1224" customWidth="1"/>
    <col min="5378" max="5378" width="11" style="1224" customWidth="1"/>
    <col min="5379" max="5379" width="12.85546875" style="1224" customWidth="1"/>
    <col min="5380" max="5380" width="9.42578125" style="1224" customWidth="1"/>
    <col min="5381" max="5381" width="10" style="1224" customWidth="1"/>
    <col min="5382" max="5382" width="10.5703125" style="1224" customWidth="1"/>
    <col min="5383" max="5383" width="9.85546875" style="1224" customWidth="1"/>
    <col min="5384" max="5632" width="9.140625" style="1224"/>
    <col min="5633" max="5633" width="27.140625" style="1224" customWidth="1"/>
    <col min="5634" max="5634" width="11" style="1224" customWidth="1"/>
    <col min="5635" max="5635" width="12.85546875" style="1224" customWidth="1"/>
    <col min="5636" max="5636" width="9.42578125" style="1224" customWidth="1"/>
    <col min="5637" max="5637" width="10" style="1224" customWidth="1"/>
    <col min="5638" max="5638" width="10.5703125" style="1224" customWidth="1"/>
    <col min="5639" max="5639" width="9.85546875" style="1224" customWidth="1"/>
    <col min="5640" max="5888" width="9.140625" style="1224"/>
    <col min="5889" max="5889" width="27.140625" style="1224" customWidth="1"/>
    <col min="5890" max="5890" width="11" style="1224" customWidth="1"/>
    <col min="5891" max="5891" width="12.85546875" style="1224" customWidth="1"/>
    <col min="5892" max="5892" width="9.42578125" style="1224" customWidth="1"/>
    <col min="5893" max="5893" width="10" style="1224" customWidth="1"/>
    <col min="5894" max="5894" width="10.5703125" style="1224" customWidth="1"/>
    <col min="5895" max="5895" width="9.85546875" style="1224" customWidth="1"/>
    <col min="5896" max="6144" width="9.140625" style="1224"/>
    <col min="6145" max="6145" width="27.140625" style="1224" customWidth="1"/>
    <col min="6146" max="6146" width="11" style="1224" customWidth="1"/>
    <col min="6147" max="6147" width="12.85546875" style="1224" customWidth="1"/>
    <col min="6148" max="6148" width="9.42578125" style="1224" customWidth="1"/>
    <col min="6149" max="6149" width="10" style="1224" customWidth="1"/>
    <col min="6150" max="6150" width="10.5703125" style="1224" customWidth="1"/>
    <col min="6151" max="6151" width="9.85546875" style="1224" customWidth="1"/>
    <col min="6152" max="6400" width="9.140625" style="1224"/>
    <col min="6401" max="6401" width="27.140625" style="1224" customWidth="1"/>
    <col min="6402" max="6402" width="11" style="1224" customWidth="1"/>
    <col min="6403" max="6403" width="12.85546875" style="1224" customWidth="1"/>
    <col min="6404" max="6404" width="9.42578125" style="1224" customWidth="1"/>
    <col min="6405" max="6405" width="10" style="1224" customWidth="1"/>
    <col min="6406" max="6406" width="10.5703125" style="1224" customWidth="1"/>
    <col min="6407" max="6407" width="9.85546875" style="1224" customWidth="1"/>
    <col min="6408" max="6656" width="9.140625" style="1224"/>
    <col min="6657" max="6657" width="27.140625" style="1224" customWidth="1"/>
    <col min="6658" max="6658" width="11" style="1224" customWidth="1"/>
    <col min="6659" max="6659" width="12.85546875" style="1224" customWidth="1"/>
    <col min="6660" max="6660" width="9.42578125" style="1224" customWidth="1"/>
    <col min="6661" max="6661" width="10" style="1224" customWidth="1"/>
    <col min="6662" max="6662" width="10.5703125" style="1224" customWidth="1"/>
    <col min="6663" max="6663" width="9.85546875" style="1224" customWidth="1"/>
    <col min="6664" max="6912" width="9.140625" style="1224"/>
    <col min="6913" max="6913" width="27.140625" style="1224" customWidth="1"/>
    <col min="6914" max="6914" width="11" style="1224" customWidth="1"/>
    <col min="6915" max="6915" width="12.85546875" style="1224" customWidth="1"/>
    <col min="6916" max="6916" width="9.42578125" style="1224" customWidth="1"/>
    <col min="6917" max="6917" width="10" style="1224" customWidth="1"/>
    <col min="6918" max="6918" width="10.5703125" style="1224" customWidth="1"/>
    <col min="6919" max="6919" width="9.85546875" style="1224" customWidth="1"/>
    <col min="6920" max="7168" width="9.140625" style="1224"/>
    <col min="7169" max="7169" width="27.140625" style="1224" customWidth="1"/>
    <col min="7170" max="7170" width="11" style="1224" customWidth="1"/>
    <col min="7171" max="7171" width="12.85546875" style="1224" customWidth="1"/>
    <col min="7172" max="7172" width="9.42578125" style="1224" customWidth="1"/>
    <col min="7173" max="7173" width="10" style="1224" customWidth="1"/>
    <col min="7174" max="7174" width="10.5703125" style="1224" customWidth="1"/>
    <col min="7175" max="7175" width="9.85546875" style="1224" customWidth="1"/>
    <col min="7176" max="7424" width="9.140625" style="1224"/>
    <col min="7425" max="7425" width="27.140625" style="1224" customWidth="1"/>
    <col min="7426" max="7426" width="11" style="1224" customWidth="1"/>
    <col min="7427" max="7427" width="12.85546875" style="1224" customWidth="1"/>
    <col min="7428" max="7428" width="9.42578125" style="1224" customWidth="1"/>
    <col min="7429" max="7429" width="10" style="1224" customWidth="1"/>
    <col min="7430" max="7430" width="10.5703125" style="1224" customWidth="1"/>
    <col min="7431" max="7431" width="9.85546875" style="1224" customWidth="1"/>
    <col min="7432" max="7680" width="9.140625" style="1224"/>
    <col min="7681" max="7681" width="27.140625" style="1224" customWidth="1"/>
    <col min="7682" max="7682" width="11" style="1224" customWidth="1"/>
    <col min="7683" max="7683" width="12.85546875" style="1224" customWidth="1"/>
    <col min="7684" max="7684" width="9.42578125" style="1224" customWidth="1"/>
    <col min="7685" max="7685" width="10" style="1224" customWidth="1"/>
    <col min="7686" max="7686" width="10.5703125" style="1224" customWidth="1"/>
    <col min="7687" max="7687" width="9.85546875" style="1224" customWidth="1"/>
    <col min="7688" max="7936" width="9.140625" style="1224"/>
    <col min="7937" max="7937" width="27.140625" style="1224" customWidth="1"/>
    <col min="7938" max="7938" width="11" style="1224" customWidth="1"/>
    <col min="7939" max="7939" width="12.85546875" style="1224" customWidth="1"/>
    <col min="7940" max="7940" width="9.42578125" style="1224" customWidth="1"/>
    <col min="7941" max="7941" width="10" style="1224" customWidth="1"/>
    <col min="7942" max="7942" width="10.5703125" style="1224" customWidth="1"/>
    <col min="7943" max="7943" width="9.85546875" style="1224" customWidth="1"/>
    <col min="7944" max="8192" width="9.140625" style="1224"/>
    <col min="8193" max="8193" width="27.140625" style="1224" customWidth="1"/>
    <col min="8194" max="8194" width="11" style="1224" customWidth="1"/>
    <col min="8195" max="8195" width="12.85546875" style="1224" customWidth="1"/>
    <col min="8196" max="8196" width="9.42578125" style="1224" customWidth="1"/>
    <col min="8197" max="8197" width="10" style="1224" customWidth="1"/>
    <col min="8198" max="8198" width="10.5703125" style="1224" customWidth="1"/>
    <col min="8199" max="8199" width="9.85546875" style="1224" customWidth="1"/>
    <col min="8200" max="8448" width="9.140625" style="1224"/>
    <col min="8449" max="8449" width="27.140625" style="1224" customWidth="1"/>
    <col min="8450" max="8450" width="11" style="1224" customWidth="1"/>
    <col min="8451" max="8451" width="12.85546875" style="1224" customWidth="1"/>
    <col min="8452" max="8452" width="9.42578125" style="1224" customWidth="1"/>
    <col min="8453" max="8453" width="10" style="1224" customWidth="1"/>
    <col min="8454" max="8454" width="10.5703125" style="1224" customWidth="1"/>
    <col min="8455" max="8455" width="9.85546875" style="1224" customWidth="1"/>
    <col min="8456" max="8704" width="9.140625" style="1224"/>
    <col min="8705" max="8705" width="27.140625" style="1224" customWidth="1"/>
    <col min="8706" max="8706" width="11" style="1224" customWidth="1"/>
    <col min="8707" max="8707" width="12.85546875" style="1224" customWidth="1"/>
    <col min="8708" max="8708" width="9.42578125" style="1224" customWidth="1"/>
    <col min="8709" max="8709" width="10" style="1224" customWidth="1"/>
    <col min="8710" max="8710" width="10.5703125" style="1224" customWidth="1"/>
    <col min="8711" max="8711" width="9.85546875" style="1224" customWidth="1"/>
    <col min="8712" max="8960" width="9.140625" style="1224"/>
    <col min="8961" max="8961" width="27.140625" style="1224" customWidth="1"/>
    <col min="8962" max="8962" width="11" style="1224" customWidth="1"/>
    <col min="8963" max="8963" width="12.85546875" style="1224" customWidth="1"/>
    <col min="8964" max="8964" width="9.42578125" style="1224" customWidth="1"/>
    <col min="8965" max="8965" width="10" style="1224" customWidth="1"/>
    <col min="8966" max="8966" width="10.5703125" style="1224" customWidth="1"/>
    <col min="8967" max="8967" width="9.85546875" style="1224" customWidth="1"/>
    <col min="8968" max="9216" width="9.140625" style="1224"/>
    <col min="9217" max="9217" width="27.140625" style="1224" customWidth="1"/>
    <col min="9218" max="9218" width="11" style="1224" customWidth="1"/>
    <col min="9219" max="9219" width="12.85546875" style="1224" customWidth="1"/>
    <col min="9220" max="9220" width="9.42578125" style="1224" customWidth="1"/>
    <col min="9221" max="9221" width="10" style="1224" customWidth="1"/>
    <col min="9222" max="9222" width="10.5703125" style="1224" customWidth="1"/>
    <col min="9223" max="9223" width="9.85546875" style="1224" customWidth="1"/>
    <col min="9224" max="9472" width="9.140625" style="1224"/>
    <col min="9473" max="9473" width="27.140625" style="1224" customWidth="1"/>
    <col min="9474" max="9474" width="11" style="1224" customWidth="1"/>
    <col min="9475" max="9475" width="12.85546875" style="1224" customWidth="1"/>
    <col min="9476" max="9476" width="9.42578125" style="1224" customWidth="1"/>
    <col min="9477" max="9477" width="10" style="1224" customWidth="1"/>
    <col min="9478" max="9478" width="10.5703125" style="1224" customWidth="1"/>
    <col min="9479" max="9479" width="9.85546875" style="1224" customWidth="1"/>
    <col min="9480" max="9728" width="9.140625" style="1224"/>
    <col min="9729" max="9729" width="27.140625" style="1224" customWidth="1"/>
    <col min="9730" max="9730" width="11" style="1224" customWidth="1"/>
    <col min="9731" max="9731" width="12.85546875" style="1224" customWidth="1"/>
    <col min="9732" max="9732" width="9.42578125" style="1224" customWidth="1"/>
    <col min="9733" max="9733" width="10" style="1224" customWidth="1"/>
    <col min="9734" max="9734" width="10.5703125" style="1224" customWidth="1"/>
    <col min="9735" max="9735" width="9.85546875" style="1224" customWidth="1"/>
    <col min="9736" max="9984" width="9.140625" style="1224"/>
    <col min="9985" max="9985" width="27.140625" style="1224" customWidth="1"/>
    <col min="9986" max="9986" width="11" style="1224" customWidth="1"/>
    <col min="9987" max="9987" width="12.85546875" style="1224" customWidth="1"/>
    <col min="9988" max="9988" width="9.42578125" style="1224" customWidth="1"/>
    <col min="9989" max="9989" width="10" style="1224" customWidth="1"/>
    <col min="9990" max="9990" width="10.5703125" style="1224" customWidth="1"/>
    <col min="9991" max="9991" width="9.85546875" style="1224" customWidth="1"/>
    <col min="9992" max="10240" width="9.140625" style="1224"/>
    <col min="10241" max="10241" width="27.140625" style="1224" customWidth="1"/>
    <col min="10242" max="10242" width="11" style="1224" customWidth="1"/>
    <col min="10243" max="10243" width="12.85546875" style="1224" customWidth="1"/>
    <col min="10244" max="10244" width="9.42578125" style="1224" customWidth="1"/>
    <col min="10245" max="10245" width="10" style="1224" customWidth="1"/>
    <col min="10246" max="10246" width="10.5703125" style="1224" customWidth="1"/>
    <col min="10247" max="10247" width="9.85546875" style="1224" customWidth="1"/>
    <col min="10248" max="10496" width="9.140625" style="1224"/>
    <col min="10497" max="10497" width="27.140625" style="1224" customWidth="1"/>
    <col min="10498" max="10498" width="11" style="1224" customWidth="1"/>
    <col min="10499" max="10499" width="12.85546875" style="1224" customWidth="1"/>
    <col min="10500" max="10500" width="9.42578125" style="1224" customWidth="1"/>
    <col min="10501" max="10501" width="10" style="1224" customWidth="1"/>
    <col min="10502" max="10502" width="10.5703125" style="1224" customWidth="1"/>
    <col min="10503" max="10503" width="9.85546875" style="1224" customWidth="1"/>
    <col min="10504" max="10752" width="9.140625" style="1224"/>
    <col min="10753" max="10753" width="27.140625" style="1224" customWidth="1"/>
    <col min="10754" max="10754" width="11" style="1224" customWidth="1"/>
    <col min="10755" max="10755" width="12.85546875" style="1224" customWidth="1"/>
    <col min="10756" max="10756" width="9.42578125" style="1224" customWidth="1"/>
    <col min="10757" max="10757" width="10" style="1224" customWidth="1"/>
    <col min="10758" max="10758" width="10.5703125" style="1224" customWidth="1"/>
    <col min="10759" max="10759" width="9.85546875" style="1224" customWidth="1"/>
    <col min="10760" max="11008" width="9.140625" style="1224"/>
    <col min="11009" max="11009" width="27.140625" style="1224" customWidth="1"/>
    <col min="11010" max="11010" width="11" style="1224" customWidth="1"/>
    <col min="11011" max="11011" width="12.85546875" style="1224" customWidth="1"/>
    <col min="11012" max="11012" width="9.42578125" style="1224" customWidth="1"/>
    <col min="11013" max="11013" width="10" style="1224" customWidth="1"/>
    <col min="11014" max="11014" width="10.5703125" style="1224" customWidth="1"/>
    <col min="11015" max="11015" width="9.85546875" style="1224" customWidth="1"/>
    <col min="11016" max="11264" width="9.140625" style="1224"/>
    <col min="11265" max="11265" width="27.140625" style="1224" customWidth="1"/>
    <col min="11266" max="11266" width="11" style="1224" customWidth="1"/>
    <col min="11267" max="11267" width="12.85546875" style="1224" customWidth="1"/>
    <col min="11268" max="11268" width="9.42578125" style="1224" customWidth="1"/>
    <col min="11269" max="11269" width="10" style="1224" customWidth="1"/>
    <col min="11270" max="11270" width="10.5703125" style="1224" customWidth="1"/>
    <col min="11271" max="11271" width="9.85546875" style="1224" customWidth="1"/>
    <col min="11272" max="11520" width="9.140625" style="1224"/>
    <col min="11521" max="11521" width="27.140625" style="1224" customWidth="1"/>
    <col min="11522" max="11522" width="11" style="1224" customWidth="1"/>
    <col min="11523" max="11523" width="12.85546875" style="1224" customWidth="1"/>
    <col min="11524" max="11524" width="9.42578125" style="1224" customWidth="1"/>
    <col min="11525" max="11525" width="10" style="1224" customWidth="1"/>
    <col min="11526" max="11526" width="10.5703125" style="1224" customWidth="1"/>
    <col min="11527" max="11527" width="9.85546875" style="1224" customWidth="1"/>
    <col min="11528" max="11776" width="9.140625" style="1224"/>
    <col min="11777" max="11777" width="27.140625" style="1224" customWidth="1"/>
    <col min="11778" max="11778" width="11" style="1224" customWidth="1"/>
    <col min="11779" max="11779" width="12.85546875" style="1224" customWidth="1"/>
    <col min="11780" max="11780" width="9.42578125" style="1224" customWidth="1"/>
    <col min="11781" max="11781" width="10" style="1224" customWidth="1"/>
    <col min="11782" max="11782" width="10.5703125" style="1224" customWidth="1"/>
    <col min="11783" max="11783" width="9.85546875" style="1224" customWidth="1"/>
    <col min="11784" max="12032" width="9.140625" style="1224"/>
    <col min="12033" max="12033" width="27.140625" style="1224" customWidth="1"/>
    <col min="12034" max="12034" width="11" style="1224" customWidth="1"/>
    <col min="12035" max="12035" width="12.85546875" style="1224" customWidth="1"/>
    <col min="12036" max="12036" width="9.42578125" style="1224" customWidth="1"/>
    <col min="12037" max="12037" width="10" style="1224" customWidth="1"/>
    <col min="12038" max="12038" width="10.5703125" style="1224" customWidth="1"/>
    <col min="12039" max="12039" width="9.85546875" style="1224" customWidth="1"/>
    <col min="12040" max="12288" width="9.140625" style="1224"/>
    <col min="12289" max="12289" width="27.140625" style="1224" customWidth="1"/>
    <col min="12290" max="12290" width="11" style="1224" customWidth="1"/>
    <col min="12291" max="12291" width="12.85546875" style="1224" customWidth="1"/>
    <col min="12292" max="12292" width="9.42578125" style="1224" customWidth="1"/>
    <col min="12293" max="12293" width="10" style="1224" customWidth="1"/>
    <col min="12294" max="12294" width="10.5703125" style="1224" customWidth="1"/>
    <col min="12295" max="12295" width="9.85546875" style="1224" customWidth="1"/>
    <col min="12296" max="12544" width="9.140625" style="1224"/>
    <col min="12545" max="12545" width="27.140625" style="1224" customWidth="1"/>
    <col min="12546" max="12546" width="11" style="1224" customWidth="1"/>
    <col min="12547" max="12547" width="12.85546875" style="1224" customWidth="1"/>
    <col min="12548" max="12548" width="9.42578125" style="1224" customWidth="1"/>
    <col min="12549" max="12549" width="10" style="1224" customWidth="1"/>
    <col min="12550" max="12550" width="10.5703125" style="1224" customWidth="1"/>
    <col min="12551" max="12551" width="9.85546875" style="1224" customWidth="1"/>
    <col min="12552" max="12800" width="9.140625" style="1224"/>
    <col min="12801" max="12801" width="27.140625" style="1224" customWidth="1"/>
    <col min="12802" max="12802" width="11" style="1224" customWidth="1"/>
    <col min="12803" max="12803" width="12.85546875" style="1224" customWidth="1"/>
    <col min="12804" max="12804" width="9.42578125" style="1224" customWidth="1"/>
    <col min="12805" max="12805" width="10" style="1224" customWidth="1"/>
    <col min="12806" max="12806" width="10.5703125" style="1224" customWidth="1"/>
    <col min="12807" max="12807" width="9.85546875" style="1224" customWidth="1"/>
    <col min="12808" max="13056" width="9.140625" style="1224"/>
    <col min="13057" max="13057" width="27.140625" style="1224" customWidth="1"/>
    <col min="13058" max="13058" width="11" style="1224" customWidth="1"/>
    <col min="13059" max="13059" width="12.85546875" style="1224" customWidth="1"/>
    <col min="13060" max="13060" width="9.42578125" style="1224" customWidth="1"/>
    <col min="13061" max="13061" width="10" style="1224" customWidth="1"/>
    <col min="13062" max="13062" width="10.5703125" style="1224" customWidth="1"/>
    <col min="13063" max="13063" width="9.85546875" style="1224" customWidth="1"/>
    <col min="13064" max="13312" width="9.140625" style="1224"/>
    <col min="13313" max="13313" width="27.140625" style="1224" customWidth="1"/>
    <col min="13314" max="13314" width="11" style="1224" customWidth="1"/>
    <col min="13315" max="13315" width="12.85546875" style="1224" customWidth="1"/>
    <col min="13316" max="13316" width="9.42578125" style="1224" customWidth="1"/>
    <col min="13317" max="13317" width="10" style="1224" customWidth="1"/>
    <col min="13318" max="13318" width="10.5703125" style="1224" customWidth="1"/>
    <col min="13319" max="13319" width="9.85546875" style="1224" customWidth="1"/>
    <col min="13320" max="13568" width="9.140625" style="1224"/>
    <col min="13569" max="13569" width="27.140625" style="1224" customWidth="1"/>
    <col min="13570" max="13570" width="11" style="1224" customWidth="1"/>
    <col min="13571" max="13571" width="12.85546875" style="1224" customWidth="1"/>
    <col min="13572" max="13572" width="9.42578125" style="1224" customWidth="1"/>
    <col min="13573" max="13573" width="10" style="1224" customWidth="1"/>
    <col min="13574" max="13574" width="10.5703125" style="1224" customWidth="1"/>
    <col min="13575" max="13575" width="9.85546875" style="1224" customWidth="1"/>
    <col min="13576" max="13824" width="9.140625" style="1224"/>
    <col min="13825" max="13825" width="27.140625" style="1224" customWidth="1"/>
    <col min="13826" max="13826" width="11" style="1224" customWidth="1"/>
    <col min="13827" max="13827" width="12.85546875" style="1224" customWidth="1"/>
    <col min="13828" max="13828" width="9.42578125" style="1224" customWidth="1"/>
    <col min="13829" max="13829" width="10" style="1224" customWidth="1"/>
    <col min="13830" max="13830" width="10.5703125" style="1224" customWidth="1"/>
    <col min="13831" max="13831" width="9.85546875" style="1224" customWidth="1"/>
    <col min="13832" max="14080" width="9.140625" style="1224"/>
    <col min="14081" max="14081" width="27.140625" style="1224" customWidth="1"/>
    <col min="14082" max="14082" width="11" style="1224" customWidth="1"/>
    <col min="14083" max="14083" width="12.85546875" style="1224" customWidth="1"/>
    <col min="14084" max="14084" width="9.42578125" style="1224" customWidth="1"/>
    <col min="14085" max="14085" width="10" style="1224" customWidth="1"/>
    <col min="14086" max="14086" width="10.5703125" style="1224" customWidth="1"/>
    <col min="14087" max="14087" width="9.85546875" style="1224" customWidth="1"/>
    <col min="14088" max="14336" width="9.140625" style="1224"/>
    <col min="14337" max="14337" width="27.140625" style="1224" customWidth="1"/>
    <col min="14338" max="14338" width="11" style="1224" customWidth="1"/>
    <col min="14339" max="14339" width="12.85546875" style="1224" customWidth="1"/>
    <col min="14340" max="14340" width="9.42578125" style="1224" customWidth="1"/>
    <col min="14341" max="14341" width="10" style="1224" customWidth="1"/>
    <col min="14342" max="14342" width="10.5703125" style="1224" customWidth="1"/>
    <col min="14343" max="14343" width="9.85546875" style="1224" customWidth="1"/>
    <col min="14344" max="14592" width="9.140625" style="1224"/>
    <col min="14593" max="14593" width="27.140625" style="1224" customWidth="1"/>
    <col min="14594" max="14594" width="11" style="1224" customWidth="1"/>
    <col min="14595" max="14595" width="12.85546875" style="1224" customWidth="1"/>
    <col min="14596" max="14596" width="9.42578125" style="1224" customWidth="1"/>
    <col min="14597" max="14597" width="10" style="1224" customWidth="1"/>
    <col min="14598" max="14598" width="10.5703125" style="1224" customWidth="1"/>
    <col min="14599" max="14599" width="9.85546875" style="1224" customWidth="1"/>
    <col min="14600" max="14848" width="9.140625" style="1224"/>
    <col min="14849" max="14849" width="27.140625" style="1224" customWidth="1"/>
    <col min="14850" max="14850" width="11" style="1224" customWidth="1"/>
    <col min="14851" max="14851" width="12.85546875" style="1224" customWidth="1"/>
    <col min="14852" max="14852" width="9.42578125" style="1224" customWidth="1"/>
    <col min="14853" max="14853" width="10" style="1224" customWidth="1"/>
    <col min="14854" max="14854" width="10.5703125" style="1224" customWidth="1"/>
    <col min="14855" max="14855" width="9.85546875" style="1224" customWidth="1"/>
    <col min="14856" max="15104" width="9.140625" style="1224"/>
    <col min="15105" max="15105" width="27.140625" style="1224" customWidth="1"/>
    <col min="15106" max="15106" width="11" style="1224" customWidth="1"/>
    <col min="15107" max="15107" width="12.85546875" style="1224" customWidth="1"/>
    <col min="15108" max="15108" width="9.42578125" style="1224" customWidth="1"/>
    <col min="15109" max="15109" width="10" style="1224" customWidth="1"/>
    <col min="15110" max="15110" width="10.5703125" style="1224" customWidth="1"/>
    <col min="15111" max="15111" width="9.85546875" style="1224" customWidth="1"/>
    <col min="15112" max="15360" width="9.140625" style="1224"/>
    <col min="15361" max="15361" width="27.140625" style="1224" customWidth="1"/>
    <col min="15362" max="15362" width="11" style="1224" customWidth="1"/>
    <col min="15363" max="15363" width="12.85546875" style="1224" customWidth="1"/>
    <col min="15364" max="15364" width="9.42578125" style="1224" customWidth="1"/>
    <col min="15365" max="15365" width="10" style="1224" customWidth="1"/>
    <col min="15366" max="15366" width="10.5703125" style="1224" customWidth="1"/>
    <col min="15367" max="15367" width="9.85546875" style="1224" customWidth="1"/>
    <col min="15368" max="15616" width="9.140625" style="1224"/>
    <col min="15617" max="15617" width="27.140625" style="1224" customWidth="1"/>
    <col min="15618" max="15618" width="11" style="1224" customWidth="1"/>
    <col min="15619" max="15619" width="12.85546875" style="1224" customWidth="1"/>
    <col min="15620" max="15620" width="9.42578125" style="1224" customWidth="1"/>
    <col min="15621" max="15621" width="10" style="1224" customWidth="1"/>
    <col min="15622" max="15622" width="10.5703125" style="1224" customWidth="1"/>
    <col min="15623" max="15623" width="9.85546875" style="1224" customWidth="1"/>
    <col min="15624" max="15872" width="9.140625" style="1224"/>
    <col min="15873" max="15873" width="27.140625" style="1224" customWidth="1"/>
    <col min="15874" max="15874" width="11" style="1224" customWidth="1"/>
    <col min="15875" max="15875" width="12.85546875" style="1224" customWidth="1"/>
    <col min="15876" max="15876" width="9.42578125" style="1224" customWidth="1"/>
    <col min="15877" max="15877" width="10" style="1224" customWidth="1"/>
    <col min="15878" max="15878" width="10.5703125" style="1224" customWidth="1"/>
    <col min="15879" max="15879" width="9.85546875" style="1224" customWidth="1"/>
    <col min="15880" max="16128" width="9.140625" style="1224"/>
    <col min="16129" max="16129" width="27.140625" style="1224" customWidth="1"/>
    <col min="16130" max="16130" width="11" style="1224" customWidth="1"/>
    <col min="16131" max="16131" width="12.85546875" style="1224" customWidth="1"/>
    <col min="16132" max="16132" width="9.42578125" style="1224" customWidth="1"/>
    <col min="16133" max="16133" width="10" style="1224" customWidth="1"/>
    <col min="16134" max="16134" width="10.5703125" style="1224" customWidth="1"/>
    <col min="16135" max="16135" width="9.85546875" style="1224" customWidth="1"/>
    <col min="16136" max="16384" width="9.140625" style="1224"/>
  </cols>
  <sheetData>
    <row r="2" spans="1:14" ht="19.5" customHeight="1" x14ac:dyDescent="0.2">
      <c r="A2" s="2162" t="s">
        <v>1412</v>
      </c>
      <c r="B2" s="2162"/>
      <c r="C2" s="2162"/>
      <c r="D2" s="2162"/>
      <c r="E2" s="2162"/>
    </row>
    <row r="3" spans="1:14" ht="19.5" customHeight="1" x14ac:dyDescent="0.15">
      <c r="A3" s="2165" t="s">
        <v>1417</v>
      </c>
      <c r="B3" s="2165"/>
      <c r="C3" s="2165"/>
      <c r="D3" s="2165"/>
      <c r="E3" s="2165"/>
      <c r="F3" s="2174"/>
      <c r="G3" s="2174"/>
      <c r="H3" s="1572"/>
      <c r="I3" s="1572"/>
      <c r="J3" s="1572"/>
      <c r="K3" s="1572"/>
    </row>
    <row r="4" spans="1:14" s="5" customFormat="1" ht="12.95" customHeight="1" x14ac:dyDescent="0.25">
      <c r="A4" s="1296">
        <v>2018</v>
      </c>
      <c r="B4" s="1513"/>
      <c r="C4" s="1482"/>
      <c r="D4" s="1482"/>
      <c r="G4" s="1483" t="s">
        <v>1303</v>
      </c>
    </row>
    <row r="5" spans="1:14" s="5" customFormat="1" ht="11.1" customHeight="1" x14ac:dyDescent="0.25">
      <c r="A5" s="1849" t="s">
        <v>1344</v>
      </c>
      <c r="B5" s="1972" t="s">
        <v>31</v>
      </c>
      <c r="C5" s="1972" t="s">
        <v>1333</v>
      </c>
      <c r="D5" s="1973"/>
      <c r="E5" s="1973"/>
      <c r="F5" s="1973"/>
      <c r="G5" s="1972" t="s">
        <v>1346</v>
      </c>
    </row>
    <row r="6" spans="1:14" s="5" customFormat="1" ht="11.1" customHeight="1" x14ac:dyDescent="0.25">
      <c r="A6" s="1851"/>
      <c r="B6" s="1973"/>
      <c r="C6" s="1973"/>
      <c r="D6" s="1973"/>
      <c r="E6" s="1973"/>
      <c r="F6" s="1973"/>
      <c r="G6" s="2168"/>
    </row>
    <row r="7" spans="1:14" s="5" customFormat="1" ht="11.1" customHeight="1" x14ac:dyDescent="0.25">
      <c r="A7" s="1851"/>
      <c r="B7" s="1973"/>
      <c r="C7" s="1972" t="s">
        <v>31</v>
      </c>
      <c r="D7" s="1972" t="s">
        <v>1334</v>
      </c>
      <c r="E7" s="1972" t="s">
        <v>1347</v>
      </c>
      <c r="F7" s="1972" t="s">
        <v>1348</v>
      </c>
      <c r="G7" s="2168"/>
    </row>
    <row r="8" spans="1:14" s="5" customFormat="1" ht="27" customHeight="1" x14ac:dyDescent="0.25">
      <c r="A8" s="1843" t="s">
        <v>536</v>
      </c>
      <c r="B8" s="1973"/>
      <c r="C8" s="1973"/>
      <c r="D8" s="1972"/>
      <c r="E8" s="1972"/>
      <c r="F8" s="1972"/>
      <c r="G8" s="2168"/>
    </row>
    <row r="9" spans="1:14" s="5" customFormat="1" ht="6" customHeight="1" x14ac:dyDescent="0.25">
      <c r="A9" s="806" t="s">
        <v>150</v>
      </c>
      <c r="B9" s="1115"/>
      <c r="C9" s="806"/>
      <c r="D9" s="806"/>
      <c r="E9" s="806"/>
    </row>
    <row r="10" spans="1:14" s="20" customFormat="1" ht="35.1" customHeight="1" x14ac:dyDescent="0.25">
      <c r="A10" s="813" t="s">
        <v>1383</v>
      </c>
      <c r="B10" s="1487">
        <f t="shared" ref="B10:G10" si="0">SUM(B11:B14)</f>
        <v>1773.4090000000001</v>
      </c>
      <c r="C10" s="1487">
        <f t="shared" si="0"/>
        <v>1638.6890000000001</v>
      </c>
      <c r="D10" s="1487">
        <f t="shared" si="0"/>
        <v>739.48000000000013</v>
      </c>
      <c r="E10" s="1487">
        <f t="shared" si="0"/>
        <v>827.24099999999999</v>
      </c>
      <c r="F10" s="1487">
        <f t="shared" si="0"/>
        <v>71.967999999999989</v>
      </c>
      <c r="G10" s="1487">
        <f t="shared" si="0"/>
        <v>134.71999999999997</v>
      </c>
      <c r="H10" s="19"/>
      <c r="I10" s="19"/>
      <c r="J10" s="1519"/>
      <c r="K10" s="1567"/>
      <c r="L10" s="1567"/>
      <c r="M10" s="1567"/>
      <c r="N10" s="1567"/>
    </row>
    <row r="11" spans="1:14" s="20" customFormat="1" ht="15" customHeight="1" x14ac:dyDescent="0.25">
      <c r="A11" s="1252" t="s">
        <v>1414</v>
      </c>
      <c r="B11" s="1514">
        <f>+C11+G11</f>
        <v>1297.8900000000001</v>
      </c>
      <c r="C11" s="1514">
        <f>D11+E11+F11</f>
        <v>1212.4360000000001</v>
      </c>
      <c r="D11" s="1517">
        <v>637.15200000000016</v>
      </c>
      <c r="E11" s="1517">
        <v>553.78499999999997</v>
      </c>
      <c r="F11" s="1517">
        <v>21.498999999999999</v>
      </c>
      <c r="G11" s="1514">
        <v>85.453999999999994</v>
      </c>
      <c r="H11" s="19"/>
      <c r="I11" s="19"/>
      <c r="J11" s="1519"/>
      <c r="K11" s="1567"/>
      <c r="L11" s="1567"/>
      <c r="M11" s="1567"/>
      <c r="N11" s="1567"/>
    </row>
    <row r="12" spans="1:14" s="20" customFormat="1" ht="15" customHeight="1" x14ac:dyDescent="0.25">
      <c r="A12" s="808" t="s">
        <v>1415</v>
      </c>
      <c r="B12" s="1514">
        <f>+C12+G12</f>
        <v>178.49299999999999</v>
      </c>
      <c r="C12" s="1514">
        <f>D12+E12+F12</f>
        <v>178.49299999999999</v>
      </c>
      <c r="D12" s="1517">
        <v>13.794999999999993</v>
      </c>
      <c r="E12" s="1517">
        <v>156.08799999999999</v>
      </c>
      <c r="F12" s="1517">
        <v>8.6100000000000012</v>
      </c>
      <c r="G12" s="1514">
        <v>0</v>
      </c>
      <c r="H12" s="19"/>
      <c r="I12" s="19"/>
      <c r="J12" s="1519"/>
      <c r="K12" s="1567"/>
      <c r="L12" s="1567"/>
      <c r="M12" s="1567"/>
      <c r="N12" s="1567"/>
    </row>
    <row r="13" spans="1:14" s="20" customFormat="1" ht="15" customHeight="1" x14ac:dyDescent="0.25">
      <c r="A13" s="808" t="s">
        <v>1416</v>
      </c>
      <c r="B13" s="1514">
        <f>+C13+G13</f>
        <v>163.59299999999999</v>
      </c>
      <c r="C13" s="1514">
        <f>D13+E13+F13</f>
        <v>129.892</v>
      </c>
      <c r="D13" s="1517">
        <v>39.408999999999999</v>
      </c>
      <c r="E13" s="1517">
        <v>90.483000000000004</v>
      </c>
      <c r="F13" s="733">
        <v>0</v>
      </c>
      <c r="G13" s="1514">
        <v>33.700999999999993</v>
      </c>
      <c r="H13" s="19"/>
      <c r="I13" s="19"/>
      <c r="J13" s="1519"/>
      <c r="K13" s="1567"/>
      <c r="L13" s="1567"/>
      <c r="M13" s="1567"/>
      <c r="N13" s="1567"/>
    </row>
    <row r="14" spans="1:14" s="20" customFormat="1" ht="15" customHeight="1" x14ac:dyDescent="0.25">
      <c r="A14" s="808" t="s">
        <v>1378</v>
      </c>
      <c r="B14" s="1514">
        <f>+C14+G14</f>
        <v>133.43299999999999</v>
      </c>
      <c r="C14" s="1514">
        <f>D14+E14+F14</f>
        <v>117.86800000000001</v>
      </c>
      <c r="D14" s="1517">
        <v>49.124000000000017</v>
      </c>
      <c r="E14" s="1517">
        <v>26.885000000000002</v>
      </c>
      <c r="F14" s="1517">
        <v>41.858999999999995</v>
      </c>
      <c r="G14" s="1514">
        <v>15.564999999999998</v>
      </c>
      <c r="H14" s="19"/>
      <c r="I14" s="19"/>
      <c r="J14" s="1519"/>
      <c r="K14" s="1567"/>
      <c r="L14" s="1567"/>
      <c r="M14" s="1567"/>
      <c r="N14" s="1567"/>
    </row>
    <row r="15" spans="1:14" s="5" customFormat="1" ht="15" customHeight="1" x14ac:dyDescent="0.25">
      <c r="A15" s="810"/>
      <c r="B15" s="1514"/>
      <c r="C15" s="1517"/>
      <c r="D15" s="1517"/>
      <c r="E15" s="1517"/>
    </row>
    <row r="16" spans="1:14" s="1490" customFormat="1" ht="35.1" customHeight="1" x14ac:dyDescent="0.25">
      <c r="A16" s="1516" t="s">
        <v>1384</v>
      </c>
      <c r="B16" s="1487">
        <f t="shared" ref="B16:G16" si="1">SUM(B17:B20)</f>
        <v>302.68100000000004</v>
      </c>
      <c r="C16" s="1487">
        <f t="shared" si="1"/>
        <v>177.38</v>
      </c>
      <c r="D16" s="1487">
        <f t="shared" si="1"/>
        <v>35.393000000000001</v>
      </c>
      <c r="E16" s="1487">
        <f t="shared" si="1"/>
        <v>135.321</v>
      </c>
      <c r="F16" s="1487">
        <f t="shared" si="1"/>
        <v>6.6659999999999986</v>
      </c>
      <c r="G16" s="1487">
        <f t="shared" si="1"/>
        <v>125.301</v>
      </c>
      <c r="H16" s="19"/>
      <c r="I16" s="19"/>
      <c r="J16" s="1519"/>
      <c r="K16" s="1524"/>
      <c r="L16" s="1524"/>
      <c r="M16" s="1524"/>
      <c r="N16" s="1524"/>
    </row>
    <row r="17" spans="1:14" s="20" customFormat="1" ht="15" customHeight="1" x14ac:dyDescent="0.25">
      <c r="A17" s="1252" t="s">
        <v>1414</v>
      </c>
      <c r="B17" s="1514">
        <f>+C17+G17</f>
        <v>213.74100000000001</v>
      </c>
      <c r="C17" s="1514">
        <f>D17+E17+F17</f>
        <v>88.440000000000012</v>
      </c>
      <c r="D17" s="1517">
        <v>35.393000000000001</v>
      </c>
      <c r="E17" s="1517">
        <v>51.735000000000007</v>
      </c>
      <c r="F17" s="1554">
        <v>1.3119999999999998</v>
      </c>
      <c r="G17" s="1514">
        <v>125.301</v>
      </c>
      <c r="H17" s="19"/>
      <c r="I17" s="19"/>
      <c r="J17" s="1519"/>
      <c r="K17" s="1493"/>
      <c r="L17" s="1493"/>
      <c r="M17" s="1493"/>
      <c r="N17" s="1493"/>
    </row>
    <row r="18" spans="1:14" s="20" customFormat="1" ht="15" customHeight="1" x14ac:dyDescent="0.25">
      <c r="A18" s="808" t="s">
        <v>1415</v>
      </c>
      <c r="B18" s="1514">
        <f>+C18+G18</f>
        <v>37.151000000000003</v>
      </c>
      <c r="C18" s="1514">
        <f>D18+E18+F18</f>
        <v>37.151000000000003</v>
      </c>
      <c r="D18" s="1517">
        <v>0</v>
      </c>
      <c r="E18" s="1517">
        <v>37.151000000000003</v>
      </c>
      <c r="F18" s="1517">
        <v>0</v>
      </c>
      <c r="G18" s="1514">
        <v>0</v>
      </c>
      <c r="H18" s="19"/>
      <c r="I18" s="19"/>
      <c r="J18" s="1519"/>
      <c r="K18" s="1567"/>
      <c r="L18" s="1567"/>
      <c r="M18" s="1567"/>
      <c r="N18" s="1567"/>
    </row>
    <row r="19" spans="1:14" s="20" customFormat="1" ht="15" customHeight="1" x14ac:dyDescent="0.25">
      <c r="A19" s="808" t="s">
        <v>1416</v>
      </c>
      <c r="B19" s="1514">
        <f>+C19+G19</f>
        <v>19.992999999999999</v>
      </c>
      <c r="C19" s="1514">
        <f>D19+E19+F19</f>
        <v>19.992999999999999</v>
      </c>
      <c r="D19" s="1517">
        <v>0</v>
      </c>
      <c r="E19" s="1517">
        <v>14.638999999999999</v>
      </c>
      <c r="F19" s="1554">
        <v>5.3539999999999983</v>
      </c>
      <c r="G19" s="1514">
        <v>0</v>
      </c>
      <c r="H19" s="19"/>
      <c r="I19" s="19"/>
      <c r="J19" s="1519"/>
      <c r="K19" s="1567"/>
      <c r="L19" s="1567"/>
      <c r="M19" s="1567"/>
      <c r="N19" s="1567"/>
    </row>
    <row r="20" spans="1:14" s="20" customFormat="1" ht="15" customHeight="1" x14ac:dyDescent="0.25">
      <c r="A20" s="808" t="s">
        <v>1378</v>
      </c>
      <c r="B20" s="1507">
        <f>+C20+G20</f>
        <v>31.796000000000003</v>
      </c>
      <c r="C20" s="1507">
        <f>D20+E20+F20</f>
        <v>31.796000000000003</v>
      </c>
      <c r="D20" s="1517">
        <v>0</v>
      </c>
      <c r="E20" s="1554">
        <v>31.796000000000003</v>
      </c>
      <c r="F20" s="1517">
        <v>0</v>
      </c>
      <c r="G20" s="1514">
        <v>0</v>
      </c>
      <c r="H20" s="19"/>
      <c r="I20" s="19"/>
      <c r="J20" s="1519"/>
      <c r="K20" s="1567"/>
      <c r="L20" s="1567"/>
      <c r="M20" s="1567"/>
      <c r="N20" s="1567"/>
    </row>
    <row r="21" spans="1:14" s="5" customFormat="1" ht="15" customHeight="1" x14ac:dyDescent="0.25">
      <c r="A21" s="1308"/>
      <c r="B21" s="1514"/>
      <c r="C21" s="1514"/>
      <c r="D21" s="1514"/>
      <c r="E21" s="1514"/>
    </row>
    <row r="22" spans="1:14" s="1490" customFormat="1" ht="35.1" customHeight="1" x14ac:dyDescent="0.25">
      <c r="A22" s="1516" t="s">
        <v>1385</v>
      </c>
      <c r="B22" s="1487">
        <f>SUM(B23:B26)</f>
        <v>366.54</v>
      </c>
      <c r="C22" s="1487">
        <f t="shared" ref="C22:G22" si="2">SUM(C23:C26)</f>
        <v>362.04</v>
      </c>
      <c r="D22" s="1487">
        <f t="shared" si="2"/>
        <v>14.85</v>
      </c>
      <c r="E22" s="1487">
        <f t="shared" si="2"/>
        <v>300.67599999999999</v>
      </c>
      <c r="F22" s="1487">
        <v>47</v>
      </c>
      <c r="G22" s="1487">
        <f t="shared" si="2"/>
        <v>4.4999999999999991</v>
      </c>
      <c r="H22" s="19"/>
      <c r="I22" s="19"/>
      <c r="J22" s="1519"/>
    </row>
    <row r="23" spans="1:14" s="5" customFormat="1" ht="15" customHeight="1" x14ac:dyDescent="0.25">
      <c r="A23" s="1252" t="s">
        <v>1414</v>
      </c>
      <c r="B23" s="1514">
        <f>+C23+G23</f>
        <v>195.81899999999996</v>
      </c>
      <c r="C23" s="1514">
        <f>D23+E23+F23</f>
        <v>191.31899999999996</v>
      </c>
      <c r="D23" s="1517">
        <v>14.85</v>
      </c>
      <c r="E23" s="1517">
        <v>155.35499999999996</v>
      </c>
      <c r="F23" s="1517">
        <v>21.113999999999997</v>
      </c>
      <c r="G23" s="1514">
        <v>4.4999999999999991</v>
      </c>
      <c r="H23" s="19"/>
      <c r="I23" s="19"/>
      <c r="J23" s="1519"/>
    </row>
    <row r="24" spans="1:14" s="5" customFormat="1" ht="15" customHeight="1" x14ac:dyDescent="0.25">
      <c r="A24" s="808" t="s">
        <v>1415</v>
      </c>
      <c r="B24" s="1514">
        <f>+C24+G24</f>
        <v>125.14700000000002</v>
      </c>
      <c r="C24" s="1514">
        <f>D24+E24+F24</f>
        <v>125.14700000000002</v>
      </c>
      <c r="D24" s="733">
        <v>0</v>
      </c>
      <c r="E24" s="1517">
        <v>100.14700000000002</v>
      </c>
      <c r="F24" s="1517">
        <v>25.000000000000004</v>
      </c>
      <c r="G24" s="1514">
        <v>0</v>
      </c>
      <c r="H24" s="19"/>
      <c r="I24" s="19"/>
      <c r="J24" s="1519"/>
    </row>
    <row r="25" spans="1:14" s="5" customFormat="1" ht="15" customHeight="1" x14ac:dyDescent="0.25">
      <c r="A25" s="808" t="s">
        <v>1416</v>
      </c>
      <c r="B25" s="1514">
        <f>+C25+G25</f>
        <v>29.539999999999996</v>
      </c>
      <c r="C25" s="1514">
        <v>29.539999999999996</v>
      </c>
      <c r="D25" s="1517">
        <v>0</v>
      </c>
      <c r="E25" s="1517">
        <v>29.139999999999997</v>
      </c>
      <c r="F25" s="1565" t="s">
        <v>364</v>
      </c>
      <c r="G25" s="1514">
        <v>0</v>
      </c>
      <c r="H25" s="19"/>
      <c r="I25" s="19"/>
      <c r="J25" s="1519"/>
    </row>
    <row r="26" spans="1:14" s="5" customFormat="1" ht="15" customHeight="1" x14ac:dyDescent="0.25">
      <c r="A26" s="808" t="s">
        <v>1378</v>
      </c>
      <c r="B26" s="1514">
        <f>+C26+G26</f>
        <v>16.033999999999999</v>
      </c>
      <c r="C26" s="1514">
        <f>D26+E26+F26</f>
        <v>16.033999999999999</v>
      </c>
      <c r="D26" s="1517">
        <v>0</v>
      </c>
      <c r="E26" s="1517">
        <v>16.033999999999999</v>
      </c>
      <c r="F26" s="1517">
        <v>0</v>
      </c>
      <c r="G26" s="1514">
        <v>0</v>
      </c>
      <c r="H26" s="19"/>
      <c r="I26" s="19"/>
      <c r="J26" s="1519"/>
    </row>
    <row r="27" spans="1:14" s="5" customFormat="1" ht="15" customHeight="1" x14ac:dyDescent="0.25">
      <c r="A27" s="1308"/>
      <c r="B27" s="1514"/>
      <c r="C27" s="1517"/>
      <c r="D27" s="1514"/>
      <c r="E27" s="1514"/>
      <c r="F27" s="20"/>
      <c r="G27" s="20"/>
    </row>
    <row r="28" spans="1:14" s="1490" customFormat="1" ht="35.1" customHeight="1" x14ac:dyDescent="0.25">
      <c r="A28" s="1852" t="s">
        <v>1386</v>
      </c>
      <c r="B28" s="1489">
        <f>SUM(B29:B32)</f>
        <v>164.11199999999997</v>
      </c>
      <c r="C28" s="1489">
        <f t="shared" ref="C28:G28" si="3">SUM(C29:C32)</f>
        <v>164.11199999999997</v>
      </c>
      <c r="D28" s="1489">
        <f t="shared" si="3"/>
        <v>0</v>
      </c>
      <c r="E28" s="1489">
        <f t="shared" si="3"/>
        <v>164.11199999999997</v>
      </c>
      <c r="F28" s="1489">
        <f t="shared" si="3"/>
        <v>0</v>
      </c>
      <c r="G28" s="1489">
        <f t="shared" si="3"/>
        <v>0</v>
      </c>
      <c r="H28" s="19"/>
      <c r="I28" s="19"/>
      <c r="J28" s="1519"/>
    </row>
    <row r="29" spans="1:14" s="5" customFormat="1" ht="15" customHeight="1" x14ac:dyDescent="0.25">
      <c r="A29" s="1252" t="s">
        <v>1414</v>
      </c>
      <c r="B29" s="1514">
        <f>+C29+G29</f>
        <v>0</v>
      </c>
      <c r="C29" s="1514">
        <f>D29+E29+F29</f>
        <v>0</v>
      </c>
      <c r="D29" s="1517">
        <v>0</v>
      </c>
      <c r="E29" s="1517">
        <v>0</v>
      </c>
      <c r="F29" s="1517">
        <v>0</v>
      </c>
      <c r="G29" s="1514">
        <v>0</v>
      </c>
      <c r="H29" s="19"/>
      <c r="I29" s="19"/>
      <c r="J29" s="1519"/>
    </row>
    <row r="30" spans="1:14" s="5" customFormat="1" ht="15" customHeight="1" x14ac:dyDescent="0.25">
      <c r="A30" s="808" t="s">
        <v>1415</v>
      </c>
      <c r="B30" s="1514">
        <f t="shared" ref="B30:B32" si="4">+C30+G30</f>
        <v>16.294</v>
      </c>
      <c r="C30" s="1514">
        <f>D30+E30+F30</f>
        <v>16.294</v>
      </c>
      <c r="D30" s="1517">
        <v>0</v>
      </c>
      <c r="E30" s="1517">
        <v>16.294</v>
      </c>
      <c r="F30" s="1517">
        <v>0</v>
      </c>
      <c r="G30" s="1514">
        <v>0</v>
      </c>
      <c r="H30" s="19"/>
      <c r="I30" s="19"/>
      <c r="J30" s="1519"/>
    </row>
    <row r="31" spans="1:14" s="5" customFormat="1" ht="15" customHeight="1" x14ac:dyDescent="0.25">
      <c r="A31" s="808" t="s">
        <v>1416</v>
      </c>
      <c r="B31" s="1514">
        <f t="shared" si="4"/>
        <v>39.09899999999999</v>
      </c>
      <c r="C31" s="1514">
        <f>D31+E31+F31</f>
        <v>39.09899999999999</v>
      </c>
      <c r="D31" s="1517">
        <v>0</v>
      </c>
      <c r="E31" s="1517">
        <v>39.09899999999999</v>
      </c>
      <c r="F31" s="1517">
        <v>0</v>
      </c>
      <c r="G31" s="1514">
        <v>0</v>
      </c>
      <c r="H31" s="19"/>
      <c r="I31" s="19"/>
      <c r="J31" s="1519"/>
    </row>
    <row r="32" spans="1:14" s="5" customFormat="1" ht="15" customHeight="1" x14ac:dyDescent="0.25">
      <c r="A32" s="808" t="s">
        <v>1378</v>
      </c>
      <c r="B32" s="1514">
        <f t="shared" si="4"/>
        <v>108.71899999999999</v>
      </c>
      <c r="C32" s="1514">
        <f>D32+E32+F32</f>
        <v>108.71899999999999</v>
      </c>
      <c r="D32" s="1517">
        <v>0</v>
      </c>
      <c r="E32" s="1517">
        <v>108.71899999999999</v>
      </c>
      <c r="F32" s="1568">
        <v>0</v>
      </c>
      <c r="G32" s="1514">
        <v>0</v>
      </c>
      <c r="H32" s="19"/>
      <c r="I32" s="19"/>
      <c r="J32" s="1519"/>
    </row>
    <row r="33" spans="1:10" s="5" customFormat="1" ht="9.75" customHeight="1" thickBot="1" x14ac:dyDescent="0.3">
      <c r="A33" s="1297"/>
      <c r="B33" s="1297"/>
      <c r="C33" s="1297"/>
      <c r="D33" s="1297"/>
      <c r="E33" s="1297"/>
      <c r="F33" s="1297"/>
      <c r="G33" s="1297"/>
      <c r="H33" s="19"/>
      <c r="I33" s="19"/>
      <c r="J33" s="1519"/>
    </row>
    <row r="34" spans="1:10" s="5" customFormat="1" ht="3.75" customHeight="1" thickTop="1" x14ac:dyDescent="0.25">
      <c r="A34" s="806"/>
      <c r="B34" s="806"/>
      <c r="C34" s="806"/>
      <c r="D34" s="806"/>
      <c r="E34" s="806"/>
      <c r="F34" s="806"/>
      <c r="G34" s="806"/>
    </row>
    <row r="35" spans="1:10" s="5" customFormat="1" ht="12" customHeight="1" x14ac:dyDescent="0.25">
      <c r="A35" s="1503" t="s">
        <v>1360</v>
      </c>
      <c r="B35" s="1503"/>
      <c r="C35" s="1503"/>
      <c r="D35" s="1503"/>
      <c r="E35" s="1503"/>
      <c r="F35" s="808"/>
    </row>
    <row r="36" spans="1:10" ht="4.5" customHeight="1" x14ac:dyDescent="0.15">
      <c r="A36" s="1258"/>
    </row>
    <row r="37" spans="1:10" s="1457" customFormat="1" ht="12" customHeight="1" x14ac:dyDescent="0.25">
      <c r="A37" s="1506" t="s">
        <v>527</v>
      </c>
      <c r="B37" s="993"/>
      <c r="C37" s="993"/>
      <c r="D37" s="993"/>
      <c r="E37" s="993"/>
      <c r="G37" s="1458"/>
    </row>
    <row r="38" spans="1:10" s="1457" customFormat="1" ht="27.75" customHeight="1" x14ac:dyDescent="0.25">
      <c r="A38" s="2171" t="s">
        <v>1418</v>
      </c>
      <c r="B38" s="2171"/>
      <c r="C38" s="2171"/>
      <c r="D38" s="2171"/>
      <c r="E38" s="2171"/>
      <c r="F38" s="2171"/>
      <c r="G38" s="2171"/>
    </row>
    <row r="39" spans="1:10" x14ac:dyDescent="0.15">
      <c r="A39" s="1258"/>
      <c r="B39" s="1550"/>
      <c r="C39" s="1258"/>
      <c r="D39" s="1258"/>
      <c r="E39" s="1258"/>
    </row>
    <row r="40" spans="1:10" x14ac:dyDescent="0.15">
      <c r="A40" s="1258"/>
      <c r="B40" s="1550"/>
      <c r="C40" s="1258"/>
      <c r="D40" s="1258"/>
      <c r="E40" s="1258"/>
    </row>
    <row r="41" spans="1:10" x14ac:dyDescent="0.15">
      <c r="A41" s="1258"/>
      <c r="B41" s="1550"/>
      <c r="C41" s="1258"/>
      <c r="D41" s="1258"/>
      <c r="E41" s="1258"/>
    </row>
    <row r="42" spans="1:10" x14ac:dyDescent="0.15">
      <c r="A42" s="1551"/>
      <c r="B42" s="1550"/>
      <c r="C42" s="1258"/>
      <c r="D42" s="1258"/>
      <c r="E42" s="1258"/>
    </row>
    <row r="43" spans="1:10" x14ac:dyDescent="0.15">
      <c r="A43" s="1258"/>
      <c r="B43" s="1550"/>
      <c r="C43" s="1258"/>
      <c r="D43" s="1258"/>
      <c r="E43" s="1258"/>
    </row>
    <row r="44" spans="1:10" x14ac:dyDescent="0.15">
      <c r="A44" s="1258"/>
      <c r="B44" s="1550"/>
      <c r="C44" s="1258"/>
      <c r="D44" s="1258"/>
      <c r="E44" s="1258"/>
    </row>
    <row r="45" spans="1:10" x14ac:dyDescent="0.15">
      <c r="A45" s="1258"/>
      <c r="B45" s="1550"/>
      <c r="C45" s="1258"/>
      <c r="D45" s="1258"/>
      <c r="E45" s="1258"/>
    </row>
    <row r="46" spans="1:10" x14ac:dyDescent="0.15">
      <c r="A46" s="1258"/>
      <c r="B46" s="1550"/>
      <c r="C46" s="1258"/>
      <c r="D46" s="1258"/>
      <c r="E46" s="1258"/>
    </row>
    <row r="47" spans="1:10" x14ac:dyDescent="0.15">
      <c r="A47" s="1258"/>
      <c r="B47" s="1550"/>
      <c r="C47" s="1258"/>
      <c r="D47" s="1258"/>
      <c r="E47" s="1258"/>
    </row>
    <row r="48" spans="1:10" x14ac:dyDescent="0.15">
      <c r="A48" s="1258"/>
      <c r="B48" s="1550"/>
      <c r="C48" s="1258"/>
      <c r="D48" s="1258"/>
      <c r="E48" s="1258"/>
    </row>
    <row r="49" spans="1:5" x14ac:dyDescent="0.15">
      <c r="A49" s="1258"/>
      <c r="B49" s="1550"/>
      <c r="C49" s="1258"/>
      <c r="D49" s="1258"/>
      <c r="E49" s="1258"/>
    </row>
    <row r="50" spans="1:5" x14ac:dyDescent="0.15">
      <c r="A50" s="1258"/>
      <c r="B50" s="1550"/>
      <c r="C50" s="1258"/>
      <c r="D50" s="1258"/>
      <c r="E50" s="1258"/>
    </row>
    <row r="51" spans="1:5" x14ac:dyDescent="0.15">
      <c r="A51" s="1258"/>
      <c r="B51" s="1550"/>
      <c r="C51" s="1258"/>
      <c r="D51" s="1258"/>
      <c r="E51" s="1258"/>
    </row>
    <row r="52" spans="1:5" x14ac:dyDescent="0.15">
      <c r="A52" s="1258"/>
      <c r="B52" s="1550"/>
      <c r="C52" s="1258"/>
      <c r="D52" s="1258"/>
      <c r="E52" s="1258"/>
    </row>
    <row r="53" spans="1:5" x14ac:dyDescent="0.15">
      <c r="A53" s="1258"/>
      <c r="B53" s="1550"/>
      <c r="C53" s="1258"/>
      <c r="D53" s="1258"/>
      <c r="E53" s="1258"/>
    </row>
    <row r="54" spans="1:5" x14ac:dyDescent="0.15">
      <c r="A54" s="1258"/>
      <c r="B54" s="1550"/>
      <c r="C54" s="1258"/>
      <c r="D54" s="1258"/>
      <c r="E54" s="1258"/>
    </row>
    <row r="55" spans="1:5" x14ac:dyDescent="0.15">
      <c r="A55" s="1258"/>
      <c r="B55" s="1550"/>
      <c r="C55" s="1258"/>
      <c r="D55" s="1258"/>
      <c r="E55" s="1258"/>
    </row>
    <row r="56" spans="1:5" x14ac:dyDescent="0.15">
      <c r="A56" s="1258"/>
      <c r="B56" s="1550"/>
      <c r="C56" s="1258"/>
      <c r="D56" s="1258"/>
      <c r="E56" s="1258"/>
    </row>
    <row r="57" spans="1:5" x14ac:dyDescent="0.15">
      <c r="A57" s="1258"/>
      <c r="B57" s="1550"/>
      <c r="C57" s="1258"/>
      <c r="D57" s="1258"/>
      <c r="E57" s="1258"/>
    </row>
    <row r="58" spans="1:5" x14ac:dyDescent="0.15">
      <c r="A58" s="1258"/>
      <c r="B58" s="1550"/>
      <c r="C58" s="1258"/>
      <c r="D58" s="1258"/>
      <c r="E58" s="1258"/>
    </row>
    <row r="59" spans="1:5" x14ac:dyDescent="0.15">
      <c r="A59" s="1258"/>
      <c r="B59" s="1550"/>
      <c r="C59" s="1258"/>
      <c r="D59" s="1258"/>
      <c r="E59" s="1258"/>
    </row>
    <row r="60" spans="1:5" x14ac:dyDescent="0.15">
      <c r="A60" s="1258"/>
      <c r="B60" s="1550"/>
      <c r="C60" s="1258"/>
      <c r="D60" s="1258"/>
      <c r="E60" s="1258"/>
    </row>
    <row r="61" spans="1:5" x14ac:dyDescent="0.15">
      <c r="A61" s="1258"/>
      <c r="B61" s="1550"/>
      <c r="C61" s="1258"/>
      <c r="D61" s="1258"/>
      <c r="E61" s="1258"/>
    </row>
    <row r="62" spans="1:5" x14ac:dyDescent="0.15">
      <c r="A62" s="1258"/>
      <c r="B62" s="1550"/>
      <c r="C62" s="1258"/>
      <c r="D62" s="1258"/>
      <c r="E62" s="1258"/>
    </row>
    <row r="63" spans="1:5" x14ac:dyDescent="0.15">
      <c r="A63" s="1258"/>
      <c r="B63" s="1550"/>
      <c r="C63" s="1258"/>
      <c r="D63" s="1258"/>
      <c r="E63" s="1258"/>
    </row>
    <row r="64" spans="1:5" x14ac:dyDescent="0.15">
      <c r="A64" s="1258"/>
      <c r="B64" s="1550"/>
      <c r="C64" s="1258"/>
      <c r="D64" s="1258"/>
      <c r="E64" s="1258"/>
    </row>
    <row r="65" spans="1:5" x14ac:dyDescent="0.15">
      <c r="A65" s="1258"/>
      <c r="B65" s="1550"/>
      <c r="C65" s="1258"/>
      <c r="D65" s="1258"/>
      <c r="E65" s="1258"/>
    </row>
    <row r="66" spans="1:5" x14ac:dyDescent="0.15">
      <c r="A66" s="1258"/>
      <c r="B66" s="1550"/>
      <c r="C66" s="1258"/>
      <c r="D66" s="1258"/>
      <c r="E66" s="1258"/>
    </row>
    <row r="67" spans="1:5" x14ac:dyDescent="0.15">
      <c r="A67" s="1258"/>
      <c r="B67" s="1550"/>
      <c r="C67" s="1258"/>
      <c r="D67" s="1258"/>
      <c r="E67" s="1258"/>
    </row>
    <row r="68" spans="1:5" x14ac:dyDescent="0.15">
      <c r="A68" s="1258"/>
      <c r="B68" s="1550"/>
      <c r="C68" s="1258"/>
      <c r="D68" s="1258"/>
      <c r="E68" s="1258"/>
    </row>
    <row r="69" spans="1:5" x14ac:dyDescent="0.15">
      <c r="A69" s="1258"/>
      <c r="B69" s="1550"/>
      <c r="C69" s="1258"/>
      <c r="D69" s="1258"/>
      <c r="E69" s="1258"/>
    </row>
    <row r="70" spans="1:5" x14ac:dyDescent="0.15">
      <c r="A70" s="1258"/>
      <c r="B70" s="1550"/>
      <c r="C70" s="1258"/>
      <c r="D70" s="1258"/>
      <c r="E70" s="1258"/>
    </row>
    <row r="71" spans="1:5" x14ac:dyDescent="0.15">
      <c r="A71" s="1258"/>
      <c r="B71" s="1550"/>
      <c r="C71" s="1258"/>
      <c r="D71" s="1258"/>
      <c r="E71" s="1258"/>
    </row>
    <row r="72" spans="1:5" x14ac:dyDescent="0.15">
      <c r="A72" s="1258"/>
      <c r="B72" s="1550"/>
      <c r="C72" s="1258"/>
      <c r="D72" s="1258"/>
      <c r="E72" s="1258"/>
    </row>
    <row r="73" spans="1:5" x14ac:dyDescent="0.15">
      <c r="A73" s="1258"/>
      <c r="B73" s="1550"/>
      <c r="C73" s="1258"/>
      <c r="D73" s="1258"/>
      <c r="E73" s="1258"/>
    </row>
    <row r="74" spans="1:5" x14ac:dyDescent="0.15">
      <c r="A74" s="1258"/>
      <c r="B74" s="1550"/>
      <c r="C74" s="1258"/>
      <c r="D74" s="1258"/>
      <c r="E74" s="1258"/>
    </row>
    <row r="75" spans="1:5" x14ac:dyDescent="0.15">
      <c r="A75" s="1258"/>
      <c r="B75" s="1550"/>
      <c r="C75" s="1258"/>
      <c r="D75" s="1258"/>
      <c r="E75" s="1258"/>
    </row>
    <row r="76" spans="1:5" x14ac:dyDescent="0.15">
      <c r="A76" s="1258"/>
      <c r="B76" s="1550"/>
      <c r="C76" s="1258"/>
      <c r="D76" s="1258"/>
      <c r="E76" s="1258"/>
    </row>
    <row r="77" spans="1:5" x14ac:dyDescent="0.15">
      <c r="A77" s="1258"/>
      <c r="B77" s="1550"/>
      <c r="C77" s="1258"/>
      <c r="D77" s="1258"/>
      <c r="E77" s="1258"/>
    </row>
    <row r="78" spans="1:5" x14ac:dyDescent="0.15">
      <c r="A78" s="1258"/>
      <c r="B78" s="1550"/>
      <c r="C78" s="1258"/>
      <c r="D78" s="1258"/>
      <c r="E78" s="1258"/>
    </row>
    <row r="79" spans="1:5" x14ac:dyDescent="0.15">
      <c r="A79" s="1258"/>
      <c r="B79" s="1550"/>
      <c r="C79" s="1258"/>
      <c r="D79" s="1258"/>
      <c r="E79" s="1258"/>
    </row>
    <row r="80" spans="1:5" x14ac:dyDescent="0.15">
      <c r="A80" s="1258"/>
      <c r="B80" s="1550"/>
      <c r="C80" s="1258"/>
      <c r="D80" s="1258"/>
      <c r="E80" s="1258"/>
    </row>
    <row r="81" spans="1:5" x14ac:dyDescent="0.15">
      <c r="A81" s="1258"/>
      <c r="B81" s="1550"/>
      <c r="C81" s="1258"/>
      <c r="D81" s="1258"/>
      <c r="E81" s="1258"/>
    </row>
    <row r="82" spans="1:5" x14ac:dyDescent="0.15">
      <c r="A82" s="1258"/>
      <c r="B82" s="1550"/>
      <c r="C82" s="1258"/>
      <c r="D82" s="1258"/>
      <c r="E82" s="1258"/>
    </row>
    <row r="83" spans="1:5" x14ac:dyDescent="0.15">
      <c r="A83" s="1258"/>
      <c r="B83" s="1550"/>
      <c r="C83" s="1258"/>
      <c r="D83" s="1258"/>
      <c r="E83" s="1258"/>
    </row>
    <row r="84" spans="1:5" x14ac:dyDescent="0.15">
      <c r="A84" s="1258"/>
      <c r="B84" s="1550"/>
      <c r="C84" s="1258"/>
      <c r="D84" s="1258"/>
      <c r="E84" s="1258"/>
    </row>
    <row r="85" spans="1:5" x14ac:dyDescent="0.15">
      <c r="A85" s="1258"/>
      <c r="B85" s="1550"/>
      <c r="C85" s="1258"/>
      <c r="D85" s="1258"/>
      <c r="E85" s="1258"/>
    </row>
    <row r="86" spans="1:5" x14ac:dyDescent="0.15">
      <c r="A86" s="1258"/>
      <c r="B86" s="1550"/>
      <c r="C86" s="1258"/>
      <c r="D86" s="1258"/>
      <c r="E86" s="1258"/>
    </row>
    <row r="87" spans="1:5" x14ac:dyDescent="0.15">
      <c r="A87" s="1258"/>
      <c r="B87" s="1550"/>
      <c r="C87" s="1258"/>
      <c r="D87" s="1258"/>
      <c r="E87" s="1258"/>
    </row>
    <row r="88" spans="1:5" x14ac:dyDescent="0.15">
      <c r="A88" s="1258"/>
      <c r="B88" s="1550"/>
      <c r="C88" s="1258"/>
      <c r="D88" s="1258"/>
      <c r="E88" s="1258"/>
    </row>
    <row r="89" spans="1:5" x14ac:dyDescent="0.15">
      <c r="A89" s="1258"/>
      <c r="B89" s="1550"/>
      <c r="C89" s="1258"/>
      <c r="D89" s="1258"/>
      <c r="E89" s="1258"/>
    </row>
    <row r="90" spans="1:5" x14ac:dyDescent="0.15">
      <c r="A90" s="1258"/>
      <c r="B90" s="1550"/>
      <c r="C90" s="1258"/>
      <c r="D90" s="1258"/>
      <c r="E90" s="1258"/>
    </row>
    <row r="91" spans="1:5" x14ac:dyDescent="0.15">
      <c r="A91" s="1258"/>
      <c r="B91" s="1550"/>
      <c r="C91" s="1258"/>
      <c r="D91" s="1258"/>
      <c r="E91" s="1258"/>
    </row>
    <row r="92" spans="1:5" x14ac:dyDescent="0.15">
      <c r="A92" s="1258"/>
      <c r="B92" s="1550"/>
      <c r="C92" s="1258"/>
      <c r="D92" s="1258"/>
      <c r="E92" s="1258"/>
    </row>
    <row r="93" spans="1:5" x14ac:dyDescent="0.15">
      <c r="A93" s="1258"/>
      <c r="B93" s="1550"/>
      <c r="C93" s="1258"/>
      <c r="D93" s="1258"/>
      <c r="E93" s="1258"/>
    </row>
    <row r="94" spans="1:5" x14ac:dyDescent="0.15">
      <c r="A94" s="1258"/>
      <c r="B94" s="1550"/>
      <c r="C94" s="1258"/>
      <c r="D94" s="1258"/>
      <c r="E94" s="1258"/>
    </row>
    <row r="95" spans="1:5" x14ac:dyDescent="0.15">
      <c r="A95" s="1258"/>
      <c r="B95" s="1550"/>
      <c r="C95" s="1258"/>
      <c r="D95" s="1258"/>
      <c r="E95" s="1258"/>
    </row>
    <row r="96" spans="1:5" x14ac:dyDescent="0.15">
      <c r="A96" s="1258"/>
      <c r="B96" s="1550"/>
      <c r="C96" s="1258"/>
      <c r="D96" s="1258"/>
      <c r="E96" s="1258"/>
    </row>
    <row r="97" spans="1:5" x14ac:dyDescent="0.15">
      <c r="A97" s="1258"/>
      <c r="B97" s="1550"/>
      <c r="C97" s="1258"/>
      <c r="D97" s="1258"/>
      <c r="E97" s="1258"/>
    </row>
    <row r="98" spans="1:5" x14ac:dyDescent="0.15">
      <c r="A98" s="1258"/>
      <c r="B98" s="1550"/>
      <c r="C98" s="1258"/>
      <c r="D98" s="1258"/>
      <c r="E98" s="1258"/>
    </row>
    <row r="99" spans="1:5" x14ac:dyDescent="0.15">
      <c r="A99" s="1258"/>
      <c r="B99" s="1550"/>
      <c r="C99" s="1258"/>
      <c r="D99" s="1258"/>
      <c r="E99" s="1258"/>
    </row>
    <row r="100" spans="1:5" x14ac:dyDescent="0.15">
      <c r="A100" s="1258"/>
      <c r="B100" s="1550"/>
      <c r="C100" s="1258"/>
      <c r="D100" s="1258"/>
      <c r="E100" s="1258"/>
    </row>
    <row r="101" spans="1:5" x14ac:dyDescent="0.15">
      <c r="A101" s="1258"/>
      <c r="B101" s="1550"/>
      <c r="C101" s="1258"/>
      <c r="D101" s="1258"/>
      <c r="E101" s="1258"/>
    </row>
    <row r="102" spans="1:5" x14ac:dyDescent="0.15">
      <c r="A102" s="1258"/>
      <c r="B102" s="1550"/>
      <c r="C102" s="1258"/>
      <c r="D102" s="1258"/>
      <c r="E102" s="1258"/>
    </row>
    <row r="103" spans="1:5" x14ac:dyDescent="0.15">
      <c r="A103" s="1258"/>
      <c r="B103" s="1550"/>
      <c r="C103" s="1258"/>
      <c r="D103" s="1258"/>
      <c r="E103" s="1258"/>
    </row>
    <row r="104" spans="1:5" x14ac:dyDescent="0.15">
      <c r="A104" s="1258"/>
      <c r="B104" s="1550"/>
      <c r="C104" s="1258"/>
      <c r="D104" s="1258"/>
      <c r="E104" s="1258"/>
    </row>
    <row r="105" spans="1:5" x14ac:dyDescent="0.15">
      <c r="A105" s="1258"/>
      <c r="B105" s="1550"/>
      <c r="C105" s="1258"/>
      <c r="D105" s="1258"/>
      <c r="E105" s="1258"/>
    </row>
    <row r="106" spans="1:5" x14ac:dyDescent="0.15">
      <c r="A106" s="1258"/>
      <c r="B106" s="1550"/>
      <c r="C106" s="1258"/>
      <c r="D106" s="1258"/>
      <c r="E106" s="1258"/>
    </row>
    <row r="107" spans="1:5" x14ac:dyDescent="0.15">
      <c r="A107" s="1258"/>
      <c r="B107" s="1550"/>
      <c r="C107" s="1258"/>
      <c r="D107" s="1258"/>
      <c r="E107" s="1258"/>
    </row>
    <row r="108" spans="1:5" x14ac:dyDescent="0.15">
      <c r="A108" s="1258"/>
      <c r="B108" s="1550"/>
      <c r="C108" s="1258"/>
      <c r="D108" s="1258"/>
      <c r="E108" s="1258"/>
    </row>
    <row r="109" spans="1:5" x14ac:dyDescent="0.15">
      <c r="A109" s="1258"/>
      <c r="B109" s="1550"/>
      <c r="C109" s="1258"/>
      <c r="D109" s="1258"/>
      <c r="E109" s="1258"/>
    </row>
    <row r="110" spans="1:5" x14ac:dyDescent="0.15">
      <c r="A110" s="1258"/>
      <c r="B110" s="1550"/>
      <c r="C110" s="1258"/>
      <c r="D110" s="1258"/>
      <c r="E110" s="1258"/>
    </row>
    <row r="111" spans="1:5" x14ac:dyDescent="0.15">
      <c r="A111" s="1258"/>
      <c r="B111" s="1550"/>
      <c r="C111" s="1258"/>
      <c r="D111" s="1258"/>
      <c r="E111" s="1258"/>
    </row>
    <row r="112" spans="1:5" x14ac:dyDescent="0.15">
      <c r="A112" s="1258"/>
      <c r="B112" s="1550"/>
      <c r="C112" s="1258"/>
      <c r="D112" s="1258"/>
      <c r="E112" s="1258"/>
    </row>
    <row r="113" spans="1:5" x14ac:dyDescent="0.15">
      <c r="A113" s="1258"/>
      <c r="B113" s="1550"/>
      <c r="C113" s="1258"/>
      <c r="D113" s="1258"/>
      <c r="E113" s="1258"/>
    </row>
    <row r="114" spans="1:5" x14ac:dyDescent="0.15">
      <c r="A114" s="1258"/>
      <c r="B114" s="1550"/>
      <c r="C114" s="1258"/>
      <c r="D114" s="1258"/>
      <c r="E114" s="1258"/>
    </row>
    <row r="115" spans="1:5" x14ac:dyDescent="0.15">
      <c r="A115" s="1258"/>
      <c r="B115" s="1550"/>
      <c r="C115" s="1258"/>
      <c r="D115" s="1258"/>
      <c r="E115" s="1258"/>
    </row>
    <row r="116" spans="1:5" x14ac:dyDescent="0.15">
      <c r="A116" s="1258"/>
      <c r="B116" s="1550"/>
      <c r="C116" s="1258"/>
      <c r="D116" s="1258"/>
      <c r="E116" s="1258"/>
    </row>
    <row r="117" spans="1:5" x14ac:dyDescent="0.15">
      <c r="A117" s="1258"/>
      <c r="B117" s="1550"/>
      <c r="C117" s="1258"/>
      <c r="D117" s="1258"/>
      <c r="E117" s="1258"/>
    </row>
    <row r="118" spans="1:5" x14ac:dyDescent="0.15">
      <c r="A118" s="1258"/>
      <c r="B118" s="1550"/>
      <c r="C118" s="1258"/>
      <c r="D118" s="1258"/>
      <c r="E118" s="1258"/>
    </row>
    <row r="119" spans="1:5" x14ac:dyDescent="0.15">
      <c r="A119" s="1258"/>
      <c r="B119" s="1550"/>
      <c r="C119" s="1258"/>
      <c r="D119" s="1258"/>
      <c r="E119" s="1258"/>
    </row>
    <row r="120" spans="1:5" x14ac:dyDescent="0.15">
      <c r="A120" s="1258"/>
      <c r="B120" s="1550"/>
      <c r="C120" s="1258"/>
      <c r="D120" s="1258"/>
      <c r="E120" s="1258"/>
    </row>
    <row r="121" spans="1:5" x14ac:dyDescent="0.15">
      <c r="A121" s="1258"/>
      <c r="B121" s="1550"/>
      <c r="C121" s="1258"/>
      <c r="D121" s="1258"/>
      <c r="E121" s="1258"/>
    </row>
    <row r="122" spans="1:5" x14ac:dyDescent="0.15">
      <c r="A122" s="1258"/>
      <c r="B122" s="1550"/>
      <c r="C122" s="1258"/>
      <c r="D122" s="1258"/>
      <c r="E122" s="1258"/>
    </row>
    <row r="123" spans="1:5" x14ac:dyDescent="0.15">
      <c r="A123" s="1258"/>
      <c r="B123" s="1550"/>
      <c r="C123" s="1258"/>
      <c r="D123" s="1258"/>
      <c r="E123" s="1258"/>
    </row>
    <row r="124" spans="1:5" x14ac:dyDescent="0.15">
      <c r="A124" s="1258"/>
      <c r="B124" s="1550"/>
      <c r="C124" s="1258"/>
      <c r="D124" s="1258"/>
      <c r="E124" s="1258"/>
    </row>
    <row r="125" spans="1:5" x14ac:dyDescent="0.15">
      <c r="A125" s="1258"/>
      <c r="B125" s="1550"/>
      <c r="C125" s="1258"/>
      <c r="D125" s="1258"/>
      <c r="E125" s="1258"/>
    </row>
    <row r="126" spans="1:5" x14ac:dyDescent="0.15">
      <c r="A126" s="1258"/>
      <c r="B126" s="1550"/>
      <c r="C126" s="1258"/>
      <c r="D126" s="1258"/>
      <c r="E126" s="1258"/>
    </row>
    <row r="127" spans="1:5" x14ac:dyDescent="0.15">
      <c r="A127" s="1258"/>
      <c r="B127" s="1550"/>
      <c r="C127" s="1258"/>
      <c r="D127" s="1258"/>
      <c r="E127" s="1258"/>
    </row>
    <row r="128" spans="1:5" x14ac:dyDescent="0.15">
      <c r="A128" s="1258"/>
      <c r="B128" s="1550"/>
      <c r="C128" s="1258"/>
      <c r="D128" s="1258"/>
      <c r="E128" s="1258"/>
    </row>
    <row r="129" spans="1:5" x14ac:dyDescent="0.15">
      <c r="A129" s="1258"/>
      <c r="B129" s="1550"/>
      <c r="C129" s="1258"/>
      <c r="D129" s="1258"/>
      <c r="E129" s="1258"/>
    </row>
    <row r="130" spans="1:5" x14ac:dyDescent="0.15">
      <c r="A130" s="1258"/>
      <c r="B130" s="1550"/>
      <c r="C130" s="1258"/>
      <c r="D130" s="1258"/>
      <c r="E130" s="1258"/>
    </row>
    <row r="131" spans="1:5" x14ac:dyDescent="0.15">
      <c r="A131" s="1258"/>
      <c r="B131" s="1550"/>
      <c r="C131" s="1258"/>
      <c r="D131" s="1258"/>
      <c r="E131" s="1258"/>
    </row>
    <row r="132" spans="1:5" x14ac:dyDescent="0.15">
      <c r="A132" s="1258"/>
      <c r="B132" s="1550"/>
      <c r="C132" s="1258"/>
      <c r="D132" s="1258"/>
      <c r="E132" s="1258"/>
    </row>
    <row r="133" spans="1:5" x14ac:dyDescent="0.15">
      <c r="A133" s="1258"/>
      <c r="B133" s="1550"/>
      <c r="C133" s="1258"/>
      <c r="D133" s="1258"/>
      <c r="E133" s="1258"/>
    </row>
    <row r="134" spans="1:5" x14ac:dyDescent="0.15">
      <c r="A134" s="1258"/>
      <c r="B134" s="1550"/>
      <c r="C134" s="1258"/>
      <c r="D134" s="1258"/>
      <c r="E134" s="1258"/>
    </row>
    <row r="135" spans="1:5" x14ac:dyDescent="0.15">
      <c r="A135" s="1258"/>
      <c r="B135" s="1550"/>
      <c r="C135" s="1258"/>
      <c r="D135" s="1258"/>
      <c r="E135" s="1258"/>
    </row>
    <row r="136" spans="1:5" x14ac:dyDescent="0.15">
      <c r="A136" s="1258"/>
      <c r="B136" s="1550"/>
      <c r="C136" s="1258"/>
      <c r="D136" s="1258"/>
      <c r="E136" s="1258"/>
    </row>
    <row r="137" spans="1:5" x14ac:dyDescent="0.15">
      <c r="A137" s="1258"/>
      <c r="B137" s="1550"/>
      <c r="C137" s="1258"/>
      <c r="D137" s="1258"/>
      <c r="E137" s="1258"/>
    </row>
    <row r="138" spans="1:5" x14ac:dyDescent="0.15">
      <c r="A138" s="1258"/>
      <c r="B138" s="1550"/>
      <c r="C138" s="1258"/>
      <c r="D138" s="1258"/>
      <c r="E138" s="1258"/>
    </row>
    <row r="139" spans="1:5" x14ac:dyDescent="0.15">
      <c r="A139" s="1258"/>
      <c r="B139" s="1550"/>
      <c r="C139" s="1258"/>
      <c r="D139" s="1258"/>
      <c r="E139" s="1258"/>
    </row>
    <row r="140" spans="1:5" x14ac:dyDescent="0.15">
      <c r="A140" s="1258"/>
      <c r="B140" s="1550"/>
      <c r="C140" s="1258"/>
      <c r="D140" s="1258"/>
      <c r="E140" s="1258"/>
    </row>
    <row r="141" spans="1:5" x14ac:dyDescent="0.15">
      <c r="A141" s="1258"/>
      <c r="B141" s="1550"/>
      <c r="C141" s="1258"/>
      <c r="D141" s="1258"/>
      <c r="E141" s="1258"/>
    </row>
    <row r="142" spans="1:5" x14ac:dyDescent="0.15">
      <c r="A142" s="1258"/>
      <c r="B142" s="1550"/>
      <c r="C142" s="1258"/>
      <c r="D142" s="1258"/>
      <c r="E142" s="1258"/>
    </row>
    <row r="143" spans="1:5" x14ac:dyDescent="0.15">
      <c r="A143" s="1258"/>
      <c r="B143" s="1550"/>
      <c r="C143" s="1258"/>
      <c r="D143" s="1258"/>
      <c r="E143" s="1258"/>
    </row>
    <row r="144" spans="1:5" x14ac:dyDescent="0.15">
      <c r="A144" s="1258"/>
      <c r="B144" s="1550"/>
      <c r="C144" s="1258"/>
      <c r="D144" s="1258"/>
      <c r="E144" s="1258"/>
    </row>
    <row r="145" spans="1:5" x14ac:dyDescent="0.15">
      <c r="A145" s="1258"/>
      <c r="B145" s="1550"/>
      <c r="C145" s="1258"/>
      <c r="D145" s="1258"/>
      <c r="E145" s="1258"/>
    </row>
    <row r="146" spans="1:5" x14ac:dyDescent="0.15">
      <c r="A146" s="1258"/>
      <c r="B146" s="1550"/>
      <c r="C146" s="1258"/>
      <c r="D146" s="1258"/>
      <c r="E146" s="1258"/>
    </row>
    <row r="147" spans="1:5" x14ac:dyDescent="0.15">
      <c r="A147" s="1258"/>
      <c r="B147" s="1550"/>
      <c r="C147" s="1258"/>
      <c r="D147" s="1258"/>
      <c r="E147" s="1258"/>
    </row>
    <row r="148" spans="1:5" x14ac:dyDescent="0.15">
      <c r="A148" s="1258"/>
      <c r="B148" s="1550"/>
      <c r="C148" s="1258"/>
      <c r="D148" s="1258"/>
      <c r="E148" s="1258"/>
    </row>
    <row r="149" spans="1:5" x14ac:dyDescent="0.15">
      <c r="A149" s="1258"/>
      <c r="B149" s="1550"/>
      <c r="C149" s="1258"/>
      <c r="D149" s="1258"/>
      <c r="E149" s="1258"/>
    </row>
    <row r="150" spans="1:5" x14ac:dyDescent="0.15">
      <c r="A150" s="1258"/>
      <c r="B150" s="1550"/>
      <c r="C150" s="1258"/>
      <c r="D150" s="1258"/>
      <c r="E150" s="1258"/>
    </row>
    <row r="151" spans="1:5" x14ac:dyDescent="0.15">
      <c r="A151" s="1258"/>
      <c r="B151" s="1550"/>
      <c r="C151" s="1258"/>
      <c r="D151" s="1258"/>
      <c r="E151" s="1258"/>
    </row>
    <row r="152" spans="1:5" x14ac:dyDescent="0.15">
      <c r="A152" s="1258"/>
      <c r="B152" s="1550"/>
      <c r="C152" s="1258"/>
      <c r="D152" s="1258"/>
      <c r="E152" s="1258"/>
    </row>
    <row r="153" spans="1:5" x14ac:dyDescent="0.15">
      <c r="A153" s="1258"/>
      <c r="B153" s="1550"/>
      <c r="C153" s="1258"/>
      <c r="D153" s="1258"/>
      <c r="E153" s="1258"/>
    </row>
    <row r="154" spans="1:5" x14ac:dyDescent="0.15">
      <c r="A154" s="1258"/>
      <c r="B154" s="1550"/>
      <c r="C154" s="1258"/>
      <c r="D154" s="1258"/>
      <c r="E154" s="1258"/>
    </row>
    <row r="155" spans="1:5" x14ac:dyDescent="0.15">
      <c r="A155" s="1258"/>
      <c r="B155" s="1550"/>
      <c r="C155" s="1258"/>
      <c r="D155" s="1258"/>
      <c r="E155" s="1258"/>
    </row>
    <row r="156" spans="1:5" x14ac:dyDescent="0.15">
      <c r="A156" s="1258"/>
      <c r="B156" s="1550"/>
      <c r="C156" s="1258"/>
      <c r="D156" s="1258"/>
      <c r="E156" s="1258"/>
    </row>
    <row r="157" spans="1:5" x14ac:dyDescent="0.15">
      <c r="A157" s="1258"/>
      <c r="B157" s="1550"/>
      <c r="C157" s="1258"/>
      <c r="D157" s="1258"/>
      <c r="E157" s="1258"/>
    </row>
    <row r="158" spans="1:5" x14ac:dyDescent="0.15">
      <c r="A158" s="1258"/>
      <c r="B158" s="1550"/>
      <c r="C158" s="1258"/>
      <c r="D158" s="1258"/>
      <c r="E158" s="1258"/>
    </row>
    <row r="159" spans="1:5" x14ac:dyDescent="0.15">
      <c r="A159" s="1258"/>
      <c r="B159" s="1550"/>
      <c r="C159" s="1258"/>
      <c r="D159" s="1258"/>
      <c r="E159" s="1258"/>
    </row>
    <row r="160" spans="1:5" x14ac:dyDescent="0.15">
      <c r="A160" s="1258"/>
      <c r="B160" s="1550"/>
      <c r="C160" s="1258"/>
      <c r="D160" s="1258"/>
      <c r="E160" s="1258"/>
    </row>
    <row r="161" spans="1:5" x14ac:dyDescent="0.15">
      <c r="A161" s="1258"/>
      <c r="B161" s="1550"/>
      <c r="C161" s="1258"/>
      <c r="D161" s="1258"/>
      <c r="E161" s="1258"/>
    </row>
    <row r="162" spans="1:5" x14ac:dyDescent="0.15">
      <c r="A162" s="1258"/>
      <c r="B162" s="1550"/>
      <c r="C162" s="1258"/>
      <c r="D162" s="1258"/>
      <c r="E162" s="1258"/>
    </row>
    <row r="163" spans="1:5" x14ac:dyDescent="0.15">
      <c r="A163" s="1258"/>
      <c r="B163" s="1550"/>
      <c r="C163" s="1258"/>
      <c r="D163" s="1258"/>
      <c r="E163" s="1258"/>
    </row>
    <row r="164" spans="1:5" x14ac:dyDescent="0.15">
      <c r="A164" s="1258"/>
      <c r="B164" s="1550"/>
      <c r="C164" s="1258"/>
      <c r="D164" s="1258"/>
      <c r="E164" s="1258"/>
    </row>
    <row r="165" spans="1:5" x14ac:dyDescent="0.15">
      <c r="A165" s="1258"/>
      <c r="B165" s="1550"/>
      <c r="C165" s="1258"/>
      <c r="D165" s="1258"/>
      <c r="E165" s="1258"/>
    </row>
    <row r="166" spans="1:5" x14ac:dyDescent="0.15">
      <c r="A166" s="1258"/>
      <c r="B166" s="1550"/>
      <c r="C166" s="1258"/>
      <c r="D166" s="1258"/>
      <c r="E166" s="1258"/>
    </row>
    <row r="167" spans="1:5" x14ac:dyDescent="0.15">
      <c r="A167" s="1258"/>
      <c r="B167" s="1550"/>
      <c r="C167" s="1258"/>
      <c r="D167" s="1258"/>
      <c r="E167" s="1258"/>
    </row>
    <row r="168" spans="1:5" x14ac:dyDescent="0.15">
      <c r="A168" s="1258"/>
      <c r="B168" s="1550"/>
      <c r="C168" s="1258"/>
      <c r="D168" s="1258"/>
      <c r="E168" s="1258"/>
    </row>
    <row r="169" spans="1:5" x14ac:dyDescent="0.15">
      <c r="A169" s="1258"/>
      <c r="B169" s="1550"/>
      <c r="C169" s="1258"/>
      <c r="D169" s="1258"/>
      <c r="E169" s="1258"/>
    </row>
    <row r="170" spans="1:5" x14ac:dyDescent="0.15">
      <c r="A170" s="1258"/>
      <c r="B170" s="1550"/>
      <c r="C170" s="1258"/>
      <c r="D170" s="1258"/>
      <c r="E170" s="1258"/>
    </row>
    <row r="171" spans="1:5" x14ac:dyDescent="0.15">
      <c r="A171" s="1258"/>
      <c r="B171" s="1550"/>
      <c r="C171" s="1258"/>
      <c r="D171" s="1258"/>
      <c r="E171" s="1258"/>
    </row>
    <row r="172" spans="1:5" x14ac:dyDescent="0.15">
      <c r="A172" s="1258"/>
      <c r="B172" s="1550"/>
      <c r="C172" s="1258"/>
      <c r="D172" s="1258"/>
      <c r="E172" s="1258"/>
    </row>
    <row r="173" spans="1:5" x14ac:dyDescent="0.15">
      <c r="A173" s="1258"/>
      <c r="B173" s="1550"/>
      <c r="C173" s="1258"/>
      <c r="D173" s="1258"/>
      <c r="E173" s="1258"/>
    </row>
    <row r="174" spans="1:5" x14ac:dyDescent="0.15">
      <c r="A174" s="1258"/>
      <c r="B174" s="1550"/>
      <c r="C174" s="1258"/>
      <c r="D174" s="1258"/>
      <c r="E174" s="1258"/>
    </row>
    <row r="175" spans="1:5" x14ac:dyDescent="0.15">
      <c r="A175" s="1258"/>
      <c r="B175" s="1550"/>
      <c r="C175" s="1258"/>
      <c r="D175" s="1258"/>
      <c r="E175" s="1258"/>
    </row>
    <row r="176" spans="1:5" x14ac:dyDescent="0.15">
      <c r="A176" s="1258"/>
      <c r="B176" s="1550"/>
      <c r="C176" s="1258"/>
      <c r="D176" s="1258"/>
      <c r="E176" s="1258"/>
    </row>
    <row r="177" spans="1:5" x14ac:dyDescent="0.15">
      <c r="A177" s="1258"/>
      <c r="B177" s="1550"/>
      <c r="C177" s="1258"/>
      <c r="D177" s="1258"/>
      <c r="E177" s="1258"/>
    </row>
    <row r="178" spans="1:5" x14ac:dyDescent="0.15">
      <c r="A178" s="1258"/>
      <c r="B178" s="1550"/>
      <c r="C178" s="1258"/>
      <c r="D178" s="1258"/>
      <c r="E178" s="1258"/>
    </row>
    <row r="179" spans="1:5" x14ac:dyDescent="0.15">
      <c r="A179" s="1258"/>
      <c r="B179" s="1550"/>
      <c r="C179" s="1258"/>
      <c r="D179" s="1258"/>
      <c r="E179" s="1258"/>
    </row>
    <row r="180" spans="1:5" x14ac:dyDescent="0.15">
      <c r="A180" s="1258"/>
      <c r="B180" s="1550"/>
      <c r="C180" s="1258"/>
      <c r="D180" s="1258"/>
      <c r="E180" s="1258"/>
    </row>
    <row r="181" spans="1:5" x14ac:dyDescent="0.15">
      <c r="A181" s="1258"/>
      <c r="B181" s="1550"/>
      <c r="C181" s="1258"/>
      <c r="D181" s="1258"/>
      <c r="E181" s="1258"/>
    </row>
    <row r="182" spans="1:5" x14ac:dyDescent="0.15">
      <c r="A182" s="1258"/>
      <c r="B182" s="1550"/>
      <c r="C182" s="1258"/>
      <c r="D182" s="1258"/>
      <c r="E182" s="1258"/>
    </row>
    <row r="183" spans="1:5" x14ac:dyDescent="0.15">
      <c r="A183" s="1258"/>
      <c r="B183" s="1550"/>
      <c r="C183" s="1258"/>
      <c r="D183" s="1258"/>
      <c r="E183" s="1258"/>
    </row>
    <row r="184" spans="1:5" x14ac:dyDescent="0.15">
      <c r="A184" s="1258"/>
      <c r="B184" s="1550"/>
      <c r="C184" s="1258"/>
      <c r="D184" s="1258"/>
      <c r="E184" s="1258"/>
    </row>
    <row r="185" spans="1:5" x14ac:dyDescent="0.15">
      <c r="A185" s="1258"/>
      <c r="B185" s="1550"/>
      <c r="C185" s="1258"/>
      <c r="D185" s="1258"/>
      <c r="E185" s="1258"/>
    </row>
    <row r="186" spans="1:5" x14ac:dyDescent="0.15">
      <c r="A186" s="1258"/>
      <c r="B186" s="1550"/>
      <c r="C186" s="1258"/>
      <c r="D186" s="1258"/>
      <c r="E186" s="1258"/>
    </row>
    <row r="187" spans="1:5" x14ac:dyDescent="0.15">
      <c r="A187" s="1258"/>
      <c r="B187" s="1550"/>
      <c r="C187" s="1258"/>
      <c r="D187" s="1258"/>
      <c r="E187" s="1258"/>
    </row>
    <row r="188" spans="1:5" x14ac:dyDescent="0.15">
      <c r="A188" s="1258"/>
      <c r="B188" s="1550"/>
      <c r="C188" s="1258"/>
      <c r="D188" s="1258"/>
      <c r="E188" s="1258"/>
    </row>
    <row r="189" spans="1:5" x14ac:dyDescent="0.15">
      <c r="A189" s="1258"/>
      <c r="B189" s="1550"/>
      <c r="C189" s="1258"/>
      <c r="D189" s="1258"/>
      <c r="E189" s="1258"/>
    </row>
    <row r="190" spans="1:5" x14ac:dyDescent="0.15">
      <c r="A190" s="1258"/>
      <c r="B190" s="1550"/>
      <c r="C190" s="1258"/>
      <c r="D190" s="1258"/>
      <c r="E190" s="1258"/>
    </row>
    <row r="191" spans="1:5" x14ac:dyDescent="0.15">
      <c r="A191" s="1258"/>
      <c r="B191" s="1550"/>
      <c r="C191" s="1258"/>
      <c r="D191" s="1258"/>
      <c r="E191" s="1258"/>
    </row>
    <row r="192" spans="1:5" x14ac:dyDescent="0.15">
      <c r="A192" s="1258"/>
      <c r="B192" s="1550"/>
      <c r="C192" s="1258"/>
      <c r="D192" s="1258"/>
      <c r="E192" s="1258"/>
    </row>
    <row r="193" spans="1:5" x14ac:dyDescent="0.15">
      <c r="A193" s="1258"/>
      <c r="B193" s="1550"/>
      <c r="C193" s="1258"/>
      <c r="D193" s="1258"/>
      <c r="E193" s="1258"/>
    </row>
    <row r="194" spans="1:5" x14ac:dyDescent="0.15">
      <c r="A194" s="1258"/>
      <c r="B194" s="1550"/>
      <c r="C194" s="1258"/>
      <c r="D194" s="1258"/>
      <c r="E194" s="1258"/>
    </row>
    <row r="195" spans="1:5" x14ac:dyDescent="0.15">
      <c r="A195" s="1258"/>
      <c r="B195" s="1550"/>
      <c r="C195" s="1258"/>
      <c r="D195" s="1258"/>
      <c r="E195" s="1258"/>
    </row>
    <row r="196" spans="1:5" x14ac:dyDescent="0.15">
      <c r="A196" s="1258"/>
      <c r="B196" s="1550"/>
      <c r="C196" s="1258"/>
      <c r="D196" s="1258"/>
      <c r="E196" s="1258"/>
    </row>
    <row r="197" spans="1:5" x14ac:dyDescent="0.15">
      <c r="A197" s="1258"/>
      <c r="B197" s="1550"/>
      <c r="C197" s="1258"/>
      <c r="D197" s="1258"/>
      <c r="E197" s="1258"/>
    </row>
    <row r="198" spans="1:5" x14ac:dyDescent="0.15">
      <c r="A198" s="1258"/>
      <c r="B198" s="1550"/>
      <c r="C198" s="1258"/>
      <c r="D198" s="1258"/>
      <c r="E198" s="1258"/>
    </row>
    <row r="199" spans="1:5" x14ac:dyDescent="0.15">
      <c r="A199" s="1258"/>
      <c r="B199" s="1550"/>
      <c r="C199" s="1258"/>
      <c r="D199" s="1258"/>
      <c r="E199" s="1258"/>
    </row>
    <row r="200" spans="1:5" x14ac:dyDescent="0.15">
      <c r="A200" s="1258"/>
      <c r="B200" s="1550"/>
      <c r="C200" s="1258"/>
      <c r="D200" s="1258"/>
      <c r="E200" s="1258"/>
    </row>
    <row r="201" spans="1:5" x14ac:dyDescent="0.15">
      <c r="A201" s="1258"/>
      <c r="B201" s="1550"/>
      <c r="C201" s="1258"/>
      <c r="D201" s="1258"/>
      <c r="E201" s="1258"/>
    </row>
    <row r="202" spans="1:5" x14ac:dyDescent="0.15">
      <c r="A202" s="1258"/>
      <c r="B202" s="1550"/>
      <c r="C202" s="1258"/>
      <c r="D202" s="1258"/>
      <c r="E202" s="1258"/>
    </row>
    <row r="203" spans="1:5" x14ac:dyDescent="0.15">
      <c r="A203" s="1258"/>
      <c r="B203" s="1550"/>
      <c r="C203" s="1258"/>
      <c r="D203" s="1258"/>
      <c r="E203" s="1258"/>
    </row>
    <row r="204" spans="1:5" x14ac:dyDescent="0.15">
      <c r="A204" s="1258"/>
      <c r="B204" s="1550"/>
      <c r="C204" s="1258"/>
      <c r="D204" s="1258"/>
      <c r="E204" s="1258"/>
    </row>
    <row r="205" spans="1:5" x14ac:dyDescent="0.15">
      <c r="A205" s="1258"/>
      <c r="B205" s="1550"/>
      <c r="C205" s="1258"/>
      <c r="D205" s="1258"/>
      <c r="E205" s="1258"/>
    </row>
    <row r="206" spans="1:5" x14ac:dyDescent="0.15">
      <c r="A206" s="1258"/>
      <c r="B206" s="1550"/>
      <c r="C206" s="1258"/>
      <c r="D206" s="1258"/>
      <c r="E206" s="1258"/>
    </row>
    <row r="207" spans="1:5" x14ac:dyDescent="0.15">
      <c r="A207" s="1258"/>
      <c r="B207" s="1550"/>
      <c r="C207" s="1258"/>
      <c r="D207" s="1258"/>
      <c r="E207" s="1258"/>
    </row>
    <row r="208" spans="1:5" x14ac:dyDescent="0.15">
      <c r="A208" s="1258"/>
      <c r="B208" s="1550"/>
      <c r="C208" s="1258"/>
      <c r="D208" s="1258"/>
      <c r="E208" s="1258"/>
    </row>
    <row r="209" spans="1:5" x14ac:dyDescent="0.15">
      <c r="A209" s="1258"/>
      <c r="B209" s="1550"/>
      <c r="C209" s="1258"/>
      <c r="D209" s="1258"/>
      <c r="E209" s="1258"/>
    </row>
    <row r="210" spans="1:5" x14ac:dyDescent="0.15">
      <c r="A210" s="1258"/>
      <c r="B210" s="1550"/>
      <c r="C210" s="1258"/>
      <c r="D210" s="1258"/>
      <c r="E210" s="1258"/>
    </row>
    <row r="211" spans="1:5" x14ac:dyDescent="0.15">
      <c r="A211" s="1258"/>
      <c r="B211" s="1550"/>
      <c r="C211" s="1258"/>
      <c r="D211" s="1258"/>
      <c r="E211" s="1258"/>
    </row>
    <row r="212" spans="1:5" x14ac:dyDescent="0.15">
      <c r="A212" s="1258"/>
      <c r="B212" s="1550"/>
      <c r="C212" s="1258"/>
      <c r="D212" s="1258"/>
      <c r="E212" s="1258"/>
    </row>
    <row r="213" spans="1:5" x14ac:dyDescent="0.15">
      <c r="A213" s="1258"/>
      <c r="B213" s="1550"/>
      <c r="C213" s="1258"/>
      <c r="D213" s="1258"/>
      <c r="E213" s="1258"/>
    </row>
    <row r="214" spans="1:5" x14ac:dyDescent="0.15">
      <c r="A214" s="1258"/>
      <c r="B214" s="1550"/>
      <c r="C214" s="1258"/>
      <c r="D214" s="1258"/>
      <c r="E214" s="1258"/>
    </row>
    <row r="215" spans="1:5" x14ac:dyDescent="0.15">
      <c r="A215" s="1258"/>
      <c r="B215" s="1550"/>
      <c r="C215" s="1258"/>
      <c r="D215" s="1258"/>
      <c r="E215" s="1258"/>
    </row>
    <row r="216" spans="1:5" x14ac:dyDescent="0.15">
      <c r="A216" s="1258"/>
      <c r="B216" s="1550"/>
      <c r="C216" s="1258"/>
      <c r="D216" s="1258"/>
      <c r="E216" s="1258"/>
    </row>
    <row r="217" spans="1:5" x14ac:dyDescent="0.15">
      <c r="A217" s="1258"/>
      <c r="B217" s="1550"/>
      <c r="C217" s="1258"/>
      <c r="D217" s="1258"/>
      <c r="E217" s="1258"/>
    </row>
    <row r="218" spans="1:5" x14ac:dyDescent="0.15">
      <c r="A218" s="1258"/>
      <c r="B218" s="1550"/>
      <c r="C218" s="1258"/>
      <c r="D218" s="1258"/>
      <c r="E218" s="1258"/>
    </row>
    <row r="219" spans="1:5" x14ac:dyDescent="0.15">
      <c r="A219" s="1258"/>
      <c r="B219" s="1550"/>
      <c r="C219" s="1258"/>
      <c r="D219" s="1258"/>
      <c r="E219" s="1258"/>
    </row>
    <row r="220" spans="1:5" x14ac:dyDescent="0.15">
      <c r="A220" s="1258"/>
      <c r="B220" s="1550"/>
      <c r="C220" s="1258"/>
      <c r="D220" s="1258"/>
      <c r="E220" s="1258"/>
    </row>
    <row r="221" spans="1:5" x14ac:dyDescent="0.15">
      <c r="A221" s="1258"/>
      <c r="B221" s="1550"/>
      <c r="C221" s="1258"/>
      <c r="D221" s="1258"/>
      <c r="E221" s="1258"/>
    </row>
    <row r="222" spans="1:5" x14ac:dyDescent="0.15">
      <c r="A222" s="1258"/>
      <c r="B222" s="1550"/>
      <c r="C222" s="1258"/>
      <c r="D222" s="1258"/>
      <c r="E222" s="1258"/>
    </row>
    <row r="223" spans="1:5" x14ac:dyDescent="0.15">
      <c r="A223" s="1258"/>
      <c r="B223" s="1550"/>
      <c r="C223" s="1258"/>
      <c r="D223" s="1258"/>
      <c r="E223" s="1258"/>
    </row>
    <row r="224" spans="1:5" x14ac:dyDescent="0.15">
      <c r="A224" s="1258"/>
      <c r="B224" s="1550"/>
      <c r="C224" s="1258"/>
      <c r="D224" s="1258"/>
      <c r="E224" s="1258"/>
    </row>
    <row r="225" spans="1:5" x14ac:dyDescent="0.15">
      <c r="A225" s="1258"/>
      <c r="B225" s="1550"/>
      <c r="C225" s="1258"/>
      <c r="D225" s="1258"/>
      <c r="E225" s="1258"/>
    </row>
    <row r="226" spans="1:5" x14ac:dyDescent="0.15">
      <c r="A226" s="1258"/>
      <c r="B226" s="1550"/>
      <c r="C226" s="1258"/>
      <c r="D226" s="1258"/>
      <c r="E226" s="1258"/>
    </row>
    <row r="227" spans="1:5" x14ac:dyDescent="0.15">
      <c r="A227" s="1258"/>
      <c r="B227" s="1550"/>
      <c r="C227" s="1258"/>
      <c r="D227" s="1258"/>
      <c r="E227" s="1258"/>
    </row>
    <row r="228" spans="1:5" x14ac:dyDescent="0.15">
      <c r="A228" s="1258"/>
      <c r="B228" s="1550"/>
      <c r="C228" s="1258"/>
      <c r="D228" s="1258"/>
      <c r="E228" s="1258"/>
    </row>
    <row r="229" spans="1:5" x14ac:dyDescent="0.15">
      <c r="A229" s="1258"/>
      <c r="B229" s="1550"/>
      <c r="C229" s="1258"/>
      <c r="D229" s="1258"/>
      <c r="E229" s="1258"/>
    </row>
    <row r="230" spans="1:5" x14ac:dyDescent="0.15">
      <c r="A230" s="1258"/>
      <c r="B230" s="1550"/>
      <c r="C230" s="1258"/>
      <c r="D230" s="1258"/>
      <c r="E230" s="1258"/>
    </row>
    <row r="231" spans="1:5" x14ac:dyDescent="0.15">
      <c r="A231" s="1258"/>
      <c r="B231" s="1550"/>
      <c r="C231" s="1258"/>
      <c r="D231" s="1258"/>
      <c r="E231" s="1258"/>
    </row>
    <row r="232" spans="1:5" x14ac:dyDescent="0.15">
      <c r="A232" s="1258"/>
      <c r="B232" s="1550"/>
      <c r="C232" s="1258"/>
      <c r="D232" s="1258"/>
      <c r="E232" s="1258"/>
    </row>
    <row r="233" spans="1:5" x14ac:dyDescent="0.15">
      <c r="A233" s="1258"/>
      <c r="B233" s="1550"/>
      <c r="C233" s="1258"/>
      <c r="D233" s="1258"/>
      <c r="E233" s="1258"/>
    </row>
    <row r="234" spans="1:5" x14ac:dyDescent="0.15">
      <c r="A234" s="1258"/>
      <c r="B234" s="1550"/>
      <c r="C234" s="1258"/>
      <c r="D234" s="1258"/>
      <c r="E234" s="1258"/>
    </row>
    <row r="235" spans="1:5" x14ac:dyDescent="0.15">
      <c r="A235" s="1258"/>
      <c r="B235" s="1550"/>
      <c r="C235" s="1258"/>
      <c r="D235" s="1258"/>
      <c r="E235" s="1258"/>
    </row>
    <row r="236" spans="1:5" x14ac:dyDescent="0.15">
      <c r="A236" s="1258"/>
      <c r="B236" s="1550"/>
      <c r="C236" s="1258"/>
      <c r="D236" s="1258"/>
      <c r="E236" s="1258"/>
    </row>
    <row r="237" spans="1:5" x14ac:dyDescent="0.15">
      <c r="A237" s="1258"/>
      <c r="B237" s="1550"/>
      <c r="C237" s="1258"/>
      <c r="D237" s="1258"/>
      <c r="E237" s="1258"/>
    </row>
    <row r="238" spans="1:5" x14ac:dyDescent="0.15">
      <c r="A238" s="1258"/>
      <c r="B238" s="1550"/>
      <c r="C238" s="1258"/>
      <c r="D238" s="1258"/>
      <c r="E238" s="1258"/>
    </row>
    <row r="239" spans="1:5" x14ac:dyDescent="0.15">
      <c r="A239" s="1258"/>
      <c r="B239" s="1550"/>
      <c r="C239" s="1258"/>
      <c r="D239" s="1258"/>
      <c r="E239" s="1258"/>
    </row>
    <row r="240" spans="1:5" x14ac:dyDescent="0.15">
      <c r="A240" s="1258"/>
      <c r="B240" s="1550"/>
      <c r="C240" s="1258"/>
      <c r="D240" s="1258"/>
      <c r="E240" s="1258"/>
    </row>
    <row r="241" spans="1:5" x14ac:dyDescent="0.15">
      <c r="A241" s="1258"/>
      <c r="B241" s="1550"/>
      <c r="C241" s="1258"/>
      <c r="D241" s="1258"/>
      <c r="E241" s="1258"/>
    </row>
    <row r="242" spans="1:5" x14ac:dyDescent="0.15">
      <c r="A242" s="1258"/>
      <c r="B242" s="1550"/>
      <c r="C242" s="1258"/>
      <c r="D242" s="1258"/>
      <c r="E242" s="1258"/>
    </row>
    <row r="243" spans="1:5" x14ac:dyDescent="0.15">
      <c r="A243" s="1258"/>
      <c r="B243" s="1550"/>
      <c r="C243" s="1258"/>
      <c r="D243" s="1258"/>
      <c r="E243" s="1258"/>
    </row>
    <row r="244" spans="1:5" x14ac:dyDescent="0.15">
      <c r="A244" s="1258"/>
      <c r="B244" s="1550"/>
      <c r="C244" s="1258"/>
      <c r="D244" s="1258"/>
      <c r="E244" s="1258"/>
    </row>
    <row r="245" spans="1:5" x14ac:dyDescent="0.15">
      <c r="A245" s="1258"/>
      <c r="B245" s="1550"/>
      <c r="C245" s="1258"/>
      <c r="D245" s="1258"/>
      <c r="E245" s="1258"/>
    </row>
    <row r="246" spans="1:5" x14ac:dyDescent="0.15">
      <c r="A246" s="1258"/>
      <c r="B246" s="1550"/>
      <c r="C246" s="1258"/>
      <c r="D246" s="1258"/>
      <c r="E246" s="1258"/>
    </row>
    <row r="247" spans="1:5" x14ac:dyDescent="0.15">
      <c r="A247" s="1258"/>
      <c r="B247" s="1550"/>
      <c r="C247" s="1258"/>
      <c r="D247" s="1258"/>
      <c r="E247" s="1258"/>
    </row>
    <row r="248" spans="1:5" x14ac:dyDescent="0.15">
      <c r="A248" s="1258"/>
      <c r="B248" s="1550"/>
      <c r="C248" s="1258"/>
      <c r="D248" s="1258"/>
      <c r="E248" s="1258"/>
    </row>
    <row r="249" spans="1:5" x14ac:dyDescent="0.15">
      <c r="A249" s="1258"/>
      <c r="B249" s="1550"/>
      <c r="C249" s="1258"/>
      <c r="D249" s="1258"/>
      <c r="E249" s="1258"/>
    </row>
    <row r="250" spans="1:5" x14ac:dyDescent="0.15">
      <c r="A250" s="1258"/>
      <c r="B250" s="1550"/>
      <c r="C250" s="1258"/>
      <c r="D250" s="1258"/>
      <c r="E250" s="1258"/>
    </row>
    <row r="251" spans="1:5" x14ac:dyDescent="0.15">
      <c r="A251" s="1258"/>
      <c r="B251" s="1550"/>
      <c r="C251" s="1258"/>
      <c r="D251" s="1258"/>
      <c r="E251" s="1258"/>
    </row>
    <row r="252" spans="1:5" x14ac:dyDescent="0.15">
      <c r="A252" s="1258"/>
      <c r="B252" s="1550"/>
      <c r="C252" s="1258"/>
      <c r="D252" s="1258"/>
      <c r="E252" s="1258"/>
    </row>
    <row r="253" spans="1:5" x14ac:dyDescent="0.15">
      <c r="A253" s="1258"/>
      <c r="B253" s="1550"/>
      <c r="C253" s="1258"/>
      <c r="D253" s="1258"/>
      <c r="E253" s="1258"/>
    </row>
    <row r="254" spans="1:5" x14ac:dyDescent="0.15">
      <c r="A254" s="1258"/>
      <c r="B254" s="1550"/>
      <c r="C254" s="1258"/>
      <c r="D254" s="1258"/>
      <c r="E254" s="1258"/>
    </row>
    <row r="255" spans="1:5" x14ac:dyDescent="0.15">
      <c r="A255" s="1258"/>
      <c r="B255" s="1550"/>
      <c r="C255" s="1258"/>
      <c r="D255" s="1258"/>
      <c r="E255" s="1258"/>
    </row>
    <row r="256" spans="1:5" x14ac:dyDescent="0.15">
      <c r="A256" s="1258"/>
      <c r="B256" s="1550"/>
      <c r="C256" s="1258"/>
      <c r="D256" s="1258"/>
      <c r="E256" s="1258"/>
    </row>
    <row r="257" spans="1:5" x14ac:dyDescent="0.15">
      <c r="A257" s="1258"/>
      <c r="B257" s="1550"/>
      <c r="C257" s="1258"/>
      <c r="D257" s="1258"/>
      <c r="E257" s="1258"/>
    </row>
    <row r="258" spans="1:5" x14ac:dyDescent="0.15">
      <c r="A258" s="1258"/>
      <c r="B258" s="1550"/>
      <c r="C258" s="1258"/>
      <c r="D258" s="1258"/>
      <c r="E258" s="1258"/>
    </row>
    <row r="259" spans="1:5" x14ac:dyDescent="0.15">
      <c r="A259" s="1258"/>
      <c r="B259" s="1550"/>
      <c r="C259" s="1258"/>
      <c r="D259" s="1258"/>
      <c r="E259" s="1258"/>
    </row>
    <row r="260" spans="1:5" x14ac:dyDescent="0.15">
      <c r="A260" s="1258"/>
      <c r="B260" s="1550"/>
      <c r="C260" s="1258"/>
      <c r="D260" s="1258"/>
      <c r="E260" s="1258"/>
    </row>
    <row r="261" spans="1:5" x14ac:dyDescent="0.15">
      <c r="A261" s="1258"/>
      <c r="B261" s="1550"/>
      <c r="C261" s="1258"/>
      <c r="D261" s="1258"/>
      <c r="E261" s="1258"/>
    </row>
    <row r="262" spans="1:5" x14ac:dyDescent="0.15">
      <c r="A262" s="1258"/>
      <c r="B262" s="1550"/>
      <c r="C262" s="1258"/>
      <c r="D262" s="1258"/>
      <c r="E262" s="1258"/>
    </row>
    <row r="263" spans="1:5" x14ac:dyDescent="0.15">
      <c r="A263" s="1258"/>
      <c r="B263" s="1550"/>
      <c r="C263" s="1258"/>
      <c r="D263" s="1258"/>
      <c r="E263" s="1258"/>
    </row>
    <row r="264" spans="1:5" x14ac:dyDescent="0.15">
      <c r="A264" s="1258"/>
      <c r="B264" s="1550"/>
      <c r="C264" s="1258"/>
      <c r="D264" s="1258"/>
      <c r="E264" s="1258"/>
    </row>
    <row r="265" spans="1:5" x14ac:dyDescent="0.15">
      <c r="A265" s="1258"/>
      <c r="B265" s="1550"/>
      <c r="C265" s="1258"/>
      <c r="D265" s="1258"/>
      <c r="E265" s="1258"/>
    </row>
    <row r="266" spans="1:5" x14ac:dyDescent="0.15">
      <c r="A266" s="1258"/>
      <c r="B266" s="1550"/>
      <c r="C266" s="1258"/>
      <c r="D266" s="1258"/>
      <c r="E266" s="1258"/>
    </row>
    <row r="267" spans="1:5" x14ac:dyDescent="0.15">
      <c r="A267" s="1258"/>
      <c r="B267" s="1550"/>
      <c r="C267" s="1258"/>
      <c r="D267" s="1258"/>
      <c r="E267" s="1258"/>
    </row>
    <row r="268" spans="1:5" x14ac:dyDescent="0.15">
      <c r="A268" s="1258"/>
      <c r="B268" s="1550"/>
      <c r="C268" s="1258"/>
      <c r="D268" s="1258"/>
      <c r="E268" s="1258"/>
    </row>
    <row r="269" spans="1:5" x14ac:dyDescent="0.15">
      <c r="A269" s="1258"/>
      <c r="B269" s="1550"/>
      <c r="C269" s="1258"/>
      <c r="D269" s="1258"/>
      <c r="E269" s="1258"/>
    </row>
    <row r="270" spans="1:5" x14ac:dyDescent="0.15">
      <c r="A270" s="1258"/>
      <c r="B270" s="1550"/>
      <c r="C270" s="1258"/>
      <c r="D270" s="1258"/>
      <c r="E270" s="1258"/>
    </row>
    <row r="271" spans="1:5" x14ac:dyDescent="0.15">
      <c r="A271" s="1258"/>
      <c r="B271" s="1550"/>
      <c r="C271" s="1258"/>
      <c r="D271" s="1258"/>
      <c r="E271" s="1258"/>
    </row>
    <row r="272" spans="1:5" x14ac:dyDescent="0.15">
      <c r="A272" s="1258"/>
      <c r="B272" s="1550"/>
      <c r="C272" s="1258"/>
      <c r="D272" s="1258"/>
      <c r="E272" s="1258"/>
    </row>
    <row r="273" spans="1:5" x14ac:dyDescent="0.15">
      <c r="A273" s="1258"/>
      <c r="B273" s="1550"/>
      <c r="C273" s="1258"/>
      <c r="D273" s="1258"/>
      <c r="E273" s="1258"/>
    </row>
    <row r="274" spans="1:5" x14ac:dyDescent="0.15">
      <c r="A274" s="1258"/>
      <c r="B274" s="1550"/>
      <c r="C274" s="1258"/>
      <c r="D274" s="1258"/>
      <c r="E274" s="1258"/>
    </row>
    <row r="275" spans="1:5" x14ac:dyDescent="0.15">
      <c r="A275" s="1258"/>
      <c r="B275" s="1550"/>
      <c r="C275" s="1258"/>
      <c r="D275" s="1258"/>
      <c r="E275" s="1258"/>
    </row>
    <row r="276" spans="1:5" x14ac:dyDescent="0.15">
      <c r="A276" s="1258"/>
      <c r="B276" s="1550"/>
      <c r="C276" s="1258"/>
      <c r="D276" s="1258"/>
      <c r="E276" s="1258"/>
    </row>
    <row r="277" spans="1:5" x14ac:dyDescent="0.15">
      <c r="A277" s="1258"/>
      <c r="B277" s="1550"/>
      <c r="C277" s="1258"/>
      <c r="D277" s="1258"/>
      <c r="E277" s="1258"/>
    </row>
    <row r="278" spans="1:5" x14ac:dyDescent="0.15">
      <c r="A278" s="1258"/>
      <c r="B278" s="1550"/>
      <c r="C278" s="1258"/>
      <c r="D278" s="1258"/>
      <c r="E278" s="1258"/>
    </row>
    <row r="279" spans="1:5" x14ac:dyDescent="0.15">
      <c r="A279" s="1258"/>
      <c r="B279" s="1550"/>
      <c r="C279" s="1258"/>
      <c r="D279" s="1258"/>
      <c r="E279" s="1258"/>
    </row>
    <row r="280" spans="1:5" x14ac:dyDescent="0.15">
      <c r="A280" s="1258"/>
      <c r="B280" s="1550"/>
      <c r="C280" s="1258"/>
      <c r="D280" s="1258"/>
      <c r="E280" s="1258"/>
    </row>
    <row r="281" spans="1:5" x14ac:dyDescent="0.15">
      <c r="A281" s="1258"/>
      <c r="B281" s="1550"/>
      <c r="C281" s="1258"/>
      <c r="D281" s="1258"/>
      <c r="E281" s="1258"/>
    </row>
    <row r="282" spans="1:5" x14ac:dyDescent="0.15">
      <c r="A282" s="1258"/>
      <c r="B282" s="1550"/>
      <c r="C282" s="1258"/>
      <c r="D282" s="1258"/>
      <c r="E282" s="1258"/>
    </row>
    <row r="283" spans="1:5" x14ac:dyDescent="0.15">
      <c r="A283" s="1258"/>
      <c r="B283" s="1550"/>
      <c r="C283" s="1258"/>
      <c r="D283" s="1258"/>
      <c r="E283" s="1258"/>
    </row>
    <row r="284" spans="1:5" x14ac:dyDescent="0.15">
      <c r="A284" s="1258"/>
      <c r="B284" s="1550"/>
      <c r="C284" s="1258"/>
      <c r="D284" s="1258"/>
      <c r="E284" s="1258"/>
    </row>
    <row r="285" spans="1:5" x14ac:dyDescent="0.15">
      <c r="A285" s="1258"/>
      <c r="B285" s="1550"/>
      <c r="C285" s="1258"/>
      <c r="D285" s="1258"/>
      <c r="E285" s="1258"/>
    </row>
    <row r="286" spans="1:5" x14ac:dyDescent="0.15">
      <c r="A286" s="1258"/>
      <c r="B286" s="1550"/>
      <c r="C286" s="1258"/>
      <c r="D286" s="1258"/>
      <c r="E286" s="1258"/>
    </row>
    <row r="287" spans="1:5" x14ac:dyDescent="0.15">
      <c r="A287" s="1258"/>
      <c r="B287" s="1550"/>
      <c r="C287" s="1258"/>
      <c r="D287" s="1258"/>
      <c r="E287" s="1258"/>
    </row>
    <row r="288" spans="1:5" x14ac:dyDescent="0.15">
      <c r="A288" s="1258"/>
      <c r="B288" s="1550"/>
      <c r="C288" s="1258"/>
      <c r="D288" s="1258"/>
      <c r="E288" s="1258"/>
    </row>
    <row r="289" spans="1:5" x14ac:dyDescent="0.15">
      <c r="A289" s="1258"/>
      <c r="B289" s="1550"/>
      <c r="C289" s="1258"/>
      <c r="D289" s="1258"/>
      <c r="E289" s="1258"/>
    </row>
    <row r="290" spans="1:5" x14ac:dyDescent="0.15">
      <c r="A290" s="1258"/>
      <c r="B290" s="1550"/>
      <c r="C290" s="1258"/>
      <c r="D290" s="1258"/>
      <c r="E290" s="1258"/>
    </row>
    <row r="291" spans="1:5" x14ac:dyDescent="0.15">
      <c r="A291" s="1258"/>
      <c r="B291" s="1550"/>
      <c r="C291" s="1258"/>
      <c r="D291" s="1258"/>
      <c r="E291" s="1258"/>
    </row>
    <row r="292" spans="1:5" x14ac:dyDescent="0.15">
      <c r="A292" s="1258"/>
      <c r="B292" s="1550"/>
      <c r="C292" s="1258"/>
      <c r="D292" s="1258"/>
      <c r="E292" s="1258"/>
    </row>
    <row r="293" spans="1:5" x14ac:dyDescent="0.15">
      <c r="A293" s="1258"/>
      <c r="B293" s="1550"/>
      <c r="C293" s="1258"/>
      <c r="D293" s="1258"/>
      <c r="E293" s="1258"/>
    </row>
    <row r="294" spans="1:5" x14ac:dyDescent="0.15">
      <c r="A294" s="1258"/>
      <c r="B294" s="1550"/>
      <c r="C294" s="1258"/>
      <c r="D294" s="1258"/>
      <c r="E294" s="1258"/>
    </row>
    <row r="295" spans="1:5" x14ac:dyDescent="0.15">
      <c r="A295" s="1258"/>
      <c r="B295" s="1550"/>
      <c r="C295" s="1258"/>
      <c r="D295" s="1258"/>
      <c r="E295" s="1258"/>
    </row>
    <row r="296" spans="1:5" x14ac:dyDescent="0.15">
      <c r="A296" s="1258"/>
      <c r="B296" s="1550"/>
      <c r="C296" s="1258"/>
      <c r="D296" s="1258"/>
      <c r="E296" s="1258"/>
    </row>
    <row r="297" spans="1:5" x14ac:dyDescent="0.15">
      <c r="A297" s="1258"/>
      <c r="B297" s="1550"/>
      <c r="C297" s="1258"/>
      <c r="D297" s="1258"/>
      <c r="E297" s="1258"/>
    </row>
    <row r="298" spans="1:5" x14ac:dyDescent="0.15">
      <c r="A298" s="1258"/>
      <c r="B298" s="1550"/>
      <c r="C298" s="1258"/>
      <c r="D298" s="1258"/>
      <c r="E298" s="1258"/>
    </row>
    <row r="299" spans="1:5" x14ac:dyDescent="0.15">
      <c r="A299" s="1258"/>
      <c r="B299" s="1550"/>
      <c r="C299" s="1258"/>
      <c r="D299" s="1258"/>
      <c r="E299" s="1258"/>
    </row>
    <row r="300" spans="1:5" x14ac:dyDescent="0.15">
      <c r="A300" s="1258"/>
      <c r="B300" s="1550"/>
      <c r="C300" s="1258"/>
      <c r="D300" s="1258"/>
      <c r="E300" s="1258"/>
    </row>
    <row r="301" spans="1:5" x14ac:dyDescent="0.15">
      <c r="A301" s="1258"/>
      <c r="B301" s="1550"/>
      <c r="C301" s="1258"/>
      <c r="D301" s="1258"/>
      <c r="E301" s="1258"/>
    </row>
    <row r="302" spans="1:5" x14ac:dyDescent="0.15">
      <c r="A302" s="1258"/>
      <c r="B302" s="1550"/>
      <c r="C302" s="1258"/>
      <c r="D302" s="1258"/>
      <c r="E302" s="1258"/>
    </row>
    <row r="303" spans="1:5" x14ac:dyDescent="0.15">
      <c r="A303" s="1258"/>
      <c r="B303" s="1550"/>
      <c r="C303" s="1258"/>
      <c r="D303" s="1258"/>
      <c r="E303" s="1258"/>
    </row>
    <row r="304" spans="1:5" x14ac:dyDescent="0.15">
      <c r="A304" s="1258"/>
      <c r="B304" s="1550"/>
      <c r="C304" s="1258"/>
      <c r="D304" s="1258"/>
      <c r="E304" s="1258"/>
    </row>
    <row r="305" spans="1:5" x14ac:dyDescent="0.15">
      <c r="A305" s="1258"/>
      <c r="B305" s="1550"/>
      <c r="C305" s="1258"/>
      <c r="D305" s="1258"/>
      <c r="E305" s="1258"/>
    </row>
    <row r="306" spans="1:5" x14ac:dyDescent="0.15">
      <c r="A306" s="1258"/>
      <c r="B306" s="1550"/>
      <c r="C306" s="1258"/>
      <c r="D306" s="1258"/>
      <c r="E306" s="1258"/>
    </row>
    <row r="307" spans="1:5" x14ac:dyDescent="0.15">
      <c r="A307" s="1258"/>
      <c r="B307" s="1550"/>
      <c r="C307" s="1258"/>
      <c r="D307" s="1258"/>
      <c r="E307" s="1258"/>
    </row>
    <row r="308" spans="1:5" x14ac:dyDescent="0.15">
      <c r="A308" s="1258"/>
      <c r="B308" s="1550"/>
      <c r="C308" s="1258"/>
      <c r="D308" s="1258"/>
      <c r="E308" s="1258"/>
    </row>
    <row r="309" spans="1:5" x14ac:dyDescent="0.15">
      <c r="A309" s="1258"/>
      <c r="B309" s="1550"/>
      <c r="C309" s="1258"/>
      <c r="D309" s="1258"/>
      <c r="E309" s="1258"/>
    </row>
    <row r="310" spans="1:5" x14ac:dyDescent="0.15">
      <c r="A310" s="1258"/>
      <c r="B310" s="1550"/>
      <c r="C310" s="1258"/>
      <c r="D310" s="1258"/>
      <c r="E310" s="1258"/>
    </row>
    <row r="311" spans="1:5" x14ac:dyDescent="0.15">
      <c r="A311" s="1258"/>
      <c r="B311" s="1550"/>
      <c r="C311" s="1258"/>
      <c r="D311" s="1258"/>
      <c r="E311" s="1258"/>
    </row>
    <row r="312" spans="1:5" x14ac:dyDescent="0.15">
      <c r="A312" s="1258"/>
      <c r="B312" s="1550"/>
      <c r="C312" s="1258"/>
      <c r="D312" s="1258"/>
      <c r="E312" s="1258"/>
    </row>
    <row r="313" spans="1:5" x14ac:dyDescent="0.15">
      <c r="A313" s="1258"/>
      <c r="B313" s="1550"/>
      <c r="C313" s="1258"/>
      <c r="D313" s="1258"/>
      <c r="E313" s="1258"/>
    </row>
    <row r="314" spans="1:5" x14ac:dyDescent="0.15">
      <c r="A314" s="1258"/>
      <c r="B314" s="1550"/>
      <c r="C314" s="1258"/>
      <c r="D314" s="1258"/>
      <c r="E314" s="1258"/>
    </row>
    <row r="315" spans="1:5" x14ac:dyDescent="0.15">
      <c r="A315" s="1258"/>
      <c r="B315" s="1550"/>
      <c r="C315" s="1258"/>
      <c r="D315" s="1258"/>
      <c r="E315" s="1258"/>
    </row>
    <row r="316" spans="1:5" x14ac:dyDescent="0.15">
      <c r="A316" s="1258"/>
      <c r="B316" s="1550"/>
      <c r="C316" s="1258"/>
      <c r="D316" s="1258"/>
      <c r="E316" s="1258"/>
    </row>
    <row r="317" spans="1:5" x14ac:dyDescent="0.15">
      <c r="A317" s="1258"/>
      <c r="B317" s="1550"/>
      <c r="C317" s="1258"/>
      <c r="D317" s="1258"/>
      <c r="E317" s="1258"/>
    </row>
    <row r="318" spans="1:5" x14ac:dyDescent="0.15">
      <c r="A318" s="1258"/>
      <c r="B318" s="1550"/>
      <c r="C318" s="1258"/>
      <c r="D318" s="1258"/>
      <c r="E318" s="1258"/>
    </row>
    <row r="319" spans="1:5" x14ac:dyDescent="0.15">
      <c r="A319" s="1258"/>
      <c r="B319" s="1550"/>
      <c r="C319" s="1258"/>
      <c r="D319" s="1258"/>
      <c r="E319" s="1258"/>
    </row>
    <row r="320" spans="1:5" x14ac:dyDescent="0.15">
      <c r="A320" s="1258"/>
      <c r="B320" s="1550"/>
      <c r="C320" s="1258"/>
      <c r="D320" s="1258"/>
      <c r="E320" s="1258"/>
    </row>
    <row r="321" spans="1:5" x14ac:dyDescent="0.15">
      <c r="A321" s="1258"/>
      <c r="B321" s="1550"/>
      <c r="C321" s="1258"/>
      <c r="D321" s="1258"/>
      <c r="E321" s="1258"/>
    </row>
    <row r="322" spans="1:5" x14ac:dyDescent="0.15">
      <c r="A322" s="1258"/>
      <c r="B322" s="1550"/>
      <c r="C322" s="1258"/>
      <c r="D322" s="1258"/>
      <c r="E322" s="1258"/>
    </row>
    <row r="323" spans="1:5" x14ac:dyDescent="0.15">
      <c r="A323" s="1258"/>
      <c r="B323" s="1550"/>
      <c r="C323" s="1258"/>
      <c r="D323" s="1258"/>
      <c r="E323" s="1258"/>
    </row>
    <row r="324" spans="1:5" x14ac:dyDescent="0.15">
      <c r="A324" s="1258"/>
      <c r="B324" s="1550"/>
      <c r="C324" s="1258"/>
      <c r="D324" s="1258"/>
      <c r="E324" s="1258"/>
    </row>
    <row r="325" spans="1:5" x14ac:dyDescent="0.15">
      <c r="A325" s="1258"/>
      <c r="B325" s="1550"/>
      <c r="C325" s="1258"/>
      <c r="D325" s="1258"/>
      <c r="E325" s="1258"/>
    </row>
    <row r="326" spans="1:5" x14ac:dyDescent="0.15">
      <c r="A326" s="1258"/>
      <c r="B326" s="1550"/>
      <c r="C326" s="1258"/>
      <c r="D326" s="1258"/>
      <c r="E326" s="1258"/>
    </row>
    <row r="327" spans="1:5" x14ac:dyDescent="0.15">
      <c r="A327" s="1258"/>
      <c r="B327" s="1550"/>
      <c r="C327" s="1258"/>
      <c r="D327" s="1258"/>
      <c r="E327" s="1258"/>
    </row>
    <row r="328" spans="1:5" x14ac:dyDescent="0.15">
      <c r="A328" s="1258"/>
      <c r="B328" s="1550"/>
      <c r="C328" s="1258"/>
      <c r="D328" s="1258"/>
      <c r="E328" s="1258"/>
    </row>
    <row r="329" spans="1:5" x14ac:dyDescent="0.15">
      <c r="A329" s="1258"/>
      <c r="B329" s="1550"/>
      <c r="C329" s="1258"/>
      <c r="D329" s="1258"/>
      <c r="E329" s="1258"/>
    </row>
    <row r="330" spans="1:5" x14ac:dyDescent="0.15">
      <c r="A330" s="1258"/>
      <c r="B330" s="1550"/>
      <c r="C330" s="1258"/>
      <c r="D330" s="1258"/>
      <c r="E330" s="1258"/>
    </row>
    <row r="331" spans="1:5" x14ac:dyDescent="0.15">
      <c r="A331" s="1258"/>
      <c r="B331" s="1550"/>
      <c r="C331" s="1258"/>
      <c r="D331" s="1258"/>
      <c r="E331" s="1258"/>
    </row>
    <row r="332" spans="1:5" x14ac:dyDescent="0.15">
      <c r="A332" s="1258"/>
      <c r="B332" s="1550"/>
      <c r="C332" s="1258"/>
      <c r="D332" s="1258"/>
      <c r="E332" s="1258"/>
    </row>
    <row r="333" spans="1:5" x14ac:dyDescent="0.15">
      <c r="A333" s="1258"/>
      <c r="B333" s="1550"/>
      <c r="C333" s="1258"/>
      <c r="D333" s="1258"/>
      <c r="E333" s="1258"/>
    </row>
    <row r="334" spans="1:5" x14ac:dyDescent="0.15">
      <c r="A334" s="1258"/>
      <c r="B334" s="1550"/>
      <c r="C334" s="1258"/>
      <c r="D334" s="1258"/>
      <c r="E334" s="1258"/>
    </row>
    <row r="335" spans="1:5" x14ac:dyDescent="0.15">
      <c r="A335" s="1258"/>
      <c r="B335" s="1550"/>
      <c r="C335" s="1258"/>
      <c r="D335" s="1258"/>
      <c r="E335" s="1258"/>
    </row>
    <row r="336" spans="1:5" x14ac:dyDescent="0.15">
      <c r="A336" s="1258"/>
      <c r="B336" s="1550"/>
      <c r="C336" s="1258"/>
      <c r="D336" s="1258"/>
      <c r="E336" s="1258"/>
    </row>
    <row r="337" spans="1:5" x14ac:dyDescent="0.15">
      <c r="A337" s="1258"/>
      <c r="B337" s="1550"/>
      <c r="C337" s="1258"/>
      <c r="D337" s="1258"/>
      <c r="E337" s="1258"/>
    </row>
    <row r="338" spans="1:5" x14ac:dyDescent="0.15">
      <c r="A338" s="1258"/>
      <c r="B338" s="1550"/>
      <c r="C338" s="1258"/>
      <c r="D338" s="1258"/>
      <c r="E338" s="1258"/>
    </row>
    <row r="339" spans="1:5" x14ac:dyDescent="0.15">
      <c r="A339" s="1258"/>
      <c r="B339" s="1550"/>
      <c r="C339" s="1258"/>
      <c r="D339" s="1258"/>
      <c r="E339" s="1258"/>
    </row>
    <row r="340" spans="1:5" x14ac:dyDescent="0.15">
      <c r="A340" s="1258"/>
      <c r="B340" s="1550"/>
      <c r="C340" s="1258"/>
      <c r="D340" s="1258"/>
      <c r="E340" s="1258"/>
    </row>
    <row r="341" spans="1:5" x14ac:dyDescent="0.15">
      <c r="A341" s="1258"/>
      <c r="B341" s="1550"/>
      <c r="C341" s="1258"/>
      <c r="D341" s="1258"/>
      <c r="E341" s="1258"/>
    </row>
    <row r="342" spans="1:5" x14ac:dyDescent="0.15">
      <c r="A342" s="1258"/>
      <c r="B342" s="1550"/>
      <c r="C342" s="1258"/>
      <c r="D342" s="1258"/>
      <c r="E342" s="1258"/>
    </row>
    <row r="343" spans="1:5" x14ac:dyDescent="0.15">
      <c r="A343" s="1258"/>
      <c r="B343" s="1550"/>
      <c r="C343" s="1258"/>
      <c r="D343" s="1258"/>
      <c r="E343" s="1258"/>
    </row>
    <row r="344" spans="1:5" x14ac:dyDescent="0.15">
      <c r="A344" s="1258"/>
      <c r="B344" s="1550"/>
      <c r="C344" s="1258"/>
      <c r="D344" s="1258"/>
      <c r="E344" s="1258"/>
    </row>
    <row r="345" spans="1:5" x14ac:dyDescent="0.15">
      <c r="A345" s="1258"/>
      <c r="B345" s="1550"/>
      <c r="C345" s="1258"/>
      <c r="D345" s="1258"/>
      <c r="E345" s="1258"/>
    </row>
    <row r="346" spans="1:5" x14ac:dyDescent="0.15">
      <c r="A346" s="1258"/>
      <c r="B346" s="1550"/>
      <c r="C346" s="1258"/>
      <c r="D346" s="1258"/>
      <c r="E346" s="1258"/>
    </row>
    <row r="347" spans="1:5" x14ac:dyDescent="0.15">
      <c r="A347" s="1258"/>
      <c r="B347" s="1550"/>
      <c r="C347" s="1258"/>
      <c r="D347" s="1258"/>
      <c r="E347" s="1258"/>
    </row>
    <row r="348" spans="1:5" x14ac:dyDescent="0.15">
      <c r="A348" s="1258"/>
      <c r="B348" s="1550"/>
      <c r="C348" s="1258"/>
      <c r="D348" s="1258"/>
      <c r="E348" s="1258"/>
    </row>
    <row r="349" spans="1:5" x14ac:dyDescent="0.15">
      <c r="A349" s="1258"/>
      <c r="B349" s="1550"/>
      <c r="C349" s="1258"/>
      <c r="D349" s="1258"/>
      <c r="E349" s="1258"/>
    </row>
    <row r="350" spans="1:5" x14ac:dyDescent="0.15">
      <c r="A350" s="1258"/>
      <c r="B350" s="1550"/>
      <c r="C350" s="1258"/>
      <c r="D350" s="1258"/>
      <c r="E350" s="1258"/>
    </row>
    <row r="351" spans="1:5" x14ac:dyDescent="0.15">
      <c r="A351" s="1258"/>
      <c r="B351" s="1550"/>
      <c r="C351" s="1258"/>
      <c r="D351" s="1258"/>
      <c r="E351" s="1258"/>
    </row>
    <row r="352" spans="1:5" x14ac:dyDescent="0.15">
      <c r="A352" s="1258"/>
      <c r="B352" s="1550"/>
      <c r="C352" s="1258"/>
      <c r="D352" s="1258"/>
      <c r="E352" s="1258"/>
    </row>
    <row r="353" spans="1:5" x14ac:dyDescent="0.15">
      <c r="A353" s="1258"/>
      <c r="B353" s="1550"/>
      <c r="C353" s="1258"/>
      <c r="D353" s="1258"/>
      <c r="E353" s="1258"/>
    </row>
    <row r="354" spans="1:5" x14ac:dyDescent="0.15">
      <c r="A354" s="1258"/>
      <c r="B354" s="1550"/>
      <c r="C354" s="1258"/>
      <c r="D354" s="1258"/>
      <c r="E354" s="1258"/>
    </row>
    <row r="355" spans="1:5" x14ac:dyDescent="0.15">
      <c r="A355" s="1258"/>
      <c r="B355" s="1550"/>
      <c r="C355" s="1258"/>
      <c r="D355" s="1258"/>
      <c r="E355" s="1258"/>
    </row>
    <row r="356" spans="1:5" x14ac:dyDescent="0.15">
      <c r="A356" s="1258"/>
      <c r="B356" s="1550"/>
      <c r="C356" s="1258"/>
      <c r="D356" s="1258"/>
      <c r="E356" s="1258"/>
    </row>
    <row r="357" spans="1:5" x14ac:dyDescent="0.15">
      <c r="A357" s="1258"/>
      <c r="B357" s="1550"/>
      <c r="C357" s="1258"/>
      <c r="D357" s="1258"/>
      <c r="E357" s="1258"/>
    </row>
    <row r="358" spans="1:5" x14ac:dyDescent="0.15">
      <c r="A358" s="1258"/>
      <c r="B358" s="1550"/>
      <c r="C358" s="1258"/>
      <c r="D358" s="1258"/>
      <c r="E358" s="1258"/>
    </row>
    <row r="359" spans="1:5" x14ac:dyDescent="0.15">
      <c r="A359" s="1258"/>
      <c r="B359" s="1550"/>
      <c r="C359" s="1258"/>
      <c r="D359" s="1258"/>
      <c r="E359" s="1258"/>
    </row>
    <row r="360" spans="1:5" x14ac:dyDescent="0.15">
      <c r="A360" s="1258"/>
      <c r="B360" s="1550"/>
      <c r="C360" s="1258"/>
      <c r="D360" s="1258"/>
      <c r="E360" s="1258"/>
    </row>
    <row r="361" spans="1:5" x14ac:dyDescent="0.15">
      <c r="A361" s="1258"/>
      <c r="B361" s="1550"/>
      <c r="C361" s="1258"/>
      <c r="D361" s="1258"/>
      <c r="E361" s="1258"/>
    </row>
    <row r="362" spans="1:5" x14ac:dyDescent="0.15">
      <c r="A362" s="1258"/>
      <c r="B362" s="1550"/>
      <c r="C362" s="1258"/>
      <c r="D362" s="1258"/>
      <c r="E362" s="1258"/>
    </row>
    <row r="363" spans="1:5" x14ac:dyDescent="0.15">
      <c r="A363" s="1258"/>
      <c r="B363" s="1550"/>
      <c r="C363" s="1258"/>
      <c r="D363" s="1258"/>
      <c r="E363" s="1258"/>
    </row>
    <row r="364" spans="1:5" x14ac:dyDescent="0.15">
      <c r="A364" s="1258"/>
      <c r="B364" s="1550"/>
      <c r="C364" s="1258"/>
      <c r="D364" s="1258"/>
      <c r="E364" s="1258"/>
    </row>
    <row r="365" spans="1:5" x14ac:dyDescent="0.15">
      <c r="A365" s="1258"/>
      <c r="B365" s="1550"/>
      <c r="C365" s="1258"/>
      <c r="D365" s="1258"/>
      <c r="E365" s="1258"/>
    </row>
    <row r="366" spans="1:5" x14ac:dyDescent="0.15">
      <c r="A366" s="1258"/>
      <c r="B366" s="1550"/>
      <c r="C366" s="1258"/>
      <c r="D366" s="1258"/>
      <c r="E366" s="1258"/>
    </row>
    <row r="367" spans="1:5" x14ac:dyDescent="0.15">
      <c r="A367" s="1258"/>
      <c r="B367" s="1550"/>
      <c r="C367" s="1258"/>
      <c r="D367" s="1258"/>
      <c r="E367" s="1258"/>
    </row>
    <row r="368" spans="1:5" x14ac:dyDescent="0.15">
      <c r="A368" s="1258"/>
      <c r="B368" s="1550"/>
      <c r="C368" s="1258"/>
      <c r="D368" s="1258"/>
      <c r="E368" s="1258"/>
    </row>
    <row r="369" spans="1:5" x14ac:dyDescent="0.15">
      <c r="A369" s="1258"/>
      <c r="B369" s="1550"/>
      <c r="C369" s="1258"/>
      <c r="D369" s="1258"/>
      <c r="E369" s="1258"/>
    </row>
    <row r="370" spans="1:5" x14ac:dyDescent="0.15">
      <c r="A370" s="1258"/>
      <c r="B370" s="1550"/>
      <c r="C370" s="1258"/>
      <c r="D370" s="1258"/>
      <c r="E370" s="1258"/>
    </row>
    <row r="371" spans="1:5" x14ac:dyDescent="0.15">
      <c r="A371" s="1258"/>
      <c r="B371" s="1550"/>
      <c r="C371" s="1258"/>
      <c r="D371" s="1258"/>
      <c r="E371" s="1258"/>
    </row>
    <row r="372" spans="1:5" x14ac:dyDescent="0.15">
      <c r="A372" s="1258"/>
      <c r="B372" s="1550"/>
      <c r="C372" s="1258"/>
      <c r="D372" s="1258"/>
      <c r="E372" s="1258"/>
    </row>
    <row r="373" spans="1:5" x14ac:dyDescent="0.15">
      <c r="A373" s="1258"/>
      <c r="B373" s="1550"/>
      <c r="C373" s="1258"/>
      <c r="D373" s="1258"/>
      <c r="E373" s="1258"/>
    </row>
    <row r="374" spans="1:5" x14ac:dyDescent="0.15">
      <c r="A374" s="1258"/>
      <c r="B374" s="1550"/>
      <c r="C374" s="1258"/>
      <c r="D374" s="1258"/>
      <c r="E374" s="1258"/>
    </row>
    <row r="375" spans="1:5" x14ac:dyDescent="0.15">
      <c r="A375" s="1258"/>
      <c r="B375" s="1550"/>
      <c r="C375" s="1258"/>
      <c r="D375" s="1258"/>
      <c r="E375" s="1258"/>
    </row>
    <row r="376" spans="1:5" x14ac:dyDescent="0.15">
      <c r="A376" s="1258"/>
      <c r="B376" s="1550"/>
      <c r="C376" s="1258"/>
      <c r="D376" s="1258"/>
      <c r="E376" s="1258"/>
    </row>
    <row r="377" spans="1:5" x14ac:dyDescent="0.15">
      <c r="A377" s="1258"/>
      <c r="B377" s="1550"/>
      <c r="C377" s="1258"/>
      <c r="D377" s="1258"/>
      <c r="E377" s="1258"/>
    </row>
    <row r="378" spans="1:5" x14ac:dyDescent="0.15">
      <c r="A378" s="1258"/>
      <c r="B378" s="1550"/>
      <c r="C378" s="1258"/>
      <c r="D378" s="1258"/>
      <c r="E378" s="1258"/>
    </row>
    <row r="379" spans="1:5" x14ac:dyDescent="0.15">
      <c r="A379" s="1258"/>
      <c r="B379" s="1550"/>
      <c r="C379" s="1258"/>
      <c r="D379" s="1258"/>
      <c r="E379" s="1258"/>
    </row>
    <row r="380" spans="1:5" x14ac:dyDescent="0.15">
      <c r="A380" s="1258"/>
      <c r="B380" s="1550"/>
      <c r="C380" s="1258"/>
      <c r="D380" s="1258"/>
      <c r="E380" s="1258"/>
    </row>
    <row r="381" spans="1:5" x14ac:dyDescent="0.15">
      <c r="A381" s="1258"/>
      <c r="B381" s="1550"/>
      <c r="C381" s="1258"/>
      <c r="D381" s="1258"/>
      <c r="E381" s="1258"/>
    </row>
    <row r="382" spans="1:5" x14ac:dyDescent="0.15">
      <c r="A382" s="1258"/>
      <c r="B382" s="1550"/>
      <c r="C382" s="1258"/>
      <c r="D382" s="1258"/>
      <c r="E382" s="1258"/>
    </row>
    <row r="383" spans="1:5" x14ac:dyDescent="0.15">
      <c r="A383" s="1258"/>
      <c r="B383" s="1550"/>
      <c r="C383" s="1258"/>
      <c r="D383" s="1258"/>
      <c r="E383" s="1258"/>
    </row>
    <row r="384" spans="1:5" x14ac:dyDescent="0.15">
      <c r="A384" s="1258"/>
      <c r="B384" s="1550"/>
      <c r="C384" s="1258"/>
      <c r="D384" s="1258"/>
      <c r="E384" s="1258"/>
    </row>
    <row r="385" spans="1:5" x14ac:dyDescent="0.15">
      <c r="A385" s="1258"/>
      <c r="B385" s="1550"/>
      <c r="C385" s="1258"/>
      <c r="D385" s="1258"/>
      <c r="E385" s="1258"/>
    </row>
    <row r="386" spans="1:5" x14ac:dyDescent="0.15">
      <c r="A386" s="1258"/>
      <c r="B386" s="1550"/>
      <c r="C386" s="1258"/>
      <c r="D386" s="1258"/>
      <c r="E386" s="1258"/>
    </row>
    <row r="387" spans="1:5" x14ac:dyDescent="0.15">
      <c r="A387" s="1258"/>
      <c r="B387" s="1550"/>
      <c r="C387" s="1258"/>
      <c r="D387" s="1258"/>
      <c r="E387" s="1258"/>
    </row>
    <row r="388" spans="1:5" x14ac:dyDescent="0.15">
      <c r="A388" s="1258"/>
      <c r="B388" s="1550"/>
      <c r="C388" s="1258"/>
      <c r="D388" s="1258"/>
      <c r="E388" s="1258"/>
    </row>
    <row r="389" spans="1:5" x14ac:dyDescent="0.15">
      <c r="A389" s="1258"/>
      <c r="B389" s="1550"/>
      <c r="C389" s="1258"/>
      <c r="D389" s="1258"/>
      <c r="E389" s="1258"/>
    </row>
    <row r="390" spans="1:5" x14ac:dyDescent="0.15">
      <c r="A390" s="1258"/>
      <c r="B390" s="1550"/>
      <c r="C390" s="1258"/>
      <c r="D390" s="1258"/>
      <c r="E390" s="1258"/>
    </row>
    <row r="391" spans="1:5" x14ac:dyDescent="0.15">
      <c r="A391" s="1258"/>
      <c r="B391" s="1550"/>
      <c r="C391" s="1258"/>
      <c r="D391" s="1258"/>
      <c r="E391" s="1258"/>
    </row>
    <row r="392" spans="1:5" x14ac:dyDescent="0.15">
      <c r="A392" s="1258"/>
      <c r="B392" s="1550"/>
      <c r="C392" s="1258"/>
      <c r="D392" s="1258"/>
      <c r="E392" s="1258"/>
    </row>
    <row r="393" spans="1:5" x14ac:dyDescent="0.15">
      <c r="A393" s="1258"/>
      <c r="B393" s="1550"/>
      <c r="C393" s="1258"/>
      <c r="D393" s="1258"/>
      <c r="E393" s="1258"/>
    </row>
    <row r="394" spans="1:5" x14ac:dyDescent="0.15">
      <c r="A394" s="1258"/>
      <c r="B394" s="1550"/>
      <c r="C394" s="1258"/>
      <c r="D394" s="1258"/>
      <c r="E394" s="1258"/>
    </row>
    <row r="395" spans="1:5" x14ac:dyDescent="0.15">
      <c r="A395" s="1258"/>
      <c r="B395" s="1550"/>
      <c r="C395" s="1258"/>
      <c r="D395" s="1258"/>
      <c r="E395" s="1258"/>
    </row>
    <row r="396" spans="1:5" x14ac:dyDescent="0.15">
      <c r="A396" s="1258"/>
      <c r="B396" s="1550"/>
      <c r="C396" s="1258"/>
      <c r="D396" s="1258"/>
      <c r="E396" s="1258"/>
    </row>
    <row r="397" spans="1:5" x14ac:dyDescent="0.15">
      <c r="A397" s="1258"/>
      <c r="B397" s="1550"/>
      <c r="C397" s="1258"/>
      <c r="D397" s="1258"/>
      <c r="E397" s="1258"/>
    </row>
    <row r="398" spans="1:5" x14ac:dyDescent="0.15">
      <c r="A398" s="1258"/>
      <c r="B398" s="1550"/>
      <c r="C398" s="1258"/>
      <c r="D398" s="1258"/>
      <c r="E398" s="1258"/>
    </row>
    <row r="399" spans="1:5" x14ac:dyDescent="0.15">
      <c r="A399" s="1258"/>
      <c r="B399" s="1550"/>
      <c r="C399" s="1258"/>
      <c r="D399" s="1258"/>
      <c r="E399" s="1258"/>
    </row>
    <row r="400" spans="1:5" x14ac:dyDescent="0.15">
      <c r="A400" s="1258"/>
      <c r="B400" s="1550"/>
      <c r="C400" s="1258"/>
      <c r="D400" s="1258"/>
      <c r="E400" s="1258"/>
    </row>
    <row r="401" spans="1:5" x14ac:dyDescent="0.15">
      <c r="A401" s="1258"/>
      <c r="B401" s="1550"/>
      <c r="C401" s="1258"/>
      <c r="D401" s="1258"/>
      <c r="E401" s="1258"/>
    </row>
    <row r="402" spans="1:5" x14ac:dyDescent="0.15">
      <c r="A402" s="1258"/>
      <c r="B402" s="1550"/>
      <c r="C402" s="1258"/>
      <c r="D402" s="1258"/>
      <c r="E402" s="1258"/>
    </row>
    <row r="403" spans="1:5" x14ac:dyDescent="0.15">
      <c r="A403" s="1258"/>
      <c r="B403" s="1550"/>
      <c r="C403" s="1258"/>
      <c r="D403" s="1258"/>
      <c r="E403" s="1258"/>
    </row>
    <row r="404" spans="1:5" x14ac:dyDescent="0.15">
      <c r="A404" s="1258"/>
      <c r="B404" s="1550"/>
      <c r="C404" s="1258"/>
      <c r="D404" s="1258"/>
      <c r="E404" s="1258"/>
    </row>
    <row r="405" spans="1:5" x14ac:dyDescent="0.15">
      <c r="A405" s="1258"/>
      <c r="B405" s="1550"/>
      <c r="C405" s="1258"/>
      <c r="D405" s="1258"/>
      <c r="E405" s="1258"/>
    </row>
    <row r="406" spans="1:5" x14ac:dyDescent="0.15">
      <c r="A406" s="1258"/>
      <c r="B406" s="1550"/>
      <c r="C406" s="1258"/>
      <c r="D406" s="1258"/>
      <c r="E406" s="1258"/>
    </row>
    <row r="407" spans="1:5" x14ac:dyDescent="0.15">
      <c r="A407" s="1258"/>
      <c r="B407" s="1550"/>
      <c r="C407" s="1258"/>
      <c r="D407" s="1258"/>
      <c r="E407" s="1258"/>
    </row>
    <row r="408" spans="1:5" x14ac:dyDescent="0.15">
      <c r="A408" s="1258"/>
      <c r="B408" s="1550"/>
      <c r="C408" s="1258"/>
      <c r="D408" s="1258"/>
      <c r="E408" s="1258"/>
    </row>
    <row r="409" spans="1:5" x14ac:dyDescent="0.15">
      <c r="A409" s="1258"/>
      <c r="B409" s="1550"/>
      <c r="C409" s="1258"/>
      <c r="D409" s="1258"/>
      <c r="E409" s="1258"/>
    </row>
    <row r="410" spans="1:5" x14ac:dyDescent="0.15">
      <c r="A410" s="1258"/>
      <c r="B410" s="1550"/>
      <c r="C410" s="1258"/>
      <c r="D410" s="1258"/>
      <c r="E410" s="1258"/>
    </row>
    <row r="411" spans="1:5" x14ac:dyDescent="0.15">
      <c r="A411" s="1258"/>
      <c r="B411" s="1550"/>
      <c r="C411" s="1258"/>
      <c r="D411" s="1258"/>
      <c r="E411" s="1258"/>
    </row>
    <row r="412" spans="1:5" x14ac:dyDescent="0.15">
      <c r="A412" s="1258"/>
      <c r="B412" s="1550"/>
      <c r="C412" s="1258"/>
      <c r="D412" s="1258"/>
      <c r="E412" s="1258"/>
    </row>
    <row r="413" spans="1:5" x14ac:dyDescent="0.15">
      <c r="A413" s="1258"/>
      <c r="B413" s="1550"/>
      <c r="C413" s="1258"/>
      <c r="D413" s="1258"/>
      <c r="E413" s="1258"/>
    </row>
    <row r="414" spans="1:5" x14ac:dyDescent="0.15">
      <c r="A414" s="1258"/>
      <c r="B414" s="1550"/>
      <c r="C414" s="1258"/>
      <c r="D414" s="1258"/>
      <c r="E414" s="1258"/>
    </row>
    <row r="415" spans="1:5" x14ac:dyDescent="0.15">
      <c r="A415" s="1258"/>
      <c r="B415" s="1550"/>
      <c r="C415" s="1258"/>
      <c r="D415" s="1258"/>
      <c r="E415" s="1258"/>
    </row>
    <row r="416" spans="1:5" x14ac:dyDescent="0.15">
      <c r="A416" s="1258"/>
      <c r="B416" s="1550"/>
      <c r="C416" s="1258"/>
      <c r="D416" s="1258"/>
      <c r="E416" s="1258"/>
    </row>
    <row r="417" spans="1:5" x14ac:dyDescent="0.15">
      <c r="A417" s="1258"/>
      <c r="B417" s="1550"/>
      <c r="C417" s="1258"/>
      <c r="D417" s="1258"/>
      <c r="E417" s="1258"/>
    </row>
    <row r="418" spans="1:5" x14ac:dyDescent="0.15">
      <c r="A418" s="1258"/>
      <c r="B418" s="1550"/>
      <c r="C418" s="1258"/>
      <c r="D418" s="1258"/>
      <c r="E418" s="1258"/>
    </row>
    <row r="419" spans="1:5" x14ac:dyDescent="0.15">
      <c r="A419" s="1258"/>
      <c r="B419" s="1550"/>
      <c r="C419" s="1258"/>
      <c r="D419" s="1258"/>
      <c r="E419" s="1258"/>
    </row>
    <row r="420" spans="1:5" x14ac:dyDescent="0.15">
      <c r="A420" s="1258"/>
      <c r="B420" s="1550"/>
      <c r="C420" s="1258"/>
      <c r="D420" s="1258"/>
      <c r="E420" s="1258"/>
    </row>
    <row r="421" spans="1:5" x14ac:dyDescent="0.15">
      <c r="A421" s="1258"/>
      <c r="B421" s="1550"/>
      <c r="C421" s="1258"/>
      <c r="D421" s="1258"/>
      <c r="E421" s="1258"/>
    </row>
    <row r="422" spans="1:5" x14ac:dyDescent="0.15">
      <c r="A422" s="1258"/>
      <c r="B422" s="1550"/>
      <c r="C422" s="1258"/>
      <c r="D422" s="1258"/>
      <c r="E422" s="1258"/>
    </row>
    <row r="423" spans="1:5" x14ac:dyDescent="0.15">
      <c r="A423" s="1258"/>
      <c r="B423" s="1550"/>
      <c r="C423" s="1258"/>
      <c r="D423" s="1258"/>
      <c r="E423" s="1258"/>
    </row>
    <row r="424" spans="1:5" x14ac:dyDescent="0.15">
      <c r="A424" s="1258"/>
      <c r="B424" s="1550"/>
      <c r="C424" s="1258"/>
      <c r="D424" s="1258"/>
      <c r="E424" s="1258"/>
    </row>
    <row r="425" spans="1:5" x14ac:dyDescent="0.15">
      <c r="A425" s="1258"/>
      <c r="B425" s="1550"/>
      <c r="C425" s="1258"/>
      <c r="D425" s="1258"/>
      <c r="E425" s="1258"/>
    </row>
    <row r="426" spans="1:5" x14ac:dyDescent="0.15">
      <c r="A426" s="1258"/>
      <c r="B426" s="1550"/>
      <c r="C426" s="1258"/>
      <c r="D426" s="1258"/>
      <c r="E426" s="1258"/>
    </row>
    <row r="427" spans="1:5" x14ac:dyDescent="0.15">
      <c r="A427" s="1258"/>
      <c r="B427" s="1550"/>
      <c r="C427" s="1258"/>
      <c r="D427" s="1258"/>
      <c r="E427" s="1258"/>
    </row>
    <row r="428" spans="1:5" x14ac:dyDescent="0.15">
      <c r="A428" s="1258"/>
      <c r="B428" s="1550"/>
      <c r="C428" s="1258"/>
      <c r="D428" s="1258"/>
      <c r="E428" s="1258"/>
    </row>
    <row r="429" spans="1:5" x14ac:dyDescent="0.15">
      <c r="A429" s="1258"/>
      <c r="B429" s="1550"/>
      <c r="C429" s="1258"/>
      <c r="D429" s="1258"/>
      <c r="E429" s="1258"/>
    </row>
    <row r="430" spans="1:5" x14ac:dyDescent="0.15">
      <c r="A430" s="1258"/>
      <c r="B430" s="1550"/>
      <c r="C430" s="1258"/>
      <c r="D430" s="1258"/>
      <c r="E430" s="1258"/>
    </row>
    <row r="431" spans="1:5" x14ac:dyDescent="0.15">
      <c r="A431" s="1258"/>
      <c r="B431" s="1550"/>
      <c r="C431" s="1258"/>
      <c r="D431" s="1258"/>
      <c r="E431" s="1258"/>
    </row>
    <row r="432" spans="1:5" x14ac:dyDescent="0.15">
      <c r="A432" s="1258"/>
      <c r="B432" s="1550"/>
      <c r="C432" s="1258"/>
      <c r="D432" s="1258"/>
      <c r="E432" s="1258"/>
    </row>
    <row r="433" spans="1:5" x14ac:dyDescent="0.15">
      <c r="A433" s="1258"/>
      <c r="B433" s="1550"/>
      <c r="C433" s="1258"/>
      <c r="D433" s="1258"/>
      <c r="E433" s="1258"/>
    </row>
    <row r="434" spans="1:5" x14ac:dyDescent="0.15">
      <c r="A434" s="1258"/>
      <c r="B434" s="1550"/>
      <c r="C434" s="1258"/>
      <c r="D434" s="1258"/>
      <c r="E434" s="1258"/>
    </row>
    <row r="435" spans="1:5" x14ac:dyDescent="0.15">
      <c r="A435" s="1258"/>
      <c r="B435" s="1550"/>
      <c r="C435" s="1258"/>
      <c r="D435" s="1258"/>
      <c r="E435" s="1258"/>
    </row>
    <row r="436" spans="1:5" x14ac:dyDescent="0.15">
      <c r="A436" s="1258"/>
      <c r="B436" s="1550"/>
      <c r="C436" s="1258"/>
      <c r="D436" s="1258"/>
      <c r="E436" s="1258"/>
    </row>
    <row r="437" spans="1:5" x14ac:dyDescent="0.15">
      <c r="A437" s="1258"/>
      <c r="B437" s="1550"/>
      <c r="C437" s="1258"/>
      <c r="D437" s="1258"/>
      <c r="E437" s="1258"/>
    </row>
    <row r="438" spans="1:5" x14ac:dyDescent="0.15">
      <c r="A438" s="1258"/>
      <c r="B438" s="1550"/>
      <c r="C438" s="1258"/>
      <c r="D438" s="1258"/>
      <c r="E438" s="1258"/>
    </row>
    <row r="439" spans="1:5" x14ac:dyDescent="0.15">
      <c r="A439" s="1258"/>
      <c r="B439" s="1550"/>
      <c r="C439" s="1258"/>
      <c r="D439" s="1258"/>
      <c r="E439" s="1258"/>
    </row>
    <row r="440" spans="1:5" x14ac:dyDescent="0.15">
      <c r="A440" s="1258"/>
      <c r="B440" s="1550"/>
      <c r="C440" s="1258"/>
      <c r="D440" s="1258"/>
      <c r="E440" s="1258"/>
    </row>
    <row r="441" spans="1:5" x14ac:dyDescent="0.15">
      <c r="A441" s="1258"/>
      <c r="B441" s="1550"/>
      <c r="C441" s="1258"/>
      <c r="D441" s="1258"/>
      <c r="E441" s="1258"/>
    </row>
    <row r="442" spans="1:5" x14ac:dyDescent="0.15">
      <c r="A442" s="1258"/>
      <c r="B442" s="1550"/>
      <c r="C442" s="1258"/>
      <c r="D442" s="1258"/>
      <c r="E442" s="1258"/>
    </row>
    <row r="443" spans="1:5" x14ac:dyDescent="0.15">
      <c r="A443" s="1258"/>
      <c r="B443" s="1550"/>
      <c r="C443" s="1258"/>
      <c r="D443" s="1258"/>
      <c r="E443" s="1258"/>
    </row>
    <row r="444" spans="1:5" x14ac:dyDescent="0.15">
      <c r="A444" s="1258"/>
      <c r="B444" s="1550"/>
      <c r="C444" s="1258"/>
      <c r="D444" s="1258"/>
      <c r="E444" s="1258"/>
    </row>
    <row r="445" spans="1:5" x14ac:dyDescent="0.15">
      <c r="A445" s="1258"/>
      <c r="B445" s="1550"/>
      <c r="C445" s="1258"/>
      <c r="D445" s="1258"/>
      <c r="E445" s="1258"/>
    </row>
    <row r="446" spans="1:5" x14ac:dyDescent="0.15">
      <c r="A446" s="1258"/>
      <c r="B446" s="1550"/>
      <c r="C446" s="1258"/>
      <c r="D446" s="1258"/>
      <c r="E446" s="1258"/>
    </row>
    <row r="447" spans="1:5" x14ac:dyDescent="0.15">
      <c r="A447" s="1258"/>
      <c r="B447" s="1550"/>
      <c r="C447" s="1258"/>
      <c r="D447" s="1258"/>
      <c r="E447" s="1258"/>
    </row>
    <row r="448" spans="1:5" x14ac:dyDescent="0.15">
      <c r="A448" s="1258"/>
      <c r="B448" s="1550"/>
      <c r="C448" s="1258"/>
      <c r="D448" s="1258"/>
      <c r="E448" s="1258"/>
    </row>
    <row r="449" spans="1:5" x14ac:dyDescent="0.15">
      <c r="A449" s="1258"/>
      <c r="B449" s="1550"/>
      <c r="C449" s="1258"/>
      <c r="D449" s="1258"/>
      <c r="E449" s="1258"/>
    </row>
    <row r="450" spans="1:5" x14ac:dyDescent="0.15">
      <c r="A450" s="1258"/>
      <c r="B450" s="1550"/>
      <c r="C450" s="1258"/>
      <c r="D450" s="1258"/>
      <c r="E450" s="1258"/>
    </row>
    <row r="451" spans="1:5" x14ac:dyDescent="0.15">
      <c r="A451" s="1258"/>
      <c r="B451" s="1550"/>
      <c r="C451" s="1258"/>
      <c r="D451" s="1258"/>
      <c r="E451" s="1258"/>
    </row>
    <row r="452" spans="1:5" x14ac:dyDescent="0.15">
      <c r="A452" s="1258"/>
      <c r="B452" s="1550"/>
      <c r="C452" s="1258"/>
      <c r="D452" s="1258"/>
      <c r="E452" s="1258"/>
    </row>
    <row r="453" spans="1:5" x14ac:dyDescent="0.15">
      <c r="A453" s="1258"/>
      <c r="B453" s="1550"/>
      <c r="C453" s="1258"/>
      <c r="D453" s="1258"/>
      <c r="E453" s="1258"/>
    </row>
    <row r="454" spans="1:5" x14ac:dyDescent="0.15">
      <c r="A454" s="1258"/>
      <c r="B454" s="1550"/>
      <c r="C454" s="1258"/>
      <c r="D454" s="1258"/>
      <c r="E454" s="1258"/>
    </row>
    <row r="455" spans="1:5" x14ac:dyDescent="0.15">
      <c r="A455" s="1258"/>
      <c r="B455" s="1550"/>
      <c r="C455" s="1258"/>
      <c r="D455" s="1258"/>
      <c r="E455" s="1258"/>
    </row>
    <row r="456" spans="1:5" x14ac:dyDescent="0.15">
      <c r="A456" s="1258"/>
      <c r="B456" s="1550"/>
      <c r="C456" s="1258"/>
      <c r="D456" s="1258"/>
      <c r="E456" s="1258"/>
    </row>
    <row r="457" spans="1:5" x14ac:dyDescent="0.15">
      <c r="A457" s="1258"/>
      <c r="B457" s="1550"/>
      <c r="C457" s="1258"/>
      <c r="D457" s="1258"/>
      <c r="E457" s="1258"/>
    </row>
    <row r="458" spans="1:5" x14ac:dyDescent="0.15">
      <c r="A458" s="1258"/>
      <c r="B458" s="1550"/>
      <c r="C458" s="1258"/>
      <c r="D458" s="1258"/>
      <c r="E458" s="1258"/>
    </row>
    <row r="459" spans="1:5" x14ac:dyDescent="0.15">
      <c r="A459" s="1258"/>
      <c r="B459" s="1550"/>
      <c r="C459" s="1258"/>
      <c r="D459" s="1258"/>
      <c r="E459" s="1258"/>
    </row>
    <row r="460" spans="1:5" x14ac:dyDescent="0.15">
      <c r="A460" s="1258"/>
      <c r="B460" s="1550"/>
      <c r="C460" s="1258"/>
      <c r="D460" s="1258"/>
      <c r="E460" s="1258"/>
    </row>
    <row r="461" spans="1:5" x14ac:dyDescent="0.15">
      <c r="A461" s="1258"/>
      <c r="B461" s="1550"/>
      <c r="C461" s="1258"/>
      <c r="D461" s="1258"/>
      <c r="E461" s="1258"/>
    </row>
    <row r="462" spans="1:5" x14ac:dyDescent="0.15">
      <c r="A462" s="1258"/>
      <c r="B462" s="1550"/>
      <c r="C462" s="1258"/>
      <c r="D462" s="1258"/>
      <c r="E462" s="1258"/>
    </row>
    <row r="463" spans="1:5" x14ac:dyDescent="0.15">
      <c r="A463" s="1258"/>
      <c r="B463" s="1550"/>
      <c r="C463" s="1258"/>
      <c r="D463" s="1258"/>
      <c r="E463" s="1258"/>
    </row>
    <row r="464" spans="1:5" x14ac:dyDescent="0.15">
      <c r="A464" s="1258"/>
      <c r="B464" s="1550"/>
      <c r="C464" s="1258"/>
      <c r="D464" s="1258"/>
      <c r="E464" s="1258"/>
    </row>
    <row r="465" spans="1:5" x14ac:dyDescent="0.15">
      <c r="A465" s="1258"/>
      <c r="B465" s="1550"/>
      <c r="C465" s="1258"/>
      <c r="D465" s="1258"/>
      <c r="E465" s="1258"/>
    </row>
    <row r="466" spans="1:5" x14ac:dyDescent="0.15">
      <c r="A466" s="1258"/>
      <c r="B466" s="1550"/>
      <c r="C466" s="1258"/>
      <c r="D466" s="1258"/>
      <c r="E466" s="1258"/>
    </row>
    <row r="467" spans="1:5" x14ac:dyDescent="0.15">
      <c r="A467" s="1258"/>
      <c r="B467" s="1550"/>
      <c r="C467" s="1258"/>
      <c r="D467" s="1258"/>
      <c r="E467" s="1258"/>
    </row>
    <row r="468" spans="1:5" x14ac:dyDescent="0.15">
      <c r="A468" s="1258"/>
      <c r="B468" s="1550"/>
      <c r="C468" s="1258"/>
      <c r="D468" s="1258"/>
      <c r="E468" s="1258"/>
    </row>
    <row r="469" spans="1:5" x14ac:dyDescent="0.15">
      <c r="A469" s="1258"/>
      <c r="B469" s="1550"/>
      <c r="C469" s="1258"/>
      <c r="D469" s="1258"/>
      <c r="E469" s="1258"/>
    </row>
    <row r="470" spans="1:5" x14ac:dyDescent="0.15">
      <c r="A470" s="1258"/>
      <c r="B470" s="1550"/>
      <c r="C470" s="1258"/>
      <c r="D470" s="1258"/>
      <c r="E470" s="1258"/>
    </row>
    <row r="471" spans="1:5" x14ac:dyDescent="0.15">
      <c r="A471" s="1258"/>
      <c r="B471" s="1550"/>
      <c r="C471" s="1258"/>
      <c r="D471" s="1258"/>
      <c r="E471" s="1258"/>
    </row>
    <row r="472" spans="1:5" x14ac:dyDescent="0.15">
      <c r="A472" s="1258"/>
      <c r="B472" s="1550"/>
      <c r="C472" s="1258"/>
      <c r="D472" s="1258"/>
      <c r="E472" s="1258"/>
    </row>
    <row r="473" spans="1:5" x14ac:dyDescent="0.15">
      <c r="A473" s="1258"/>
      <c r="B473" s="1550"/>
      <c r="C473" s="1258"/>
      <c r="D473" s="1258"/>
      <c r="E473" s="1258"/>
    </row>
    <row r="474" spans="1:5" x14ac:dyDescent="0.15">
      <c r="A474" s="1258"/>
      <c r="B474" s="1550"/>
      <c r="C474" s="1258"/>
      <c r="D474" s="1258"/>
      <c r="E474" s="1258"/>
    </row>
    <row r="475" spans="1:5" x14ac:dyDescent="0.15">
      <c r="A475" s="1258"/>
      <c r="B475" s="1550"/>
      <c r="C475" s="1258"/>
      <c r="D475" s="1258"/>
      <c r="E475" s="1258"/>
    </row>
    <row r="476" spans="1:5" x14ac:dyDescent="0.15">
      <c r="A476" s="1258"/>
      <c r="B476" s="1550"/>
      <c r="C476" s="1258"/>
      <c r="D476" s="1258"/>
      <c r="E476" s="1258"/>
    </row>
    <row r="477" spans="1:5" x14ac:dyDescent="0.15">
      <c r="A477" s="1258"/>
      <c r="B477" s="1550"/>
      <c r="C477" s="1258"/>
      <c r="D477" s="1258"/>
      <c r="E477" s="1258"/>
    </row>
    <row r="478" spans="1:5" x14ac:dyDescent="0.15">
      <c r="A478" s="1258"/>
      <c r="B478" s="1550"/>
      <c r="C478" s="1258"/>
      <c r="D478" s="1258"/>
      <c r="E478" s="1258"/>
    </row>
    <row r="479" spans="1:5" x14ac:dyDescent="0.15">
      <c r="A479" s="1258"/>
      <c r="B479" s="1550"/>
      <c r="C479" s="1258"/>
      <c r="D479" s="1258"/>
      <c r="E479" s="1258"/>
    </row>
    <row r="480" spans="1:5" x14ac:dyDescent="0.15">
      <c r="A480" s="1258"/>
      <c r="B480" s="1550"/>
      <c r="C480" s="1258"/>
      <c r="D480" s="1258"/>
      <c r="E480" s="1258"/>
    </row>
    <row r="481" spans="1:5" x14ac:dyDescent="0.15">
      <c r="A481" s="1258"/>
      <c r="B481" s="1550"/>
      <c r="C481" s="1258"/>
      <c r="D481" s="1258"/>
      <c r="E481" s="1258"/>
    </row>
    <row r="482" spans="1:5" x14ac:dyDescent="0.15">
      <c r="A482" s="1258"/>
      <c r="B482" s="1550"/>
      <c r="C482" s="1258"/>
      <c r="D482" s="1258"/>
      <c r="E482" s="1258"/>
    </row>
    <row r="483" spans="1:5" x14ac:dyDescent="0.15">
      <c r="A483" s="1258"/>
      <c r="B483" s="1550"/>
      <c r="C483" s="1258"/>
      <c r="D483" s="1258"/>
      <c r="E483" s="1258"/>
    </row>
    <row r="484" spans="1:5" x14ac:dyDescent="0.15">
      <c r="A484" s="1258"/>
      <c r="B484" s="1550"/>
      <c r="C484" s="1258"/>
      <c r="D484" s="1258"/>
      <c r="E484" s="1258"/>
    </row>
    <row r="485" spans="1:5" x14ac:dyDescent="0.15">
      <c r="A485" s="1258"/>
      <c r="B485" s="1550"/>
      <c r="C485" s="1258"/>
      <c r="D485" s="1258"/>
      <c r="E485" s="1258"/>
    </row>
    <row r="486" spans="1:5" x14ac:dyDescent="0.15">
      <c r="A486" s="1258"/>
      <c r="B486" s="1550"/>
      <c r="C486" s="1258"/>
      <c r="D486" s="1258"/>
      <c r="E486" s="1258"/>
    </row>
    <row r="487" spans="1:5" x14ac:dyDescent="0.15">
      <c r="A487" s="1258"/>
      <c r="B487" s="1550"/>
      <c r="C487" s="1258"/>
      <c r="D487" s="1258"/>
      <c r="E487" s="1258"/>
    </row>
    <row r="488" spans="1:5" x14ac:dyDescent="0.15">
      <c r="A488" s="1258"/>
      <c r="B488" s="1550"/>
      <c r="C488" s="1258"/>
      <c r="D488" s="1258"/>
      <c r="E488" s="1258"/>
    </row>
    <row r="489" spans="1:5" x14ac:dyDescent="0.15">
      <c r="A489" s="1258"/>
      <c r="B489" s="1550"/>
      <c r="C489" s="1258"/>
      <c r="D489" s="1258"/>
      <c r="E489" s="1258"/>
    </row>
    <row r="490" spans="1:5" x14ac:dyDescent="0.15">
      <c r="A490" s="1258"/>
      <c r="B490" s="1550"/>
      <c r="C490" s="1258"/>
      <c r="D490" s="1258"/>
      <c r="E490" s="1258"/>
    </row>
    <row r="491" spans="1:5" x14ac:dyDescent="0.15">
      <c r="A491" s="1258"/>
      <c r="B491" s="1550"/>
      <c r="C491" s="1258"/>
      <c r="D491" s="1258"/>
      <c r="E491" s="1258"/>
    </row>
    <row r="492" spans="1:5" x14ac:dyDescent="0.15">
      <c r="A492" s="1258"/>
      <c r="B492" s="1550"/>
      <c r="C492" s="1258"/>
      <c r="D492" s="1258"/>
      <c r="E492" s="1258"/>
    </row>
    <row r="493" spans="1:5" x14ac:dyDescent="0.15">
      <c r="A493" s="1258"/>
      <c r="B493" s="1550"/>
      <c r="C493" s="1258"/>
      <c r="D493" s="1258"/>
      <c r="E493" s="1258"/>
    </row>
    <row r="494" spans="1:5" x14ac:dyDescent="0.15">
      <c r="A494" s="1258"/>
      <c r="B494" s="1550"/>
      <c r="C494" s="1258"/>
      <c r="D494" s="1258"/>
      <c r="E494" s="1258"/>
    </row>
    <row r="495" spans="1:5" x14ac:dyDescent="0.15">
      <c r="A495" s="1258"/>
      <c r="B495" s="1550"/>
      <c r="C495" s="1258"/>
      <c r="D495" s="1258"/>
      <c r="E495" s="1258"/>
    </row>
    <row r="496" spans="1:5" x14ac:dyDescent="0.15">
      <c r="A496" s="1258"/>
      <c r="B496" s="1550"/>
      <c r="C496" s="1258"/>
      <c r="D496" s="1258"/>
      <c r="E496" s="1258"/>
    </row>
    <row r="497" spans="1:5" x14ac:dyDescent="0.15">
      <c r="A497" s="1258"/>
      <c r="B497" s="1550"/>
      <c r="C497" s="1258"/>
      <c r="D497" s="1258"/>
      <c r="E497" s="1258"/>
    </row>
    <row r="498" spans="1:5" x14ac:dyDescent="0.15">
      <c r="A498" s="1258"/>
      <c r="B498" s="1550"/>
      <c r="C498" s="1258"/>
      <c r="D498" s="1258"/>
      <c r="E498" s="1258"/>
    </row>
    <row r="499" spans="1:5" x14ac:dyDescent="0.15">
      <c r="A499" s="1258"/>
      <c r="B499" s="1550"/>
      <c r="C499" s="1258"/>
      <c r="D499" s="1258"/>
      <c r="E499" s="1258"/>
    </row>
    <row r="500" spans="1:5" x14ac:dyDescent="0.15">
      <c r="A500" s="1258"/>
      <c r="B500" s="1550"/>
      <c r="C500" s="1258"/>
      <c r="D500" s="1258"/>
      <c r="E500" s="1258"/>
    </row>
    <row r="501" spans="1:5" x14ac:dyDescent="0.15">
      <c r="A501" s="1258"/>
      <c r="B501" s="1550"/>
      <c r="C501" s="1258"/>
      <c r="D501" s="1258"/>
      <c r="E501" s="1258"/>
    </row>
    <row r="502" spans="1:5" x14ac:dyDescent="0.15">
      <c r="A502" s="1258"/>
      <c r="B502" s="1550"/>
      <c r="C502" s="1258"/>
      <c r="D502" s="1258"/>
      <c r="E502" s="1258"/>
    </row>
    <row r="503" spans="1:5" x14ac:dyDescent="0.15">
      <c r="A503" s="1258"/>
      <c r="B503" s="1550"/>
      <c r="C503" s="1258"/>
      <c r="D503" s="1258"/>
      <c r="E503" s="1258"/>
    </row>
    <row r="504" spans="1:5" x14ac:dyDescent="0.15">
      <c r="A504" s="1258"/>
      <c r="B504" s="1550"/>
      <c r="C504" s="1258"/>
      <c r="D504" s="1258"/>
      <c r="E504" s="1258"/>
    </row>
    <row r="505" spans="1:5" x14ac:dyDescent="0.15">
      <c r="A505" s="1258"/>
      <c r="B505" s="1550"/>
      <c r="C505" s="1258"/>
      <c r="D505" s="1258"/>
      <c r="E505" s="1258"/>
    </row>
    <row r="506" spans="1:5" x14ac:dyDescent="0.15">
      <c r="A506" s="1258"/>
      <c r="B506" s="1550"/>
      <c r="C506" s="1258"/>
      <c r="D506" s="1258"/>
      <c r="E506" s="1258"/>
    </row>
    <row r="507" spans="1:5" x14ac:dyDescent="0.15">
      <c r="A507" s="1258"/>
      <c r="B507" s="1550"/>
      <c r="C507" s="1258"/>
      <c r="D507" s="1258"/>
      <c r="E507" s="1258"/>
    </row>
    <row r="508" spans="1:5" x14ac:dyDescent="0.15">
      <c r="A508" s="1258"/>
      <c r="B508" s="1550"/>
      <c r="C508" s="1258"/>
      <c r="D508" s="1258"/>
      <c r="E508" s="1258"/>
    </row>
    <row r="509" spans="1:5" x14ac:dyDescent="0.15">
      <c r="A509" s="1258"/>
      <c r="B509" s="1550"/>
      <c r="C509" s="1258"/>
      <c r="D509" s="1258"/>
      <c r="E509" s="1258"/>
    </row>
    <row r="510" spans="1:5" x14ac:dyDescent="0.15">
      <c r="A510" s="1258"/>
      <c r="B510" s="1550"/>
      <c r="C510" s="1258"/>
      <c r="D510" s="1258"/>
      <c r="E510" s="1258"/>
    </row>
    <row r="511" spans="1:5" x14ac:dyDescent="0.15">
      <c r="A511" s="1258"/>
      <c r="B511" s="1550"/>
      <c r="C511" s="1258"/>
      <c r="D511" s="1258"/>
      <c r="E511" s="1258"/>
    </row>
    <row r="512" spans="1:5" x14ac:dyDescent="0.15">
      <c r="A512" s="1258"/>
      <c r="B512" s="1550"/>
      <c r="C512" s="1258"/>
      <c r="D512" s="1258"/>
      <c r="E512" s="1258"/>
    </row>
    <row r="513" spans="1:5" x14ac:dyDescent="0.15">
      <c r="A513" s="1258"/>
      <c r="B513" s="1550"/>
      <c r="C513" s="1258"/>
      <c r="D513" s="1258"/>
      <c r="E513" s="1258"/>
    </row>
    <row r="514" spans="1:5" x14ac:dyDescent="0.15">
      <c r="A514" s="1258"/>
      <c r="B514" s="1550"/>
      <c r="C514" s="1258"/>
      <c r="D514" s="1258"/>
      <c r="E514" s="1258"/>
    </row>
    <row r="515" spans="1:5" x14ac:dyDescent="0.15">
      <c r="A515" s="1258"/>
      <c r="B515" s="1550"/>
      <c r="C515" s="1258"/>
      <c r="D515" s="1258"/>
      <c r="E515" s="1258"/>
    </row>
    <row r="516" spans="1:5" x14ac:dyDescent="0.15">
      <c r="A516" s="1258"/>
      <c r="B516" s="1550"/>
      <c r="C516" s="1258"/>
      <c r="D516" s="1258"/>
      <c r="E516" s="1258"/>
    </row>
    <row r="517" spans="1:5" x14ac:dyDescent="0.15">
      <c r="A517" s="1258"/>
      <c r="B517" s="1550"/>
      <c r="C517" s="1258"/>
      <c r="D517" s="1258"/>
      <c r="E517" s="1258"/>
    </row>
    <row r="518" spans="1:5" x14ac:dyDescent="0.15">
      <c r="A518" s="1258"/>
      <c r="B518" s="1550"/>
      <c r="C518" s="1258"/>
      <c r="D518" s="1258"/>
      <c r="E518" s="1258"/>
    </row>
    <row r="519" spans="1:5" x14ac:dyDescent="0.15">
      <c r="A519" s="1258"/>
      <c r="B519" s="1550"/>
      <c r="C519" s="1258"/>
      <c r="D519" s="1258"/>
      <c r="E519" s="1258"/>
    </row>
    <row r="520" spans="1:5" x14ac:dyDescent="0.15">
      <c r="A520" s="1258"/>
      <c r="B520" s="1550"/>
      <c r="C520" s="1258"/>
      <c r="D520" s="1258"/>
      <c r="E520" s="1258"/>
    </row>
    <row r="521" spans="1:5" x14ac:dyDescent="0.15">
      <c r="A521" s="1258"/>
      <c r="B521" s="1550"/>
      <c r="C521" s="1258"/>
      <c r="D521" s="1258"/>
      <c r="E521" s="1258"/>
    </row>
    <row r="522" spans="1:5" x14ac:dyDescent="0.15">
      <c r="A522" s="1258"/>
      <c r="B522" s="1550"/>
      <c r="C522" s="1258"/>
      <c r="D522" s="1258"/>
      <c r="E522" s="1258"/>
    </row>
    <row r="523" spans="1:5" x14ac:dyDescent="0.15">
      <c r="A523" s="1258"/>
      <c r="B523" s="1550"/>
      <c r="C523" s="1258"/>
      <c r="D523" s="1258"/>
      <c r="E523" s="1258"/>
    </row>
    <row r="524" spans="1:5" x14ac:dyDescent="0.15">
      <c r="A524" s="1258"/>
      <c r="B524" s="1550"/>
      <c r="C524" s="1258"/>
      <c r="D524" s="1258"/>
      <c r="E524" s="1258"/>
    </row>
    <row r="525" spans="1:5" x14ac:dyDescent="0.15">
      <c r="A525" s="1258"/>
      <c r="B525" s="1550"/>
      <c r="C525" s="1258"/>
      <c r="D525" s="1258"/>
      <c r="E525" s="1258"/>
    </row>
    <row r="526" spans="1:5" x14ac:dyDescent="0.15">
      <c r="A526" s="1258"/>
      <c r="B526" s="1550"/>
      <c r="C526" s="1258"/>
      <c r="D526" s="1258"/>
      <c r="E526" s="1258"/>
    </row>
    <row r="527" spans="1:5" x14ac:dyDescent="0.15">
      <c r="A527" s="1258"/>
      <c r="B527" s="1550"/>
      <c r="C527" s="1258"/>
      <c r="D527" s="1258"/>
      <c r="E527" s="1258"/>
    </row>
    <row r="528" spans="1:5" x14ac:dyDescent="0.15">
      <c r="A528" s="1258"/>
      <c r="B528" s="1550"/>
      <c r="C528" s="1258"/>
      <c r="D528" s="1258"/>
      <c r="E528" s="1258"/>
    </row>
    <row r="529" spans="1:5" x14ac:dyDescent="0.15">
      <c r="A529" s="1258"/>
      <c r="B529" s="1550"/>
      <c r="C529" s="1258"/>
      <c r="D529" s="1258"/>
      <c r="E529" s="1258"/>
    </row>
    <row r="530" spans="1:5" x14ac:dyDescent="0.15">
      <c r="A530" s="1258"/>
      <c r="B530" s="1550"/>
      <c r="C530" s="1258"/>
      <c r="D530" s="1258"/>
      <c r="E530" s="1258"/>
    </row>
    <row r="531" spans="1:5" x14ac:dyDescent="0.15">
      <c r="A531" s="1258"/>
      <c r="B531" s="1550"/>
      <c r="C531" s="1258"/>
      <c r="D531" s="1258"/>
      <c r="E531" s="1258"/>
    </row>
    <row r="532" spans="1:5" x14ac:dyDescent="0.15">
      <c r="A532" s="1258"/>
      <c r="B532" s="1550"/>
      <c r="C532" s="1258"/>
      <c r="D532" s="1258"/>
      <c r="E532" s="1258"/>
    </row>
    <row r="533" spans="1:5" x14ac:dyDescent="0.15">
      <c r="A533" s="1258"/>
      <c r="B533" s="1550"/>
      <c r="C533" s="1258"/>
      <c r="D533" s="1258"/>
      <c r="E533" s="1258"/>
    </row>
    <row r="534" spans="1:5" x14ac:dyDescent="0.15">
      <c r="A534" s="1258"/>
      <c r="B534" s="1550"/>
      <c r="C534" s="1258"/>
      <c r="D534" s="1258"/>
      <c r="E534" s="1258"/>
    </row>
    <row r="535" spans="1:5" x14ac:dyDescent="0.15">
      <c r="A535" s="1258"/>
      <c r="B535" s="1550"/>
      <c r="C535" s="1258"/>
      <c r="D535" s="1258"/>
      <c r="E535" s="1258"/>
    </row>
    <row r="536" spans="1:5" x14ac:dyDescent="0.15">
      <c r="A536" s="1258"/>
      <c r="B536" s="1550"/>
      <c r="C536" s="1258"/>
      <c r="D536" s="1258"/>
      <c r="E536" s="1258"/>
    </row>
    <row r="537" spans="1:5" x14ac:dyDescent="0.15">
      <c r="A537" s="1258"/>
      <c r="B537" s="1550"/>
      <c r="C537" s="1258"/>
      <c r="D537" s="1258"/>
      <c r="E537" s="1258"/>
    </row>
    <row r="538" spans="1:5" x14ac:dyDescent="0.15">
      <c r="A538" s="1258"/>
      <c r="B538" s="1550"/>
      <c r="C538" s="1258"/>
      <c r="D538" s="1258"/>
      <c r="E538" s="1258"/>
    </row>
    <row r="539" spans="1:5" x14ac:dyDescent="0.15">
      <c r="A539" s="1258"/>
      <c r="B539" s="1550"/>
      <c r="C539" s="1258"/>
      <c r="D539" s="1258"/>
      <c r="E539" s="1258"/>
    </row>
    <row r="540" spans="1:5" x14ac:dyDescent="0.15">
      <c r="A540" s="1258"/>
      <c r="B540" s="1550"/>
      <c r="C540" s="1258"/>
      <c r="D540" s="1258"/>
      <c r="E540" s="1258"/>
    </row>
    <row r="541" spans="1:5" x14ac:dyDescent="0.15">
      <c r="A541" s="1258"/>
      <c r="B541" s="1550"/>
      <c r="C541" s="1258"/>
      <c r="D541" s="1258"/>
      <c r="E541" s="1258"/>
    </row>
    <row r="542" spans="1:5" x14ac:dyDescent="0.15">
      <c r="A542" s="1258"/>
      <c r="B542" s="1550"/>
      <c r="C542" s="1258"/>
      <c r="D542" s="1258"/>
      <c r="E542" s="1258"/>
    </row>
    <row r="543" spans="1:5" x14ac:dyDescent="0.15">
      <c r="A543" s="1258"/>
      <c r="B543" s="1550"/>
      <c r="C543" s="1258"/>
      <c r="D543" s="1258"/>
      <c r="E543" s="1258"/>
    </row>
    <row r="544" spans="1:5" x14ac:dyDescent="0.15">
      <c r="A544" s="1258"/>
      <c r="B544" s="1550"/>
      <c r="C544" s="1258"/>
      <c r="D544" s="1258"/>
      <c r="E544" s="1258"/>
    </row>
    <row r="545" spans="1:5" x14ac:dyDescent="0.15">
      <c r="A545" s="1258"/>
      <c r="B545" s="1550"/>
      <c r="C545" s="1258"/>
      <c r="D545" s="1258"/>
      <c r="E545" s="1258"/>
    </row>
    <row r="546" spans="1:5" x14ac:dyDescent="0.15">
      <c r="A546" s="1258"/>
      <c r="B546" s="1550"/>
      <c r="C546" s="1258"/>
      <c r="D546" s="1258"/>
      <c r="E546" s="1258"/>
    </row>
    <row r="547" spans="1:5" x14ac:dyDescent="0.15">
      <c r="A547" s="1258"/>
      <c r="B547" s="1550"/>
      <c r="C547" s="1258"/>
      <c r="D547" s="1258"/>
      <c r="E547" s="1258"/>
    </row>
    <row r="548" spans="1:5" x14ac:dyDescent="0.15">
      <c r="A548" s="1258"/>
      <c r="B548" s="1550"/>
      <c r="C548" s="1258"/>
      <c r="D548" s="1258"/>
      <c r="E548" s="1258"/>
    </row>
    <row r="549" spans="1:5" x14ac:dyDescent="0.15">
      <c r="A549" s="1258"/>
      <c r="B549" s="1550"/>
      <c r="C549" s="1258"/>
      <c r="D549" s="1258"/>
      <c r="E549" s="1258"/>
    </row>
    <row r="550" spans="1:5" x14ac:dyDescent="0.15">
      <c r="A550" s="1258"/>
      <c r="B550" s="1550"/>
      <c r="C550" s="1258"/>
      <c r="D550" s="1258"/>
      <c r="E550" s="1258"/>
    </row>
    <row r="551" spans="1:5" x14ac:dyDescent="0.15">
      <c r="A551" s="1258"/>
      <c r="B551" s="1550"/>
      <c r="C551" s="1258"/>
      <c r="D551" s="1258"/>
      <c r="E551" s="1258"/>
    </row>
    <row r="552" spans="1:5" x14ac:dyDescent="0.15">
      <c r="A552" s="1258"/>
      <c r="B552" s="1550"/>
      <c r="C552" s="1258"/>
      <c r="D552" s="1258"/>
      <c r="E552" s="1258"/>
    </row>
    <row r="553" spans="1:5" x14ac:dyDescent="0.15">
      <c r="A553" s="1258"/>
      <c r="B553" s="1550"/>
      <c r="C553" s="1258"/>
      <c r="D553" s="1258"/>
      <c r="E553" s="1258"/>
    </row>
    <row r="554" spans="1:5" x14ac:dyDescent="0.15">
      <c r="A554" s="1258"/>
      <c r="B554" s="1550"/>
      <c r="C554" s="1258"/>
      <c r="D554" s="1258"/>
      <c r="E554" s="1258"/>
    </row>
    <row r="555" spans="1:5" x14ac:dyDescent="0.15">
      <c r="A555" s="1258"/>
      <c r="B555" s="1550"/>
      <c r="C555" s="1258"/>
      <c r="D555" s="1258"/>
      <c r="E555" s="1258"/>
    </row>
    <row r="556" spans="1:5" x14ac:dyDescent="0.15">
      <c r="A556" s="1258"/>
      <c r="B556" s="1550"/>
      <c r="C556" s="1258"/>
      <c r="D556" s="1258"/>
      <c r="E556" s="1258"/>
    </row>
    <row r="557" spans="1:5" x14ac:dyDescent="0.15">
      <c r="A557" s="1258"/>
      <c r="B557" s="1550"/>
      <c r="C557" s="1258"/>
      <c r="D557" s="1258"/>
      <c r="E557" s="1258"/>
    </row>
    <row r="558" spans="1:5" x14ac:dyDescent="0.15">
      <c r="A558" s="1258"/>
      <c r="B558" s="1550"/>
      <c r="C558" s="1258"/>
      <c r="D558" s="1258"/>
      <c r="E558" s="1258"/>
    </row>
    <row r="559" spans="1:5" x14ac:dyDescent="0.15">
      <c r="A559" s="1258"/>
      <c r="B559" s="1550"/>
      <c r="C559" s="1258"/>
      <c r="D559" s="1258"/>
      <c r="E559" s="1258"/>
    </row>
    <row r="560" spans="1:5" x14ac:dyDescent="0.15">
      <c r="A560" s="1258"/>
      <c r="B560" s="1550"/>
      <c r="C560" s="1258"/>
      <c r="D560" s="1258"/>
      <c r="E560" s="1258"/>
    </row>
    <row r="561" spans="1:5" x14ac:dyDescent="0.15">
      <c r="A561" s="1258"/>
      <c r="B561" s="1550"/>
      <c r="C561" s="1258"/>
      <c r="D561" s="1258"/>
      <c r="E561" s="1258"/>
    </row>
    <row r="562" spans="1:5" x14ac:dyDescent="0.15">
      <c r="A562" s="1258"/>
      <c r="B562" s="1550"/>
      <c r="C562" s="1258"/>
      <c r="D562" s="1258"/>
      <c r="E562" s="1258"/>
    </row>
    <row r="563" spans="1:5" x14ac:dyDescent="0.15">
      <c r="A563" s="1258"/>
      <c r="B563" s="1550"/>
      <c r="C563" s="1258"/>
      <c r="D563" s="1258"/>
      <c r="E563" s="1258"/>
    </row>
    <row r="564" spans="1:5" x14ac:dyDescent="0.15">
      <c r="A564" s="1258"/>
      <c r="B564" s="1550"/>
      <c r="C564" s="1258"/>
      <c r="D564" s="1258"/>
      <c r="E564" s="1258"/>
    </row>
    <row r="565" spans="1:5" x14ac:dyDescent="0.15">
      <c r="A565" s="1258"/>
      <c r="B565" s="1550"/>
      <c r="C565" s="1258"/>
      <c r="D565" s="1258"/>
      <c r="E565" s="1258"/>
    </row>
    <row r="566" spans="1:5" x14ac:dyDescent="0.15">
      <c r="A566" s="1258"/>
      <c r="B566" s="1550"/>
      <c r="C566" s="1258"/>
      <c r="D566" s="1258"/>
      <c r="E566" s="1258"/>
    </row>
    <row r="567" spans="1:5" x14ac:dyDescent="0.15">
      <c r="A567" s="1258"/>
      <c r="B567" s="1550"/>
      <c r="C567" s="1258"/>
      <c r="D567" s="1258"/>
      <c r="E567" s="1258"/>
    </row>
    <row r="568" spans="1:5" x14ac:dyDescent="0.15">
      <c r="A568" s="1258"/>
      <c r="B568" s="1550"/>
      <c r="C568" s="1258"/>
      <c r="D568" s="1258"/>
      <c r="E568" s="1258"/>
    </row>
    <row r="569" spans="1:5" x14ac:dyDescent="0.15">
      <c r="A569" s="1258"/>
      <c r="B569" s="1550"/>
      <c r="C569" s="1258"/>
      <c r="D569" s="1258"/>
      <c r="E569" s="1258"/>
    </row>
    <row r="570" spans="1:5" x14ac:dyDescent="0.15">
      <c r="A570" s="1258"/>
      <c r="B570" s="1550"/>
      <c r="C570" s="1258"/>
      <c r="D570" s="1258"/>
      <c r="E570" s="1258"/>
    </row>
    <row r="571" spans="1:5" x14ac:dyDescent="0.15">
      <c r="A571" s="1258"/>
      <c r="B571" s="1550"/>
      <c r="C571" s="1258"/>
      <c r="D571" s="1258"/>
      <c r="E571" s="1258"/>
    </row>
    <row r="572" spans="1:5" x14ac:dyDescent="0.15">
      <c r="A572" s="1258"/>
      <c r="B572" s="1550"/>
      <c r="C572" s="1258"/>
      <c r="D572" s="1258"/>
      <c r="E572" s="1258"/>
    </row>
    <row r="573" spans="1:5" x14ac:dyDescent="0.15">
      <c r="A573" s="1258"/>
      <c r="B573" s="1550"/>
      <c r="C573" s="1258"/>
      <c r="D573" s="1258"/>
      <c r="E573" s="1258"/>
    </row>
    <row r="574" spans="1:5" x14ac:dyDescent="0.15">
      <c r="A574" s="1258"/>
      <c r="B574" s="1550"/>
      <c r="C574" s="1258"/>
      <c r="D574" s="1258"/>
      <c r="E574" s="1258"/>
    </row>
    <row r="575" spans="1:5" x14ac:dyDescent="0.15">
      <c r="A575" s="1258"/>
      <c r="B575" s="1550"/>
      <c r="C575" s="1258"/>
      <c r="D575" s="1258"/>
      <c r="E575" s="1258"/>
    </row>
    <row r="576" spans="1:5" x14ac:dyDescent="0.15">
      <c r="A576" s="1258"/>
      <c r="B576" s="1550"/>
      <c r="C576" s="1258"/>
      <c r="D576" s="1258"/>
      <c r="E576" s="1258"/>
    </row>
    <row r="577" spans="1:5" x14ac:dyDescent="0.15">
      <c r="A577" s="1258"/>
      <c r="B577" s="1550"/>
      <c r="C577" s="1258"/>
      <c r="D577" s="1258"/>
      <c r="E577" s="1258"/>
    </row>
    <row r="578" spans="1:5" x14ac:dyDescent="0.15">
      <c r="A578" s="1258"/>
      <c r="B578" s="1550"/>
      <c r="C578" s="1258"/>
      <c r="D578" s="1258"/>
      <c r="E578" s="1258"/>
    </row>
    <row r="579" spans="1:5" x14ac:dyDescent="0.15">
      <c r="A579" s="1258"/>
      <c r="B579" s="1550"/>
      <c r="C579" s="1258"/>
      <c r="D579" s="1258"/>
      <c r="E579" s="1258"/>
    </row>
    <row r="580" spans="1:5" x14ac:dyDescent="0.15">
      <c r="A580" s="1258"/>
      <c r="B580" s="1550"/>
      <c r="C580" s="1258"/>
      <c r="D580" s="1258"/>
      <c r="E580" s="1258"/>
    </row>
    <row r="581" spans="1:5" x14ac:dyDescent="0.15">
      <c r="A581" s="1258"/>
      <c r="B581" s="1550"/>
      <c r="C581" s="1258"/>
      <c r="D581" s="1258"/>
      <c r="E581" s="1258"/>
    </row>
    <row r="582" spans="1:5" x14ac:dyDescent="0.15">
      <c r="A582" s="1258"/>
      <c r="B582" s="1550"/>
      <c r="C582" s="1258"/>
      <c r="D582" s="1258"/>
      <c r="E582" s="1258"/>
    </row>
    <row r="583" spans="1:5" x14ac:dyDescent="0.15">
      <c r="A583" s="1258"/>
      <c r="B583" s="1550"/>
      <c r="C583" s="1258"/>
      <c r="D583" s="1258"/>
      <c r="E583" s="1258"/>
    </row>
    <row r="584" spans="1:5" x14ac:dyDescent="0.15">
      <c r="A584" s="1258"/>
      <c r="B584" s="1550"/>
      <c r="C584" s="1258"/>
      <c r="D584" s="1258"/>
      <c r="E584" s="1258"/>
    </row>
    <row r="585" spans="1:5" x14ac:dyDescent="0.15">
      <c r="A585" s="1258"/>
      <c r="B585" s="1550"/>
      <c r="C585" s="1258"/>
      <c r="D585" s="1258"/>
      <c r="E585" s="1258"/>
    </row>
    <row r="586" spans="1:5" x14ac:dyDescent="0.15">
      <c r="A586" s="1258"/>
      <c r="B586" s="1550"/>
      <c r="C586" s="1258"/>
      <c r="D586" s="1258"/>
      <c r="E586" s="1258"/>
    </row>
    <row r="587" spans="1:5" x14ac:dyDescent="0.15">
      <c r="A587" s="1258"/>
      <c r="B587" s="1550"/>
      <c r="C587" s="1258"/>
      <c r="D587" s="1258"/>
      <c r="E587" s="1258"/>
    </row>
    <row r="588" spans="1:5" x14ac:dyDescent="0.15">
      <c r="A588" s="1258"/>
      <c r="B588" s="1550"/>
      <c r="C588" s="1258"/>
      <c r="D588" s="1258"/>
      <c r="E588" s="1258"/>
    </row>
    <row r="589" spans="1:5" x14ac:dyDescent="0.15">
      <c r="A589" s="1258"/>
      <c r="B589" s="1550"/>
      <c r="C589" s="1258"/>
      <c r="D589" s="1258"/>
      <c r="E589" s="1258"/>
    </row>
    <row r="590" spans="1:5" x14ac:dyDescent="0.15">
      <c r="A590" s="1258"/>
      <c r="B590" s="1550"/>
      <c r="C590" s="1258"/>
      <c r="D590" s="1258"/>
      <c r="E590" s="1258"/>
    </row>
    <row r="591" spans="1:5" x14ac:dyDescent="0.15">
      <c r="A591" s="1258"/>
      <c r="B591" s="1550"/>
      <c r="C591" s="1258"/>
      <c r="D591" s="1258"/>
      <c r="E591" s="1258"/>
    </row>
    <row r="592" spans="1:5" x14ac:dyDescent="0.15">
      <c r="A592" s="1258"/>
      <c r="B592" s="1550"/>
      <c r="C592" s="1258"/>
      <c r="D592" s="1258"/>
      <c r="E592" s="1258"/>
    </row>
    <row r="593" spans="1:5" x14ac:dyDescent="0.15">
      <c r="A593" s="1258"/>
      <c r="B593" s="1550"/>
      <c r="C593" s="1258"/>
      <c r="D593" s="1258"/>
      <c r="E593" s="1258"/>
    </row>
    <row r="594" spans="1:5" x14ac:dyDescent="0.15">
      <c r="A594" s="1258"/>
      <c r="B594" s="1550"/>
      <c r="C594" s="1258"/>
      <c r="D594" s="1258"/>
      <c r="E594" s="1258"/>
    </row>
    <row r="595" spans="1:5" x14ac:dyDescent="0.15">
      <c r="A595" s="1258"/>
      <c r="B595" s="1550"/>
      <c r="C595" s="1258"/>
      <c r="D595" s="1258"/>
      <c r="E595" s="1258"/>
    </row>
    <row r="596" spans="1:5" x14ac:dyDescent="0.15">
      <c r="A596" s="1258"/>
      <c r="B596" s="1550"/>
      <c r="C596" s="1258"/>
      <c r="D596" s="1258"/>
      <c r="E596" s="1258"/>
    </row>
    <row r="597" spans="1:5" x14ac:dyDescent="0.15">
      <c r="A597" s="1258"/>
      <c r="B597" s="1550"/>
      <c r="C597" s="1258"/>
      <c r="D597" s="1258"/>
      <c r="E597" s="1258"/>
    </row>
    <row r="598" spans="1:5" x14ac:dyDescent="0.15">
      <c r="A598" s="1258"/>
      <c r="B598" s="1550"/>
      <c r="C598" s="1258"/>
      <c r="D598" s="1258"/>
      <c r="E598" s="1258"/>
    </row>
    <row r="599" spans="1:5" x14ac:dyDescent="0.15">
      <c r="A599" s="1258"/>
      <c r="B599" s="1550"/>
      <c r="C599" s="1258"/>
      <c r="D599" s="1258"/>
      <c r="E599" s="1258"/>
    </row>
    <row r="600" spans="1:5" x14ac:dyDescent="0.15">
      <c r="A600" s="1258"/>
      <c r="B600" s="1550"/>
      <c r="C600" s="1258"/>
      <c r="D600" s="1258"/>
      <c r="E600" s="1258"/>
    </row>
    <row r="601" spans="1:5" x14ac:dyDescent="0.15">
      <c r="A601" s="1258"/>
      <c r="B601" s="1550"/>
      <c r="C601" s="1258"/>
      <c r="D601" s="1258"/>
      <c r="E601" s="1258"/>
    </row>
    <row r="602" spans="1:5" x14ac:dyDescent="0.15">
      <c r="A602" s="1258"/>
      <c r="B602" s="1550"/>
      <c r="C602" s="1258"/>
      <c r="D602" s="1258"/>
      <c r="E602" s="1258"/>
    </row>
    <row r="603" spans="1:5" x14ac:dyDescent="0.15">
      <c r="A603" s="1258"/>
      <c r="B603" s="1550"/>
      <c r="C603" s="1258"/>
      <c r="D603" s="1258"/>
      <c r="E603" s="1258"/>
    </row>
    <row r="604" spans="1:5" x14ac:dyDescent="0.15">
      <c r="A604" s="1258"/>
      <c r="B604" s="1550"/>
      <c r="C604" s="1258"/>
      <c r="D604" s="1258"/>
      <c r="E604" s="1258"/>
    </row>
    <row r="605" spans="1:5" x14ac:dyDescent="0.15">
      <c r="A605" s="1258"/>
      <c r="B605" s="1550"/>
      <c r="C605" s="1258"/>
      <c r="D605" s="1258"/>
      <c r="E605" s="1258"/>
    </row>
    <row r="606" spans="1:5" x14ac:dyDescent="0.15">
      <c r="A606" s="1258"/>
      <c r="B606" s="1550"/>
      <c r="C606" s="1258"/>
      <c r="D606" s="1258"/>
      <c r="E606" s="1258"/>
    </row>
    <row r="607" spans="1:5" x14ac:dyDescent="0.15">
      <c r="A607" s="1258"/>
      <c r="B607" s="1550"/>
      <c r="C607" s="1258"/>
      <c r="D607" s="1258"/>
      <c r="E607" s="1258"/>
    </row>
    <row r="608" spans="1:5" x14ac:dyDescent="0.15">
      <c r="A608" s="1258"/>
      <c r="B608" s="1550"/>
      <c r="C608" s="1258"/>
      <c r="D608" s="1258"/>
      <c r="E608" s="1258"/>
    </row>
    <row r="609" spans="1:5" x14ac:dyDescent="0.15">
      <c r="A609" s="1258"/>
      <c r="B609" s="1550"/>
      <c r="C609" s="1258"/>
      <c r="D609" s="1258"/>
      <c r="E609" s="1258"/>
    </row>
    <row r="610" spans="1:5" x14ac:dyDescent="0.15">
      <c r="A610" s="1258"/>
      <c r="B610" s="1550"/>
      <c r="C610" s="1258"/>
      <c r="D610" s="1258"/>
      <c r="E610" s="1258"/>
    </row>
    <row r="611" spans="1:5" x14ac:dyDescent="0.15">
      <c r="A611" s="1258"/>
      <c r="B611" s="1550"/>
      <c r="C611" s="1258"/>
      <c r="D611" s="1258"/>
      <c r="E611" s="1258"/>
    </row>
    <row r="612" spans="1:5" x14ac:dyDescent="0.15">
      <c r="A612" s="1258"/>
      <c r="B612" s="1550"/>
      <c r="C612" s="1258"/>
      <c r="D612" s="1258"/>
      <c r="E612" s="1258"/>
    </row>
    <row r="613" spans="1:5" x14ac:dyDescent="0.15">
      <c r="A613" s="1258"/>
      <c r="B613" s="1550"/>
      <c r="C613" s="1258"/>
      <c r="D613" s="1258"/>
      <c r="E613" s="1258"/>
    </row>
    <row r="614" spans="1:5" x14ac:dyDescent="0.15">
      <c r="A614" s="1258"/>
      <c r="B614" s="1550"/>
      <c r="C614" s="1258"/>
      <c r="D614" s="1258"/>
      <c r="E614" s="1258"/>
    </row>
    <row r="615" spans="1:5" x14ac:dyDescent="0.15">
      <c r="A615" s="1258"/>
      <c r="B615" s="1550"/>
      <c r="C615" s="1258"/>
      <c r="D615" s="1258"/>
      <c r="E615" s="1258"/>
    </row>
    <row r="616" spans="1:5" x14ac:dyDescent="0.15">
      <c r="A616" s="1258"/>
      <c r="B616" s="1550"/>
      <c r="C616" s="1258"/>
      <c r="D616" s="1258"/>
      <c r="E616" s="1258"/>
    </row>
    <row r="617" spans="1:5" x14ac:dyDescent="0.15">
      <c r="A617" s="1258"/>
      <c r="B617" s="1550"/>
      <c r="C617" s="1258"/>
      <c r="D617" s="1258"/>
      <c r="E617" s="1258"/>
    </row>
    <row r="618" spans="1:5" x14ac:dyDescent="0.15">
      <c r="A618" s="1258"/>
      <c r="B618" s="1550"/>
      <c r="C618" s="1258"/>
      <c r="D618" s="1258"/>
      <c r="E618" s="1258"/>
    </row>
    <row r="619" spans="1:5" x14ac:dyDescent="0.15">
      <c r="A619" s="1258"/>
      <c r="B619" s="1550"/>
      <c r="C619" s="1258"/>
      <c r="D619" s="1258"/>
      <c r="E619" s="1258"/>
    </row>
    <row r="620" spans="1:5" x14ac:dyDescent="0.15">
      <c r="A620" s="1258"/>
      <c r="B620" s="1550"/>
      <c r="C620" s="1258"/>
      <c r="D620" s="1258"/>
      <c r="E620" s="1258"/>
    </row>
    <row r="621" spans="1:5" x14ac:dyDescent="0.15">
      <c r="A621" s="1258"/>
      <c r="B621" s="1550"/>
      <c r="C621" s="1258"/>
      <c r="D621" s="1258"/>
      <c r="E621" s="1258"/>
    </row>
    <row r="622" spans="1:5" x14ac:dyDescent="0.15">
      <c r="A622" s="1258"/>
      <c r="B622" s="1550"/>
      <c r="C622" s="1258"/>
      <c r="D622" s="1258"/>
      <c r="E622" s="1258"/>
    </row>
    <row r="623" spans="1:5" x14ac:dyDescent="0.15">
      <c r="A623" s="1258"/>
      <c r="B623" s="1550"/>
      <c r="C623" s="1258"/>
      <c r="D623" s="1258"/>
      <c r="E623" s="1258"/>
    </row>
    <row r="624" spans="1:5" x14ac:dyDescent="0.15">
      <c r="A624" s="1258"/>
      <c r="B624" s="1550"/>
      <c r="C624" s="1258"/>
      <c r="D624" s="1258"/>
      <c r="E624" s="1258"/>
    </row>
    <row r="625" spans="1:5" x14ac:dyDescent="0.15">
      <c r="A625" s="1258"/>
      <c r="B625" s="1550"/>
      <c r="C625" s="1258"/>
      <c r="D625" s="1258"/>
      <c r="E625" s="1258"/>
    </row>
    <row r="626" spans="1:5" x14ac:dyDescent="0.15">
      <c r="A626" s="1258"/>
      <c r="B626" s="1550"/>
      <c r="C626" s="1258"/>
      <c r="D626" s="1258"/>
      <c r="E626" s="1258"/>
    </row>
    <row r="627" spans="1:5" x14ac:dyDescent="0.15">
      <c r="A627" s="1258"/>
      <c r="B627" s="1550"/>
      <c r="C627" s="1258"/>
      <c r="D627" s="1258"/>
      <c r="E627" s="1258"/>
    </row>
    <row r="628" spans="1:5" x14ac:dyDescent="0.15">
      <c r="A628" s="1258"/>
      <c r="B628" s="1550"/>
      <c r="C628" s="1258"/>
      <c r="D628" s="1258"/>
      <c r="E628" s="1258"/>
    </row>
    <row r="629" spans="1:5" x14ac:dyDescent="0.15">
      <c r="A629" s="1258"/>
      <c r="B629" s="1550"/>
      <c r="C629" s="1258"/>
      <c r="D629" s="1258"/>
      <c r="E629" s="1258"/>
    </row>
    <row r="630" spans="1:5" x14ac:dyDescent="0.15">
      <c r="A630" s="1258"/>
      <c r="B630" s="1550"/>
      <c r="C630" s="1258"/>
      <c r="D630" s="1258"/>
      <c r="E630" s="1258"/>
    </row>
    <row r="631" spans="1:5" x14ac:dyDescent="0.15">
      <c r="A631" s="1258"/>
      <c r="B631" s="1550"/>
      <c r="C631" s="1258"/>
      <c r="D631" s="1258"/>
      <c r="E631" s="1258"/>
    </row>
    <row r="632" spans="1:5" x14ac:dyDescent="0.15">
      <c r="A632" s="1258"/>
      <c r="B632" s="1550"/>
      <c r="C632" s="1258"/>
      <c r="D632" s="1258"/>
      <c r="E632" s="1258"/>
    </row>
    <row r="633" spans="1:5" x14ac:dyDescent="0.15">
      <c r="A633" s="1258"/>
      <c r="B633" s="1550"/>
      <c r="C633" s="1258"/>
      <c r="D633" s="1258"/>
      <c r="E633" s="1258"/>
    </row>
    <row r="634" spans="1:5" x14ac:dyDescent="0.15">
      <c r="A634" s="1258"/>
      <c r="B634" s="1550"/>
      <c r="C634" s="1258"/>
      <c r="D634" s="1258"/>
      <c r="E634" s="1258"/>
    </row>
    <row r="635" spans="1:5" x14ac:dyDescent="0.15">
      <c r="A635" s="1258"/>
      <c r="B635" s="1550"/>
      <c r="C635" s="1258"/>
      <c r="D635" s="1258"/>
      <c r="E635" s="1258"/>
    </row>
    <row r="636" spans="1:5" x14ac:dyDescent="0.15">
      <c r="A636" s="1258"/>
      <c r="B636" s="1550"/>
      <c r="C636" s="1258"/>
      <c r="D636" s="1258"/>
      <c r="E636" s="1258"/>
    </row>
    <row r="637" spans="1:5" x14ac:dyDescent="0.15">
      <c r="A637" s="1258"/>
      <c r="B637" s="1550"/>
      <c r="C637" s="1258"/>
      <c r="D637" s="1258"/>
      <c r="E637" s="1258"/>
    </row>
    <row r="638" spans="1:5" x14ac:dyDescent="0.15">
      <c r="A638" s="1258"/>
      <c r="B638" s="1550"/>
      <c r="C638" s="1258"/>
      <c r="D638" s="1258"/>
      <c r="E638" s="1258"/>
    </row>
    <row r="639" spans="1:5" x14ac:dyDescent="0.15">
      <c r="A639" s="1258"/>
      <c r="B639" s="1550"/>
      <c r="C639" s="1258"/>
      <c r="D639" s="1258"/>
      <c r="E639" s="1258"/>
    </row>
    <row r="640" spans="1:5" x14ac:dyDescent="0.15">
      <c r="A640" s="1258"/>
      <c r="B640" s="1550"/>
      <c r="C640" s="1258"/>
      <c r="D640" s="1258"/>
      <c r="E640" s="1258"/>
    </row>
    <row r="641" spans="1:5" x14ac:dyDescent="0.15">
      <c r="A641" s="1258"/>
      <c r="B641" s="1550"/>
      <c r="C641" s="1258"/>
      <c r="D641" s="1258"/>
      <c r="E641" s="1258"/>
    </row>
    <row r="642" spans="1:5" x14ac:dyDescent="0.15">
      <c r="A642" s="1258"/>
      <c r="B642" s="1550"/>
      <c r="C642" s="1258"/>
      <c r="D642" s="1258"/>
      <c r="E642" s="1258"/>
    </row>
    <row r="643" spans="1:5" x14ac:dyDescent="0.15">
      <c r="A643" s="1258"/>
      <c r="B643" s="1550"/>
      <c r="C643" s="1258"/>
      <c r="D643" s="1258"/>
      <c r="E643" s="1258"/>
    </row>
    <row r="644" spans="1:5" x14ac:dyDescent="0.15">
      <c r="A644" s="1258"/>
      <c r="B644" s="1550"/>
      <c r="C644" s="1258"/>
      <c r="D644" s="1258"/>
      <c r="E644" s="1258"/>
    </row>
    <row r="645" spans="1:5" x14ac:dyDescent="0.15">
      <c r="A645" s="1258"/>
      <c r="B645" s="1550"/>
      <c r="C645" s="1258"/>
      <c r="D645" s="1258"/>
      <c r="E645" s="1258"/>
    </row>
    <row r="646" spans="1:5" x14ac:dyDescent="0.15">
      <c r="A646" s="1258"/>
      <c r="B646" s="1550"/>
      <c r="C646" s="1258"/>
      <c r="D646" s="1258"/>
      <c r="E646" s="1258"/>
    </row>
    <row r="647" spans="1:5" x14ac:dyDescent="0.15">
      <c r="A647" s="1258"/>
      <c r="B647" s="1550"/>
      <c r="C647" s="1258"/>
      <c r="D647" s="1258"/>
      <c r="E647" s="1258"/>
    </row>
    <row r="648" spans="1:5" x14ac:dyDescent="0.15">
      <c r="A648" s="1258"/>
      <c r="B648" s="1550"/>
      <c r="C648" s="1258"/>
      <c r="D648" s="1258"/>
      <c r="E648" s="1258"/>
    </row>
    <row r="649" spans="1:5" x14ac:dyDescent="0.15">
      <c r="A649" s="1258"/>
      <c r="B649" s="1550"/>
      <c r="C649" s="1258"/>
      <c r="D649" s="1258"/>
      <c r="E649" s="1258"/>
    </row>
    <row r="650" spans="1:5" x14ac:dyDescent="0.15">
      <c r="A650" s="1258"/>
      <c r="B650" s="1550"/>
      <c r="C650" s="1258"/>
      <c r="D650" s="1258"/>
      <c r="E650" s="1258"/>
    </row>
    <row r="651" spans="1:5" x14ac:dyDescent="0.15">
      <c r="A651" s="1258"/>
      <c r="B651" s="1550"/>
      <c r="C651" s="1258"/>
      <c r="D651" s="1258"/>
      <c r="E651" s="1258"/>
    </row>
    <row r="652" spans="1:5" x14ac:dyDescent="0.15">
      <c r="A652" s="1258"/>
      <c r="B652" s="1550"/>
      <c r="C652" s="1258"/>
      <c r="D652" s="1258"/>
      <c r="E652" s="1258"/>
    </row>
    <row r="653" spans="1:5" x14ac:dyDescent="0.15">
      <c r="A653" s="1258"/>
      <c r="B653" s="1550"/>
      <c r="C653" s="1258"/>
      <c r="D653" s="1258"/>
      <c r="E653" s="1258"/>
    </row>
    <row r="654" spans="1:5" x14ac:dyDescent="0.15">
      <c r="A654" s="1258"/>
      <c r="B654" s="1550"/>
      <c r="C654" s="1258"/>
      <c r="D654" s="1258"/>
      <c r="E654" s="1258"/>
    </row>
    <row r="655" spans="1:5" x14ac:dyDescent="0.15">
      <c r="A655" s="1258"/>
      <c r="B655" s="1550"/>
      <c r="C655" s="1258"/>
      <c r="D655" s="1258"/>
      <c r="E655" s="1258"/>
    </row>
    <row r="656" spans="1:5" x14ac:dyDescent="0.15">
      <c r="A656" s="1258"/>
      <c r="B656" s="1550"/>
      <c r="C656" s="1258"/>
      <c r="D656" s="1258"/>
      <c r="E656" s="1258"/>
    </row>
    <row r="657" spans="1:5" x14ac:dyDescent="0.15">
      <c r="A657" s="1258"/>
      <c r="B657" s="1550"/>
      <c r="C657" s="1258"/>
      <c r="D657" s="1258"/>
      <c r="E657" s="1258"/>
    </row>
    <row r="658" spans="1:5" x14ac:dyDescent="0.15">
      <c r="A658" s="1258"/>
      <c r="B658" s="1550"/>
      <c r="C658" s="1258"/>
      <c r="D658" s="1258"/>
      <c r="E658" s="1258"/>
    </row>
    <row r="659" spans="1:5" x14ac:dyDescent="0.15">
      <c r="A659" s="1258"/>
      <c r="B659" s="1550"/>
      <c r="C659" s="1258"/>
      <c r="D659" s="1258"/>
      <c r="E659" s="1258"/>
    </row>
    <row r="660" spans="1:5" x14ac:dyDescent="0.15">
      <c r="A660" s="1258"/>
      <c r="B660" s="1550"/>
      <c r="C660" s="1258"/>
      <c r="D660" s="1258"/>
      <c r="E660" s="1258"/>
    </row>
    <row r="661" spans="1:5" x14ac:dyDescent="0.15">
      <c r="A661" s="1258"/>
      <c r="B661" s="1550"/>
      <c r="C661" s="1258"/>
      <c r="D661" s="1258"/>
      <c r="E661" s="1258"/>
    </row>
    <row r="662" spans="1:5" x14ac:dyDescent="0.15">
      <c r="A662" s="1258"/>
      <c r="B662" s="1550"/>
      <c r="C662" s="1258"/>
      <c r="D662" s="1258"/>
      <c r="E662" s="1258"/>
    </row>
    <row r="663" spans="1:5" x14ac:dyDescent="0.15">
      <c r="A663" s="1258"/>
      <c r="B663" s="1550"/>
      <c r="C663" s="1258"/>
      <c r="D663" s="1258"/>
      <c r="E663" s="1258"/>
    </row>
    <row r="664" spans="1:5" x14ac:dyDescent="0.15">
      <c r="A664" s="1258"/>
      <c r="B664" s="1550"/>
      <c r="C664" s="1258"/>
      <c r="D664" s="1258"/>
      <c r="E664" s="1258"/>
    </row>
    <row r="665" spans="1:5" x14ac:dyDescent="0.15">
      <c r="A665" s="1258"/>
      <c r="B665" s="1550"/>
      <c r="C665" s="1258"/>
      <c r="D665" s="1258"/>
      <c r="E665" s="1258"/>
    </row>
    <row r="666" spans="1:5" x14ac:dyDescent="0.15">
      <c r="A666" s="1258"/>
      <c r="B666" s="1550"/>
      <c r="C666" s="1258"/>
      <c r="D666" s="1258"/>
      <c r="E666" s="1258"/>
    </row>
    <row r="667" spans="1:5" x14ac:dyDescent="0.15">
      <c r="A667" s="1258"/>
      <c r="B667" s="1550"/>
      <c r="C667" s="1258"/>
      <c r="D667" s="1258"/>
      <c r="E667" s="1258"/>
    </row>
    <row r="668" spans="1:5" x14ac:dyDescent="0.15">
      <c r="A668" s="1258"/>
      <c r="B668" s="1550"/>
      <c r="C668" s="1258"/>
      <c r="D668" s="1258"/>
      <c r="E668" s="1258"/>
    </row>
    <row r="669" spans="1:5" x14ac:dyDescent="0.15">
      <c r="A669" s="1258"/>
      <c r="B669" s="1550"/>
      <c r="C669" s="1258"/>
      <c r="D669" s="1258"/>
      <c r="E669" s="1258"/>
    </row>
    <row r="670" spans="1:5" x14ac:dyDescent="0.15">
      <c r="A670" s="1258"/>
      <c r="B670" s="1550"/>
      <c r="C670" s="1258"/>
      <c r="D670" s="1258"/>
      <c r="E670" s="1258"/>
    </row>
    <row r="671" spans="1:5" x14ac:dyDescent="0.15">
      <c r="A671" s="1258"/>
      <c r="B671" s="1550"/>
      <c r="C671" s="1258"/>
      <c r="D671" s="1258"/>
      <c r="E671" s="1258"/>
    </row>
    <row r="672" spans="1:5" x14ac:dyDescent="0.15">
      <c r="A672" s="1258"/>
      <c r="B672" s="1550"/>
      <c r="C672" s="1258"/>
      <c r="D672" s="1258"/>
      <c r="E672" s="1258"/>
    </row>
    <row r="673" spans="1:5" x14ac:dyDescent="0.15">
      <c r="A673" s="1258"/>
      <c r="B673" s="1550"/>
      <c r="C673" s="1258"/>
      <c r="D673" s="1258"/>
      <c r="E673" s="1258"/>
    </row>
    <row r="674" spans="1:5" x14ac:dyDescent="0.15">
      <c r="A674" s="1258"/>
      <c r="B674" s="1550"/>
      <c r="C674" s="1258"/>
      <c r="D674" s="1258"/>
      <c r="E674" s="1258"/>
    </row>
    <row r="675" spans="1:5" x14ac:dyDescent="0.15">
      <c r="A675" s="1258"/>
      <c r="B675" s="1550"/>
      <c r="C675" s="1258"/>
      <c r="D675" s="1258"/>
      <c r="E675" s="1258"/>
    </row>
    <row r="676" spans="1:5" x14ac:dyDescent="0.15">
      <c r="A676" s="1258"/>
      <c r="B676" s="1550"/>
      <c r="C676" s="1258"/>
      <c r="D676" s="1258"/>
      <c r="E676" s="1258"/>
    </row>
    <row r="677" spans="1:5" x14ac:dyDescent="0.15">
      <c r="A677" s="1258"/>
      <c r="B677" s="1550"/>
      <c r="C677" s="1258"/>
      <c r="D677" s="1258"/>
      <c r="E677" s="1258"/>
    </row>
    <row r="678" spans="1:5" x14ac:dyDescent="0.15">
      <c r="A678" s="1258"/>
      <c r="B678" s="1550"/>
      <c r="C678" s="1258"/>
      <c r="D678" s="1258"/>
      <c r="E678" s="1258"/>
    </row>
    <row r="679" spans="1:5" x14ac:dyDescent="0.15">
      <c r="A679" s="1258"/>
      <c r="B679" s="1550"/>
      <c r="C679" s="1258"/>
      <c r="D679" s="1258"/>
      <c r="E679" s="1258"/>
    </row>
    <row r="680" spans="1:5" x14ac:dyDescent="0.15">
      <c r="A680" s="1258"/>
      <c r="B680" s="1550"/>
      <c r="C680" s="1258"/>
      <c r="D680" s="1258"/>
      <c r="E680" s="1258"/>
    </row>
    <row r="681" spans="1:5" x14ac:dyDescent="0.15">
      <c r="A681" s="1258"/>
      <c r="B681" s="1550"/>
      <c r="C681" s="1258"/>
      <c r="D681" s="1258"/>
      <c r="E681" s="1258"/>
    </row>
    <row r="682" spans="1:5" x14ac:dyDescent="0.15">
      <c r="A682" s="1258"/>
      <c r="B682" s="1550"/>
      <c r="C682" s="1258"/>
      <c r="D682" s="1258"/>
      <c r="E682" s="1258"/>
    </row>
    <row r="683" spans="1:5" x14ac:dyDescent="0.15">
      <c r="A683" s="1258"/>
      <c r="B683" s="1550"/>
      <c r="C683" s="1258"/>
      <c r="D683" s="1258"/>
      <c r="E683" s="1258"/>
    </row>
    <row r="684" spans="1:5" x14ac:dyDescent="0.15">
      <c r="A684" s="1258"/>
      <c r="B684" s="1550"/>
      <c r="C684" s="1258"/>
      <c r="D684" s="1258"/>
      <c r="E684" s="1258"/>
    </row>
    <row r="685" spans="1:5" x14ac:dyDescent="0.15">
      <c r="A685" s="1258"/>
      <c r="B685" s="1550"/>
      <c r="C685" s="1258"/>
      <c r="D685" s="1258"/>
      <c r="E685" s="1258"/>
    </row>
    <row r="686" spans="1:5" x14ac:dyDescent="0.15">
      <c r="A686" s="1258"/>
      <c r="B686" s="1550"/>
      <c r="C686" s="1258"/>
      <c r="D686" s="1258"/>
      <c r="E686" s="1258"/>
    </row>
    <row r="687" spans="1:5" x14ac:dyDescent="0.15">
      <c r="A687" s="1258"/>
      <c r="B687" s="1550"/>
      <c r="C687" s="1258"/>
      <c r="D687" s="1258"/>
      <c r="E687" s="1258"/>
    </row>
    <row r="688" spans="1:5" x14ac:dyDescent="0.15">
      <c r="A688" s="1258"/>
      <c r="B688" s="1550"/>
      <c r="C688" s="1258"/>
      <c r="D688" s="1258"/>
      <c r="E688" s="1258"/>
    </row>
    <row r="689" spans="1:5" x14ac:dyDescent="0.15">
      <c r="A689" s="1258"/>
      <c r="B689" s="1550"/>
      <c r="C689" s="1258"/>
      <c r="D689" s="1258"/>
      <c r="E689" s="1258"/>
    </row>
    <row r="690" spans="1:5" x14ac:dyDescent="0.15">
      <c r="A690" s="1258"/>
      <c r="B690" s="1550"/>
      <c r="C690" s="1258"/>
      <c r="D690" s="1258"/>
      <c r="E690" s="1258"/>
    </row>
    <row r="691" spans="1:5" x14ac:dyDescent="0.15">
      <c r="A691" s="1258"/>
      <c r="B691" s="1550"/>
      <c r="C691" s="1258"/>
      <c r="D691" s="1258"/>
      <c r="E691" s="1258"/>
    </row>
    <row r="692" spans="1:5" x14ac:dyDescent="0.15">
      <c r="A692" s="1258"/>
      <c r="B692" s="1550"/>
      <c r="C692" s="1258"/>
      <c r="D692" s="1258"/>
      <c r="E692" s="1258"/>
    </row>
    <row r="693" spans="1:5" x14ac:dyDescent="0.15">
      <c r="A693" s="1258"/>
      <c r="B693" s="1550"/>
      <c r="C693" s="1258"/>
      <c r="D693" s="1258"/>
      <c r="E693" s="1258"/>
    </row>
    <row r="694" spans="1:5" x14ac:dyDescent="0.15">
      <c r="A694" s="1258"/>
      <c r="B694" s="1550"/>
      <c r="C694" s="1258"/>
      <c r="D694" s="1258"/>
      <c r="E694" s="1258"/>
    </row>
    <row r="695" spans="1:5" x14ac:dyDescent="0.15">
      <c r="A695" s="1258"/>
      <c r="B695" s="1550"/>
      <c r="C695" s="1258"/>
      <c r="D695" s="1258"/>
      <c r="E695" s="1258"/>
    </row>
    <row r="696" spans="1:5" x14ac:dyDescent="0.15">
      <c r="A696" s="1258"/>
      <c r="B696" s="1550"/>
      <c r="C696" s="1258"/>
      <c r="D696" s="1258"/>
      <c r="E696" s="1258"/>
    </row>
    <row r="697" spans="1:5" x14ac:dyDescent="0.15">
      <c r="A697" s="1258"/>
      <c r="B697" s="1550"/>
      <c r="C697" s="1258"/>
      <c r="D697" s="1258"/>
      <c r="E697" s="1258"/>
    </row>
    <row r="698" spans="1:5" x14ac:dyDescent="0.15">
      <c r="A698" s="1258"/>
      <c r="B698" s="1550"/>
      <c r="C698" s="1258"/>
      <c r="D698" s="1258"/>
      <c r="E698" s="1258"/>
    </row>
    <row r="699" spans="1:5" x14ac:dyDescent="0.15">
      <c r="A699" s="1258"/>
      <c r="B699" s="1550"/>
      <c r="C699" s="1258"/>
      <c r="D699" s="1258"/>
      <c r="E699" s="1258"/>
    </row>
    <row r="700" spans="1:5" x14ac:dyDescent="0.15">
      <c r="A700" s="1258"/>
      <c r="B700" s="1550"/>
      <c r="C700" s="1258"/>
      <c r="D700" s="1258"/>
      <c r="E700" s="1258"/>
    </row>
    <row r="701" spans="1:5" x14ac:dyDescent="0.15">
      <c r="A701" s="1258"/>
      <c r="B701" s="1550"/>
      <c r="C701" s="1258"/>
      <c r="D701" s="1258"/>
      <c r="E701" s="1258"/>
    </row>
    <row r="702" spans="1:5" x14ac:dyDescent="0.15">
      <c r="A702" s="1258"/>
      <c r="B702" s="1550"/>
      <c r="C702" s="1258"/>
      <c r="D702" s="1258"/>
      <c r="E702" s="1258"/>
    </row>
    <row r="703" spans="1:5" x14ac:dyDescent="0.15">
      <c r="A703" s="1258"/>
      <c r="B703" s="1550"/>
      <c r="C703" s="1258"/>
      <c r="D703" s="1258"/>
      <c r="E703" s="1258"/>
    </row>
    <row r="704" spans="1:5" x14ac:dyDescent="0.15">
      <c r="A704" s="1258"/>
      <c r="B704" s="1550"/>
      <c r="C704" s="1258"/>
      <c r="D704" s="1258"/>
      <c r="E704" s="1258"/>
    </row>
    <row r="705" spans="1:5" x14ac:dyDescent="0.15">
      <c r="A705" s="1258"/>
      <c r="B705" s="1550"/>
      <c r="C705" s="1258"/>
      <c r="D705" s="1258"/>
      <c r="E705" s="1258"/>
    </row>
    <row r="706" spans="1:5" x14ac:dyDescent="0.15">
      <c r="A706" s="1258"/>
      <c r="B706" s="1550"/>
      <c r="C706" s="1258"/>
      <c r="D706" s="1258"/>
      <c r="E706" s="1258"/>
    </row>
    <row r="707" spans="1:5" x14ac:dyDescent="0.15">
      <c r="A707" s="1258"/>
      <c r="B707" s="1550"/>
      <c r="C707" s="1258"/>
      <c r="D707" s="1258"/>
      <c r="E707" s="1258"/>
    </row>
    <row r="708" spans="1:5" x14ac:dyDescent="0.15">
      <c r="A708" s="1258"/>
      <c r="B708" s="1550"/>
      <c r="C708" s="1258"/>
      <c r="D708" s="1258"/>
      <c r="E708" s="1258"/>
    </row>
    <row r="709" spans="1:5" x14ac:dyDescent="0.15">
      <c r="A709" s="1258"/>
      <c r="B709" s="1550"/>
      <c r="C709" s="1258"/>
      <c r="D709" s="1258"/>
      <c r="E709" s="1258"/>
    </row>
    <row r="710" spans="1:5" x14ac:dyDescent="0.15">
      <c r="A710" s="1258"/>
      <c r="B710" s="1550"/>
      <c r="C710" s="1258"/>
      <c r="D710" s="1258"/>
      <c r="E710" s="1258"/>
    </row>
    <row r="711" spans="1:5" x14ac:dyDescent="0.15">
      <c r="A711" s="1258"/>
      <c r="B711" s="1550"/>
      <c r="C711" s="1258"/>
      <c r="D711" s="1258"/>
      <c r="E711" s="1258"/>
    </row>
    <row r="712" spans="1:5" x14ac:dyDescent="0.15">
      <c r="A712" s="1258"/>
      <c r="B712" s="1550"/>
      <c r="C712" s="1258"/>
      <c r="D712" s="1258"/>
      <c r="E712" s="1258"/>
    </row>
    <row r="713" spans="1:5" x14ac:dyDescent="0.15">
      <c r="A713" s="1258"/>
      <c r="B713" s="1550"/>
      <c r="C713" s="1258"/>
      <c r="D713" s="1258"/>
      <c r="E713" s="1258"/>
    </row>
    <row r="714" spans="1:5" x14ac:dyDescent="0.15">
      <c r="A714" s="1258"/>
      <c r="B714" s="1550"/>
      <c r="C714" s="1258"/>
      <c r="D714" s="1258"/>
      <c r="E714" s="1258"/>
    </row>
    <row r="715" spans="1:5" x14ac:dyDescent="0.15">
      <c r="A715" s="1258"/>
      <c r="B715" s="1550"/>
      <c r="C715" s="1258"/>
      <c r="D715" s="1258"/>
      <c r="E715" s="1258"/>
    </row>
    <row r="716" spans="1:5" x14ac:dyDescent="0.15">
      <c r="A716" s="1258"/>
      <c r="B716" s="1550"/>
      <c r="C716" s="1258"/>
      <c r="D716" s="1258"/>
      <c r="E716" s="1258"/>
    </row>
    <row r="717" spans="1:5" x14ac:dyDescent="0.15">
      <c r="A717" s="1258"/>
      <c r="B717" s="1550"/>
      <c r="C717" s="1258"/>
      <c r="D717" s="1258"/>
      <c r="E717" s="1258"/>
    </row>
    <row r="718" spans="1:5" x14ac:dyDescent="0.15">
      <c r="A718" s="1258"/>
      <c r="B718" s="1550"/>
      <c r="C718" s="1258"/>
      <c r="D718" s="1258"/>
      <c r="E718" s="1258"/>
    </row>
    <row r="719" spans="1:5" x14ac:dyDescent="0.15">
      <c r="A719" s="1258"/>
      <c r="B719" s="1550"/>
      <c r="C719" s="1258"/>
      <c r="D719" s="1258"/>
      <c r="E719" s="1258"/>
    </row>
    <row r="720" spans="1:5" x14ac:dyDescent="0.15">
      <c r="A720" s="1258"/>
      <c r="B720" s="1550"/>
      <c r="C720" s="1258"/>
      <c r="D720" s="1258"/>
      <c r="E720" s="1258"/>
    </row>
    <row r="721" spans="1:5" x14ac:dyDescent="0.15">
      <c r="A721" s="1258"/>
      <c r="B721" s="1550"/>
      <c r="C721" s="1258"/>
      <c r="D721" s="1258"/>
      <c r="E721" s="1258"/>
    </row>
    <row r="722" spans="1:5" x14ac:dyDescent="0.15">
      <c r="A722" s="1258"/>
      <c r="B722" s="1550"/>
      <c r="C722" s="1258"/>
      <c r="D722" s="1258"/>
      <c r="E722" s="1258"/>
    </row>
    <row r="723" spans="1:5" x14ac:dyDescent="0.15">
      <c r="A723" s="1258"/>
      <c r="B723" s="1550"/>
      <c r="C723" s="1258"/>
      <c r="D723" s="1258"/>
      <c r="E723" s="1258"/>
    </row>
    <row r="724" spans="1:5" x14ac:dyDescent="0.15">
      <c r="A724" s="1258"/>
      <c r="B724" s="1550"/>
      <c r="C724" s="1258"/>
      <c r="D724" s="1258"/>
      <c r="E724" s="1258"/>
    </row>
    <row r="725" spans="1:5" x14ac:dyDescent="0.15">
      <c r="A725" s="1258"/>
      <c r="B725" s="1550"/>
      <c r="C725" s="1258"/>
      <c r="D725" s="1258"/>
      <c r="E725" s="1258"/>
    </row>
    <row r="726" spans="1:5" x14ac:dyDescent="0.15">
      <c r="A726" s="1258"/>
      <c r="B726" s="1550"/>
      <c r="C726" s="1258"/>
      <c r="D726" s="1258"/>
      <c r="E726" s="1258"/>
    </row>
    <row r="727" spans="1:5" x14ac:dyDescent="0.15">
      <c r="A727" s="1258"/>
      <c r="B727" s="1550"/>
      <c r="C727" s="1258"/>
      <c r="D727" s="1258"/>
      <c r="E727" s="1258"/>
    </row>
    <row r="728" spans="1:5" x14ac:dyDescent="0.15">
      <c r="A728" s="1258"/>
      <c r="B728" s="1550"/>
      <c r="C728" s="1258"/>
      <c r="D728" s="1258"/>
      <c r="E728" s="1258"/>
    </row>
    <row r="729" spans="1:5" x14ac:dyDescent="0.15">
      <c r="A729" s="1258"/>
      <c r="B729" s="1550"/>
      <c r="C729" s="1258"/>
      <c r="D729" s="1258"/>
      <c r="E729" s="1258"/>
    </row>
    <row r="730" spans="1:5" x14ac:dyDescent="0.15">
      <c r="A730" s="1258"/>
      <c r="B730" s="1550"/>
      <c r="C730" s="1258"/>
      <c r="D730" s="1258"/>
      <c r="E730" s="1258"/>
    </row>
    <row r="731" spans="1:5" x14ac:dyDescent="0.15">
      <c r="A731" s="1258"/>
      <c r="B731" s="1550"/>
      <c r="C731" s="1258"/>
      <c r="D731" s="1258"/>
      <c r="E731" s="1258"/>
    </row>
    <row r="732" spans="1:5" x14ac:dyDescent="0.15">
      <c r="A732" s="1258"/>
      <c r="B732" s="1550"/>
      <c r="C732" s="1258"/>
      <c r="D732" s="1258"/>
      <c r="E732" s="1258"/>
    </row>
    <row r="733" spans="1:5" x14ac:dyDescent="0.15">
      <c r="A733" s="1258"/>
      <c r="B733" s="1550"/>
      <c r="C733" s="1258"/>
      <c r="D733" s="1258"/>
      <c r="E733" s="1258"/>
    </row>
    <row r="734" spans="1:5" x14ac:dyDescent="0.15">
      <c r="A734" s="1258"/>
      <c r="B734" s="1550"/>
      <c r="C734" s="1258"/>
      <c r="D734" s="1258"/>
      <c r="E734" s="1258"/>
    </row>
    <row r="735" spans="1:5" x14ac:dyDescent="0.15">
      <c r="A735" s="1258"/>
      <c r="B735" s="1550"/>
      <c r="C735" s="1258"/>
      <c r="D735" s="1258"/>
      <c r="E735" s="1258"/>
    </row>
    <row r="736" spans="1:5" x14ac:dyDescent="0.15">
      <c r="A736" s="1258"/>
      <c r="B736" s="1550"/>
      <c r="C736" s="1258"/>
      <c r="D736" s="1258"/>
      <c r="E736" s="1258"/>
    </row>
    <row r="737" spans="1:5" x14ac:dyDescent="0.15">
      <c r="A737" s="1258"/>
      <c r="B737" s="1550"/>
      <c r="C737" s="1258"/>
      <c r="D737" s="1258"/>
      <c r="E737" s="1258"/>
    </row>
    <row r="738" spans="1:5" x14ac:dyDescent="0.15">
      <c r="A738" s="1258"/>
      <c r="B738" s="1550"/>
      <c r="C738" s="1258"/>
      <c r="D738" s="1258"/>
      <c r="E738" s="1258"/>
    </row>
    <row r="739" spans="1:5" x14ac:dyDescent="0.15">
      <c r="A739" s="1258"/>
      <c r="B739" s="1550"/>
      <c r="C739" s="1258"/>
      <c r="D739" s="1258"/>
      <c r="E739" s="1258"/>
    </row>
    <row r="740" spans="1:5" x14ac:dyDescent="0.15">
      <c r="A740" s="1258"/>
      <c r="B740" s="1550"/>
      <c r="C740" s="1258"/>
      <c r="D740" s="1258"/>
      <c r="E740" s="1258"/>
    </row>
    <row r="741" spans="1:5" x14ac:dyDescent="0.15">
      <c r="A741" s="1258"/>
      <c r="B741" s="1550"/>
      <c r="C741" s="1258"/>
      <c r="D741" s="1258"/>
      <c r="E741" s="1258"/>
    </row>
    <row r="742" spans="1:5" x14ac:dyDescent="0.15">
      <c r="A742" s="1258"/>
      <c r="B742" s="1550"/>
      <c r="C742" s="1258"/>
      <c r="D742" s="1258"/>
      <c r="E742" s="1258"/>
    </row>
    <row r="743" spans="1:5" x14ac:dyDescent="0.15">
      <c r="A743" s="1258"/>
      <c r="B743" s="1550"/>
      <c r="C743" s="1258"/>
      <c r="D743" s="1258"/>
      <c r="E743" s="1258"/>
    </row>
    <row r="744" spans="1:5" x14ac:dyDescent="0.15">
      <c r="A744" s="1258"/>
      <c r="B744" s="1550"/>
      <c r="C744" s="1258"/>
      <c r="D744" s="1258"/>
      <c r="E744" s="1258"/>
    </row>
    <row r="745" spans="1:5" x14ac:dyDescent="0.15">
      <c r="A745" s="1258"/>
      <c r="B745" s="1550"/>
      <c r="C745" s="1258"/>
      <c r="D745" s="1258"/>
      <c r="E745" s="1258"/>
    </row>
    <row r="746" spans="1:5" x14ac:dyDescent="0.15">
      <c r="A746" s="1258"/>
      <c r="B746" s="1550"/>
      <c r="C746" s="1258"/>
      <c r="D746" s="1258"/>
      <c r="E746" s="1258"/>
    </row>
    <row r="747" spans="1:5" x14ac:dyDescent="0.15">
      <c r="A747" s="1258"/>
      <c r="B747" s="1550"/>
      <c r="C747" s="1258"/>
      <c r="D747" s="1258"/>
      <c r="E747" s="1258"/>
    </row>
    <row r="748" spans="1:5" x14ac:dyDescent="0.15">
      <c r="A748" s="1258"/>
      <c r="B748" s="1550"/>
      <c r="C748" s="1258"/>
      <c r="D748" s="1258"/>
      <c r="E748" s="1258"/>
    </row>
    <row r="749" spans="1:5" x14ac:dyDescent="0.15">
      <c r="A749" s="1258"/>
      <c r="B749" s="1550"/>
      <c r="C749" s="1258"/>
      <c r="D749" s="1258"/>
      <c r="E749" s="1258"/>
    </row>
    <row r="750" spans="1:5" x14ac:dyDescent="0.15">
      <c r="A750" s="1258"/>
      <c r="B750" s="1550"/>
      <c r="C750" s="1258"/>
      <c r="D750" s="1258"/>
      <c r="E750" s="1258"/>
    </row>
    <row r="751" spans="1:5" x14ac:dyDescent="0.15">
      <c r="A751" s="1258"/>
      <c r="B751" s="1550"/>
      <c r="C751" s="1258"/>
      <c r="D751" s="1258"/>
      <c r="E751" s="1258"/>
    </row>
    <row r="752" spans="1:5" x14ac:dyDescent="0.15">
      <c r="A752" s="1258"/>
      <c r="B752" s="1550"/>
      <c r="C752" s="1258"/>
      <c r="D752" s="1258"/>
      <c r="E752" s="1258"/>
    </row>
    <row r="753" spans="1:5" x14ac:dyDescent="0.15">
      <c r="A753" s="1258"/>
      <c r="B753" s="1550"/>
      <c r="C753" s="1258"/>
      <c r="D753" s="1258"/>
      <c r="E753" s="1258"/>
    </row>
    <row r="754" spans="1:5" x14ac:dyDescent="0.15">
      <c r="A754" s="1258"/>
      <c r="B754" s="1550"/>
      <c r="C754" s="1258"/>
      <c r="D754" s="1258"/>
      <c r="E754" s="1258"/>
    </row>
    <row r="755" spans="1:5" x14ac:dyDescent="0.15">
      <c r="A755" s="1258"/>
      <c r="B755" s="1550"/>
      <c r="C755" s="1258"/>
      <c r="D755" s="1258"/>
      <c r="E755" s="1258"/>
    </row>
    <row r="756" spans="1:5" x14ac:dyDescent="0.15">
      <c r="A756" s="1258"/>
      <c r="B756" s="1550"/>
      <c r="C756" s="1258"/>
      <c r="D756" s="1258"/>
      <c r="E756" s="1258"/>
    </row>
    <row r="757" spans="1:5" x14ac:dyDescent="0.15">
      <c r="A757" s="1258"/>
      <c r="B757" s="1550"/>
      <c r="C757" s="1258"/>
      <c r="D757" s="1258"/>
      <c r="E757" s="1258"/>
    </row>
    <row r="758" spans="1:5" x14ac:dyDescent="0.15">
      <c r="A758" s="1258"/>
      <c r="B758" s="1550"/>
      <c r="C758" s="1258"/>
      <c r="D758" s="1258"/>
      <c r="E758" s="1258"/>
    </row>
    <row r="759" spans="1:5" x14ac:dyDescent="0.15">
      <c r="A759" s="1258"/>
      <c r="B759" s="1550"/>
      <c r="C759" s="1258"/>
      <c r="D759" s="1258"/>
      <c r="E759" s="1258"/>
    </row>
    <row r="760" spans="1:5" x14ac:dyDescent="0.15">
      <c r="A760" s="1258"/>
      <c r="B760" s="1550"/>
      <c r="C760" s="1258"/>
      <c r="D760" s="1258"/>
      <c r="E760" s="1258"/>
    </row>
    <row r="761" spans="1:5" x14ac:dyDescent="0.15">
      <c r="A761" s="1258"/>
      <c r="B761" s="1550"/>
      <c r="C761" s="1258"/>
      <c r="D761" s="1258"/>
      <c r="E761" s="1258"/>
    </row>
    <row r="762" spans="1:5" x14ac:dyDescent="0.15">
      <c r="A762" s="1258"/>
      <c r="B762" s="1550"/>
      <c r="C762" s="1258"/>
      <c r="D762" s="1258"/>
      <c r="E762" s="1258"/>
    </row>
    <row r="763" spans="1:5" x14ac:dyDescent="0.15">
      <c r="A763" s="1258"/>
      <c r="B763" s="1550"/>
      <c r="C763" s="1258"/>
      <c r="D763" s="1258"/>
      <c r="E763" s="1258"/>
    </row>
    <row r="764" spans="1:5" x14ac:dyDescent="0.15">
      <c r="A764" s="1258"/>
      <c r="B764" s="1550"/>
      <c r="C764" s="1258"/>
      <c r="D764" s="1258"/>
      <c r="E764" s="1258"/>
    </row>
    <row r="765" spans="1:5" x14ac:dyDescent="0.15">
      <c r="A765" s="1258"/>
      <c r="B765" s="1550"/>
      <c r="C765" s="1258"/>
      <c r="D765" s="1258"/>
      <c r="E765" s="1258"/>
    </row>
    <row r="766" spans="1:5" x14ac:dyDescent="0.15">
      <c r="A766" s="1258"/>
      <c r="B766" s="1550"/>
      <c r="C766" s="1258"/>
      <c r="D766" s="1258"/>
      <c r="E766" s="1258"/>
    </row>
    <row r="767" spans="1:5" x14ac:dyDescent="0.15">
      <c r="A767" s="1258"/>
      <c r="B767" s="1550"/>
      <c r="C767" s="1258"/>
      <c r="D767" s="1258"/>
      <c r="E767" s="1258"/>
    </row>
    <row r="768" spans="1:5" x14ac:dyDescent="0.15">
      <c r="A768" s="1258"/>
      <c r="B768" s="1550"/>
      <c r="C768" s="1258"/>
      <c r="D768" s="1258"/>
      <c r="E768" s="1258"/>
    </row>
    <row r="769" spans="1:5" x14ac:dyDescent="0.15">
      <c r="A769" s="1258"/>
      <c r="B769" s="1550"/>
      <c r="C769" s="1258"/>
      <c r="D769" s="1258"/>
      <c r="E769" s="1258"/>
    </row>
    <row r="770" spans="1:5" x14ac:dyDescent="0.15">
      <c r="A770" s="1258"/>
      <c r="B770" s="1550"/>
      <c r="C770" s="1258"/>
      <c r="D770" s="1258"/>
      <c r="E770" s="1258"/>
    </row>
    <row r="771" spans="1:5" x14ac:dyDescent="0.15">
      <c r="A771" s="1258"/>
      <c r="B771" s="1550"/>
      <c r="C771" s="1258"/>
      <c r="D771" s="1258"/>
      <c r="E771" s="1258"/>
    </row>
    <row r="772" spans="1:5" x14ac:dyDescent="0.15">
      <c r="A772" s="1258"/>
      <c r="B772" s="1550"/>
      <c r="C772" s="1258"/>
      <c r="D772" s="1258"/>
      <c r="E772" s="1258"/>
    </row>
    <row r="773" spans="1:5" x14ac:dyDescent="0.15">
      <c r="A773" s="1258"/>
      <c r="B773" s="1550"/>
      <c r="C773" s="1258"/>
      <c r="D773" s="1258"/>
      <c r="E773" s="1258"/>
    </row>
    <row r="774" spans="1:5" x14ac:dyDescent="0.15">
      <c r="A774" s="1258"/>
      <c r="B774" s="1550"/>
      <c r="C774" s="1258"/>
      <c r="D774" s="1258"/>
      <c r="E774" s="1258"/>
    </row>
    <row r="775" spans="1:5" x14ac:dyDescent="0.15">
      <c r="A775" s="1258"/>
      <c r="B775" s="1550"/>
      <c r="C775" s="1258"/>
      <c r="D775" s="1258"/>
      <c r="E775" s="1258"/>
    </row>
    <row r="776" spans="1:5" x14ac:dyDescent="0.15">
      <c r="A776" s="1258"/>
      <c r="B776" s="1550"/>
      <c r="C776" s="1258"/>
      <c r="D776" s="1258"/>
      <c r="E776" s="1258"/>
    </row>
    <row r="777" spans="1:5" x14ac:dyDescent="0.15">
      <c r="A777" s="1258"/>
      <c r="B777" s="1550"/>
      <c r="C777" s="1258"/>
      <c r="D777" s="1258"/>
      <c r="E777" s="1258"/>
    </row>
    <row r="778" spans="1:5" x14ac:dyDescent="0.15">
      <c r="A778" s="1258"/>
      <c r="B778" s="1550"/>
      <c r="C778" s="1258"/>
      <c r="D778" s="1258"/>
      <c r="E778" s="1258"/>
    </row>
    <row r="779" spans="1:5" x14ac:dyDescent="0.15">
      <c r="A779" s="1258"/>
      <c r="B779" s="1550"/>
      <c r="C779" s="1258"/>
      <c r="D779" s="1258"/>
      <c r="E779" s="1258"/>
    </row>
    <row r="780" spans="1:5" x14ac:dyDescent="0.15">
      <c r="A780" s="1258"/>
      <c r="B780" s="1550"/>
      <c r="C780" s="1258"/>
      <c r="D780" s="1258"/>
      <c r="E780" s="1258"/>
    </row>
    <row r="781" spans="1:5" x14ac:dyDescent="0.15">
      <c r="A781" s="1258"/>
      <c r="B781" s="1550"/>
      <c r="C781" s="1258"/>
      <c r="D781" s="1258"/>
      <c r="E781" s="1258"/>
    </row>
    <row r="782" spans="1:5" x14ac:dyDescent="0.15">
      <c r="A782" s="1258"/>
      <c r="B782" s="1550"/>
      <c r="C782" s="1258"/>
      <c r="D782" s="1258"/>
      <c r="E782" s="1258"/>
    </row>
    <row r="783" spans="1:5" x14ac:dyDescent="0.15">
      <c r="A783" s="1258"/>
      <c r="B783" s="1550"/>
      <c r="C783" s="1258"/>
      <c r="D783" s="1258"/>
      <c r="E783" s="1258"/>
    </row>
    <row r="784" spans="1:5" x14ac:dyDescent="0.15">
      <c r="A784" s="1258"/>
      <c r="B784" s="1550"/>
      <c r="C784" s="1258"/>
      <c r="D784" s="1258"/>
      <c r="E784" s="1258"/>
    </row>
    <row r="785" spans="1:5" x14ac:dyDescent="0.15">
      <c r="A785" s="1258"/>
      <c r="B785" s="1550"/>
      <c r="C785" s="1258"/>
      <c r="D785" s="1258"/>
      <c r="E785" s="1258"/>
    </row>
    <row r="786" spans="1:5" x14ac:dyDescent="0.15">
      <c r="A786" s="1258"/>
      <c r="B786" s="1550"/>
      <c r="C786" s="1258"/>
      <c r="D786" s="1258"/>
      <c r="E786" s="1258"/>
    </row>
    <row r="787" spans="1:5" x14ac:dyDescent="0.15">
      <c r="A787" s="1258"/>
      <c r="B787" s="1550"/>
      <c r="C787" s="1258"/>
      <c r="D787" s="1258"/>
      <c r="E787" s="1258"/>
    </row>
    <row r="788" spans="1:5" x14ac:dyDescent="0.15">
      <c r="A788" s="1258"/>
      <c r="B788" s="1550"/>
      <c r="C788" s="1258"/>
      <c r="D788" s="1258"/>
      <c r="E788" s="1258"/>
    </row>
    <row r="789" spans="1:5" x14ac:dyDescent="0.15">
      <c r="A789" s="1258"/>
      <c r="B789" s="1550"/>
      <c r="C789" s="1258"/>
      <c r="D789" s="1258"/>
      <c r="E789" s="1258"/>
    </row>
    <row r="790" spans="1:5" x14ac:dyDescent="0.15">
      <c r="A790" s="1258"/>
      <c r="B790" s="1550"/>
      <c r="C790" s="1258"/>
      <c r="D790" s="1258"/>
      <c r="E790" s="1258"/>
    </row>
    <row r="791" spans="1:5" x14ac:dyDescent="0.15">
      <c r="A791" s="1258"/>
      <c r="B791" s="1550"/>
      <c r="C791" s="1258"/>
      <c r="D791" s="1258"/>
      <c r="E791" s="1258"/>
    </row>
    <row r="792" spans="1:5" x14ac:dyDescent="0.15">
      <c r="A792" s="1258"/>
      <c r="B792" s="1550"/>
      <c r="C792" s="1258"/>
      <c r="D792" s="1258"/>
      <c r="E792" s="1258"/>
    </row>
    <row r="793" spans="1:5" x14ac:dyDescent="0.15">
      <c r="A793" s="1258"/>
      <c r="B793" s="1550"/>
      <c r="C793" s="1258"/>
      <c r="D793" s="1258"/>
      <c r="E793" s="1258"/>
    </row>
    <row r="794" spans="1:5" x14ac:dyDescent="0.15">
      <c r="A794" s="1258"/>
      <c r="B794" s="1550"/>
      <c r="C794" s="1258"/>
      <c r="D794" s="1258"/>
      <c r="E794" s="1258"/>
    </row>
    <row r="795" spans="1:5" x14ac:dyDescent="0.15">
      <c r="A795" s="1258"/>
      <c r="B795" s="1550"/>
      <c r="C795" s="1258"/>
      <c r="D795" s="1258"/>
      <c r="E795" s="1258"/>
    </row>
    <row r="796" spans="1:5" x14ac:dyDescent="0.15">
      <c r="A796" s="1258"/>
      <c r="B796" s="1550"/>
      <c r="C796" s="1258"/>
      <c r="D796" s="1258"/>
      <c r="E796" s="1258"/>
    </row>
    <row r="797" spans="1:5" x14ac:dyDescent="0.15">
      <c r="A797" s="1258"/>
      <c r="B797" s="1550"/>
      <c r="C797" s="1258"/>
      <c r="D797" s="1258"/>
      <c r="E797" s="1258"/>
    </row>
    <row r="798" spans="1:5" x14ac:dyDescent="0.15">
      <c r="A798" s="1258"/>
      <c r="B798" s="1550"/>
      <c r="C798" s="1258"/>
      <c r="D798" s="1258"/>
      <c r="E798" s="1258"/>
    </row>
    <row r="799" spans="1:5" x14ac:dyDescent="0.15">
      <c r="A799" s="1258"/>
      <c r="B799" s="1550"/>
      <c r="C799" s="1258"/>
      <c r="D799" s="1258"/>
      <c r="E799" s="1258"/>
    </row>
    <row r="800" spans="1:5" x14ac:dyDescent="0.15">
      <c r="A800" s="1258"/>
      <c r="B800" s="1550"/>
      <c r="C800" s="1258"/>
      <c r="D800" s="1258"/>
      <c r="E800" s="1258"/>
    </row>
    <row r="801" spans="1:5" x14ac:dyDescent="0.15">
      <c r="A801" s="1258"/>
      <c r="B801" s="1550"/>
      <c r="C801" s="1258"/>
      <c r="D801" s="1258"/>
      <c r="E801" s="1258"/>
    </row>
    <row r="802" spans="1:5" x14ac:dyDescent="0.15">
      <c r="A802" s="1258"/>
      <c r="B802" s="1550"/>
      <c r="C802" s="1258"/>
      <c r="D802" s="1258"/>
      <c r="E802" s="1258"/>
    </row>
    <row r="803" spans="1:5" x14ac:dyDescent="0.15">
      <c r="A803" s="1258"/>
      <c r="B803" s="1550"/>
      <c r="C803" s="1258"/>
      <c r="D803" s="1258"/>
      <c r="E803" s="1258"/>
    </row>
    <row r="804" spans="1:5" x14ac:dyDescent="0.15">
      <c r="A804" s="1258"/>
      <c r="B804" s="1550"/>
      <c r="C804" s="1258"/>
      <c r="D804" s="1258"/>
      <c r="E804" s="1258"/>
    </row>
    <row r="805" spans="1:5" x14ac:dyDescent="0.15">
      <c r="A805" s="1258"/>
      <c r="B805" s="1550"/>
      <c r="C805" s="1258"/>
      <c r="D805" s="1258"/>
      <c r="E805" s="1258"/>
    </row>
    <row r="806" spans="1:5" x14ac:dyDescent="0.15">
      <c r="A806" s="1258"/>
      <c r="B806" s="1550"/>
      <c r="C806" s="1258"/>
      <c r="D806" s="1258"/>
      <c r="E806" s="1258"/>
    </row>
    <row r="807" spans="1:5" x14ac:dyDescent="0.15">
      <c r="A807" s="1258"/>
      <c r="B807" s="1550"/>
      <c r="C807" s="1258"/>
      <c r="D807" s="1258"/>
      <c r="E807" s="1258"/>
    </row>
    <row r="808" spans="1:5" x14ac:dyDescent="0.15">
      <c r="A808" s="1258"/>
      <c r="B808" s="1550"/>
      <c r="C808" s="1258"/>
      <c r="D808" s="1258"/>
      <c r="E808" s="1258"/>
    </row>
    <row r="809" spans="1:5" x14ac:dyDescent="0.15">
      <c r="A809" s="1258"/>
      <c r="B809" s="1550"/>
      <c r="C809" s="1258"/>
      <c r="D809" s="1258"/>
      <c r="E809" s="1258"/>
    </row>
    <row r="810" spans="1:5" x14ac:dyDescent="0.15">
      <c r="A810" s="1258"/>
      <c r="B810" s="1550"/>
      <c r="C810" s="1258"/>
      <c r="D810" s="1258"/>
      <c r="E810" s="1258"/>
    </row>
    <row r="811" spans="1:5" x14ac:dyDescent="0.15">
      <c r="A811" s="1258"/>
      <c r="B811" s="1550"/>
      <c r="C811" s="1258"/>
      <c r="D811" s="1258"/>
      <c r="E811" s="1258"/>
    </row>
    <row r="812" spans="1:5" x14ac:dyDescent="0.15">
      <c r="A812" s="1258"/>
      <c r="B812" s="1550"/>
      <c r="C812" s="1258"/>
      <c r="D812" s="1258"/>
      <c r="E812" s="1258"/>
    </row>
    <row r="813" spans="1:5" x14ac:dyDescent="0.15">
      <c r="A813" s="1258"/>
      <c r="B813" s="1550"/>
      <c r="C813" s="1258"/>
      <c r="D813" s="1258"/>
      <c r="E813" s="1258"/>
    </row>
    <row r="814" spans="1:5" x14ac:dyDescent="0.15">
      <c r="A814" s="1258"/>
      <c r="B814" s="1550"/>
      <c r="C814" s="1258"/>
      <c r="D814" s="1258"/>
      <c r="E814" s="1258"/>
    </row>
    <row r="815" spans="1:5" x14ac:dyDescent="0.15">
      <c r="A815" s="1258"/>
      <c r="B815" s="1550"/>
      <c r="C815" s="1258"/>
      <c r="D815" s="1258"/>
      <c r="E815" s="1258"/>
    </row>
    <row r="816" spans="1:5" x14ac:dyDescent="0.15">
      <c r="A816" s="1258"/>
      <c r="B816" s="1550"/>
      <c r="C816" s="1258"/>
      <c r="D816" s="1258"/>
      <c r="E816" s="1258"/>
    </row>
    <row r="817" spans="1:5" x14ac:dyDescent="0.15">
      <c r="A817" s="1258"/>
      <c r="B817" s="1550"/>
      <c r="C817" s="1258"/>
      <c r="D817" s="1258"/>
      <c r="E817" s="1258"/>
    </row>
    <row r="818" spans="1:5" x14ac:dyDescent="0.15">
      <c r="A818" s="1258"/>
      <c r="B818" s="1550"/>
      <c r="C818" s="1258"/>
      <c r="D818" s="1258"/>
      <c r="E818" s="1258"/>
    </row>
    <row r="819" spans="1:5" x14ac:dyDescent="0.15">
      <c r="A819" s="1258"/>
      <c r="B819" s="1550"/>
      <c r="C819" s="1258"/>
      <c r="D819" s="1258"/>
      <c r="E819" s="1258"/>
    </row>
    <row r="820" spans="1:5" x14ac:dyDescent="0.15">
      <c r="A820" s="1258"/>
      <c r="B820" s="1550"/>
      <c r="C820" s="1258"/>
      <c r="D820" s="1258"/>
      <c r="E820" s="1258"/>
    </row>
    <row r="821" spans="1:5" x14ac:dyDescent="0.15">
      <c r="A821" s="1258"/>
      <c r="B821" s="1550"/>
      <c r="C821" s="1258"/>
      <c r="D821" s="1258"/>
      <c r="E821" s="1258"/>
    </row>
    <row r="822" spans="1:5" x14ac:dyDescent="0.15">
      <c r="A822" s="1258"/>
      <c r="B822" s="1550"/>
      <c r="C822" s="1258"/>
      <c r="D822" s="1258"/>
      <c r="E822" s="1258"/>
    </row>
    <row r="823" spans="1:5" x14ac:dyDescent="0.15">
      <c r="A823" s="1258"/>
      <c r="B823" s="1550"/>
      <c r="C823" s="1258"/>
      <c r="D823" s="1258"/>
      <c r="E823" s="1258"/>
    </row>
    <row r="824" spans="1:5" x14ac:dyDescent="0.15">
      <c r="A824" s="1258"/>
      <c r="B824" s="1550"/>
      <c r="C824" s="1258"/>
      <c r="D824" s="1258"/>
      <c r="E824" s="1258"/>
    </row>
    <row r="825" spans="1:5" x14ac:dyDescent="0.15">
      <c r="A825" s="1258"/>
      <c r="B825" s="1550"/>
      <c r="C825" s="1258"/>
      <c r="D825" s="1258"/>
      <c r="E825" s="1258"/>
    </row>
    <row r="826" spans="1:5" x14ac:dyDescent="0.15">
      <c r="A826" s="1258"/>
      <c r="B826" s="1550"/>
      <c r="C826" s="1258"/>
      <c r="D826" s="1258"/>
      <c r="E826" s="1258"/>
    </row>
    <row r="827" spans="1:5" x14ac:dyDescent="0.15">
      <c r="A827" s="1258"/>
      <c r="B827" s="1550"/>
      <c r="C827" s="1258"/>
      <c r="D827" s="1258"/>
      <c r="E827" s="1258"/>
    </row>
    <row r="828" spans="1:5" x14ac:dyDescent="0.15">
      <c r="A828" s="1258"/>
      <c r="B828" s="1550"/>
      <c r="C828" s="1258"/>
      <c r="D828" s="1258"/>
      <c r="E828" s="1258"/>
    </row>
    <row r="829" spans="1:5" x14ac:dyDescent="0.15">
      <c r="A829" s="1258"/>
      <c r="B829" s="1550"/>
      <c r="C829" s="1258"/>
      <c r="D829" s="1258"/>
      <c r="E829" s="1258"/>
    </row>
    <row r="830" spans="1:5" x14ac:dyDescent="0.15">
      <c r="A830" s="1258"/>
      <c r="B830" s="1550"/>
      <c r="C830" s="1258"/>
      <c r="D830" s="1258"/>
      <c r="E830" s="1258"/>
    </row>
    <row r="831" spans="1:5" x14ac:dyDescent="0.15">
      <c r="A831" s="1258"/>
      <c r="B831" s="1550"/>
      <c r="C831" s="1258"/>
      <c r="D831" s="1258"/>
      <c r="E831" s="1258"/>
    </row>
    <row r="832" spans="1:5" x14ac:dyDescent="0.15">
      <c r="A832" s="1258"/>
      <c r="B832" s="1550"/>
      <c r="C832" s="1258"/>
      <c r="D832" s="1258"/>
      <c r="E832" s="1258"/>
    </row>
    <row r="833" spans="1:5" x14ac:dyDescent="0.15">
      <c r="A833" s="1258"/>
      <c r="B833" s="1550"/>
      <c r="C833" s="1258"/>
      <c r="D833" s="1258"/>
      <c r="E833" s="1258"/>
    </row>
    <row r="834" spans="1:5" x14ac:dyDescent="0.15">
      <c r="A834" s="1258"/>
      <c r="B834" s="1550"/>
      <c r="C834" s="1258"/>
      <c r="D834" s="1258"/>
      <c r="E834" s="1258"/>
    </row>
    <row r="835" spans="1:5" x14ac:dyDescent="0.15">
      <c r="A835" s="1258"/>
      <c r="B835" s="1550"/>
      <c r="C835" s="1258"/>
      <c r="D835" s="1258"/>
      <c r="E835" s="1258"/>
    </row>
    <row r="836" spans="1:5" x14ac:dyDescent="0.15">
      <c r="A836" s="1258"/>
      <c r="B836" s="1550"/>
      <c r="C836" s="1258"/>
      <c r="D836" s="1258"/>
      <c r="E836" s="1258"/>
    </row>
    <row r="837" spans="1:5" x14ac:dyDescent="0.15">
      <c r="A837" s="1258"/>
      <c r="B837" s="1550"/>
      <c r="C837" s="1258"/>
      <c r="D837" s="1258"/>
      <c r="E837" s="1258"/>
    </row>
    <row r="838" spans="1:5" x14ac:dyDescent="0.15">
      <c r="A838" s="1258"/>
      <c r="B838" s="1550"/>
      <c r="C838" s="1258"/>
      <c r="D838" s="1258"/>
      <c r="E838" s="1258"/>
    </row>
    <row r="839" spans="1:5" x14ac:dyDescent="0.15">
      <c r="A839" s="1258"/>
      <c r="B839" s="1550"/>
      <c r="C839" s="1258"/>
      <c r="D839" s="1258"/>
      <c r="E839" s="1258"/>
    </row>
    <row r="840" spans="1:5" x14ac:dyDescent="0.15">
      <c r="A840" s="1258"/>
      <c r="B840" s="1550"/>
      <c r="C840" s="1258"/>
      <c r="D840" s="1258"/>
      <c r="E840" s="1258"/>
    </row>
    <row r="841" spans="1:5" x14ac:dyDescent="0.15">
      <c r="A841" s="1258"/>
      <c r="B841" s="1550"/>
      <c r="C841" s="1258"/>
      <c r="D841" s="1258"/>
      <c r="E841" s="1258"/>
    </row>
    <row r="842" spans="1:5" x14ac:dyDescent="0.15">
      <c r="A842" s="1258"/>
      <c r="B842" s="1550"/>
      <c r="C842" s="1258"/>
      <c r="D842" s="1258"/>
      <c r="E842" s="1258"/>
    </row>
    <row r="843" spans="1:5" x14ac:dyDescent="0.15">
      <c r="A843" s="1258"/>
      <c r="B843" s="1550"/>
      <c r="C843" s="1258"/>
      <c r="D843" s="1258"/>
      <c r="E843" s="1258"/>
    </row>
    <row r="844" spans="1:5" x14ac:dyDescent="0.15">
      <c r="A844" s="1258"/>
      <c r="B844" s="1550"/>
      <c r="C844" s="1258"/>
      <c r="D844" s="1258"/>
      <c r="E844" s="1258"/>
    </row>
    <row r="845" spans="1:5" x14ac:dyDescent="0.15">
      <c r="A845" s="1258"/>
      <c r="B845" s="1550"/>
      <c r="C845" s="1258"/>
      <c r="D845" s="1258"/>
      <c r="E845" s="1258"/>
    </row>
    <row r="846" spans="1:5" x14ac:dyDescent="0.15">
      <c r="A846" s="1258"/>
      <c r="B846" s="1550"/>
      <c r="C846" s="1258"/>
      <c r="D846" s="1258"/>
      <c r="E846" s="1258"/>
    </row>
    <row r="847" spans="1:5" x14ac:dyDescent="0.15">
      <c r="A847" s="1258"/>
      <c r="B847" s="1550"/>
      <c r="C847" s="1258"/>
      <c r="D847" s="1258"/>
      <c r="E847" s="1258"/>
    </row>
    <row r="848" spans="1:5" x14ac:dyDescent="0.15">
      <c r="A848" s="1258"/>
      <c r="B848" s="1550"/>
      <c r="C848" s="1258"/>
      <c r="D848" s="1258"/>
      <c r="E848" s="1258"/>
    </row>
    <row r="849" spans="1:5" x14ac:dyDescent="0.15">
      <c r="A849" s="1258"/>
      <c r="B849" s="1550"/>
      <c r="C849" s="1258"/>
      <c r="D849" s="1258"/>
      <c r="E849" s="1258"/>
    </row>
    <row r="850" spans="1:5" x14ac:dyDescent="0.15">
      <c r="A850" s="1258"/>
      <c r="B850" s="1550"/>
      <c r="C850" s="1258"/>
      <c r="D850" s="1258"/>
      <c r="E850" s="1258"/>
    </row>
    <row r="851" spans="1:5" x14ac:dyDescent="0.15">
      <c r="A851" s="1258"/>
      <c r="B851" s="1550"/>
      <c r="C851" s="1258"/>
      <c r="D851" s="1258"/>
      <c r="E851" s="1258"/>
    </row>
    <row r="852" spans="1:5" x14ac:dyDescent="0.15">
      <c r="A852" s="1258"/>
      <c r="B852" s="1550"/>
      <c r="C852" s="1258"/>
      <c r="D852" s="1258"/>
      <c r="E852" s="1258"/>
    </row>
    <row r="853" spans="1:5" x14ac:dyDescent="0.15">
      <c r="A853" s="1258"/>
      <c r="B853" s="1550"/>
      <c r="C853" s="1258"/>
      <c r="D853" s="1258"/>
      <c r="E853" s="1258"/>
    </row>
    <row r="854" spans="1:5" x14ac:dyDescent="0.15">
      <c r="A854" s="1258"/>
      <c r="B854" s="1550"/>
      <c r="C854" s="1258"/>
      <c r="D854" s="1258"/>
      <c r="E854" s="1258"/>
    </row>
    <row r="855" spans="1:5" x14ac:dyDescent="0.15">
      <c r="A855" s="1258"/>
      <c r="B855" s="1550"/>
      <c r="C855" s="1258"/>
      <c r="D855" s="1258"/>
      <c r="E855" s="1258"/>
    </row>
    <row r="856" spans="1:5" x14ac:dyDescent="0.15">
      <c r="A856" s="1258"/>
      <c r="B856" s="1550"/>
      <c r="C856" s="1258"/>
      <c r="D856" s="1258"/>
      <c r="E856" s="1258"/>
    </row>
    <row r="857" spans="1:5" x14ac:dyDescent="0.15">
      <c r="A857" s="1258"/>
      <c r="B857" s="1550"/>
      <c r="C857" s="1258"/>
      <c r="D857" s="1258"/>
      <c r="E857" s="1258"/>
    </row>
    <row r="858" spans="1:5" x14ac:dyDescent="0.15">
      <c r="A858" s="1258"/>
      <c r="B858" s="1550"/>
      <c r="C858" s="1258"/>
      <c r="D858" s="1258"/>
      <c r="E858" s="1258"/>
    </row>
    <row r="859" spans="1:5" x14ac:dyDescent="0.15">
      <c r="A859" s="1258"/>
      <c r="B859" s="1550"/>
      <c r="C859" s="1258"/>
      <c r="D859" s="1258"/>
      <c r="E859" s="1258"/>
    </row>
    <row r="860" spans="1:5" x14ac:dyDescent="0.15">
      <c r="A860" s="1258"/>
      <c r="B860" s="1550"/>
      <c r="C860" s="1258"/>
      <c r="D860" s="1258"/>
      <c r="E860" s="1258"/>
    </row>
    <row r="861" spans="1:5" x14ac:dyDescent="0.15">
      <c r="A861" s="1258"/>
      <c r="B861" s="1550"/>
      <c r="C861" s="1258"/>
      <c r="D861" s="1258"/>
      <c r="E861" s="1258"/>
    </row>
    <row r="862" spans="1:5" x14ac:dyDescent="0.15">
      <c r="A862" s="1258"/>
      <c r="B862" s="1550"/>
      <c r="C862" s="1258"/>
      <c r="D862" s="1258"/>
      <c r="E862" s="1258"/>
    </row>
    <row r="863" spans="1:5" x14ac:dyDescent="0.15">
      <c r="A863" s="1258"/>
      <c r="B863" s="1550"/>
      <c r="C863" s="1258"/>
      <c r="D863" s="1258"/>
      <c r="E863" s="1258"/>
    </row>
    <row r="864" spans="1:5" x14ac:dyDescent="0.15">
      <c r="A864" s="1258"/>
      <c r="B864" s="1550"/>
      <c r="C864" s="1258"/>
      <c r="D864" s="1258"/>
      <c r="E864" s="1258"/>
    </row>
    <row r="865" spans="1:5" x14ac:dyDescent="0.15">
      <c r="A865" s="1258"/>
      <c r="B865" s="1550"/>
      <c r="C865" s="1258"/>
      <c r="D865" s="1258"/>
      <c r="E865" s="1258"/>
    </row>
    <row r="866" spans="1:5" x14ac:dyDescent="0.15">
      <c r="A866" s="1258"/>
      <c r="B866" s="1550"/>
      <c r="C866" s="1258"/>
      <c r="D866" s="1258"/>
      <c r="E866" s="1258"/>
    </row>
    <row r="867" spans="1:5" x14ac:dyDescent="0.15">
      <c r="A867" s="1258"/>
      <c r="B867" s="1550"/>
      <c r="C867" s="1258"/>
      <c r="D867" s="1258"/>
      <c r="E867" s="1258"/>
    </row>
    <row r="868" spans="1:5" x14ac:dyDescent="0.15">
      <c r="A868" s="1258"/>
      <c r="B868" s="1550"/>
      <c r="C868" s="1258"/>
      <c r="D868" s="1258"/>
      <c r="E868" s="1258"/>
    </row>
    <row r="869" spans="1:5" x14ac:dyDescent="0.15">
      <c r="A869" s="1258"/>
      <c r="B869" s="1550"/>
      <c r="C869" s="1258"/>
      <c r="D869" s="1258"/>
      <c r="E869" s="1258"/>
    </row>
    <row r="870" spans="1:5" x14ac:dyDescent="0.15">
      <c r="A870" s="1258"/>
      <c r="B870" s="1550"/>
      <c r="C870" s="1258"/>
      <c r="D870" s="1258"/>
      <c r="E870" s="1258"/>
    </row>
    <row r="871" spans="1:5" x14ac:dyDescent="0.15">
      <c r="A871" s="1258"/>
      <c r="B871" s="1550"/>
      <c r="C871" s="1258"/>
      <c r="D871" s="1258"/>
      <c r="E871" s="1258"/>
    </row>
    <row r="872" spans="1:5" x14ac:dyDescent="0.15">
      <c r="A872" s="1258"/>
      <c r="B872" s="1550"/>
      <c r="C872" s="1258"/>
      <c r="D872" s="1258"/>
      <c r="E872" s="1258"/>
    </row>
    <row r="873" spans="1:5" x14ac:dyDescent="0.15">
      <c r="A873" s="1258"/>
      <c r="B873" s="1550"/>
      <c r="C873" s="1258"/>
      <c r="D873" s="1258"/>
      <c r="E873" s="1258"/>
    </row>
    <row r="874" spans="1:5" x14ac:dyDescent="0.15">
      <c r="A874" s="1258"/>
      <c r="B874" s="1550"/>
      <c r="C874" s="1258"/>
      <c r="D874" s="1258"/>
      <c r="E874" s="1258"/>
    </row>
    <row r="875" spans="1:5" x14ac:dyDescent="0.15">
      <c r="A875" s="1258"/>
      <c r="B875" s="1550"/>
      <c r="C875" s="1258"/>
      <c r="D875" s="1258"/>
      <c r="E875" s="1258"/>
    </row>
    <row r="876" spans="1:5" x14ac:dyDescent="0.15">
      <c r="A876" s="1258"/>
      <c r="B876" s="1550"/>
      <c r="C876" s="1258"/>
      <c r="D876" s="1258"/>
      <c r="E876" s="1258"/>
    </row>
    <row r="877" spans="1:5" x14ac:dyDescent="0.15">
      <c r="A877" s="1258"/>
      <c r="B877" s="1550"/>
      <c r="C877" s="1258"/>
      <c r="D877" s="1258"/>
      <c r="E877" s="1258"/>
    </row>
    <row r="878" spans="1:5" x14ac:dyDescent="0.15">
      <c r="A878" s="1258"/>
      <c r="B878" s="1550"/>
      <c r="C878" s="1258"/>
      <c r="D878" s="1258"/>
      <c r="E878" s="1258"/>
    </row>
    <row r="879" spans="1:5" x14ac:dyDescent="0.15">
      <c r="A879" s="1258"/>
      <c r="B879" s="1550"/>
      <c r="C879" s="1258"/>
      <c r="D879" s="1258"/>
      <c r="E879" s="1258"/>
    </row>
    <row r="880" spans="1:5" x14ac:dyDescent="0.15">
      <c r="A880" s="1258"/>
      <c r="B880" s="1550"/>
      <c r="C880" s="1258"/>
      <c r="D880" s="1258"/>
      <c r="E880" s="1258"/>
    </row>
    <row r="881" spans="1:5" x14ac:dyDescent="0.15">
      <c r="A881" s="1258"/>
      <c r="B881" s="1550"/>
      <c r="C881" s="1258"/>
      <c r="D881" s="1258"/>
      <c r="E881" s="1258"/>
    </row>
    <row r="882" spans="1:5" x14ac:dyDescent="0.15">
      <c r="A882" s="1258"/>
      <c r="B882" s="1550"/>
      <c r="C882" s="1258"/>
      <c r="D882" s="1258"/>
      <c r="E882" s="1258"/>
    </row>
    <row r="883" spans="1:5" x14ac:dyDescent="0.15">
      <c r="A883" s="1258"/>
      <c r="B883" s="1550"/>
      <c r="C883" s="1258"/>
      <c r="D883" s="1258"/>
      <c r="E883" s="1258"/>
    </row>
    <row r="884" spans="1:5" x14ac:dyDescent="0.15">
      <c r="A884" s="1258"/>
      <c r="B884" s="1550"/>
      <c r="C884" s="1258"/>
      <c r="D884" s="1258"/>
      <c r="E884" s="1258"/>
    </row>
    <row r="885" spans="1:5" x14ac:dyDescent="0.15">
      <c r="A885" s="1258"/>
      <c r="B885" s="1550"/>
      <c r="C885" s="1258"/>
      <c r="D885" s="1258"/>
      <c r="E885" s="1258"/>
    </row>
    <row r="886" spans="1:5" x14ac:dyDescent="0.15">
      <c r="A886" s="1258"/>
      <c r="B886" s="1550"/>
      <c r="C886" s="1258"/>
      <c r="D886" s="1258"/>
      <c r="E886" s="1258"/>
    </row>
    <row r="887" spans="1:5" x14ac:dyDescent="0.15">
      <c r="A887" s="1258"/>
      <c r="B887" s="1550"/>
      <c r="C887" s="1258"/>
      <c r="D887" s="1258"/>
      <c r="E887" s="1258"/>
    </row>
    <row r="888" spans="1:5" x14ac:dyDescent="0.15">
      <c r="A888" s="1258"/>
      <c r="B888" s="1550"/>
      <c r="C888" s="1258"/>
      <c r="D888" s="1258"/>
      <c r="E888" s="1258"/>
    </row>
    <row r="889" spans="1:5" x14ac:dyDescent="0.15">
      <c r="A889" s="1258"/>
      <c r="B889" s="1550"/>
      <c r="C889" s="1258"/>
      <c r="D889" s="1258"/>
      <c r="E889" s="1258"/>
    </row>
    <row r="890" spans="1:5" x14ac:dyDescent="0.15">
      <c r="A890" s="1258"/>
      <c r="B890" s="1550"/>
      <c r="C890" s="1258"/>
      <c r="D890" s="1258"/>
      <c r="E890" s="1258"/>
    </row>
    <row r="891" spans="1:5" x14ac:dyDescent="0.15">
      <c r="A891" s="1258"/>
      <c r="B891" s="1550"/>
      <c r="C891" s="1258"/>
      <c r="D891" s="1258"/>
      <c r="E891" s="1258"/>
    </row>
    <row r="892" spans="1:5" x14ac:dyDescent="0.15">
      <c r="A892" s="1258"/>
      <c r="B892" s="1550"/>
      <c r="C892" s="1258"/>
      <c r="D892" s="1258"/>
      <c r="E892" s="1258"/>
    </row>
    <row r="893" spans="1:5" x14ac:dyDescent="0.15">
      <c r="A893" s="1258"/>
      <c r="B893" s="1550"/>
      <c r="C893" s="1258"/>
      <c r="D893" s="1258"/>
      <c r="E893" s="1258"/>
    </row>
    <row r="894" spans="1:5" x14ac:dyDescent="0.15">
      <c r="A894" s="1258"/>
      <c r="B894" s="1550"/>
      <c r="C894" s="1258"/>
      <c r="D894" s="1258"/>
      <c r="E894" s="1258"/>
    </row>
    <row r="895" spans="1:5" x14ac:dyDescent="0.15">
      <c r="A895" s="1258"/>
      <c r="B895" s="1550"/>
      <c r="C895" s="1258"/>
      <c r="D895" s="1258"/>
      <c r="E895" s="1258"/>
    </row>
    <row r="896" spans="1:5" x14ac:dyDescent="0.15">
      <c r="A896" s="1258"/>
      <c r="B896" s="1550"/>
      <c r="C896" s="1258"/>
      <c r="D896" s="1258"/>
      <c r="E896" s="1258"/>
    </row>
    <row r="897" spans="1:5" x14ac:dyDescent="0.15">
      <c r="A897" s="1258"/>
      <c r="B897" s="1550"/>
      <c r="C897" s="1258"/>
      <c r="D897" s="1258"/>
      <c r="E897" s="1258"/>
    </row>
    <row r="898" spans="1:5" x14ac:dyDescent="0.15">
      <c r="A898" s="1258"/>
      <c r="B898" s="1550"/>
      <c r="C898" s="1258"/>
      <c r="D898" s="1258"/>
      <c r="E898" s="1258"/>
    </row>
    <row r="899" spans="1:5" x14ac:dyDescent="0.15">
      <c r="A899" s="1258"/>
      <c r="B899" s="1550"/>
      <c r="C899" s="1258"/>
      <c r="D899" s="1258"/>
      <c r="E899" s="1258"/>
    </row>
    <row r="900" spans="1:5" x14ac:dyDescent="0.15">
      <c r="A900" s="1258"/>
      <c r="B900" s="1550"/>
      <c r="C900" s="1258"/>
      <c r="D900" s="1258"/>
      <c r="E900" s="1258"/>
    </row>
    <row r="901" spans="1:5" x14ac:dyDescent="0.15">
      <c r="A901" s="1258"/>
      <c r="B901" s="1550"/>
      <c r="C901" s="1258"/>
      <c r="D901" s="1258"/>
      <c r="E901" s="1258"/>
    </row>
    <row r="902" spans="1:5" x14ac:dyDescent="0.15">
      <c r="A902" s="1258"/>
      <c r="B902" s="1550"/>
      <c r="C902" s="1258"/>
      <c r="D902" s="1258"/>
      <c r="E902" s="1258"/>
    </row>
    <row r="903" spans="1:5" x14ac:dyDescent="0.15">
      <c r="A903" s="1258"/>
      <c r="B903" s="1550"/>
      <c r="C903" s="1258"/>
      <c r="D903" s="1258"/>
      <c r="E903" s="1258"/>
    </row>
    <row r="904" spans="1:5" x14ac:dyDescent="0.15">
      <c r="A904" s="1258"/>
      <c r="B904" s="1550"/>
      <c r="C904" s="1258"/>
      <c r="D904" s="1258"/>
      <c r="E904" s="1258"/>
    </row>
    <row r="905" spans="1:5" x14ac:dyDescent="0.15">
      <c r="A905" s="1258"/>
      <c r="B905" s="1550"/>
      <c r="C905" s="1258"/>
      <c r="D905" s="1258"/>
      <c r="E905" s="1258"/>
    </row>
    <row r="906" spans="1:5" x14ac:dyDescent="0.15">
      <c r="A906" s="1258"/>
      <c r="B906" s="1550"/>
      <c r="C906" s="1258"/>
      <c r="D906" s="1258"/>
      <c r="E906" s="1258"/>
    </row>
    <row r="907" spans="1:5" x14ac:dyDescent="0.15">
      <c r="A907" s="1258"/>
      <c r="B907" s="1550"/>
      <c r="C907" s="1258"/>
      <c r="D907" s="1258"/>
      <c r="E907" s="1258"/>
    </row>
    <row r="908" spans="1:5" x14ac:dyDescent="0.15">
      <c r="A908" s="1258"/>
      <c r="B908" s="1550"/>
      <c r="C908" s="1258"/>
      <c r="D908" s="1258"/>
      <c r="E908" s="1258"/>
    </row>
    <row r="909" spans="1:5" x14ac:dyDescent="0.15">
      <c r="A909" s="1258"/>
      <c r="B909" s="1550"/>
      <c r="C909" s="1258"/>
      <c r="D909" s="1258"/>
      <c r="E909" s="1258"/>
    </row>
    <row r="910" spans="1:5" x14ac:dyDescent="0.15">
      <c r="A910" s="1258"/>
      <c r="B910" s="1550"/>
      <c r="C910" s="1258"/>
      <c r="D910" s="1258"/>
      <c r="E910" s="1258"/>
    </row>
    <row r="911" spans="1:5" x14ac:dyDescent="0.15">
      <c r="A911" s="1258"/>
      <c r="B911" s="1550"/>
      <c r="C911" s="1258"/>
      <c r="D911" s="1258"/>
      <c r="E911" s="1258"/>
    </row>
    <row r="912" spans="1:5" x14ac:dyDescent="0.15">
      <c r="A912" s="1258"/>
      <c r="B912" s="1550"/>
      <c r="C912" s="1258"/>
      <c r="D912" s="1258"/>
      <c r="E912" s="1258"/>
    </row>
    <row r="913" spans="1:5" x14ac:dyDescent="0.15">
      <c r="A913" s="1258"/>
      <c r="B913" s="1550"/>
      <c r="C913" s="1258"/>
      <c r="D913" s="1258"/>
      <c r="E913" s="1258"/>
    </row>
    <row r="914" spans="1:5" x14ac:dyDescent="0.15">
      <c r="A914" s="1258"/>
      <c r="B914" s="1550"/>
      <c r="C914" s="1258"/>
      <c r="D914" s="1258"/>
      <c r="E914" s="1258"/>
    </row>
    <row r="915" spans="1:5" x14ac:dyDescent="0.15">
      <c r="A915" s="1258"/>
      <c r="B915" s="1550"/>
      <c r="C915" s="1258"/>
      <c r="D915" s="1258"/>
      <c r="E915" s="1258"/>
    </row>
    <row r="916" spans="1:5" x14ac:dyDescent="0.15">
      <c r="A916" s="1258"/>
      <c r="B916" s="1550"/>
      <c r="C916" s="1258"/>
      <c r="D916" s="1258"/>
      <c r="E916" s="1258"/>
    </row>
    <row r="917" spans="1:5" x14ac:dyDescent="0.15">
      <c r="A917" s="1258"/>
      <c r="B917" s="1550"/>
      <c r="C917" s="1258"/>
      <c r="D917" s="1258"/>
      <c r="E917" s="1258"/>
    </row>
    <row r="918" spans="1:5" x14ac:dyDescent="0.15">
      <c r="A918" s="1258"/>
      <c r="B918" s="1550"/>
      <c r="C918" s="1258"/>
      <c r="D918" s="1258"/>
      <c r="E918" s="1258"/>
    </row>
    <row r="919" spans="1:5" x14ac:dyDescent="0.15">
      <c r="A919" s="1258"/>
      <c r="B919" s="1550"/>
      <c r="C919" s="1258"/>
      <c r="D919" s="1258"/>
      <c r="E919" s="1258"/>
    </row>
    <row r="920" spans="1:5" x14ac:dyDescent="0.15">
      <c r="A920" s="1258"/>
      <c r="B920" s="1550"/>
      <c r="C920" s="1258"/>
      <c r="D920" s="1258"/>
      <c r="E920" s="1258"/>
    </row>
    <row r="921" spans="1:5" x14ac:dyDescent="0.15">
      <c r="A921" s="1258"/>
      <c r="B921" s="1550"/>
      <c r="C921" s="1258"/>
      <c r="D921" s="1258"/>
      <c r="E921" s="1258"/>
    </row>
    <row r="922" spans="1:5" x14ac:dyDescent="0.15">
      <c r="A922" s="1258"/>
      <c r="B922" s="1550"/>
      <c r="C922" s="1258"/>
      <c r="D922" s="1258"/>
      <c r="E922" s="1258"/>
    </row>
    <row r="923" spans="1:5" x14ac:dyDescent="0.15">
      <c r="A923" s="1258"/>
      <c r="B923" s="1550"/>
      <c r="C923" s="1258"/>
      <c r="D923" s="1258"/>
      <c r="E923" s="1258"/>
    </row>
    <row r="924" spans="1:5" x14ac:dyDescent="0.15">
      <c r="A924" s="1258"/>
      <c r="B924" s="1550"/>
      <c r="C924" s="1258"/>
      <c r="D924" s="1258"/>
      <c r="E924" s="1258"/>
    </row>
    <row r="925" spans="1:5" x14ac:dyDescent="0.15">
      <c r="A925" s="1258"/>
      <c r="B925" s="1550"/>
      <c r="C925" s="1258"/>
      <c r="D925" s="1258"/>
      <c r="E925" s="1258"/>
    </row>
    <row r="926" spans="1:5" x14ac:dyDescent="0.15">
      <c r="A926" s="1258"/>
      <c r="B926" s="1550"/>
      <c r="C926" s="1258"/>
      <c r="D926" s="1258"/>
      <c r="E926" s="1258"/>
    </row>
    <row r="927" spans="1:5" x14ac:dyDescent="0.15">
      <c r="A927" s="1258"/>
      <c r="B927" s="1550"/>
      <c r="C927" s="1258"/>
      <c r="D927" s="1258"/>
      <c r="E927" s="1258"/>
    </row>
    <row r="928" spans="1:5" x14ac:dyDescent="0.15">
      <c r="A928" s="1258"/>
      <c r="B928" s="1550"/>
      <c r="C928" s="1258"/>
      <c r="D928" s="1258"/>
      <c r="E928" s="1258"/>
    </row>
    <row r="929" spans="1:5" x14ac:dyDescent="0.15">
      <c r="A929" s="1258"/>
      <c r="B929" s="1550"/>
      <c r="C929" s="1258"/>
      <c r="D929" s="1258"/>
      <c r="E929" s="1258"/>
    </row>
    <row r="930" spans="1:5" x14ac:dyDescent="0.15">
      <c r="A930" s="1258"/>
      <c r="B930" s="1550"/>
      <c r="C930" s="1258"/>
      <c r="D930" s="1258"/>
      <c r="E930" s="1258"/>
    </row>
    <row r="931" spans="1:5" x14ac:dyDescent="0.15">
      <c r="A931" s="1258"/>
      <c r="B931" s="1550"/>
      <c r="C931" s="1258"/>
      <c r="D931" s="1258"/>
      <c r="E931" s="1258"/>
    </row>
    <row r="932" spans="1:5" x14ac:dyDescent="0.15">
      <c r="A932" s="1258"/>
      <c r="B932" s="1550"/>
      <c r="C932" s="1258"/>
      <c r="D932" s="1258"/>
      <c r="E932" s="1258"/>
    </row>
    <row r="933" spans="1:5" x14ac:dyDescent="0.15">
      <c r="A933" s="1258"/>
      <c r="B933" s="1550"/>
      <c r="C933" s="1258"/>
      <c r="D933" s="1258"/>
      <c r="E933" s="1258"/>
    </row>
    <row r="934" spans="1:5" x14ac:dyDescent="0.15">
      <c r="A934" s="1258"/>
      <c r="B934" s="1550"/>
      <c r="C934" s="1258"/>
      <c r="D934" s="1258"/>
      <c r="E934" s="1258"/>
    </row>
    <row r="935" spans="1:5" x14ac:dyDescent="0.15">
      <c r="A935" s="1258"/>
      <c r="B935" s="1550"/>
      <c r="C935" s="1258"/>
      <c r="D935" s="1258"/>
      <c r="E935" s="1258"/>
    </row>
    <row r="936" spans="1:5" x14ac:dyDescent="0.15">
      <c r="A936" s="1258"/>
      <c r="B936" s="1550"/>
      <c r="C936" s="1258"/>
      <c r="D936" s="1258"/>
      <c r="E936" s="1258"/>
    </row>
    <row r="937" spans="1:5" x14ac:dyDescent="0.15">
      <c r="A937" s="1258"/>
      <c r="B937" s="1550"/>
      <c r="C937" s="1258"/>
      <c r="D937" s="1258"/>
      <c r="E937" s="1258"/>
    </row>
    <row r="938" spans="1:5" x14ac:dyDescent="0.15">
      <c r="A938" s="1258"/>
      <c r="B938" s="1550"/>
      <c r="C938" s="1258"/>
      <c r="D938" s="1258"/>
      <c r="E938" s="1258"/>
    </row>
    <row r="939" spans="1:5" x14ac:dyDescent="0.15">
      <c r="A939" s="1258"/>
      <c r="B939" s="1550"/>
      <c r="C939" s="1258"/>
      <c r="D939" s="1258"/>
      <c r="E939" s="1258"/>
    </row>
    <row r="940" spans="1:5" x14ac:dyDescent="0.15">
      <c r="A940" s="1258"/>
      <c r="B940" s="1550"/>
      <c r="C940" s="1258"/>
      <c r="D940" s="1258"/>
      <c r="E940" s="1258"/>
    </row>
    <row r="941" spans="1:5" x14ac:dyDescent="0.15">
      <c r="A941" s="1258"/>
      <c r="B941" s="1550"/>
      <c r="C941" s="1258"/>
      <c r="D941" s="1258"/>
      <c r="E941" s="1258"/>
    </row>
    <row r="942" spans="1:5" x14ac:dyDescent="0.15">
      <c r="A942" s="1258"/>
      <c r="B942" s="1550"/>
      <c r="C942" s="1258"/>
      <c r="D942" s="1258"/>
      <c r="E942" s="1258"/>
    </row>
    <row r="943" spans="1:5" x14ac:dyDescent="0.15">
      <c r="A943" s="1258"/>
      <c r="B943" s="1550"/>
      <c r="C943" s="1258"/>
      <c r="D943" s="1258"/>
      <c r="E943" s="1258"/>
    </row>
    <row r="944" spans="1:5" x14ac:dyDescent="0.15">
      <c r="A944" s="1258"/>
      <c r="B944" s="1550"/>
      <c r="C944" s="1258"/>
      <c r="D944" s="1258"/>
      <c r="E944" s="1258"/>
    </row>
    <row r="945" spans="1:5" x14ac:dyDescent="0.15">
      <c r="A945" s="1258"/>
      <c r="B945" s="1550"/>
      <c r="C945" s="1258"/>
      <c r="D945" s="1258"/>
      <c r="E945" s="1258"/>
    </row>
    <row r="946" spans="1:5" x14ac:dyDescent="0.15">
      <c r="A946" s="1258"/>
      <c r="B946" s="1550"/>
      <c r="C946" s="1258"/>
      <c r="D946" s="1258"/>
      <c r="E946" s="1258"/>
    </row>
    <row r="947" spans="1:5" x14ac:dyDescent="0.15">
      <c r="A947" s="1258"/>
      <c r="B947" s="1550"/>
      <c r="C947" s="1258"/>
      <c r="D947" s="1258"/>
      <c r="E947" s="1258"/>
    </row>
    <row r="948" spans="1:5" x14ac:dyDescent="0.15">
      <c r="A948" s="1258"/>
      <c r="B948" s="1550"/>
      <c r="C948" s="1258"/>
      <c r="D948" s="1258"/>
      <c r="E948" s="1258"/>
    </row>
    <row r="949" spans="1:5" x14ac:dyDescent="0.15">
      <c r="A949" s="1258"/>
      <c r="B949" s="1550"/>
      <c r="C949" s="1258"/>
      <c r="D949" s="1258"/>
      <c r="E949" s="1258"/>
    </row>
    <row r="950" spans="1:5" x14ac:dyDescent="0.15">
      <c r="A950" s="1258"/>
      <c r="B950" s="1550"/>
      <c r="C950" s="1258"/>
      <c r="D950" s="1258"/>
      <c r="E950" s="1258"/>
    </row>
    <row r="951" spans="1:5" x14ac:dyDescent="0.15">
      <c r="A951" s="1258"/>
      <c r="B951" s="1550"/>
      <c r="C951" s="1258"/>
      <c r="D951" s="1258"/>
      <c r="E951" s="1258"/>
    </row>
    <row r="952" spans="1:5" x14ac:dyDescent="0.15">
      <c r="A952" s="1258"/>
      <c r="B952" s="1550"/>
      <c r="C952" s="1258"/>
      <c r="D952" s="1258"/>
      <c r="E952" s="1258"/>
    </row>
    <row r="953" spans="1:5" x14ac:dyDescent="0.15">
      <c r="A953" s="1258"/>
      <c r="B953" s="1550"/>
      <c r="C953" s="1258"/>
      <c r="D953" s="1258"/>
      <c r="E953" s="1258"/>
    </row>
    <row r="954" spans="1:5" x14ac:dyDescent="0.15">
      <c r="A954" s="1258"/>
      <c r="B954" s="1550"/>
      <c r="C954" s="1258"/>
      <c r="D954" s="1258"/>
      <c r="E954" s="1258"/>
    </row>
    <row r="955" spans="1:5" x14ac:dyDescent="0.15">
      <c r="A955" s="1258"/>
      <c r="B955" s="1550"/>
      <c r="C955" s="1258"/>
      <c r="D955" s="1258"/>
      <c r="E955" s="1258"/>
    </row>
    <row r="956" spans="1:5" x14ac:dyDescent="0.15">
      <c r="A956" s="1258"/>
      <c r="B956" s="1550"/>
      <c r="C956" s="1258"/>
      <c r="D956" s="1258"/>
      <c r="E956" s="1258"/>
    </row>
    <row r="957" spans="1:5" x14ac:dyDescent="0.15">
      <c r="A957" s="1258"/>
      <c r="B957" s="1550"/>
      <c r="C957" s="1258"/>
      <c r="D957" s="1258"/>
      <c r="E957" s="1258"/>
    </row>
    <row r="958" spans="1:5" x14ac:dyDescent="0.15">
      <c r="A958" s="1258"/>
      <c r="B958" s="1550"/>
      <c r="C958" s="1258"/>
      <c r="D958" s="1258"/>
      <c r="E958" s="1258"/>
    </row>
    <row r="959" spans="1:5" x14ac:dyDescent="0.15">
      <c r="A959" s="1258"/>
      <c r="B959" s="1550"/>
      <c r="C959" s="1258"/>
      <c r="D959" s="1258"/>
      <c r="E959" s="1258"/>
    </row>
    <row r="960" spans="1:5" x14ac:dyDescent="0.15">
      <c r="A960" s="1258"/>
      <c r="B960" s="1550"/>
      <c r="C960" s="1258"/>
      <c r="D960" s="1258"/>
      <c r="E960" s="1258"/>
    </row>
    <row r="961" spans="1:5" x14ac:dyDescent="0.15">
      <c r="A961" s="1258"/>
      <c r="B961" s="1550"/>
      <c r="C961" s="1258"/>
      <c r="D961" s="1258"/>
      <c r="E961" s="1258"/>
    </row>
    <row r="962" spans="1:5" x14ac:dyDescent="0.15">
      <c r="A962" s="1258"/>
      <c r="B962" s="1550"/>
      <c r="C962" s="1258"/>
      <c r="D962" s="1258"/>
      <c r="E962" s="1258"/>
    </row>
    <row r="963" spans="1:5" x14ac:dyDescent="0.15">
      <c r="A963" s="1258"/>
      <c r="B963" s="1550"/>
      <c r="C963" s="1258"/>
      <c r="D963" s="1258"/>
      <c r="E963" s="1258"/>
    </row>
    <row r="964" spans="1:5" x14ac:dyDescent="0.15">
      <c r="A964" s="1258"/>
      <c r="B964" s="1550"/>
      <c r="C964" s="1258"/>
      <c r="D964" s="1258"/>
      <c r="E964" s="1258"/>
    </row>
    <row r="965" spans="1:5" x14ac:dyDescent="0.15">
      <c r="A965" s="1258"/>
      <c r="B965" s="1550"/>
      <c r="C965" s="1258"/>
      <c r="D965" s="1258"/>
      <c r="E965" s="1258"/>
    </row>
    <row r="966" spans="1:5" x14ac:dyDescent="0.15">
      <c r="A966" s="1258"/>
      <c r="B966" s="1550"/>
      <c r="C966" s="1258"/>
      <c r="D966" s="1258"/>
      <c r="E966" s="1258"/>
    </row>
    <row r="967" spans="1:5" x14ac:dyDescent="0.15">
      <c r="A967" s="1258"/>
      <c r="B967" s="1550"/>
      <c r="C967" s="1258"/>
      <c r="D967" s="1258"/>
      <c r="E967" s="1258"/>
    </row>
    <row r="968" spans="1:5" x14ac:dyDescent="0.15">
      <c r="A968" s="1258"/>
      <c r="B968" s="1550"/>
      <c r="C968" s="1258"/>
      <c r="D968" s="1258"/>
      <c r="E968" s="1258"/>
    </row>
    <row r="969" spans="1:5" x14ac:dyDescent="0.15">
      <c r="A969" s="1258"/>
      <c r="B969" s="1550"/>
      <c r="C969" s="1258"/>
      <c r="D969" s="1258"/>
      <c r="E969" s="1258"/>
    </row>
    <row r="970" spans="1:5" x14ac:dyDescent="0.15">
      <c r="A970" s="1258"/>
      <c r="B970" s="1550"/>
      <c r="C970" s="1258"/>
      <c r="D970" s="1258"/>
      <c r="E970" s="1258"/>
    </row>
    <row r="971" spans="1:5" x14ac:dyDescent="0.15">
      <c r="A971" s="1258"/>
      <c r="B971" s="1550"/>
      <c r="C971" s="1258"/>
      <c r="D971" s="1258"/>
      <c r="E971" s="1258"/>
    </row>
    <row r="972" spans="1:5" x14ac:dyDescent="0.15">
      <c r="A972" s="1258"/>
      <c r="B972" s="1550"/>
      <c r="C972" s="1258"/>
      <c r="D972" s="1258"/>
      <c r="E972" s="1258"/>
    </row>
    <row r="973" spans="1:5" x14ac:dyDescent="0.15">
      <c r="A973" s="1258"/>
      <c r="B973" s="1550"/>
      <c r="C973" s="1258"/>
      <c r="D973" s="1258"/>
      <c r="E973" s="1258"/>
    </row>
    <row r="974" spans="1:5" x14ac:dyDescent="0.15">
      <c r="A974" s="1258"/>
      <c r="B974" s="1550"/>
      <c r="C974" s="1258"/>
      <c r="D974" s="1258"/>
      <c r="E974" s="1258"/>
    </row>
    <row r="975" spans="1:5" x14ac:dyDescent="0.15">
      <c r="A975" s="1258"/>
      <c r="B975" s="1550"/>
      <c r="C975" s="1258"/>
      <c r="D975" s="1258"/>
      <c r="E975" s="1258"/>
    </row>
    <row r="976" spans="1:5" x14ac:dyDescent="0.15">
      <c r="A976" s="1258"/>
      <c r="B976" s="1550"/>
      <c r="C976" s="1258"/>
      <c r="D976" s="1258"/>
      <c r="E976" s="1258"/>
    </row>
    <row r="977" spans="1:5" x14ac:dyDescent="0.15">
      <c r="A977" s="1258"/>
      <c r="B977" s="1550"/>
      <c r="C977" s="1258"/>
      <c r="D977" s="1258"/>
      <c r="E977" s="1258"/>
    </row>
  </sheetData>
  <mergeCells count="10">
    <mergeCell ref="A38:G38"/>
    <mergeCell ref="A2:E2"/>
    <mergeCell ref="A3:G3"/>
    <mergeCell ref="B5:B8"/>
    <mergeCell ref="C5:F6"/>
    <mergeCell ref="G5:G8"/>
    <mergeCell ref="C7:C8"/>
    <mergeCell ref="D7:D8"/>
    <mergeCell ref="E7:E8"/>
    <mergeCell ref="F7:F8"/>
  </mergeCells>
  <conditionalFormatting sqref="B10:G14 B22:G24 B28:G32 B16:G20 B26:G26 B25:E25 G25">
    <cfRule type="cellIs" dxfId="43" priority="3" stopIfTrue="1" operator="between">
      <formula>0.0001</formula>
      <formula>0.045</formula>
    </cfRule>
  </conditionalFormatting>
  <conditionalFormatting sqref="B10:G14 B22:G24 B28:G32 B16:G20 B26:G26 B25:E25 G25">
    <cfRule type="cellIs" dxfId="42" priority="2" stopIfTrue="1" operator="between">
      <formula>0.001</formula>
      <formula>0.45</formula>
    </cfRule>
  </conditionalFormatting>
  <conditionalFormatting sqref="D11:G14 B32:C32 D23:G24 F28 D29:G32 B20:C20 D17:G20 D26:G26 D25:E25 G25">
    <cfRule type="cellIs" dxfId="41" priority="1" stopIfTrue="1" operator="between">
      <formula>0.001</formula>
      <formula>0.045</formula>
    </cfRule>
  </conditionalFormatting>
  <hyperlinks>
    <hyperlink ref="A38"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9"/>
  <sheetViews>
    <sheetView showGridLines="0" workbookViewId="0"/>
  </sheetViews>
  <sheetFormatPr defaultRowHeight="9" x14ac:dyDescent="0.15"/>
  <cols>
    <col min="1" max="1" width="27.140625" style="1224" customWidth="1"/>
    <col min="2" max="2" width="9.140625" style="1224" customWidth="1"/>
    <col min="3" max="3" width="10.7109375" style="1224" customWidth="1"/>
    <col min="4" max="4" width="10.42578125" style="1224" customWidth="1"/>
    <col min="5" max="5" width="11.140625" style="1224" customWidth="1"/>
    <col min="6" max="256" width="9.140625" style="1224"/>
    <col min="257" max="257" width="29.85546875" style="1224" customWidth="1"/>
    <col min="258" max="258" width="10.28515625" style="1224" customWidth="1"/>
    <col min="259" max="259" width="12" style="1224" customWidth="1"/>
    <col min="260" max="260" width="10.42578125" style="1224" customWidth="1"/>
    <col min="261" max="261" width="13.42578125" style="1224" customWidth="1"/>
    <col min="262" max="512" width="9.140625" style="1224"/>
    <col min="513" max="513" width="29.85546875" style="1224" customWidth="1"/>
    <col min="514" max="514" width="10.28515625" style="1224" customWidth="1"/>
    <col min="515" max="515" width="12" style="1224" customWidth="1"/>
    <col min="516" max="516" width="10.42578125" style="1224" customWidth="1"/>
    <col min="517" max="517" width="13.42578125" style="1224" customWidth="1"/>
    <col min="518" max="768" width="9.140625" style="1224"/>
    <col min="769" max="769" width="29.85546875" style="1224" customWidth="1"/>
    <col min="770" max="770" width="10.28515625" style="1224" customWidth="1"/>
    <col min="771" max="771" width="12" style="1224" customWidth="1"/>
    <col min="772" max="772" width="10.42578125" style="1224" customWidth="1"/>
    <col min="773" max="773" width="13.42578125" style="1224" customWidth="1"/>
    <col min="774" max="1024" width="9.140625" style="1224"/>
    <col min="1025" max="1025" width="29.85546875" style="1224" customWidth="1"/>
    <col min="1026" max="1026" width="10.28515625" style="1224" customWidth="1"/>
    <col min="1027" max="1027" width="12" style="1224" customWidth="1"/>
    <col min="1028" max="1028" width="10.42578125" style="1224" customWidth="1"/>
    <col min="1029" max="1029" width="13.42578125" style="1224" customWidth="1"/>
    <col min="1030" max="1280" width="9.140625" style="1224"/>
    <col min="1281" max="1281" width="29.85546875" style="1224" customWidth="1"/>
    <col min="1282" max="1282" width="10.28515625" style="1224" customWidth="1"/>
    <col min="1283" max="1283" width="12" style="1224" customWidth="1"/>
    <col min="1284" max="1284" width="10.42578125" style="1224" customWidth="1"/>
    <col min="1285" max="1285" width="13.42578125" style="1224" customWidth="1"/>
    <col min="1286" max="1536" width="9.140625" style="1224"/>
    <col min="1537" max="1537" width="29.85546875" style="1224" customWidth="1"/>
    <col min="1538" max="1538" width="10.28515625" style="1224" customWidth="1"/>
    <col min="1539" max="1539" width="12" style="1224" customWidth="1"/>
    <col min="1540" max="1540" width="10.42578125" style="1224" customWidth="1"/>
    <col min="1541" max="1541" width="13.42578125" style="1224" customWidth="1"/>
    <col min="1542" max="1792" width="9.140625" style="1224"/>
    <col min="1793" max="1793" width="29.85546875" style="1224" customWidth="1"/>
    <col min="1794" max="1794" width="10.28515625" style="1224" customWidth="1"/>
    <col min="1795" max="1795" width="12" style="1224" customWidth="1"/>
    <col min="1796" max="1796" width="10.42578125" style="1224" customWidth="1"/>
    <col min="1797" max="1797" width="13.42578125" style="1224" customWidth="1"/>
    <col min="1798" max="2048" width="9.140625" style="1224"/>
    <col min="2049" max="2049" width="29.85546875" style="1224" customWidth="1"/>
    <col min="2050" max="2050" width="10.28515625" style="1224" customWidth="1"/>
    <col min="2051" max="2051" width="12" style="1224" customWidth="1"/>
    <col min="2052" max="2052" width="10.42578125" style="1224" customWidth="1"/>
    <col min="2053" max="2053" width="13.42578125" style="1224" customWidth="1"/>
    <col min="2054" max="2304" width="9.140625" style="1224"/>
    <col min="2305" max="2305" width="29.85546875" style="1224" customWidth="1"/>
    <col min="2306" max="2306" width="10.28515625" style="1224" customWidth="1"/>
    <col min="2307" max="2307" width="12" style="1224" customWidth="1"/>
    <col min="2308" max="2308" width="10.42578125" style="1224" customWidth="1"/>
    <col min="2309" max="2309" width="13.42578125" style="1224" customWidth="1"/>
    <col min="2310" max="2560" width="9.140625" style="1224"/>
    <col min="2561" max="2561" width="29.85546875" style="1224" customWidth="1"/>
    <col min="2562" max="2562" width="10.28515625" style="1224" customWidth="1"/>
    <col min="2563" max="2563" width="12" style="1224" customWidth="1"/>
    <col min="2564" max="2564" width="10.42578125" style="1224" customWidth="1"/>
    <col min="2565" max="2565" width="13.42578125" style="1224" customWidth="1"/>
    <col min="2566" max="2816" width="9.140625" style="1224"/>
    <col min="2817" max="2817" width="29.85546875" style="1224" customWidth="1"/>
    <col min="2818" max="2818" width="10.28515625" style="1224" customWidth="1"/>
    <col min="2819" max="2819" width="12" style="1224" customWidth="1"/>
    <col min="2820" max="2820" width="10.42578125" style="1224" customWidth="1"/>
    <col min="2821" max="2821" width="13.42578125" style="1224" customWidth="1"/>
    <col min="2822" max="3072" width="9.140625" style="1224"/>
    <col min="3073" max="3073" width="29.85546875" style="1224" customWidth="1"/>
    <col min="3074" max="3074" width="10.28515625" style="1224" customWidth="1"/>
    <col min="3075" max="3075" width="12" style="1224" customWidth="1"/>
    <col min="3076" max="3076" width="10.42578125" style="1224" customWidth="1"/>
    <col min="3077" max="3077" width="13.42578125" style="1224" customWidth="1"/>
    <col min="3078" max="3328" width="9.140625" style="1224"/>
    <col min="3329" max="3329" width="29.85546875" style="1224" customWidth="1"/>
    <col min="3330" max="3330" width="10.28515625" style="1224" customWidth="1"/>
    <col min="3331" max="3331" width="12" style="1224" customWidth="1"/>
    <col min="3332" max="3332" width="10.42578125" style="1224" customWidth="1"/>
    <col min="3333" max="3333" width="13.42578125" style="1224" customWidth="1"/>
    <col min="3334" max="3584" width="9.140625" style="1224"/>
    <col min="3585" max="3585" width="29.85546875" style="1224" customWidth="1"/>
    <col min="3586" max="3586" width="10.28515625" style="1224" customWidth="1"/>
    <col min="3587" max="3587" width="12" style="1224" customWidth="1"/>
    <col min="3588" max="3588" width="10.42578125" style="1224" customWidth="1"/>
    <col min="3589" max="3589" width="13.42578125" style="1224" customWidth="1"/>
    <col min="3590" max="3840" width="9.140625" style="1224"/>
    <col min="3841" max="3841" width="29.85546875" style="1224" customWidth="1"/>
    <col min="3842" max="3842" width="10.28515625" style="1224" customWidth="1"/>
    <col min="3843" max="3843" width="12" style="1224" customWidth="1"/>
    <col min="3844" max="3844" width="10.42578125" style="1224" customWidth="1"/>
    <col min="3845" max="3845" width="13.42578125" style="1224" customWidth="1"/>
    <col min="3846" max="4096" width="9.140625" style="1224"/>
    <col min="4097" max="4097" width="29.85546875" style="1224" customWidth="1"/>
    <col min="4098" max="4098" width="10.28515625" style="1224" customWidth="1"/>
    <col min="4099" max="4099" width="12" style="1224" customWidth="1"/>
    <col min="4100" max="4100" width="10.42578125" style="1224" customWidth="1"/>
    <col min="4101" max="4101" width="13.42578125" style="1224" customWidth="1"/>
    <col min="4102" max="4352" width="9.140625" style="1224"/>
    <col min="4353" max="4353" width="29.85546875" style="1224" customWidth="1"/>
    <col min="4354" max="4354" width="10.28515625" style="1224" customWidth="1"/>
    <col min="4355" max="4355" width="12" style="1224" customWidth="1"/>
    <col min="4356" max="4356" width="10.42578125" style="1224" customWidth="1"/>
    <col min="4357" max="4357" width="13.42578125" style="1224" customWidth="1"/>
    <col min="4358" max="4608" width="9.140625" style="1224"/>
    <col min="4609" max="4609" width="29.85546875" style="1224" customWidth="1"/>
    <col min="4610" max="4610" width="10.28515625" style="1224" customWidth="1"/>
    <col min="4611" max="4611" width="12" style="1224" customWidth="1"/>
    <col min="4612" max="4612" width="10.42578125" style="1224" customWidth="1"/>
    <col min="4613" max="4613" width="13.42578125" style="1224" customWidth="1"/>
    <col min="4614" max="4864" width="9.140625" style="1224"/>
    <col min="4865" max="4865" width="29.85546875" style="1224" customWidth="1"/>
    <col min="4866" max="4866" width="10.28515625" style="1224" customWidth="1"/>
    <col min="4867" max="4867" width="12" style="1224" customWidth="1"/>
    <col min="4868" max="4868" width="10.42578125" style="1224" customWidth="1"/>
    <col min="4869" max="4869" width="13.42578125" style="1224" customWidth="1"/>
    <col min="4870" max="5120" width="9.140625" style="1224"/>
    <col min="5121" max="5121" width="29.85546875" style="1224" customWidth="1"/>
    <col min="5122" max="5122" width="10.28515625" style="1224" customWidth="1"/>
    <col min="5123" max="5123" width="12" style="1224" customWidth="1"/>
    <col min="5124" max="5124" width="10.42578125" style="1224" customWidth="1"/>
    <col min="5125" max="5125" width="13.42578125" style="1224" customWidth="1"/>
    <col min="5126" max="5376" width="9.140625" style="1224"/>
    <col min="5377" max="5377" width="29.85546875" style="1224" customWidth="1"/>
    <col min="5378" max="5378" width="10.28515625" style="1224" customWidth="1"/>
    <col min="5379" max="5379" width="12" style="1224" customWidth="1"/>
    <col min="5380" max="5380" width="10.42578125" style="1224" customWidth="1"/>
    <col min="5381" max="5381" width="13.42578125" style="1224" customWidth="1"/>
    <col min="5382" max="5632" width="9.140625" style="1224"/>
    <col min="5633" max="5633" width="29.85546875" style="1224" customWidth="1"/>
    <col min="5634" max="5634" width="10.28515625" style="1224" customWidth="1"/>
    <col min="5635" max="5635" width="12" style="1224" customWidth="1"/>
    <col min="5636" max="5636" width="10.42578125" style="1224" customWidth="1"/>
    <col min="5637" max="5637" width="13.42578125" style="1224" customWidth="1"/>
    <col min="5638" max="5888" width="9.140625" style="1224"/>
    <col min="5889" max="5889" width="29.85546875" style="1224" customWidth="1"/>
    <col min="5890" max="5890" width="10.28515625" style="1224" customWidth="1"/>
    <col min="5891" max="5891" width="12" style="1224" customWidth="1"/>
    <col min="5892" max="5892" width="10.42578125" style="1224" customWidth="1"/>
    <col min="5893" max="5893" width="13.42578125" style="1224" customWidth="1"/>
    <col min="5894" max="6144" width="9.140625" style="1224"/>
    <col min="6145" max="6145" width="29.85546875" style="1224" customWidth="1"/>
    <col min="6146" max="6146" width="10.28515625" style="1224" customWidth="1"/>
    <col min="6147" max="6147" width="12" style="1224" customWidth="1"/>
    <col min="6148" max="6148" width="10.42578125" style="1224" customWidth="1"/>
    <col min="6149" max="6149" width="13.42578125" style="1224" customWidth="1"/>
    <col min="6150" max="6400" width="9.140625" style="1224"/>
    <col min="6401" max="6401" width="29.85546875" style="1224" customWidth="1"/>
    <col min="6402" max="6402" width="10.28515625" style="1224" customWidth="1"/>
    <col min="6403" max="6403" width="12" style="1224" customWidth="1"/>
    <col min="6404" max="6404" width="10.42578125" style="1224" customWidth="1"/>
    <col min="6405" max="6405" width="13.42578125" style="1224" customWidth="1"/>
    <col min="6406" max="6656" width="9.140625" style="1224"/>
    <col min="6657" max="6657" width="29.85546875" style="1224" customWidth="1"/>
    <col min="6658" max="6658" width="10.28515625" style="1224" customWidth="1"/>
    <col min="6659" max="6659" width="12" style="1224" customWidth="1"/>
    <col min="6660" max="6660" width="10.42578125" style="1224" customWidth="1"/>
    <col min="6661" max="6661" width="13.42578125" style="1224" customWidth="1"/>
    <col min="6662" max="6912" width="9.140625" style="1224"/>
    <col min="6913" max="6913" width="29.85546875" style="1224" customWidth="1"/>
    <col min="6914" max="6914" width="10.28515625" style="1224" customWidth="1"/>
    <col min="6915" max="6915" width="12" style="1224" customWidth="1"/>
    <col min="6916" max="6916" width="10.42578125" style="1224" customWidth="1"/>
    <col min="6917" max="6917" width="13.42578125" style="1224" customWidth="1"/>
    <col min="6918" max="7168" width="9.140625" style="1224"/>
    <col min="7169" max="7169" width="29.85546875" style="1224" customWidth="1"/>
    <col min="7170" max="7170" width="10.28515625" style="1224" customWidth="1"/>
    <col min="7171" max="7171" width="12" style="1224" customWidth="1"/>
    <col min="7172" max="7172" width="10.42578125" style="1224" customWidth="1"/>
    <col min="7173" max="7173" width="13.42578125" style="1224" customWidth="1"/>
    <col min="7174" max="7424" width="9.140625" style="1224"/>
    <col min="7425" max="7425" width="29.85546875" style="1224" customWidth="1"/>
    <col min="7426" max="7426" width="10.28515625" style="1224" customWidth="1"/>
    <col min="7427" max="7427" width="12" style="1224" customWidth="1"/>
    <col min="7428" max="7428" width="10.42578125" style="1224" customWidth="1"/>
    <col min="7429" max="7429" width="13.42578125" style="1224" customWidth="1"/>
    <col min="7430" max="7680" width="9.140625" style="1224"/>
    <col min="7681" max="7681" width="29.85546875" style="1224" customWidth="1"/>
    <col min="7682" max="7682" width="10.28515625" style="1224" customWidth="1"/>
    <col min="7683" max="7683" width="12" style="1224" customWidth="1"/>
    <col min="7684" max="7684" width="10.42578125" style="1224" customWidth="1"/>
    <col min="7685" max="7685" width="13.42578125" style="1224" customWidth="1"/>
    <col min="7686" max="7936" width="9.140625" style="1224"/>
    <col min="7937" max="7937" width="29.85546875" style="1224" customWidth="1"/>
    <col min="7938" max="7938" width="10.28515625" style="1224" customWidth="1"/>
    <col min="7939" max="7939" width="12" style="1224" customWidth="1"/>
    <col min="7940" max="7940" width="10.42578125" style="1224" customWidth="1"/>
    <col min="7941" max="7941" width="13.42578125" style="1224" customWidth="1"/>
    <col min="7942" max="8192" width="9.140625" style="1224"/>
    <col min="8193" max="8193" width="29.85546875" style="1224" customWidth="1"/>
    <col min="8194" max="8194" width="10.28515625" style="1224" customWidth="1"/>
    <col min="8195" max="8195" width="12" style="1224" customWidth="1"/>
    <col min="8196" max="8196" width="10.42578125" style="1224" customWidth="1"/>
    <col min="8197" max="8197" width="13.42578125" style="1224" customWidth="1"/>
    <col min="8198" max="8448" width="9.140625" style="1224"/>
    <col min="8449" max="8449" width="29.85546875" style="1224" customWidth="1"/>
    <col min="8450" max="8450" width="10.28515625" style="1224" customWidth="1"/>
    <col min="8451" max="8451" width="12" style="1224" customWidth="1"/>
    <col min="8452" max="8452" width="10.42578125" style="1224" customWidth="1"/>
    <col min="8453" max="8453" width="13.42578125" style="1224" customWidth="1"/>
    <col min="8454" max="8704" width="9.140625" style="1224"/>
    <col min="8705" max="8705" width="29.85546875" style="1224" customWidth="1"/>
    <col min="8706" max="8706" width="10.28515625" style="1224" customWidth="1"/>
    <col min="8707" max="8707" width="12" style="1224" customWidth="1"/>
    <col min="8708" max="8708" width="10.42578125" style="1224" customWidth="1"/>
    <col min="8709" max="8709" width="13.42578125" style="1224" customWidth="1"/>
    <col min="8710" max="8960" width="9.140625" style="1224"/>
    <col min="8961" max="8961" width="29.85546875" style="1224" customWidth="1"/>
    <col min="8962" max="8962" width="10.28515625" style="1224" customWidth="1"/>
    <col min="8963" max="8963" width="12" style="1224" customWidth="1"/>
    <col min="8964" max="8964" width="10.42578125" style="1224" customWidth="1"/>
    <col min="8965" max="8965" width="13.42578125" style="1224" customWidth="1"/>
    <col min="8966" max="9216" width="9.140625" style="1224"/>
    <col min="9217" max="9217" width="29.85546875" style="1224" customWidth="1"/>
    <col min="9218" max="9218" width="10.28515625" style="1224" customWidth="1"/>
    <col min="9219" max="9219" width="12" style="1224" customWidth="1"/>
    <col min="9220" max="9220" width="10.42578125" style="1224" customWidth="1"/>
    <col min="9221" max="9221" width="13.42578125" style="1224" customWidth="1"/>
    <col min="9222" max="9472" width="9.140625" style="1224"/>
    <col min="9473" max="9473" width="29.85546875" style="1224" customWidth="1"/>
    <col min="9474" max="9474" width="10.28515625" style="1224" customWidth="1"/>
    <col min="9475" max="9475" width="12" style="1224" customWidth="1"/>
    <col min="9476" max="9476" width="10.42578125" style="1224" customWidth="1"/>
    <col min="9477" max="9477" width="13.42578125" style="1224" customWidth="1"/>
    <col min="9478" max="9728" width="9.140625" style="1224"/>
    <col min="9729" max="9729" width="29.85546875" style="1224" customWidth="1"/>
    <col min="9730" max="9730" width="10.28515625" style="1224" customWidth="1"/>
    <col min="9731" max="9731" width="12" style="1224" customWidth="1"/>
    <col min="9732" max="9732" width="10.42578125" style="1224" customWidth="1"/>
    <col min="9733" max="9733" width="13.42578125" style="1224" customWidth="1"/>
    <col min="9734" max="9984" width="9.140625" style="1224"/>
    <col min="9985" max="9985" width="29.85546875" style="1224" customWidth="1"/>
    <col min="9986" max="9986" width="10.28515625" style="1224" customWidth="1"/>
    <col min="9987" max="9987" width="12" style="1224" customWidth="1"/>
    <col min="9988" max="9988" width="10.42578125" style="1224" customWidth="1"/>
    <col min="9989" max="9989" width="13.42578125" style="1224" customWidth="1"/>
    <col min="9990" max="10240" width="9.140625" style="1224"/>
    <col min="10241" max="10241" width="29.85546875" style="1224" customWidth="1"/>
    <col min="10242" max="10242" width="10.28515625" style="1224" customWidth="1"/>
    <col min="10243" max="10243" width="12" style="1224" customWidth="1"/>
    <col min="10244" max="10244" width="10.42578125" style="1224" customWidth="1"/>
    <col min="10245" max="10245" width="13.42578125" style="1224" customWidth="1"/>
    <col min="10246" max="10496" width="9.140625" style="1224"/>
    <col min="10497" max="10497" width="29.85546875" style="1224" customWidth="1"/>
    <col min="10498" max="10498" width="10.28515625" style="1224" customWidth="1"/>
    <col min="10499" max="10499" width="12" style="1224" customWidth="1"/>
    <col min="10500" max="10500" width="10.42578125" style="1224" customWidth="1"/>
    <col min="10501" max="10501" width="13.42578125" style="1224" customWidth="1"/>
    <col min="10502" max="10752" width="9.140625" style="1224"/>
    <col min="10753" max="10753" width="29.85546875" style="1224" customWidth="1"/>
    <col min="10754" max="10754" width="10.28515625" style="1224" customWidth="1"/>
    <col min="10755" max="10755" width="12" style="1224" customWidth="1"/>
    <col min="10756" max="10756" width="10.42578125" style="1224" customWidth="1"/>
    <col min="10757" max="10757" width="13.42578125" style="1224" customWidth="1"/>
    <col min="10758" max="11008" width="9.140625" style="1224"/>
    <col min="11009" max="11009" width="29.85546875" style="1224" customWidth="1"/>
    <col min="11010" max="11010" width="10.28515625" style="1224" customWidth="1"/>
    <col min="11011" max="11011" width="12" style="1224" customWidth="1"/>
    <col min="11012" max="11012" width="10.42578125" style="1224" customWidth="1"/>
    <col min="11013" max="11013" width="13.42578125" style="1224" customWidth="1"/>
    <col min="11014" max="11264" width="9.140625" style="1224"/>
    <col min="11265" max="11265" width="29.85546875" style="1224" customWidth="1"/>
    <col min="11266" max="11266" width="10.28515625" style="1224" customWidth="1"/>
    <col min="11267" max="11267" width="12" style="1224" customWidth="1"/>
    <col min="11268" max="11268" width="10.42578125" style="1224" customWidth="1"/>
    <col min="11269" max="11269" width="13.42578125" style="1224" customWidth="1"/>
    <col min="11270" max="11520" width="9.140625" style="1224"/>
    <col min="11521" max="11521" width="29.85546875" style="1224" customWidth="1"/>
    <col min="11522" max="11522" width="10.28515625" style="1224" customWidth="1"/>
    <col min="11523" max="11523" width="12" style="1224" customWidth="1"/>
    <col min="11524" max="11524" width="10.42578125" style="1224" customWidth="1"/>
    <col min="11525" max="11525" width="13.42578125" style="1224" customWidth="1"/>
    <col min="11526" max="11776" width="9.140625" style="1224"/>
    <col min="11777" max="11777" width="29.85546875" style="1224" customWidth="1"/>
    <col min="11778" max="11778" width="10.28515625" style="1224" customWidth="1"/>
    <col min="11779" max="11779" width="12" style="1224" customWidth="1"/>
    <col min="11780" max="11780" width="10.42578125" style="1224" customWidth="1"/>
    <col min="11781" max="11781" width="13.42578125" style="1224" customWidth="1"/>
    <col min="11782" max="12032" width="9.140625" style="1224"/>
    <col min="12033" max="12033" width="29.85546875" style="1224" customWidth="1"/>
    <col min="12034" max="12034" width="10.28515625" style="1224" customWidth="1"/>
    <col min="12035" max="12035" width="12" style="1224" customWidth="1"/>
    <col min="12036" max="12036" width="10.42578125" style="1224" customWidth="1"/>
    <col min="12037" max="12037" width="13.42578125" style="1224" customWidth="1"/>
    <col min="12038" max="12288" width="9.140625" style="1224"/>
    <col min="12289" max="12289" width="29.85546875" style="1224" customWidth="1"/>
    <col min="12290" max="12290" width="10.28515625" style="1224" customWidth="1"/>
    <col min="12291" max="12291" width="12" style="1224" customWidth="1"/>
    <col min="12292" max="12292" width="10.42578125" style="1224" customWidth="1"/>
    <col min="12293" max="12293" width="13.42578125" style="1224" customWidth="1"/>
    <col min="12294" max="12544" width="9.140625" style="1224"/>
    <col min="12545" max="12545" width="29.85546875" style="1224" customWidth="1"/>
    <col min="12546" max="12546" width="10.28515625" style="1224" customWidth="1"/>
    <col min="12547" max="12547" width="12" style="1224" customWidth="1"/>
    <col min="12548" max="12548" width="10.42578125" style="1224" customWidth="1"/>
    <col min="12549" max="12549" width="13.42578125" style="1224" customWidth="1"/>
    <col min="12550" max="12800" width="9.140625" style="1224"/>
    <col min="12801" max="12801" width="29.85546875" style="1224" customWidth="1"/>
    <col min="12802" max="12802" width="10.28515625" style="1224" customWidth="1"/>
    <col min="12803" max="12803" width="12" style="1224" customWidth="1"/>
    <col min="12804" max="12804" width="10.42578125" style="1224" customWidth="1"/>
    <col min="12805" max="12805" width="13.42578125" style="1224" customWidth="1"/>
    <col min="12806" max="13056" width="9.140625" style="1224"/>
    <col min="13057" max="13057" width="29.85546875" style="1224" customWidth="1"/>
    <col min="13058" max="13058" width="10.28515625" style="1224" customWidth="1"/>
    <col min="13059" max="13059" width="12" style="1224" customWidth="1"/>
    <col min="13060" max="13060" width="10.42578125" style="1224" customWidth="1"/>
    <col min="13061" max="13061" width="13.42578125" style="1224" customWidth="1"/>
    <col min="13062" max="13312" width="9.140625" style="1224"/>
    <col min="13313" max="13313" width="29.85546875" style="1224" customWidth="1"/>
    <col min="13314" max="13314" width="10.28515625" style="1224" customWidth="1"/>
    <col min="13315" max="13315" width="12" style="1224" customWidth="1"/>
    <col min="13316" max="13316" width="10.42578125" style="1224" customWidth="1"/>
    <col min="13317" max="13317" width="13.42578125" style="1224" customWidth="1"/>
    <col min="13318" max="13568" width="9.140625" style="1224"/>
    <col min="13569" max="13569" width="29.85546875" style="1224" customWidth="1"/>
    <col min="13570" max="13570" width="10.28515625" style="1224" customWidth="1"/>
    <col min="13571" max="13571" width="12" style="1224" customWidth="1"/>
    <col min="13572" max="13572" width="10.42578125" style="1224" customWidth="1"/>
    <col min="13573" max="13573" width="13.42578125" style="1224" customWidth="1"/>
    <col min="13574" max="13824" width="9.140625" style="1224"/>
    <col min="13825" max="13825" width="29.85546875" style="1224" customWidth="1"/>
    <col min="13826" max="13826" width="10.28515625" style="1224" customWidth="1"/>
    <col min="13827" max="13827" width="12" style="1224" customWidth="1"/>
    <col min="13828" max="13828" width="10.42578125" style="1224" customWidth="1"/>
    <col min="13829" max="13829" width="13.42578125" style="1224" customWidth="1"/>
    <col min="13830" max="14080" width="9.140625" style="1224"/>
    <col min="14081" max="14081" width="29.85546875" style="1224" customWidth="1"/>
    <col min="14082" max="14082" width="10.28515625" style="1224" customWidth="1"/>
    <col min="14083" max="14083" width="12" style="1224" customWidth="1"/>
    <col min="14084" max="14084" width="10.42578125" style="1224" customWidth="1"/>
    <col min="14085" max="14085" width="13.42578125" style="1224" customWidth="1"/>
    <col min="14086" max="14336" width="9.140625" style="1224"/>
    <col min="14337" max="14337" width="29.85546875" style="1224" customWidth="1"/>
    <col min="14338" max="14338" width="10.28515625" style="1224" customWidth="1"/>
    <col min="14339" max="14339" width="12" style="1224" customWidth="1"/>
    <col min="14340" max="14340" width="10.42578125" style="1224" customWidth="1"/>
    <col min="14341" max="14341" width="13.42578125" style="1224" customWidth="1"/>
    <col min="14342" max="14592" width="9.140625" style="1224"/>
    <col min="14593" max="14593" width="29.85546875" style="1224" customWidth="1"/>
    <col min="14594" max="14594" width="10.28515625" style="1224" customWidth="1"/>
    <col min="14595" max="14595" width="12" style="1224" customWidth="1"/>
    <col min="14596" max="14596" width="10.42578125" style="1224" customWidth="1"/>
    <col min="14597" max="14597" width="13.42578125" style="1224" customWidth="1"/>
    <col min="14598" max="14848" width="9.140625" style="1224"/>
    <col min="14849" max="14849" width="29.85546875" style="1224" customWidth="1"/>
    <col min="14850" max="14850" width="10.28515625" style="1224" customWidth="1"/>
    <col min="14851" max="14851" width="12" style="1224" customWidth="1"/>
    <col min="14852" max="14852" width="10.42578125" style="1224" customWidth="1"/>
    <col min="14853" max="14853" width="13.42578125" style="1224" customWidth="1"/>
    <col min="14854" max="15104" width="9.140625" style="1224"/>
    <col min="15105" max="15105" width="29.85546875" style="1224" customWidth="1"/>
    <col min="15106" max="15106" width="10.28515625" style="1224" customWidth="1"/>
    <col min="15107" max="15107" width="12" style="1224" customWidth="1"/>
    <col min="15108" max="15108" width="10.42578125" style="1224" customWidth="1"/>
    <col min="15109" max="15109" width="13.42578125" style="1224" customWidth="1"/>
    <col min="15110" max="15360" width="9.140625" style="1224"/>
    <col min="15361" max="15361" width="29.85546875" style="1224" customWidth="1"/>
    <col min="15362" max="15362" width="10.28515625" style="1224" customWidth="1"/>
    <col min="15363" max="15363" width="12" style="1224" customWidth="1"/>
    <col min="15364" max="15364" width="10.42578125" style="1224" customWidth="1"/>
    <col min="15365" max="15365" width="13.42578125" style="1224" customWidth="1"/>
    <col min="15366" max="15616" width="9.140625" style="1224"/>
    <col min="15617" max="15617" width="29.85546875" style="1224" customWidth="1"/>
    <col min="15618" max="15618" width="10.28515625" style="1224" customWidth="1"/>
    <col min="15619" max="15619" width="12" style="1224" customWidth="1"/>
    <col min="15620" max="15620" width="10.42578125" style="1224" customWidth="1"/>
    <col min="15621" max="15621" width="13.42578125" style="1224" customWidth="1"/>
    <col min="15622" max="15872" width="9.140625" style="1224"/>
    <col min="15873" max="15873" width="29.85546875" style="1224" customWidth="1"/>
    <col min="15874" max="15874" width="10.28515625" style="1224" customWidth="1"/>
    <col min="15875" max="15875" width="12" style="1224" customWidth="1"/>
    <col min="15876" max="15876" width="10.42578125" style="1224" customWidth="1"/>
    <col min="15877" max="15877" width="13.42578125" style="1224" customWidth="1"/>
    <col min="15878" max="16128" width="9.140625" style="1224"/>
    <col min="16129" max="16129" width="29.85546875" style="1224" customWidth="1"/>
    <col min="16130" max="16130" width="10.28515625" style="1224" customWidth="1"/>
    <col min="16131" max="16131" width="12" style="1224" customWidth="1"/>
    <col min="16132" max="16132" width="10.42578125" style="1224" customWidth="1"/>
    <col min="16133" max="16133" width="13.42578125" style="1224" customWidth="1"/>
    <col min="16134" max="16384" width="9.140625" style="1224"/>
  </cols>
  <sheetData>
    <row r="2" spans="1:13" ht="19.5" customHeight="1" x14ac:dyDescent="0.2">
      <c r="A2" s="2162" t="s">
        <v>1419</v>
      </c>
      <c r="B2" s="2162"/>
      <c r="C2" s="2162"/>
      <c r="D2" s="2162"/>
      <c r="E2" s="2162"/>
    </row>
    <row r="3" spans="1:13" ht="19.5" customHeight="1" x14ac:dyDescent="0.15">
      <c r="A3" s="2165" t="s">
        <v>1420</v>
      </c>
      <c r="B3" s="2165"/>
      <c r="C3" s="2165"/>
      <c r="D3" s="2165"/>
      <c r="E3" s="2165"/>
      <c r="F3" s="2169"/>
      <c r="G3" s="2169"/>
      <c r="H3" s="1572"/>
      <c r="I3" s="1572"/>
      <c r="J3" s="1572"/>
      <c r="K3" s="1572"/>
    </row>
    <row r="4" spans="1:13" s="5" customFormat="1" ht="12.95" customHeight="1" x14ac:dyDescent="0.25">
      <c r="A4" s="1296">
        <v>2018</v>
      </c>
      <c r="B4" s="1513"/>
      <c r="C4" s="1482"/>
      <c r="D4" s="1482"/>
      <c r="G4" s="1483" t="s">
        <v>1303</v>
      </c>
    </row>
    <row r="5" spans="1:13" s="5" customFormat="1" ht="11.1" customHeight="1" x14ac:dyDescent="0.25">
      <c r="A5" s="1849" t="s">
        <v>1344</v>
      </c>
      <c r="B5" s="1972" t="s">
        <v>31</v>
      </c>
      <c r="C5" s="1972" t="s">
        <v>1345</v>
      </c>
      <c r="D5" s="1973"/>
      <c r="E5" s="1973"/>
      <c r="F5" s="1973"/>
      <c r="G5" s="1972" t="s">
        <v>1346</v>
      </c>
    </row>
    <row r="6" spans="1:13" s="5" customFormat="1" ht="11.1" customHeight="1" x14ac:dyDescent="0.25">
      <c r="A6" s="1851"/>
      <c r="B6" s="1973"/>
      <c r="C6" s="1973"/>
      <c r="D6" s="1973"/>
      <c r="E6" s="1973"/>
      <c r="F6" s="1973"/>
      <c r="G6" s="2168"/>
    </row>
    <row r="7" spans="1:13" s="5" customFormat="1" ht="11.1" customHeight="1" x14ac:dyDescent="0.25">
      <c r="A7" s="1851"/>
      <c r="B7" s="1973"/>
      <c r="C7" s="1972" t="s">
        <v>31</v>
      </c>
      <c r="D7" s="1972" t="s">
        <v>1334</v>
      </c>
      <c r="E7" s="1972" t="s">
        <v>1347</v>
      </c>
      <c r="F7" s="1972" t="s">
        <v>1348</v>
      </c>
      <c r="G7" s="2168"/>
    </row>
    <row r="8" spans="1:13" s="5" customFormat="1" ht="16.5" customHeight="1" x14ac:dyDescent="0.25">
      <c r="A8" s="1843" t="s">
        <v>536</v>
      </c>
      <c r="B8" s="1973"/>
      <c r="C8" s="1973"/>
      <c r="D8" s="1972"/>
      <c r="E8" s="1972"/>
      <c r="F8" s="1972"/>
      <c r="G8" s="2168"/>
      <c r="H8" s="1527"/>
      <c r="I8" s="1527"/>
      <c r="J8" s="1527"/>
      <c r="K8" s="1527"/>
      <c r="L8" s="1527"/>
      <c r="M8" s="1527"/>
    </row>
    <row r="9" spans="1:13" s="5" customFormat="1" ht="6" customHeight="1" x14ac:dyDescent="0.25">
      <c r="A9" s="806"/>
      <c r="B9" s="806"/>
      <c r="C9" s="806"/>
      <c r="D9" s="806"/>
      <c r="E9" s="806"/>
    </row>
    <row r="10" spans="1:13" s="1490" customFormat="1" ht="21.95" customHeight="1" x14ac:dyDescent="0.25">
      <c r="A10" s="813" t="s">
        <v>252</v>
      </c>
      <c r="B10" s="1487">
        <f t="shared" ref="B10:G10" si="0">+B11+B12</f>
        <v>5699.492000000002</v>
      </c>
      <c r="C10" s="1487">
        <f t="shared" si="0"/>
        <v>3919.6270000000018</v>
      </c>
      <c r="D10" s="1487">
        <f t="shared" si="0"/>
        <v>1520.4800000000007</v>
      </c>
      <c r="E10" s="1487">
        <f t="shared" si="0"/>
        <v>1856.1630000000009</v>
      </c>
      <c r="F10" s="1487">
        <f t="shared" si="0"/>
        <v>542.98399999999981</v>
      </c>
      <c r="G10" s="1487">
        <f t="shared" si="0"/>
        <v>1779.8650000000002</v>
      </c>
      <c r="H10" s="19"/>
      <c r="I10" s="19"/>
      <c r="J10" s="19"/>
      <c r="K10" s="19"/>
      <c r="L10" s="19"/>
      <c r="M10" s="19"/>
    </row>
    <row r="11" spans="1:13" s="20" customFormat="1" ht="15" customHeight="1" x14ac:dyDescent="0.25">
      <c r="A11" s="1528" t="s">
        <v>1421</v>
      </c>
      <c r="B11" s="1514">
        <f>C11+G11</f>
        <v>4959.1560000000009</v>
      </c>
      <c r="C11" s="1514">
        <f>D11+E11+F11</f>
        <v>3694.3850000000016</v>
      </c>
      <c r="D11" s="1514">
        <v>1412.5780000000004</v>
      </c>
      <c r="E11" s="1514">
        <v>1748.823000000001</v>
      </c>
      <c r="F11" s="1514">
        <v>532.98399999999981</v>
      </c>
      <c r="G11" s="1514">
        <v>1264.7709999999997</v>
      </c>
      <c r="H11" s="19"/>
      <c r="I11" s="19"/>
      <c r="J11" s="1519"/>
    </row>
    <row r="12" spans="1:13" s="20" customFormat="1" ht="15" customHeight="1" x14ac:dyDescent="0.25">
      <c r="A12" s="1529" t="s">
        <v>1378</v>
      </c>
      <c r="B12" s="1514">
        <f>C12+G12</f>
        <v>740.33600000000069</v>
      </c>
      <c r="C12" s="1514">
        <f>D12+E12+F12</f>
        <v>225.24200000000019</v>
      </c>
      <c r="D12" s="1514">
        <v>107.90200000000017</v>
      </c>
      <c r="E12" s="1514">
        <v>107.34</v>
      </c>
      <c r="F12" s="1514">
        <v>9.9999999999999947</v>
      </c>
      <c r="G12" s="1514">
        <v>515.09400000000051</v>
      </c>
      <c r="H12" s="19"/>
      <c r="I12" s="19"/>
      <c r="J12" s="1519"/>
    </row>
    <row r="13" spans="1:13" s="20" customFormat="1" ht="9.9499999999999993" customHeight="1" x14ac:dyDescent="0.25">
      <c r="A13" s="810"/>
      <c r="B13" s="1514"/>
      <c r="C13" s="1514"/>
      <c r="D13" s="1514"/>
      <c r="E13" s="1514"/>
    </row>
    <row r="14" spans="1:13" s="1490" customFormat="1" ht="21.95" customHeight="1" x14ac:dyDescent="0.25">
      <c r="A14" s="1516" t="s">
        <v>253</v>
      </c>
      <c r="B14" s="1487">
        <f t="shared" ref="B14:G14" si="1">+B15+B16</f>
        <v>5468.8230000000003</v>
      </c>
      <c r="C14" s="1487">
        <f t="shared" si="1"/>
        <v>3688.958000000001</v>
      </c>
      <c r="D14" s="1487">
        <f t="shared" si="1"/>
        <v>1428.9150000000004</v>
      </c>
      <c r="E14" s="1487">
        <f t="shared" si="1"/>
        <v>1722.0590000000007</v>
      </c>
      <c r="F14" s="1487">
        <f t="shared" si="1"/>
        <v>537.98399999999981</v>
      </c>
      <c r="G14" s="1487">
        <f t="shared" si="1"/>
        <v>1779.8649999999998</v>
      </c>
      <c r="H14" s="19"/>
      <c r="I14" s="19"/>
      <c r="J14" s="19"/>
      <c r="K14" s="19"/>
      <c r="L14" s="19"/>
      <c r="M14" s="19"/>
    </row>
    <row r="15" spans="1:13" s="20" customFormat="1" ht="15" customHeight="1" x14ac:dyDescent="0.25">
      <c r="A15" s="1528" t="s">
        <v>1421</v>
      </c>
      <c r="B15" s="1514">
        <f>C15+G15</f>
        <v>4761.527</v>
      </c>
      <c r="C15" s="1514">
        <f>D15+E15+F15</f>
        <v>3496.7560000000008</v>
      </c>
      <c r="D15" s="1514">
        <v>1321.0130000000004</v>
      </c>
      <c r="E15" s="1514">
        <v>1647.7590000000007</v>
      </c>
      <c r="F15" s="1514">
        <v>527.98399999999981</v>
      </c>
      <c r="G15" s="1514">
        <v>1264.7709999999993</v>
      </c>
      <c r="H15" s="19"/>
      <c r="I15" s="19"/>
      <c r="J15" s="19"/>
      <c r="K15" s="19"/>
      <c r="L15" s="19"/>
      <c r="M15" s="19"/>
    </row>
    <row r="16" spans="1:13" s="20" customFormat="1" ht="15" customHeight="1" x14ac:dyDescent="0.25">
      <c r="A16" s="1530" t="s">
        <v>1378</v>
      </c>
      <c r="B16" s="1514">
        <f>C16+G16</f>
        <v>707.29600000000062</v>
      </c>
      <c r="C16" s="1514">
        <f>D16+E16+F16</f>
        <v>192.20200000000011</v>
      </c>
      <c r="D16" s="1514">
        <v>107.90200000000013</v>
      </c>
      <c r="E16" s="1514">
        <v>74.3</v>
      </c>
      <c r="F16" s="1514">
        <v>9.9999999999999964</v>
      </c>
      <c r="G16" s="1514">
        <v>515.09400000000051</v>
      </c>
      <c r="H16" s="19"/>
      <c r="I16" s="19"/>
      <c r="J16" s="1519"/>
    </row>
    <row r="17" spans="1:10" s="5" customFormat="1" ht="9.9499999999999993" customHeight="1" x14ac:dyDescent="0.25">
      <c r="A17" s="1308"/>
      <c r="B17" s="1514"/>
      <c r="C17" s="1514"/>
      <c r="D17" s="1514"/>
      <c r="E17" s="1514"/>
    </row>
    <row r="18" spans="1:10" s="1490" customFormat="1" ht="21.95" customHeight="1" x14ac:dyDescent="0.25">
      <c r="A18" s="1516" t="s">
        <v>1379</v>
      </c>
      <c r="B18" s="1487">
        <f t="shared" ref="B18:G18" si="2">+B19+B20</f>
        <v>2543.7959999999998</v>
      </c>
      <c r="C18" s="1487">
        <f t="shared" si="2"/>
        <v>1786.0439999999999</v>
      </c>
      <c r="D18" s="1487">
        <f t="shared" si="2"/>
        <v>905.94600000000014</v>
      </c>
      <c r="E18" s="1487">
        <f t="shared" si="2"/>
        <v>866.33299999999986</v>
      </c>
      <c r="F18" s="1487">
        <f t="shared" si="2"/>
        <v>13.764999999999997</v>
      </c>
      <c r="G18" s="1487">
        <f t="shared" si="2"/>
        <v>757.75199999999984</v>
      </c>
      <c r="H18" s="19"/>
      <c r="I18" s="19"/>
      <c r="J18" s="1519"/>
    </row>
    <row r="19" spans="1:10" s="5" customFormat="1" ht="15" customHeight="1" x14ac:dyDescent="0.25">
      <c r="A19" s="1531" t="s">
        <v>1421</v>
      </c>
      <c r="B19" s="1514">
        <f>C19+G19</f>
        <v>2484.0139999999997</v>
      </c>
      <c r="C19" s="1514">
        <f>D19+E19+F19</f>
        <v>1734.5119999999999</v>
      </c>
      <c r="D19" s="1517">
        <v>891.84500000000014</v>
      </c>
      <c r="E19" s="1517">
        <v>838.90199999999982</v>
      </c>
      <c r="F19" s="1517">
        <v>3.7649999999999997</v>
      </c>
      <c r="G19" s="1517">
        <v>749.50199999999984</v>
      </c>
      <c r="H19" s="19"/>
      <c r="I19" s="19"/>
      <c r="J19" s="1519"/>
    </row>
    <row r="20" spans="1:10" s="5" customFormat="1" ht="15" customHeight="1" x14ac:dyDescent="0.25">
      <c r="A20" s="1532" t="s">
        <v>1378</v>
      </c>
      <c r="B20" s="1514">
        <f>C20+G20</f>
        <v>59.781999999999982</v>
      </c>
      <c r="C20" s="1514">
        <f>D20+E20+F20</f>
        <v>51.531999999999982</v>
      </c>
      <c r="D20" s="1517">
        <v>14.100999999999996</v>
      </c>
      <c r="E20" s="1517">
        <v>27.430999999999994</v>
      </c>
      <c r="F20" s="1517">
        <v>9.9999999999999964</v>
      </c>
      <c r="G20" s="1517">
        <v>8.2499999999999982</v>
      </c>
      <c r="H20" s="19"/>
      <c r="I20" s="19"/>
      <c r="J20" s="1519"/>
    </row>
    <row r="21" spans="1:10" s="5" customFormat="1" ht="9.9499999999999993" customHeight="1" x14ac:dyDescent="0.25">
      <c r="A21" s="1308"/>
      <c r="B21" s="1517"/>
      <c r="C21" s="1517"/>
      <c r="D21" s="1517"/>
      <c r="E21" s="1517"/>
      <c r="F21" s="1527"/>
      <c r="G21" s="1527"/>
      <c r="H21" s="1527"/>
    </row>
    <row r="22" spans="1:10" s="1490" customFormat="1" ht="21.95" customHeight="1" x14ac:dyDescent="0.25">
      <c r="A22" s="1516" t="s">
        <v>1380</v>
      </c>
      <c r="B22" s="1487">
        <f t="shared" ref="B22:G22" si="3">+B23+B24</f>
        <v>1268.1970000000001</v>
      </c>
      <c r="C22" s="1487">
        <f t="shared" si="3"/>
        <v>1074.0050000000001</v>
      </c>
      <c r="D22" s="1487">
        <f t="shared" si="3"/>
        <v>225.92600000000004</v>
      </c>
      <c r="E22" s="1487">
        <f t="shared" si="3"/>
        <v>326.86199999999991</v>
      </c>
      <c r="F22" s="1487">
        <f t="shared" si="3"/>
        <v>521.21699999999998</v>
      </c>
      <c r="G22" s="1487">
        <f t="shared" si="3"/>
        <v>194.19200000000006</v>
      </c>
      <c r="H22" s="19"/>
      <c r="I22" s="19"/>
      <c r="J22" s="1519"/>
    </row>
    <row r="23" spans="1:10" s="5" customFormat="1" ht="15" customHeight="1" x14ac:dyDescent="0.25">
      <c r="A23" s="1531" t="s">
        <v>1421</v>
      </c>
      <c r="B23" s="1514">
        <f>C23+G23</f>
        <v>1266.672</v>
      </c>
      <c r="C23" s="1514">
        <f>D23+E23+F23</f>
        <v>1072.48</v>
      </c>
      <c r="D23" s="1517">
        <v>225.92600000000004</v>
      </c>
      <c r="E23" s="1517">
        <v>325.33699999999993</v>
      </c>
      <c r="F23" s="1517">
        <v>521.21699999999998</v>
      </c>
      <c r="G23" s="1514">
        <v>194.19200000000006</v>
      </c>
      <c r="H23" s="19"/>
      <c r="I23" s="19"/>
      <c r="J23" s="1519"/>
    </row>
    <row r="24" spans="1:10" s="5" customFormat="1" ht="15" customHeight="1" x14ac:dyDescent="0.25">
      <c r="A24" s="1532" t="s">
        <v>1378</v>
      </c>
      <c r="B24" s="1514">
        <f>C24+G24</f>
        <v>1.5249999999999999</v>
      </c>
      <c r="C24" s="1514">
        <f>D24+E24+F24</f>
        <v>1.5249999999999999</v>
      </c>
      <c r="D24" s="1517">
        <v>0</v>
      </c>
      <c r="E24" s="1517">
        <v>1.5249999999999999</v>
      </c>
      <c r="F24" s="1517">
        <v>0</v>
      </c>
      <c r="G24" s="1514">
        <v>0</v>
      </c>
      <c r="H24" s="19"/>
      <c r="I24" s="19"/>
      <c r="J24" s="1519"/>
    </row>
    <row r="25" spans="1:10" s="5" customFormat="1" ht="9.9499999999999993" customHeight="1" x14ac:dyDescent="0.25">
      <c r="A25" s="808"/>
      <c r="B25" s="1514"/>
      <c r="C25" s="1517"/>
      <c r="D25" s="1517"/>
      <c r="E25" s="1517"/>
    </row>
    <row r="26" spans="1:10" s="126" customFormat="1" ht="21.95" customHeight="1" x14ac:dyDescent="0.25">
      <c r="A26" s="1516" t="s">
        <v>1381</v>
      </c>
      <c r="B26" s="1487">
        <f t="shared" ref="B26:G26" si="4">+B27+B28</f>
        <v>148.07899999999995</v>
      </c>
      <c r="C26" s="1487">
        <f t="shared" si="4"/>
        <v>7.9570000000000007</v>
      </c>
      <c r="D26" s="1487">
        <f t="shared" si="4"/>
        <v>0</v>
      </c>
      <c r="E26" s="1487">
        <f t="shared" si="4"/>
        <v>4.955000000000001</v>
      </c>
      <c r="F26" s="1487">
        <f t="shared" si="4"/>
        <v>3.0019999999999993</v>
      </c>
      <c r="G26" s="1487">
        <f t="shared" si="4"/>
        <v>140.12199999999996</v>
      </c>
      <c r="H26" s="19"/>
      <c r="I26" s="19"/>
      <c r="J26" s="1519"/>
    </row>
    <row r="27" spans="1:10" s="5" customFormat="1" ht="15" customHeight="1" x14ac:dyDescent="0.25">
      <c r="A27" s="1531" t="s">
        <v>1421</v>
      </c>
      <c r="B27" s="1514">
        <f>C27+G27</f>
        <v>148.07899999999995</v>
      </c>
      <c r="C27" s="1514">
        <f>D27+E27+F27</f>
        <v>7.9570000000000007</v>
      </c>
      <c r="D27" s="1517">
        <v>0</v>
      </c>
      <c r="E27" s="1517">
        <v>4.955000000000001</v>
      </c>
      <c r="F27" s="1517">
        <v>3.0019999999999993</v>
      </c>
      <c r="G27" s="1514">
        <v>140.12199999999996</v>
      </c>
      <c r="H27" s="19"/>
      <c r="I27" s="19"/>
      <c r="J27" s="1519"/>
    </row>
    <row r="28" spans="1:10" s="5" customFormat="1" ht="15" customHeight="1" x14ac:dyDescent="0.25">
      <c r="A28" s="1532" t="s">
        <v>1378</v>
      </c>
      <c r="B28" s="1853">
        <f>C28+G28</f>
        <v>0</v>
      </c>
      <c r="C28" s="1853">
        <f>D28+E28+F28</f>
        <v>0</v>
      </c>
      <c r="D28" s="1527">
        <v>0</v>
      </c>
      <c r="E28" s="1853">
        <v>0</v>
      </c>
      <c r="F28" s="1527">
        <v>0</v>
      </c>
      <c r="G28" s="1486">
        <v>0</v>
      </c>
      <c r="H28" s="19"/>
      <c r="I28" s="19"/>
      <c r="J28" s="1519"/>
    </row>
    <row r="29" spans="1:10" s="5" customFormat="1" ht="9.9499999999999993" customHeight="1" x14ac:dyDescent="0.25">
      <c r="A29" s="808"/>
      <c r="B29" s="1514"/>
      <c r="C29" s="1517"/>
      <c r="D29" s="1517"/>
      <c r="E29" s="1517"/>
    </row>
    <row r="30" spans="1:10" s="126" customFormat="1" ht="21.95" customHeight="1" x14ac:dyDescent="0.25">
      <c r="A30" s="813" t="s">
        <v>1383</v>
      </c>
      <c r="B30" s="1487">
        <f t="shared" ref="B30:G30" si="5">+B31+B32</f>
        <v>1389.7710000000006</v>
      </c>
      <c r="C30" s="1487">
        <f t="shared" si="5"/>
        <v>765.92800000000034</v>
      </c>
      <c r="D30" s="1487">
        <f t="shared" si="5"/>
        <v>297.04300000000001</v>
      </c>
      <c r="E30" s="1487">
        <f t="shared" si="5"/>
        <v>468.88500000000028</v>
      </c>
      <c r="F30" s="1487">
        <f t="shared" si="5"/>
        <v>0</v>
      </c>
      <c r="G30" s="1487">
        <f t="shared" si="5"/>
        <v>623.8430000000003</v>
      </c>
      <c r="H30" s="19"/>
      <c r="I30" s="19"/>
      <c r="J30" s="1519"/>
    </row>
    <row r="31" spans="1:10" s="5" customFormat="1" ht="15" customHeight="1" x14ac:dyDescent="0.25">
      <c r="A31" s="808" t="s">
        <v>1421</v>
      </c>
      <c r="B31" s="1514">
        <f>C31+G31</f>
        <v>770.3000000000003</v>
      </c>
      <c r="C31" s="1514">
        <f>D31+E31+F31</f>
        <v>651.3430000000003</v>
      </c>
      <c r="D31" s="1517">
        <v>203.24199999999999</v>
      </c>
      <c r="E31" s="1517">
        <v>448.10100000000028</v>
      </c>
      <c r="F31" s="1517">
        <v>0</v>
      </c>
      <c r="G31" s="1514">
        <v>118.95699999999995</v>
      </c>
      <c r="H31" s="19"/>
      <c r="I31" s="19"/>
      <c r="J31" s="1519"/>
    </row>
    <row r="32" spans="1:10" s="5" customFormat="1" ht="15" customHeight="1" x14ac:dyDescent="0.25">
      <c r="A32" s="808" t="s">
        <v>1378</v>
      </c>
      <c r="B32" s="1514">
        <f>C32+G32</f>
        <v>619.47100000000034</v>
      </c>
      <c r="C32" s="1514">
        <f>D32+E32+F32</f>
        <v>114.58500000000002</v>
      </c>
      <c r="D32" s="1517">
        <v>93.801000000000016</v>
      </c>
      <c r="E32" s="1517">
        <v>20.784000000000006</v>
      </c>
      <c r="F32" s="1517">
        <v>0</v>
      </c>
      <c r="G32" s="1514">
        <v>504.88600000000037</v>
      </c>
      <c r="H32" s="19"/>
      <c r="I32" s="19"/>
      <c r="J32" s="1519"/>
    </row>
    <row r="33" spans="1:10" s="5" customFormat="1" ht="9.9499999999999993" customHeight="1" x14ac:dyDescent="0.25">
      <c r="A33" s="808"/>
      <c r="B33" s="1514"/>
      <c r="C33" s="1517"/>
      <c r="D33" s="1517"/>
      <c r="E33" s="1517"/>
    </row>
    <row r="34" spans="1:10" s="126" customFormat="1" ht="21.95" customHeight="1" x14ac:dyDescent="0.25">
      <c r="A34" s="1516" t="s">
        <v>1384</v>
      </c>
      <c r="B34" s="1487">
        <f t="shared" ref="B34:G34" si="6">+B35+B36</f>
        <v>118.97999999999999</v>
      </c>
      <c r="C34" s="1487">
        <f t="shared" si="6"/>
        <v>55.024000000000001</v>
      </c>
      <c r="D34" s="1487">
        <f t="shared" si="6"/>
        <v>0</v>
      </c>
      <c r="E34" s="1487">
        <f t="shared" si="6"/>
        <v>55.024000000000001</v>
      </c>
      <c r="F34" s="1487">
        <f t="shared" si="6"/>
        <v>0</v>
      </c>
      <c r="G34" s="1487">
        <f t="shared" si="6"/>
        <v>63.955999999999996</v>
      </c>
      <c r="H34" s="19"/>
      <c r="I34" s="19"/>
      <c r="J34" s="1519"/>
    </row>
    <row r="35" spans="1:10" s="5" customFormat="1" ht="15" customHeight="1" x14ac:dyDescent="0.25">
      <c r="A35" s="808" t="s">
        <v>1421</v>
      </c>
      <c r="B35" s="1514">
        <f>C35+G35</f>
        <v>92.461999999999989</v>
      </c>
      <c r="C35" s="1514">
        <f>D35+E35+F35</f>
        <v>30.463999999999999</v>
      </c>
      <c r="D35" s="1517">
        <v>0</v>
      </c>
      <c r="E35" s="1517">
        <v>30.463999999999999</v>
      </c>
      <c r="F35" s="1517">
        <v>0</v>
      </c>
      <c r="G35" s="1514">
        <v>61.997999999999998</v>
      </c>
      <c r="H35" s="19"/>
      <c r="I35" s="19"/>
      <c r="J35" s="1519"/>
    </row>
    <row r="36" spans="1:10" s="5" customFormat="1" ht="15" customHeight="1" x14ac:dyDescent="0.25">
      <c r="A36" s="808" t="s">
        <v>1378</v>
      </c>
      <c r="B36" s="1514">
        <f>C36+G36</f>
        <v>26.517999999999997</v>
      </c>
      <c r="C36" s="1514">
        <f>D36+E36+F36</f>
        <v>24.56</v>
      </c>
      <c r="D36" s="1517">
        <v>0</v>
      </c>
      <c r="E36" s="1517">
        <v>24.56</v>
      </c>
      <c r="F36" s="1517">
        <v>0</v>
      </c>
      <c r="G36" s="1514">
        <v>1.958</v>
      </c>
      <c r="H36" s="19"/>
      <c r="I36" s="19"/>
      <c r="J36" s="1519"/>
    </row>
    <row r="37" spans="1:10" s="5" customFormat="1" ht="9.9499999999999993" customHeight="1" x14ac:dyDescent="0.25">
      <c r="A37" s="808"/>
      <c r="B37" s="1514"/>
      <c r="C37" s="1517"/>
      <c r="D37" s="1517"/>
      <c r="E37" s="1517"/>
    </row>
    <row r="38" spans="1:10" s="126" customFormat="1" ht="21.95" customHeight="1" x14ac:dyDescent="0.25">
      <c r="A38" s="1516" t="s">
        <v>1385</v>
      </c>
      <c r="B38" s="1487">
        <f t="shared" ref="B38:G38" si="7">+B39+B40</f>
        <v>103.846</v>
      </c>
      <c r="C38" s="1487">
        <f t="shared" si="7"/>
        <v>103.846</v>
      </c>
      <c r="D38" s="1487">
        <f t="shared" si="7"/>
        <v>0</v>
      </c>
      <c r="E38" s="1487">
        <f t="shared" si="7"/>
        <v>98.846000000000004</v>
      </c>
      <c r="F38" s="1487">
        <f t="shared" si="7"/>
        <v>5</v>
      </c>
      <c r="G38" s="1487">
        <f t="shared" si="7"/>
        <v>0</v>
      </c>
      <c r="H38" s="19"/>
      <c r="I38" s="19"/>
      <c r="J38" s="1519"/>
    </row>
    <row r="39" spans="1:10" s="5" customFormat="1" ht="15" customHeight="1" x14ac:dyDescent="0.25">
      <c r="A39" s="808" t="s">
        <v>1421</v>
      </c>
      <c r="B39" s="1514">
        <f>C39+G39</f>
        <v>70.805999999999997</v>
      </c>
      <c r="C39" s="1514">
        <f>D39+E39+F39</f>
        <v>70.805999999999997</v>
      </c>
      <c r="D39" s="1514">
        <v>0</v>
      </c>
      <c r="E39" s="1514">
        <v>65.805999999999997</v>
      </c>
      <c r="F39" s="1514">
        <v>5</v>
      </c>
      <c r="G39" s="1514">
        <v>0</v>
      </c>
      <c r="H39" s="19"/>
      <c r="I39" s="19"/>
      <c r="J39" s="1519"/>
    </row>
    <row r="40" spans="1:10" s="5" customFormat="1" ht="15" customHeight="1" x14ac:dyDescent="0.25">
      <c r="A40" s="808" t="s">
        <v>1378</v>
      </c>
      <c r="B40" s="1514">
        <f>C40+G40</f>
        <v>33.04</v>
      </c>
      <c r="C40" s="1514">
        <f>D40+E40+F40</f>
        <v>33.04</v>
      </c>
      <c r="D40" s="1514">
        <v>0</v>
      </c>
      <c r="E40" s="1514">
        <v>33.04</v>
      </c>
      <c r="F40" s="1514">
        <v>0</v>
      </c>
      <c r="G40" s="1514">
        <v>0</v>
      </c>
      <c r="H40" s="19"/>
      <c r="I40" s="19"/>
      <c r="J40" s="1519"/>
    </row>
    <row r="41" spans="1:10" s="5" customFormat="1" ht="9.9499999999999993" customHeight="1" x14ac:dyDescent="0.25">
      <c r="A41" s="808"/>
      <c r="B41" s="1514"/>
      <c r="C41" s="1514"/>
      <c r="D41" s="1514"/>
      <c r="E41" s="1514"/>
      <c r="F41" s="20"/>
      <c r="G41" s="20"/>
    </row>
    <row r="42" spans="1:10" s="126" customFormat="1" ht="21.95" customHeight="1" x14ac:dyDescent="0.25">
      <c r="A42" s="1134" t="s">
        <v>1386</v>
      </c>
      <c r="B42" s="1487">
        <f t="shared" ref="B42:G42" si="8">+B43+B44</f>
        <v>126.82299999999998</v>
      </c>
      <c r="C42" s="1487">
        <f t="shared" si="8"/>
        <v>126.82299999999998</v>
      </c>
      <c r="D42" s="1487">
        <f t="shared" si="8"/>
        <v>91.564999999999984</v>
      </c>
      <c r="E42" s="1487">
        <f t="shared" si="8"/>
        <v>35.258000000000003</v>
      </c>
      <c r="F42" s="1487">
        <f t="shared" si="8"/>
        <v>0</v>
      </c>
      <c r="G42" s="1487">
        <f t="shared" si="8"/>
        <v>0</v>
      </c>
      <c r="H42" s="19"/>
      <c r="I42" s="19"/>
      <c r="J42" s="1519"/>
    </row>
    <row r="43" spans="1:10" s="5" customFormat="1" ht="15" customHeight="1" x14ac:dyDescent="0.25">
      <c r="A43" s="1531" t="s">
        <v>1421</v>
      </c>
      <c r="B43" s="1514">
        <f>C43+G43</f>
        <v>126.82299999999998</v>
      </c>
      <c r="C43" s="1514">
        <f>D43+E43+F43</f>
        <v>126.82299999999998</v>
      </c>
      <c r="D43" s="1514">
        <v>91.564999999999984</v>
      </c>
      <c r="E43" s="1514">
        <v>35.258000000000003</v>
      </c>
      <c r="F43" s="1514">
        <v>0</v>
      </c>
      <c r="G43" s="1514">
        <v>0</v>
      </c>
      <c r="H43" s="19"/>
      <c r="I43" s="19"/>
      <c r="J43" s="1519"/>
    </row>
    <row r="44" spans="1:10" s="5" customFormat="1" ht="15" customHeight="1" x14ac:dyDescent="0.25">
      <c r="A44" s="1532" t="s">
        <v>1378</v>
      </c>
      <c r="B44" s="1514">
        <f>C44+G44</f>
        <v>0</v>
      </c>
      <c r="C44" s="1514">
        <f>D44+E44+F44</f>
        <v>0</v>
      </c>
      <c r="D44" s="1514">
        <v>0</v>
      </c>
      <c r="E44" s="1514">
        <v>0</v>
      </c>
      <c r="F44" s="1514">
        <v>0</v>
      </c>
      <c r="G44" s="1514">
        <v>0</v>
      </c>
      <c r="H44" s="19"/>
      <c r="I44" s="19"/>
      <c r="J44" s="1519"/>
    </row>
    <row r="45" spans="1:10" s="5" customFormat="1" ht="4.5" customHeight="1" thickBot="1" x14ac:dyDescent="0.3">
      <c r="A45" s="1297"/>
      <c r="B45" s="1297"/>
      <c r="C45" s="1297"/>
      <c r="D45" s="1297"/>
      <c r="E45" s="1297"/>
      <c r="F45" s="1297"/>
      <c r="G45" s="1297"/>
    </row>
    <row r="46" spans="1:10" s="5" customFormat="1" ht="3.75" customHeight="1" thickTop="1" x14ac:dyDescent="0.25">
      <c r="A46" s="806"/>
      <c r="B46" s="806"/>
      <c r="C46" s="806"/>
      <c r="D46" s="806"/>
      <c r="E46" s="806"/>
      <c r="F46" s="806"/>
      <c r="G46" s="806"/>
    </row>
    <row r="47" spans="1:10" s="5" customFormat="1" ht="12.95" customHeight="1" x14ac:dyDescent="0.25">
      <c r="A47" s="1503" t="s">
        <v>1360</v>
      </c>
      <c r="B47" s="1503"/>
      <c r="C47" s="1503"/>
      <c r="D47" s="1503"/>
      <c r="E47" s="1503"/>
      <c r="F47" s="808"/>
    </row>
    <row r="48" spans="1:10" x14ac:dyDescent="0.15">
      <c r="A48" s="1258"/>
    </row>
    <row r="49" spans="1:7" s="1457" customFormat="1" ht="12.75" x14ac:dyDescent="0.2">
      <c r="A49" s="1255" t="s">
        <v>527</v>
      </c>
      <c r="B49" s="993"/>
      <c r="C49" s="993"/>
      <c r="D49" s="993"/>
      <c r="E49" s="993"/>
      <c r="G49" s="1458"/>
    </row>
    <row r="50" spans="1:7" s="1457" customFormat="1" ht="12" customHeight="1" x14ac:dyDescent="0.25">
      <c r="A50" s="1508" t="s">
        <v>1367</v>
      </c>
      <c r="B50" s="993"/>
      <c r="C50" s="993"/>
      <c r="D50" s="993"/>
      <c r="E50" s="993"/>
      <c r="G50" s="1458"/>
    </row>
    <row r="51" spans="1:7" x14ac:dyDescent="0.15">
      <c r="A51" s="1258"/>
      <c r="B51" s="1258"/>
      <c r="C51" s="1258"/>
      <c r="D51" s="1258"/>
      <c r="E51" s="1258"/>
    </row>
    <row r="52" spans="1:7" x14ac:dyDescent="0.15">
      <c r="A52" s="1258"/>
      <c r="B52" s="1258"/>
      <c r="C52" s="1258"/>
      <c r="D52" s="1258"/>
      <c r="E52" s="1258"/>
    </row>
    <row r="53" spans="1:7" x14ac:dyDescent="0.15">
      <c r="A53" s="1258"/>
      <c r="B53" s="1258"/>
      <c r="C53" s="1258"/>
      <c r="D53" s="1258"/>
      <c r="E53" s="1258"/>
    </row>
    <row r="54" spans="1:7" x14ac:dyDescent="0.15">
      <c r="A54" s="1258"/>
      <c r="B54" s="1258"/>
      <c r="C54" s="1258"/>
      <c r="D54" s="1258"/>
      <c r="E54" s="1258"/>
    </row>
    <row r="55" spans="1:7" x14ac:dyDescent="0.15">
      <c r="A55" s="1258"/>
      <c r="B55" s="1258"/>
      <c r="C55" s="1258"/>
      <c r="D55" s="1258"/>
      <c r="E55" s="1258"/>
    </row>
    <row r="56" spans="1:7" x14ac:dyDescent="0.15">
      <c r="A56" s="1258"/>
      <c r="B56" s="1258"/>
      <c r="C56" s="1258"/>
      <c r="D56" s="1258"/>
      <c r="E56" s="1258"/>
    </row>
    <row r="57" spans="1:7" x14ac:dyDescent="0.15">
      <c r="A57" s="1258"/>
      <c r="B57" s="1258"/>
      <c r="C57" s="1258"/>
      <c r="D57" s="1258"/>
      <c r="E57" s="1258"/>
    </row>
    <row r="58" spans="1:7" x14ac:dyDescent="0.15">
      <c r="A58" s="1258"/>
      <c r="B58" s="1258"/>
      <c r="C58" s="1258"/>
      <c r="D58" s="1258"/>
      <c r="E58" s="1258"/>
    </row>
    <row r="59" spans="1:7" x14ac:dyDescent="0.15">
      <c r="A59" s="1258"/>
      <c r="B59" s="1258"/>
      <c r="C59" s="1258"/>
      <c r="D59" s="1258"/>
      <c r="E59" s="1258"/>
    </row>
    <row r="60" spans="1:7" x14ac:dyDescent="0.15">
      <c r="A60" s="1258"/>
      <c r="B60" s="1258"/>
      <c r="C60" s="1258"/>
      <c r="D60" s="1258"/>
      <c r="E60" s="1258"/>
    </row>
    <row r="61" spans="1:7" x14ac:dyDescent="0.15">
      <c r="A61" s="1258"/>
      <c r="B61" s="1258"/>
      <c r="C61" s="1258"/>
      <c r="D61" s="1258"/>
      <c r="E61" s="1258"/>
    </row>
    <row r="62" spans="1:7" x14ac:dyDescent="0.15">
      <c r="A62" s="1258"/>
      <c r="B62" s="1258"/>
      <c r="C62" s="1258"/>
      <c r="D62" s="1258"/>
      <c r="E62" s="1258"/>
    </row>
    <row r="63" spans="1:7" x14ac:dyDescent="0.15">
      <c r="A63" s="1258"/>
      <c r="B63" s="1258"/>
      <c r="C63" s="1258"/>
      <c r="D63" s="1258"/>
      <c r="E63" s="1258"/>
    </row>
    <row r="64" spans="1:7" x14ac:dyDescent="0.15">
      <c r="A64" s="1258"/>
      <c r="B64" s="1258"/>
      <c r="C64" s="1258"/>
      <c r="D64" s="1258"/>
      <c r="E64" s="1258"/>
    </row>
    <row r="65" spans="1:5" x14ac:dyDescent="0.15">
      <c r="A65" s="1258"/>
      <c r="B65" s="1258"/>
      <c r="C65" s="1258"/>
      <c r="D65" s="1258"/>
      <c r="E65" s="1258"/>
    </row>
    <row r="66" spans="1:5" x14ac:dyDescent="0.15">
      <c r="A66" s="1258"/>
      <c r="B66" s="1258"/>
      <c r="C66" s="1258"/>
      <c r="D66" s="1258"/>
      <c r="E66" s="1258"/>
    </row>
    <row r="67" spans="1:5" x14ac:dyDescent="0.15">
      <c r="A67" s="1258"/>
      <c r="B67" s="1258"/>
      <c r="C67" s="1258"/>
      <c r="D67" s="1258"/>
      <c r="E67" s="1258"/>
    </row>
    <row r="68" spans="1:5" x14ac:dyDescent="0.15">
      <c r="A68" s="1258"/>
      <c r="B68" s="1258"/>
      <c r="C68" s="1258"/>
      <c r="D68" s="1258"/>
      <c r="E68" s="1258"/>
    </row>
    <row r="69" spans="1:5" x14ac:dyDescent="0.15">
      <c r="A69" s="1258"/>
      <c r="B69" s="1258"/>
      <c r="C69" s="1258"/>
      <c r="D69" s="1258"/>
      <c r="E69" s="1258"/>
    </row>
    <row r="70" spans="1:5" x14ac:dyDescent="0.15">
      <c r="A70" s="1258"/>
      <c r="B70" s="1258"/>
      <c r="C70" s="1258"/>
      <c r="D70" s="1258"/>
      <c r="E70" s="1258"/>
    </row>
    <row r="71" spans="1:5" x14ac:dyDescent="0.15">
      <c r="A71" s="1258"/>
      <c r="B71" s="1258"/>
      <c r="C71" s="1258"/>
      <c r="D71" s="1258"/>
      <c r="E71" s="1258"/>
    </row>
    <row r="72" spans="1:5" x14ac:dyDescent="0.15">
      <c r="A72" s="1258"/>
      <c r="B72" s="1258"/>
      <c r="C72" s="1258"/>
      <c r="D72" s="1258"/>
      <c r="E72" s="1258"/>
    </row>
    <row r="73" spans="1:5" x14ac:dyDescent="0.15">
      <c r="A73" s="1258"/>
      <c r="B73" s="1258"/>
      <c r="C73" s="1258"/>
      <c r="D73" s="1258"/>
      <c r="E73" s="1258"/>
    </row>
    <row r="74" spans="1:5" x14ac:dyDescent="0.15">
      <c r="A74" s="1258"/>
      <c r="B74" s="1258"/>
      <c r="C74" s="1258"/>
      <c r="D74" s="1258"/>
      <c r="E74" s="1258"/>
    </row>
    <row r="75" spans="1:5" x14ac:dyDescent="0.15">
      <c r="A75" s="1258"/>
      <c r="B75" s="1258"/>
      <c r="C75" s="1258"/>
      <c r="D75" s="1258"/>
      <c r="E75" s="1258"/>
    </row>
    <row r="76" spans="1:5" x14ac:dyDescent="0.15">
      <c r="A76" s="1258"/>
      <c r="B76" s="1258"/>
      <c r="C76" s="1258"/>
      <c r="D76" s="1258"/>
      <c r="E76" s="1258"/>
    </row>
    <row r="77" spans="1:5" x14ac:dyDescent="0.15">
      <c r="A77" s="1258"/>
      <c r="B77" s="1258"/>
      <c r="C77" s="1258"/>
      <c r="D77" s="1258"/>
      <c r="E77" s="1258"/>
    </row>
    <row r="78" spans="1:5" x14ac:dyDescent="0.15">
      <c r="A78" s="1258"/>
      <c r="B78" s="1258"/>
      <c r="C78" s="1258"/>
      <c r="D78" s="1258"/>
      <c r="E78" s="1258"/>
    </row>
    <row r="79" spans="1:5" x14ac:dyDescent="0.15">
      <c r="A79" s="1258"/>
      <c r="B79" s="1258"/>
      <c r="C79" s="1258"/>
      <c r="D79" s="1258"/>
      <c r="E79" s="1258"/>
    </row>
  </sheetData>
  <mergeCells count="9">
    <mergeCell ref="A2:E2"/>
    <mergeCell ref="A3:G3"/>
    <mergeCell ref="B5:B8"/>
    <mergeCell ref="C5:F6"/>
    <mergeCell ref="G5:G8"/>
    <mergeCell ref="C7:C8"/>
    <mergeCell ref="D7:D8"/>
    <mergeCell ref="E7:E8"/>
    <mergeCell ref="F7:F8"/>
  </mergeCells>
  <conditionalFormatting sqref="B14:G16 B18:G20 B22:G24 B30:G32 B34:G36 B38:G40 B42:G44 B10:G12 B26:G28">
    <cfRule type="cellIs" dxfId="40" priority="2" stopIfTrue="1" operator="between">
      <formula>0.0001</formula>
      <formula>0.045</formula>
    </cfRule>
  </conditionalFormatting>
  <conditionalFormatting sqref="B10:G44">
    <cfRule type="cellIs" dxfId="39" priority="1" stopIfTrue="1" operator="between">
      <formula>0.001</formula>
      <formula>0.045</formula>
    </cfRule>
  </conditionalFormatting>
  <hyperlinks>
    <hyperlink ref="A50"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0"/>
  <sheetViews>
    <sheetView showGridLines="0" zoomScaleNormal="100" workbookViewId="0"/>
  </sheetViews>
  <sheetFormatPr defaultRowHeight="9" x14ac:dyDescent="0.15"/>
  <cols>
    <col min="1" max="1" width="30.42578125" style="1224" customWidth="1"/>
    <col min="2" max="3" width="9.7109375" style="1224" customWidth="1"/>
    <col min="4" max="4" width="9.42578125" style="1224" customWidth="1"/>
    <col min="5" max="5" width="10.7109375" style="1224" customWidth="1"/>
    <col min="6" max="6" width="8.7109375" style="1224" customWidth="1"/>
    <col min="7" max="7" width="8.28515625" style="1224" customWidth="1"/>
    <col min="8" max="256" width="9.140625" style="1224"/>
    <col min="257" max="257" width="32.5703125" style="1224" customWidth="1"/>
    <col min="258" max="259" width="9.7109375" style="1224" customWidth="1"/>
    <col min="260" max="260" width="9.42578125" style="1224" customWidth="1"/>
    <col min="261" max="261" width="12.5703125" style="1224" customWidth="1"/>
    <col min="262" max="262" width="8.7109375" style="1224" customWidth="1"/>
    <col min="263" max="263" width="8.28515625" style="1224" customWidth="1"/>
    <col min="264" max="512" width="9.140625" style="1224"/>
    <col min="513" max="513" width="32.5703125" style="1224" customWidth="1"/>
    <col min="514" max="515" width="9.7109375" style="1224" customWidth="1"/>
    <col min="516" max="516" width="9.42578125" style="1224" customWidth="1"/>
    <col min="517" max="517" width="12.5703125" style="1224" customWidth="1"/>
    <col min="518" max="518" width="8.7109375" style="1224" customWidth="1"/>
    <col min="519" max="519" width="8.28515625" style="1224" customWidth="1"/>
    <col min="520" max="768" width="9.140625" style="1224"/>
    <col min="769" max="769" width="32.5703125" style="1224" customWidth="1"/>
    <col min="770" max="771" width="9.7109375" style="1224" customWidth="1"/>
    <col min="772" max="772" width="9.42578125" style="1224" customWidth="1"/>
    <col min="773" max="773" width="12.5703125" style="1224" customWidth="1"/>
    <col min="774" max="774" width="8.7109375" style="1224" customWidth="1"/>
    <col min="775" max="775" width="8.28515625" style="1224" customWidth="1"/>
    <col min="776" max="1024" width="9.140625" style="1224"/>
    <col min="1025" max="1025" width="32.5703125" style="1224" customWidth="1"/>
    <col min="1026" max="1027" width="9.7109375" style="1224" customWidth="1"/>
    <col min="1028" max="1028" width="9.42578125" style="1224" customWidth="1"/>
    <col min="1029" max="1029" width="12.5703125" style="1224" customWidth="1"/>
    <col min="1030" max="1030" width="8.7109375" style="1224" customWidth="1"/>
    <col min="1031" max="1031" width="8.28515625" style="1224" customWidth="1"/>
    <col min="1032" max="1280" width="9.140625" style="1224"/>
    <col min="1281" max="1281" width="32.5703125" style="1224" customWidth="1"/>
    <col min="1282" max="1283" width="9.7109375" style="1224" customWidth="1"/>
    <col min="1284" max="1284" width="9.42578125" style="1224" customWidth="1"/>
    <col min="1285" max="1285" width="12.5703125" style="1224" customWidth="1"/>
    <col min="1286" max="1286" width="8.7109375" style="1224" customWidth="1"/>
    <col min="1287" max="1287" width="8.28515625" style="1224" customWidth="1"/>
    <col min="1288" max="1536" width="9.140625" style="1224"/>
    <col min="1537" max="1537" width="32.5703125" style="1224" customWidth="1"/>
    <col min="1538" max="1539" width="9.7109375" style="1224" customWidth="1"/>
    <col min="1540" max="1540" width="9.42578125" style="1224" customWidth="1"/>
    <col min="1541" max="1541" width="12.5703125" style="1224" customWidth="1"/>
    <col min="1542" max="1542" width="8.7109375" style="1224" customWidth="1"/>
    <col min="1543" max="1543" width="8.28515625" style="1224" customWidth="1"/>
    <col min="1544" max="1792" width="9.140625" style="1224"/>
    <col min="1793" max="1793" width="32.5703125" style="1224" customWidth="1"/>
    <col min="1794" max="1795" width="9.7109375" style="1224" customWidth="1"/>
    <col min="1796" max="1796" width="9.42578125" style="1224" customWidth="1"/>
    <col min="1797" max="1797" width="12.5703125" style="1224" customWidth="1"/>
    <col min="1798" max="1798" width="8.7109375" style="1224" customWidth="1"/>
    <col min="1799" max="1799" width="8.28515625" style="1224" customWidth="1"/>
    <col min="1800" max="2048" width="9.140625" style="1224"/>
    <col min="2049" max="2049" width="32.5703125" style="1224" customWidth="1"/>
    <col min="2050" max="2051" width="9.7109375" style="1224" customWidth="1"/>
    <col min="2052" max="2052" width="9.42578125" style="1224" customWidth="1"/>
    <col min="2053" max="2053" width="12.5703125" style="1224" customWidth="1"/>
    <col min="2054" max="2054" width="8.7109375" style="1224" customWidth="1"/>
    <col min="2055" max="2055" width="8.28515625" style="1224" customWidth="1"/>
    <col min="2056" max="2304" width="9.140625" style="1224"/>
    <col min="2305" max="2305" width="32.5703125" style="1224" customWidth="1"/>
    <col min="2306" max="2307" width="9.7109375" style="1224" customWidth="1"/>
    <col min="2308" max="2308" width="9.42578125" style="1224" customWidth="1"/>
    <col min="2309" max="2309" width="12.5703125" style="1224" customWidth="1"/>
    <col min="2310" max="2310" width="8.7109375" style="1224" customWidth="1"/>
    <col min="2311" max="2311" width="8.28515625" style="1224" customWidth="1"/>
    <col min="2312" max="2560" width="9.140625" style="1224"/>
    <col min="2561" max="2561" width="32.5703125" style="1224" customWidth="1"/>
    <col min="2562" max="2563" width="9.7109375" style="1224" customWidth="1"/>
    <col min="2564" max="2564" width="9.42578125" style="1224" customWidth="1"/>
    <col min="2565" max="2565" width="12.5703125" style="1224" customWidth="1"/>
    <col min="2566" max="2566" width="8.7109375" style="1224" customWidth="1"/>
    <col min="2567" max="2567" width="8.28515625" style="1224" customWidth="1"/>
    <col min="2568" max="2816" width="9.140625" style="1224"/>
    <col min="2817" max="2817" width="32.5703125" style="1224" customWidth="1"/>
    <col min="2818" max="2819" width="9.7109375" style="1224" customWidth="1"/>
    <col min="2820" max="2820" width="9.42578125" style="1224" customWidth="1"/>
    <col min="2821" max="2821" width="12.5703125" style="1224" customWidth="1"/>
    <col min="2822" max="2822" width="8.7109375" style="1224" customWidth="1"/>
    <col min="2823" max="2823" width="8.28515625" style="1224" customWidth="1"/>
    <col min="2824" max="3072" width="9.140625" style="1224"/>
    <col min="3073" max="3073" width="32.5703125" style="1224" customWidth="1"/>
    <col min="3074" max="3075" width="9.7109375" style="1224" customWidth="1"/>
    <col min="3076" max="3076" width="9.42578125" style="1224" customWidth="1"/>
    <col min="3077" max="3077" width="12.5703125" style="1224" customWidth="1"/>
    <col min="3078" max="3078" width="8.7109375" style="1224" customWidth="1"/>
    <col min="3079" max="3079" width="8.28515625" style="1224" customWidth="1"/>
    <col min="3080" max="3328" width="9.140625" style="1224"/>
    <col min="3329" max="3329" width="32.5703125" style="1224" customWidth="1"/>
    <col min="3330" max="3331" width="9.7109375" style="1224" customWidth="1"/>
    <col min="3332" max="3332" width="9.42578125" style="1224" customWidth="1"/>
    <col min="3333" max="3333" width="12.5703125" style="1224" customWidth="1"/>
    <col min="3334" max="3334" width="8.7109375" style="1224" customWidth="1"/>
    <col min="3335" max="3335" width="8.28515625" style="1224" customWidth="1"/>
    <col min="3336" max="3584" width="9.140625" style="1224"/>
    <col min="3585" max="3585" width="32.5703125" style="1224" customWidth="1"/>
    <col min="3586" max="3587" width="9.7109375" style="1224" customWidth="1"/>
    <col min="3588" max="3588" width="9.42578125" style="1224" customWidth="1"/>
    <col min="3589" max="3589" width="12.5703125" style="1224" customWidth="1"/>
    <col min="3590" max="3590" width="8.7109375" style="1224" customWidth="1"/>
    <col min="3591" max="3591" width="8.28515625" style="1224" customWidth="1"/>
    <col min="3592" max="3840" width="9.140625" style="1224"/>
    <col min="3841" max="3841" width="32.5703125" style="1224" customWidth="1"/>
    <col min="3842" max="3843" width="9.7109375" style="1224" customWidth="1"/>
    <col min="3844" max="3844" width="9.42578125" style="1224" customWidth="1"/>
    <col min="3845" max="3845" width="12.5703125" style="1224" customWidth="1"/>
    <col min="3846" max="3846" width="8.7109375" style="1224" customWidth="1"/>
    <col min="3847" max="3847" width="8.28515625" style="1224" customWidth="1"/>
    <col min="3848" max="4096" width="9.140625" style="1224"/>
    <col min="4097" max="4097" width="32.5703125" style="1224" customWidth="1"/>
    <col min="4098" max="4099" width="9.7109375" style="1224" customWidth="1"/>
    <col min="4100" max="4100" width="9.42578125" style="1224" customWidth="1"/>
    <col min="4101" max="4101" width="12.5703125" style="1224" customWidth="1"/>
    <col min="4102" max="4102" width="8.7109375" style="1224" customWidth="1"/>
    <col min="4103" max="4103" width="8.28515625" style="1224" customWidth="1"/>
    <col min="4104" max="4352" width="9.140625" style="1224"/>
    <col min="4353" max="4353" width="32.5703125" style="1224" customWidth="1"/>
    <col min="4354" max="4355" width="9.7109375" style="1224" customWidth="1"/>
    <col min="4356" max="4356" width="9.42578125" style="1224" customWidth="1"/>
    <col min="4357" max="4357" width="12.5703125" style="1224" customWidth="1"/>
    <col min="4358" max="4358" width="8.7109375" style="1224" customWidth="1"/>
    <col min="4359" max="4359" width="8.28515625" style="1224" customWidth="1"/>
    <col min="4360" max="4608" width="9.140625" style="1224"/>
    <col min="4609" max="4609" width="32.5703125" style="1224" customWidth="1"/>
    <col min="4610" max="4611" width="9.7109375" style="1224" customWidth="1"/>
    <col min="4612" max="4612" width="9.42578125" style="1224" customWidth="1"/>
    <col min="4613" max="4613" width="12.5703125" style="1224" customWidth="1"/>
    <col min="4614" max="4614" width="8.7109375" style="1224" customWidth="1"/>
    <col min="4615" max="4615" width="8.28515625" style="1224" customWidth="1"/>
    <col min="4616" max="4864" width="9.140625" style="1224"/>
    <col min="4865" max="4865" width="32.5703125" style="1224" customWidth="1"/>
    <col min="4866" max="4867" width="9.7109375" style="1224" customWidth="1"/>
    <col min="4868" max="4868" width="9.42578125" style="1224" customWidth="1"/>
    <col min="4869" max="4869" width="12.5703125" style="1224" customWidth="1"/>
    <col min="4870" max="4870" width="8.7109375" style="1224" customWidth="1"/>
    <col min="4871" max="4871" width="8.28515625" style="1224" customWidth="1"/>
    <col min="4872" max="5120" width="9.140625" style="1224"/>
    <col min="5121" max="5121" width="32.5703125" style="1224" customWidth="1"/>
    <col min="5122" max="5123" width="9.7109375" style="1224" customWidth="1"/>
    <col min="5124" max="5124" width="9.42578125" style="1224" customWidth="1"/>
    <col min="5125" max="5125" width="12.5703125" style="1224" customWidth="1"/>
    <col min="5126" max="5126" width="8.7109375" style="1224" customWidth="1"/>
    <col min="5127" max="5127" width="8.28515625" style="1224" customWidth="1"/>
    <col min="5128" max="5376" width="9.140625" style="1224"/>
    <col min="5377" max="5377" width="32.5703125" style="1224" customWidth="1"/>
    <col min="5378" max="5379" width="9.7109375" style="1224" customWidth="1"/>
    <col min="5380" max="5380" width="9.42578125" style="1224" customWidth="1"/>
    <col min="5381" max="5381" width="12.5703125" style="1224" customWidth="1"/>
    <col min="5382" max="5382" width="8.7109375" style="1224" customWidth="1"/>
    <col min="5383" max="5383" width="8.28515625" style="1224" customWidth="1"/>
    <col min="5384" max="5632" width="9.140625" style="1224"/>
    <col min="5633" max="5633" width="32.5703125" style="1224" customWidth="1"/>
    <col min="5634" max="5635" width="9.7109375" style="1224" customWidth="1"/>
    <col min="5636" max="5636" width="9.42578125" style="1224" customWidth="1"/>
    <col min="5637" max="5637" width="12.5703125" style="1224" customWidth="1"/>
    <col min="5638" max="5638" width="8.7109375" style="1224" customWidth="1"/>
    <col min="5639" max="5639" width="8.28515625" style="1224" customWidth="1"/>
    <col min="5640" max="5888" width="9.140625" style="1224"/>
    <col min="5889" max="5889" width="32.5703125" style="1224" customWidth="1"/>
    <col min="5890" max="5891" width="9.7109375" style="1224" customWidth="1"/>
    <col min="5892" max="5892" width="9.42578125" style="1224" customWidth="1"/>
    <col min="5893" max="5893" width="12.5703125" style="1224" customWidth="1"/>
    <col min="5894" max="5894" width="8.7109375" style="1224" customWidth="1"/>
    <col min="5895" max="5895" width="8.28515625" style="1224" customWidth="1"/>
    <col min="5896" max="6144" width="9.140625" style="1224"/>
    <col min="6145" max="6145" width="32.5703125" style="1224" customWidth="1"/>
    <col min="6146" max="6147" width="9.7109375" style="1224" customWidth="1"/>
    <col min="6148" max="6148" width="9.42578125" style="1224" customWidth="1"/>
    <col min="6149" max="6149" width="12.5703125" style="1224" customWidth="1"/>
    <col min="6150" max="6150" width="8.7109375" style="1224" customWidth="1"/>
    <col min="6151" max="6151" width="8.28515625" style="1224" customWidth="1"/>
    <col min="6152" max="6400" width="9.140625" style="1224"/>
    <col min="6401" max="6401" width="32.5703125" style="1224" customWidth="1"/>
    <col min="6402" max="6403" width="9.7109375" style="1224" customWidth="1"/>
    <col min="6404" max="6404" width="9.42578125" style="1224" customWidth="1"/>
    <col min="6405" max="6405" width="12.5703125" style="1224" customWidth="1"/>
    <col min="6406" max="6406" width="8.7109375" style="1224" customWidth="1"/>
    <col min="6407" max="6407" width="8.28515625" style="1224" customWidth="1"/>
    <col min="6408" max="6656" width="9.140625" style="1224"/>
    <col min="6657" max="6657" width="32.5703125" style="1224" customWidth="1"/>
    <col min="6658" max="6659" width="9.7109375" style="1224" customWidth="1"/>
    <col min="6660" max="6660" width="9.42578125" style="1224" customWidth="1"/>
    <col min="6661" max="6661" width="12.5703125" style="1224" customWidth="1"/>
    <col min="6662" max="6662" width="8.7109375" style="1224" customWidth="1"/>
    <col min="6663" max="6663" width="8.28515625" style="1224" customWidth="1"/>
    <col min="6664" max="6912" width="9.140625" style="1224"/>
    <col min="6913" max="6913" width="32.5703125" style="1224" customWidth="1"/>
    <col min="6914" max="6915" width="9.7109375" style="1224" customWidth="1"/>
    <col min="6916" max="6916" width="9.42578125" style="1224" customWidth="1"/>
    <col min="6917" max="6917" width="12.5703125" style="1224" customWidth="1"/>
    <col min="6918" max="6918" width="8.7109375" style="1224" customWidth="1"/>
    <col min="6919" max="6919" width="8.28515625" style="1224" customWidth="1"/>
    <col min="6920" max="7168" width="9.140625" style="1224"/>
    <col min="7169" max="7169" width="32.5703125" style="1224" customWidth="1"/>
    <col min="7170" max="7171" width="9.7109375" style="1224" customWidth="1"/>
    <col min="7172" max="7172" width="9.42578125" style="1224" customWidth="1"/>
    <col min="7173" max="7173" width="12.5703125" style="1224" customWidth="1"/>
    <col min="7174" max="7174" width="8.7109375" style="1224" customWidth="1"/>
    <col min="7175" max="7175" width="8.28515625" style="1224" customWidth="1"/>
    <col min="7176" max="7424" width="9.140625" style="1224"/>
    <col min="7425" max="7425" width="32.5703125" style="1224" customWidth="1"/>
    <col min="7426" max="7427" width="9.7109375" style="1224" customWidth="1"/>
    <col min="7428" max="7428" width="9.42578125" style="1224" customWidth="1"/>
    <col min="7429" max="7429" width="12.5703125" style="1224" customWidth="1"/>
    <col min="7430" max="7430" width="8.7109375" style="1224" customWidth="1"/>
    <col min="7431" max="7431" width="8.28515625" style="1224" customWidth="1"/>
    <col min="7432" max="7680" width="9.140625" style="1224"/>
    <col min="7681" max="7681" width="32.5703125" style="1224" customWidth="1"/>
    <col min="7682" max="7683" width="9.7109375" style="1224" customWidth="1"/>
    <col min="7684" max="7684" width="9.42578125" style="1224" customWidth="1"/>
    <col min="7685" max="7685" width="12.5703125" style="1224" customWidth="1"/>
    <col min="7686" max="7686" width="8.7109375" style="1224" customWidth="1"/>
    <col min="7687" max="7687" width="8.28515625" style="1224" customWidth="1"/>
    <col min="7688" max="7936" width="9.140625" style="1224"/>
    <col min="7937" max="7937" width="32.5703125" style="1224" customWidth="1"/>
    <col min="7938" max="7939" width="9.7109375" style="1224" customWidth="1"/>
    <col min="7940" max="7940" width="9.42578125" style="1224" customWidth="1"/>
    <col min="7941" max="7941" width="12.5703125" style="1224" customWidth="1"/>
    <col min="7942" max="7942" width="8.7109375" style="1224" customWidth="1"/>
    <col min="7943" max="7943" width="8.28515625" style="1224" customWidth="1"/>
    <col min="7944" max="8192" width="9.140625" style="1224"/>
    <col min="8193" max="8193" width="32.5703125" style="1224" customWidth="1"/>
    <col min="8194" max="8195" width="9.7109375" style="1224" customWidth="1"/>
    <col min="8196" max="8196" width="9.42578125" style="1224" customWidth="1"/>
    <col min="8197" max="8197" width="12.5703125" style="1224" customWidth="1"/>
    <col min="8198" max="8198" width="8.7109375" style="1224" customWidth="1"/>
    <col min="8199" max="8199" width="8.28515625" style="1224" customWidth="1"/>
    <col min="8200" max="8448" width="9.140625" style="1224"/>
    <col min="8449" max="8449" width="32.5703125" style="1224" customWidth="1"/>
    <col min="8450" max="8451" width="9.7109375" style="1224" customWidth="1"/>
    <col min="8452" max="8452" width="9.42578125" style="1224" customWidth="1"/>
    <col min="8453" max="8453" width="12.5703125" style="1224" customWidth="1"/>
    <col min="8454" max="8454" width="8.7109375" style="1224" customWidth="1"/>
    <col min="8455" max="8455" width="8.28515625" style="1224" customWidth="1"/>
    <col min="8456" max="8704" width="9.140625" style="1224"/>
    <col min="8705" max="8705" width="32.5703125" style="1224" customWidth="1"/>
    <col min="8706" max="8707" width="9.7109375" style="1224" customWidth="1"/>
    <col min="8708" max="8708" width="9.42578125" style="1224" customWidth="1"/>
    <col min="8709" max="8709" width="12.5703125" style="1224" customWidth="1"/>
    <col min="8710" max="8710" width="8.7109375" style="1224" customWidth="1"/>
    <col min="8711" max="8711" width="8.28515625" style="1224" customWidth="1"/>
    <col min="8712" max="8960" width="9.140625" style="1224"/>
    <col min="8961" max="8961" width="32.5703125" style="1224" customWidth="1"/>
    <col min="8962" max="8963" width="9.7109375" style="1224" customWidth="1"/>
    <col min="8964" max="8964" width="9.42578125" style="1224" customWidth="1"/>
    <col min="8965" max="8965" width="12.5703125" style="1224" customWidth="1"/>
    <col min="8966" max="8966" width="8.7109375" style="1224" customWidth="1"/>
    <col min="8967" max="8967" width="8.28515625" style="1224" customWidth="1"/>
    <col min="8968" max="9216" width="9.140625" style="1224"/>
    <col min="9217" max="9217" width="32.5703125" style="1224" customWidth="1"/>
    <col min="9218" max="9219" width="9.7109375" style="1224" customWidth="1"/>
    <col min="9220" max="9220" width="9.42578125" style="1224" customWidth="1"/>
    <col min="9221" max="9221" width="12.5703125" style="1224" customWidth="1"/>
    <col min="9222" max="9222" width="8.7109375" style="1224" customWidth="1"/>
    <col min="9223" max="9223" width="8.28515625" style="1224" customWidth="1"/>
    <col min="9224" max="9472" width="9.140625" style="1224"/>
    <col min="9473" max="9473" width="32.5703125" style="1224" customWidth="1"/>
    <col min="9474" max="9475" width="9.7109375" style="1224" customWidth="1"/>
    <col min="9476" max="9476" width="9.42578125" style="1224" customWidth="1"/>
    <col min="9477" max="9477" width="12.5703125" style="1224" customWidth="1"/>
    <col min="9478" max="9478" width="8.7109375" style="1224" customWidth="1"/>
    <col min="9479" max="9479" width="8.28515625" style="1224" customWidth="1"/>
    <col min="9480" max="9728" width="9.140625" style="1224"/>
    <col min="9729" max="9729" width="32.5703125" style="1224" customWidth="1"/>
    <col min="9730" max="9731" width="9.7109375" style="1224" customWidth="1"/>
    <col min="9732" max="9732" width="9.42578125" style="1224" customWidth="1"/>
    <col min="9733" max="9733" width="12.5703125" style="1224" customWidth="1"/>
    <col min="9734" max="9734" width="8.7109375" style="1224" customWidth="1"/>
    <col min="9735" max="9735" width="8.28515625" style="1224" customWidth="1"/>
    <col min="9736" max="9984" width="9.140625" style="1224"/>
    <col min="9985" max="9985" width="32.5703125" style="1224" customWidth="1"/>
    <col min="9986" max="9987" width="9.7109375" style="1224" customWidth="1"/>
    <col min="9988" max="9988" width="9.42578125" style="1224" customWidth="1"/>
    <col min="9989" max="9989" width="12.5703125" style="1224" customWidth="1"/>
    <col min="9990" max="9990" width="8.7109375" style="1224" customWidth="1"/>
    <col min="9991" max="9991" width="8.28515625" style="1224" customWidth="1"/>
    <col min="9992" max="10240" width="9.140625" style="1224"/>
    <col min="10241" max="10241" width="32.5703125" style="1224" customWidth="1"/>
    <col min="10242" max="10243" width="9.7109375" style="1224" customWidth="1"/>
    <col min="10244" max="10244" width="9.42578125" style="1224" customWidth="1"/>
    <col min="10245" max="10245" width="12.5703125" style="1224" customWidth="1"/>
    <col min="10246" max="10246" width="8.7109375" style="1224" customWidth="1"/>
    <col min="10247" max="10247" width="8.28515625" style="1224" customWidth="1"/>
    <col min="10248" max="10496" width="9.140625" style="1224"/>
    <col min="10497" max="10497" width="32.5703125" style="1224" customWidth="1"/>
    <col min="10498" max="10499" width="9.7109375" style="1224" customWidth="1"/>
    <col min="10500" max="10500" width="9.42578125" style="1224" customWidth="1"/>
    <col min="10501" max="10501" width="12.5703125" style="1224" customWidth="1"/>
    <col min="10502" max="10502" width="8.7109375" style="1224" customWidth="1"/>
    <col min="10503" max="10503" width="8.28515625" style="1224" customWidth="1"/>
    <col min="10504" max="10752" width="9.140625" style="1224"/>
    <col min="10753" max="10753" width="32.5703125" style="1224" customWidth="1"/>
    <col min="10754" max="10755" width="9.7109375" style="1224" customWidth="1"/>
    <col min="10756" max="10756" width="9.42578125" style="1224" customWidth="1"/>
    <col min="10757" max="10757" width="12.5703125" style="1224" customWidth="1"/>
    <col min="10758" max="10758" width="8.7109375" style="1224" customWidth="1"/>
    <col min="10759" max="10759" width="8.28515625" style="1224" customWidth="1"/>
    <col min="10760" max="11008" width="9.140625" style="1224"/>
    <col min="11009" max="11009" width="32.5703125" style="1224" customWidth="1"/>
    <col min="11010" max="11011" width="9.7109375" style="1224" customWidth="1"/>
    <col min="11012" max="11012" width="9.42578125" style="1224" customWidth="1"/>
    <col min="11013" max="11013" width="12.5703125" style="1224" customWidth="1"/>
    <col min="11014" max="11014" width="8.7109375" style="1224" customWidth="1"/>
    <col min="11015" max="11015" width="8.28515625" style="1224" customWidth="1"/>
    <col min="11016" max="11264" width="9.140625" style="1224"/>
    <col min="11265" max="11265" width="32.5703125" style="1224" customWidth="1"/>
    <col min="11266" max="11267" width="9.7109375" style="1224" customWidth="1"/>
    <col min="11268" max="11268" width="9.42578125" style="1224" customWidth="1"/>
    <col min="11269" max="11269" width="12.5703125" style="1224" customWidth="1"/>
    <col min="11270" max="11270" width="8.7109375" style="1224" customWidth="1"/>
    <col min="11271" max="11271" width="8.28515625" style="1224" customWidth="1"/>
    <col min="11272" max="11520" width="9.140625" style="1224"/>
    <col min="11521" max="11521" width="32.5703125" style="1224" customWidth="1"/>
    <col min="11522" max="11523" width="9.7109375" style="1224" customWidth="1"/>
    <col min="11524" max="11524" width="9.42578125" style="1224" customWidth="1"/>
    <col min="11525" max="11525" width="12.5703125" style="1224" customWidth="1"/>
    <col min="11526" max="11526" width="8.7109375" style="1224" customWidth="1"/>
    <col min="11527" max="11527" width="8.28515625" style="1224" customWidth="1"/>
    <col min="11528" max="11776" width="9.140625" style="1224"/>
    <col min="11777" max="11777" width="32.5703125" style="1224" customWidth="1"/>
    <col min="11778" max="11779" width="9.7109375" style="1224" customWidth="1"/>
    <col min="11780" max="11780" width="9.42578125" style="1224" customWidth="1"/>
    <col min="11781" max="11781" width="12.5703125" style="1224" customWidth="1"/>
    <col min="11782" max="11782" width="8.7109375" style="1224" customWidth="1"/>
    <col min="11783" max="11783" width="8.28515625" style="1224" customWidth="1"/>
    <col min="11784" max="12032" width="9.140625" style="1224"/>
    <col min="12033" max="12033" width="32.5703125" style="1224" customWidth="1"/>
    <col min="12034" max="12035" width="9.7109375" style="1224" customWidth="1"/>
    <col min="12036" max="12036" width="9.42578125" style="1224" customWidth="1"/>
    <col min="12037" max="12037" width="12.5703125" style="1224" customWidth="1"/>
    <col min="12038" max="12038" width="8.7109375" style="1224" customWidth="1"/>
    <col min="12039" max="12039" width="8.28515625" style="1224" customWidth="1"/>
    <col min="12040" max="12288" width="9.140625" style="1224"/>
    <col min="12289" max="12289" width="32.5703125" style="1224" customWidth="1"/>
    <col min="12290" max="12291" width="9.7109375" style="1224" customWidth="1"/>
    <col min="12292" max="12292" width="9.42578125" style="1224" customWidth="1"/>
    <col min="12293" max="12293" width="12.5703125" style="1224" customWidth="1"/>
    <col min="12294" max="12294" width="8.7109375" style="1224" customWidth="1"/>
    <col min="12295" max="12295" width="8.28515625" style="1224" customWidth="1"/>
    <col min="12296" max="12544" width="9.140625" style="1224"/>
    <col min="12545" max="12545" width="32.5703125" style="1224" customWidth="1"/>
    <col min="12546" max="12547" width="9.7109375" style="1224" customWidth="1"/>
    <col min="12548" max="12548" width="9.42578125" style="1224" customWidth="1"/>
    <col min="12549" max="12549" width="12.5703125" style="1224" customWidth="1"/>
    <col min="12550" max="12550" width="8.7109375" style="1224" customWidth="1"/>
    <col min="12551" max="12551" width="8.28515625" style="1224" customWidth="1"/>
    <col min="12552" max="12800" width="9.140625" style="1224"/>
    <col min="12801" max="12801" width="32.5703125" style="1224" customWidth="1"/>
    <col min="12802" max="12803" width="9.7109375" style="1224" customWidth="1"/>
    <col min="12804" max="12804" width="9.42578125" style="1224" customWidth="1"/>
    <col min="12805" max="12805" width="12.5703125" style="1224" customWidth="1"/>
    <col min="12806" max="12806" width="8.7109375" style="1224" customWidth="1"/>
    <col min="12807" max="12807" width="8.28515625" style="1224" customWidth="1"/>
    <col min="12808" max="13056" width="9.140625" style="1224"/>
    <col min="13057" max="13057" width="32.5703125" style="1224" customWidth="1"/>
    <col min="13058" max="13059" width="9.7109375" style="1224" customWidth="1"/>
    <col min="13060" max="13060" width="9.42578125" style="1224" customWidth="1"/>
    <col min="13061" max="13061" width="12.5703125" style="1224" customWidth="1"/>
    <col min="13062" max="13062" width="8.7109375" style="1224" customWidth="1"/>
    <col min="13063" max="13063" width="8.28515625" style="1224" customWidth="1"/>
    <col min="13064" max="13312" width="9.140625" style="1224"/>
    <col min="13313" max="13313" width="32.5703125" style="1224" customWidth="1"/>
    <col min="13314" max="13315" width="9.7109375" style="1224" customWidth="1"/>
    <col min="13316" max="13316" width="9.42578125" style="1224" customWidth="1"/>
    <col min="13317" max="13317" width="12.5703125" style="1224" customWidth="1"/>
    <col min="13318" max="13318" width="8.7109375" style="1224" customWidth="1"/>
    <col min="13319" max="13319" width="8.28515625" style="1224" customWidth="1"/>
    <col min="13320" max="13568" width="9.140625" style="1224"/>
    <col min="13569" max="13569" width="32.5703125" style="1224" customWidth="1"/>
    <col min="13570" max="13571" width="9.7109375" style="1224" customWidth="1"/>
    <col min="13572" max="13572" width="9.42578125" style="1224" customWidth="1"/>
    <col min="13573" max="13573" width="12.5703125" style="1224" customWidth="1"/>
    <col min="13574" max="13574" width="8.7109375" style="1224" customWidth="1"/>
    <col min="13575" max="13575" width="8.28515625" style="1224" customWidth="1"/>
    <col min="13576" max="13824" width="9.140625" style="1224"/>
    <col min="13825" max="13825" width="32.5703125" style="1224" customWidth="1"/>
    <col min="13826" max="13827" width="9.7109375" style="1224" customWidth="1"/>
    <col min="13828" max="13828" width="9.42578125" style="1224" customWidth="1"/>
    <col min="13829" max="13829" width="12.5703125" style="1224" customWidth="1"/>
    <col min="13830" max="13830" width="8.7109375" style="1224" customWidth="1"/>
    <col min="13831" max="13831" width="8.28515625" style="1224" customWidth="1"/>
    <col min="13832" max="14080" width="9.140625" style="1224"/>
    <col min="14081" max="14081" width="32.5703125" style="1224" customWidth="1"/>
    <col min="14082" max="14083" width="9.7109375" style="1224" customWidth="1"/>
    <col min="14084" max="14084" width="9.42578125" style="1224" customWidth="1"/>
    <col min="14085" max="14085" width="12.5703125" style="1224" customWidth="1"/>
    <col min="14086" max="14086" width="8.7109375" style="1224" customWidth="1"/>
    <col min="14087" max="14087" width="8.28515625" style="1224" customWidth="1"/>
    <col min="14088" max="14336" width="9.140625" style="1224"/>
    <col min="14337" max="14337" width="32.5703125" style="1224" customWidth="1"/>
    <col min="14338" max="14339" width="9.7109375" style="1224" customWidth="1"/>
    <col min="14340" max="14340" width="9.42578125" style="1224" customWidth="1"/>
    <col min="14341" max="14341" width="12.5703125" style="1224" customWidth="1"/>
    <col min="14342" max="14342" width="8.7109375" style="1224" customWidth="1"/>
    <col min="14343" max="14343" width="8.28515625" style="1224" customWidth="1"/>
    <col min="14344" max="14592" width="9.140625" style="1224"/>
    <col min="14593" max="14593" width="32.5703125" style="1224" customWidth="1"/>
    <col min="14594" max="14595" width="9.7109375" style="1224" customWidth="1"/>
    <col min="14596" max="14596" width="9.42578125" style="1224" customWidth="1"/>
    <col min="14597" max="14597" width="12.5703125" style="1224" customWidth="1"/>
    <col min="14598" max="14598" width="8.7109375" style="1224" customWidth="1"/>
    <col min="14599" max="14599" width="8.28515625" style="1224" customWidth="1"/>
    <col min="14600" max="14848" width="9.140625" style="1224"/>
    <col min="14849" max="14849" width="32.5703125" style="1224" customWidth="1"/>
    <col min="14850" max="14851" width="9.7109375" style="1224" customWidth="1"/>
    <col min="14852" max="14852" width="9.42578125" style="1224" customWidth="1"/>
    <col min="14853" max="14853" width="12.5703125" style="1224" customWidth="1"/>
    <col min="14854" max="14854" width="8.7109375" style="1224" customWidth="1"/>
    <col min="14855" max="14855" width="8.28515625" style="1224" customWidth="1"/>
    <col min="14856" max="15104" width="9.140625" style="1224"/>
    <col min="15105" max="15105" width="32.5703125" style="1224" customWidth="1"/>
    <col min="15106" max="15107" width="9.7109375" style="1224" customWidth="1"/>
    <col min="15108" max="15108" width="9.42578125" style="1224" customWidth="1"/>
    <col min="15109" max="15109" width="12.5703125" style="1224" customWidth="1"/>
    <col min="15110" max="15110" width="8.7109375" style="1224" customWidth="1"/>
    <col min="15111" max="15111" width="8.28515625" style="1224" customWidth="1"/>
    <col min="15112" max="15360" width="9.140625" style="1224"/>
    <col min="15361" max="15361" width="32.5703125" style="1224" customWidth="1"/>
    <col min="15362" max="15363" width="9.7109375" style="1224" customWidth="1"/>
    <col min="15364" max="15364" width="9.42578125" style="1224" customWidth="1"/>
    <col min="15365" max="15365" width="12.5703125" style="1224" customWidth="1"/>
    <col min="15366" max="15366" width="8.7109375" style="1224" customWidth="1"/>
    <col min="15367" max="15367" width="8.28515625" style="1224" customWidth="1"/>
    <col min="15368" max="15616" width="9.140625" style="1224"/>
    <col min="15617" max="15617" width="32.5703125" style="1224" customWidth="1"/>
    <col min="15618" max="15619" width="9.7109375" style="1224" customWidth="1"/>
    <col min="15620" max="15620" width="9.42578125" style="1224" customWidth="1"/>
    <col min="15621" max="15621" width="12.5703125" style="1224" customWidth="1"/>
    <col min="15622" max="15622" width="8.7109375" style="1224" customWidth="1"/>
    <col min="15623" max="15623" width="8.28515625" style="1224" customWidth="1"/>
    <col min="15624" max="15872" width="9.140625" style="1224"/>
    <col min="15873" max="15873" width="32.5703125" style="1224" customWidth="1"/>
    <col min="15874" max="15875" width="9.7109375" style="1224" customWidth="1"/>
    <col min="15876" max="15876" width="9.42578125" style="1224" customWidth="1"/>
    <col min="15877" max="15877" width="12.5703125" style="1224" customWidth="1"/>
    <col min="15878" max="15878" width="8.7109375" style="1224" customWidth="1"/>
    <col min="15879" max="15879" width="8.28515625" style="1224" customWidth="1"/>
    <col min="15880" max="16128" width="9.140625" style="1224"/>
    <col min="16129" max="16129" width="32.5703125" style="1224" customWidth="1"/>
    <col min="16130" max="16131" width="9.7109375" style="1224" customWidth="1"/>
    <col min="16132" max="16132" width="9.42578125" style="1224" customWidth="1"/>
    <col min="16133" max="16133" width="12.5703125" style="1224" customWidth="1"/>
    <col min="16134" max="16134" width="8.7109375" style="1224" customWidth="1"/>
    <col min="16135" max="16135" width="8.28515625" style="1224" customWidth="1"/>
    <col min="16136" max="16384" width="9.140625" style="1224"/>
  </cols>
  <sheetData>
    <row r="2" spans="1:13" ht="19.5" customHeight="1" x14ac:dyDescent="0.2">
      <c r="A2" s="2162" t="s">
        <v>1422</v>
      </c>
      <c r="B2" s="2162"/>
      <c r="C2" s="2162"/>
      <c r="D2" s="2162"/>
      <c r="E2" s="2162"/>
    </row>
    <row r="3" spans="1:13" ht="19.5" customHeight="1" x14ac:dyDescent="0.15">
      <c r="A3" s="2165" t="s">
        <v>1423</v>
      </c>
      <c r="B3" s="2165"/>
      <c r="C3" s="2165"/>
      <c r="D3" s="2165"/>
      <c r="E3" s="2165"/>
      <c r="F3" s="2169"/>
      <c r="G3" s="2169"/>
      <c r="H3" s="1572"/>
      <c r="I3" s="1572"/>
      <c r="J3" s="1572"/>
      <c r="K3" s="1572"/>
    </row>
    <row r="4" spans="1:13" s="5" customFormat="1" ht="12.95" customHeight="1" x14ac:dyDescent="0.25">
      <c r="A4" s="1296">
        <v>2018</v>
      </c>
      <c r="B4" s="1513"/>
      <c r="C4" s="1482"/>
      <c r="D4" s="1482"/>
      <c r="G4" s="1483" t="s">
        <v>1303</v>
      </c>
    </row>
    <row r="5" spans="1:13" s="5" customFormat="1" ht="11.1" customHeight="1" x14ac:dyDescent="0.25">
      <c r="A5" s="1849" t="s">
        <v>1344</v>
      </c>
      <c r="B5" s="1972" t="s">
        <v>31</v>
      </c>
      <c r="C5" s="1972" t="s">
        <v>1345</v>
      </c>
      <c r="D5" s="1973"/>
      <c r="E5" s="1973"/>
      <c r="F5" s="1973"/>
      <c r="G5" s="1972" t="s">
        <v>1346</v>
      </c>
    </row>
    <row r="6" spans="1:13" s="5" customFormat="1" ht="11.1" customHeight="1" x14ac:dyDescent="0.25">
      <c r="A6" s="1851"/>
      <c r="B6" s="1973"/>
      <c r="C6" s="1973"/>
      <c r="D6" s="1973"/>
      <c r="E6" s="1973"/>
      <c r="F6" s="1973"/>
      <c r="G6" s="2168"/>
    </row>
    <row r="7" spans="1:13" s="5" customFormat="1" ht="11.1" customHeight="1" x14ac:dyDescent="0.25">
      <c r="A7" s="1851"/>
      <c r="B7" s="1973"/>
      <c r="C7" s="1972" t="s">
        <v>31</v>
      </c>
      <c r="D7" s="1972" t="s">
        <v>1334</v>
      </c>
      <c r="E7" s="1972" t="s">
        <v>1347</v>
      </c>
      <c r="F7" s="1972" t="s">
        <v>1348</v>
      </c>
      <c r="G7" s="2168"/>
    </row>
    <row r="8" spans="1:13" s="5" customFormat="1" ht="29.25" customHeight="1" x14ac:dyDescent="0.25">
      <c r="A8" s="1843" t="s">
        <v>536</v>
      </c>
      <c r="B8" s="1973"/>
      <c r="C8" s="1973"/>
      <c r="D8" s="1972"/>
      <c r="E8" s="1972"/>
      <c r="F8" s="1972"/>
      <c r="G8" s="2168"/>
      <c r="H8" s="1527"/>
      <c r="I8" s="1527"/>
      <c r="J8" s="1527"/>
      <c r="K8" s="1527"/>
      <c r="L8" s="1527"/>
      <c r="M8" s="1527"/>
    </row>
    <row r="9" spans="1:13" s="1490" customFormat="1" ht="21.95" customHeight="1" x14ac:dyDescent="0.25">
      <c r="A9" s="813" t="s">
        <v>252</v>
      </c>
      <c r="B9" s="1487">
        <f t="shared" ref="B9:G9" si="0">+B10+B11</f>
        <v>9267.4749999999985</v>
      </c>
      <c r="C9" s="1487">
        <f t="shared" si="0"/>
        <v>9101.610999999999</v>
      </c>
      <c r="D9" s="1487">
        <f t="shared" si="0"/>
        <v>1400.7270000000005</v>
      </c>
      <c r="E9" s="1487">
        <f t="shared" si="0"/>
        <v>7632.5549999999994</v>
      </c>
      <c r="F9" s="1487">
        <f t="shared" si="0"/>
        <v>68.328999999999965</v>
      </c>
      <c r="G9" s="1487">
        <f t="shared" si="0"/>
        <v>165.86399999999995</v>
      </c>
      <c r="H9" s="19"/>
      <c r="I9" s="19"/>
      <c r="J9" s="19"/>
      <c r="K9" s="19"/>
      <c r="L9" s="19"/>
      <c r="M9" s="19"/>
    </row>
    <row r="10" spans="1:13" s="20" customFormat="1" ht="15" customHeight="1" x14ac:dyDescent="0.25">
      <c r="A10" s="1528" t="s">
        <v>1424</v>
      </c>
      <c r="B10" s="1514">
        <f>+C10+G10</f>
        <v>6899.7849999999989</v>
      </c>
      <c r="C10" s="1514">
        <f>D10+E10+F10</f>
        <v>6733.9209999999994</v>
      </c>
      <c r="D10" s="1514">
        <v>859.74500000000012</v>
      </c>
      <c r="E10" s="1514">
        <v>5860.0529999999999</v>
      </c>
      <c r="F10" s="1514">
        <v>14.122999999999999</v>
      </c>
      <c r="G10" s="1514">
        <v>165.86399999999995</v>
      </c>
      <c r="H10" s="19"/>
      <c r="I10" s="19"/>
      <c r="J10" s="1519"/>
    </row>
    <row r="11" spans="1:13" s="20" customFormat="1" ht="15" customHeight="1" x14ac:dyDescent="0.25">
      <c r="A11" s="1529" t="s">
        <v>1378</v>
      </c>
      <c r="B11" s="1514">
        <f>+C11+G11</f>
        <v>2367.69</v>
      </c>
      <c r="C11" s="1514">
        <f>D11+E11+F11</f>
        <v>2367.69</v>
      </c>
      <c r="D11" s="1514">
        <v>540.98200000000043</v>
      </c>
      <c r="E11" s="1514">
        <v>1772.5019999999995</v>
      </c>
      <c r="F11" s="1514">
        <v>54.20599999999996</v>
      </c>
      <c r="G11" s="1514">
        <v>0</v>
      </c>
      <c r="H11" s="19"/>
      <c r="I11" s="19"/>
      <c r="J11" s="1519"/>
    </row>
    <row r="12" spans="1:13" s="1490" customFormat="1" ht="21.95" customHeight="1" x14ac:dyDescent="0.25">
      <c r="A12" s="1516" t="s">
        <v>253</v>
      </c>
      <c r="B12" s="1487">
        <f t="shared" ref="B12:G12" si="1">+B13+B14</f>
        <v>8941.7209999999995</v>
      </c>
      <c r="C12" s="1487">
        <f t="shared" si="1"/>
        <v>8781.7909999999993</v>
      </c>
      <c r="D12" s="1487">
        <f t="shared" si="1"/>
        <v>1400.7270000000008</v>
      </c>
      <c r="E12" s="1487">
        <f t="shared" si="1"/>
        <v>7312.7349999999988</v>
      </c>
      <c r="F12" s="1487">
        <f t="shared" si="1"/>
        <v>68.328999999999965</v>
      </c>
      <c r="G12" s="1487">
        <f t="shared" si="1"/>
        <v>159.93</v>
      </c>
      <c r="H12" s="19"/>
      <c r="I12" s="19"/>
      <c r="J12" s="19"/>
      <c r="K12" s="19"/>
      <c r="L12" s="19"/>
      <c r="M12" s="19"/>
    </row>
    <row r="13" spans="1:13" s="20" customFormat="1" ht="15" customHeight="1" x14ac:dyDescent="0.25">
      <c r="A13" s="1528" t="s">
        <v>1424</v>
      </c>
      <c r="B13" s="1514">
        <f>+C13+G13</f>
        <v>6702.7559999999994</v>
      </c>
      <c r="C13" s="1514">
        <f>D13+E13+F13</f>
        <v>6542.8259999999991</v>
      </c>
      <c r="D13" s="1514">
        <v>859.74500000000035</v>
      </c>
      <c r="E13" s="1514">
        <v>5668.9579999999987</v>
      </c>
      <c r="F13" s="1514">
        <v>14.123000000000001</v>
      </c>
      <c r="G13" s="1514">
        <v>159.93</v>
      </c>
      <c r="H13" s="19"/>
      <c r="I13" s="19"/>
      <c r="J13" s="19"/>
      <c r="K13" s="19"/>
      <c r="L13" s="19"/>
      <c r="M13" s="19"/>
    </row>
    <row r="14" spans="1:13" s="20" customFormat="1" ht="15" customHeight="1" x14ac:dyDescent="0.25">
      <c r="A14" s="1530" t="s">
        <v>1378</v>
      </c>
      <c r="B14" s="1514">
        <f>+C14+G14</f>
        <v>2238.9650000000006</v>
      </c>
      <c r="C14" s="1514">
        <f>D14+E14+F14</f>
        <v>2238.9650000000006</v>
      </c>
      <c r="D14" s="1514">
        <v>540.98200000000031</v>
      </c>
      <c r="E14" s="1514">
        <v>1643.777</v>
      </c>
      <c r="F14" s="1514">
        <v>54.20599999999996</v>
      </c>
      <c r="G14" s="1514">
        <v>0</v>
      </c>
      <c r="H14" s="19"/>
      <c r="I14" s="19"/>
      <c r="J14" s="1519"/>
    </row>
    <row r="15" spans="1:13" s="1490" customFormat="1" ht="21.95" customHeight="1" x14ac:dyDescent="0.25">
      <c r="A15" s="1516" t="s">
        <v>1379</v>
      </c>
      <c r="B15" s="1487">
        <f t="shared" ref="B15:G15" si="2">+B16+B17</f>
        <v>3085.9469999999997</v>
      </c>
      <c r="C15" s="1487">
        <f t="shared" si="2"/>
        <v>3075.6009999999997</v>
      </c>
      <c r="D15" s="1487">
        <f t="shared" si="2"/>
        <v>259.69400000000007</v>
      </c>
      <c r="E15" s="1487">
        <f t="shared" si="2"/>
        <v>2790.3559999999993</v>
      </c>
      <c r="F15" s="1487">
        <f>+F16+F17</f>
        <v>25.551000000000002</v>
      </c>
      <c r="G15" s="1487">
        <f t="shared" si="2"/>
        <v>10.345999999999998</v>
      </c>
      <c r="H15" s="19"/>
      <c r="I15" s="19"/>
      <c r="J15" s="1519"/>
    </row>
    <row r="16" spans="1:13" s="5" customFormat="1" ht="15" customHeight="1" x14ac:dyDescent="0.25">
      <c r="A16" s="1531" t="s">
        <v>1424</v>
      </c>
      <c r="B16" s="1514">
        <f>+C16+G16</f>
        <v>2746.8629999999994</v>
      </c>
      <c r="C16" s="1514">
        <f>D16+E16+F16</f>
        <v>2736.5169999999994</v>
      </c>
      <c r="D16" s="1517">
        <v>233.07800000000006</v>
      </c>
      <c r="E16" s="1517">
        <v>2496.5189999999993</v>
      </c>
      <c r="F16" s="1517">
        <v>6.919999999999999</v>
      </c>
      <c r="G16" s="1514">
        <v>10.345999999999998</v>
      </c>
      <c r="H16" s="19"/>
      <c r="I16" s="19"/>
      <c r="J16" s="1519"/>
    </row>
    <row r="17" spans="1:10" s="5" customFormat="1" ht="15" customHeight="1" x14ac:dyDescent="0.25">
      <c r="A17" s="1532" t="s">
        <v>1378</v>
      </c>
      <c r="B17" s="1514">
        <f>+C17+G17</f>
        <v>339.08400000000012</v>
      </c>
      <c r="C17" s="1514">
        <f>D17+E17+F17</f>
        <v>339.08400000000012</v>
      </c>
      <c r="D17" s="1517">
        <v>26.616</v>
      </c>
      <c r="E17" s="1517">
        <v>293.8370000000001</v>
      </c>
      <c r="F17" s="1537">
        <v>18.631000000000004</v>
      </c>
      <c r="G17" s="1514">
        <v>0</v>
      </c>
      <c r="H17" s="19"/>
      <c r="I17" s="19"/>
      <c r="J17" s="1519"/>
    </row>
    <row r="18" spans="1:10" s="1490" customFormat="1" ht="21.95" customHeight="1" x14ac:dyDescent="0.25">
      <c r="A18" s="1516" t="s">
        <v>1380</v>
      </c>
      <c r="B18" s="1487">
        <f t="shared" ref="B18:G18" si="3">+B19+B20</f>
        <v>2646.7930000000006</v>
      </c>
      <c r="C18" s="1487">
        <f t="shared" si="3"/>
        <v>2497.2090000000007</v>
      </c>
      <c r="D18" s="1487">
        <f t="shared" si="3"/>
        <v>242.02099999999999</v>
      </c>
      <c r="E18" s="1487">
        <f t="shared" si="3"/>
        <v>2216.4990000000007</v>
      </c>
      <c r="F18" s="1487">
        <f t="shared" si="3"/>
        <v>38.689</v>
      </c>
      <c r="G18" s="1487">
        <f t="shared" si="3"/>
        <v>149.58399999999992</v>
      </c>
      <c r="H18" s="19"/>
      <c r="I18" s="19"/>
      <c r="J18" s="1519"/>
    </row>
    <row r="19" spans="1:10" s="5" customFormat="1" ht="15" customHeight="1" x14ac:dyDescent="0.25">
      <c r="A19" s="1531" t="s">
        <v>1424</v>
      </c>
      <c r="B19" s="1514">
        <f>+C19+G19</f>
        <v>2045.4620000000004</v>
      </c>
      <c r="C19" s="1514">
        <f>D19+E19+F19</f>
        <v>1895.8780000000006</v>
      </c>
      <c r="D19" s="1517">
        <v>220.709</v>
      </c>
      <c r="E19" s="1517">
        <v>1668.0970000000004</v>
      </c>
      <c r="F19" s="1517">
        <v>7.0720000000000027</v>
      </c>
      <c r="G19" s="1514">
        <v>149.58399999999992</v>
      </c>
      <c r="H19" s="19"/>
      <c r="I19" s="19"/>
      <c r="J19" s="1519"/>
    </row>
    <row r="20" spans="1:10" s="5" customFormat="1" ht="15" customHeight="1" x14ac:dyDescent="0.25">
      <c r="A20" s="1532" t="s">
        <v>1378</v>
      </c>
      <c r="B20" s="1514">
        <f>+C20+G20</f>
        <v>601.33100000000002</v>
      </c>
      <c r="C20" s="1514">
        <f>D20+E20+F20</f>
        <v>601.33100000000002</v>
      </c>
      <c r="D20" s="1517">
        <v>21.311999999999994</v>
      </c>
      <c r="E20" s="1517">
        <v>548.40200000000004</v>
      </c>
      <c r="F20" s="1517">
        <v>31.616999999999997</v>
      </c>
      <c r="G20" s="1514">
        <v>0</v>
      </c>
      <c r="H20" s="19"/>
      <c r="I20" s="19"/>
      <c r="J20" s="1519"/>
    </row>
    <row r="21" spans="1:10" s="126" customFormat="1" ht="21.95" customHeight="1" x14ac:dyDescent="0.25">
      <c r="A21" s="1516" t="s">
        <v>1381</v>
      </c>
      <c r="B21" s="1487">
        <f>+B22+B23</f>
        <v>1046.5229999999999</v>
      </c>
      <c r="C21" s="1487">
        <f t="shared" ref="C21:G21" si="4">+C22+C23</f>
        <v>1046.5229999999999</v>
      </c>
      <c r="D21" s="1487">
        <f>+D22+D23</f>
        <v>404.53899999999999</v>
      </c>
      <c r="E21" s="1487">
        <f t="shared" si="4"/>
        <v>641.85300000000007</v>
      </c>
      <c r="F21" s="1555" t="s">
        <v>364</v>
      </c>
      <c r="G21" s="1487">
        <f t="shared" si="4"/>
        <v>0</v>
      </c>
      <c r="H21" s="19"/>
      <c r="I21" s="19"/>
      <c r="J21" s="1519"/>
    </row>
    <row r="22" spans="1:10" s="5" customFormat="1" ht="15" customHeight="1" x14ac:dyDescent="0.25">
      <c r="A22" s="1531" t="s">
        <v>1424</v>
      </c>
      <c r="B22" s="1514">
        <f>+C22+G22</f>
        <v>385.26299999999998</v>
      </c>
      <c r="C22" s="1514">
        <v>385.26299999999998</v>
      </c>
      <c r="D22" s="1517">
        <v>0</v>
      </c>
      <c r="E22" s="1517">
        <v>385.13200000000001</v>
      </c>
      <c r="F22" s="1565" t="s">
        <v>364</v>
      </c>
      <c r="G22" s="1514">
        <v>0</v>
      </c>
      <c r="H22" s="19"/>
      <c r="I22" s="19"/>
      <c r="J22" s="1519"/>
    </row>
    <row r="23" spans="1:10" s="5" customFormat="1" ht="15" customHeight="1" x14ac:dyDescent="0.25">
      <c r="A23" s="1532" t="s">
        <v>1378</v>
      </c>
      <c r="B23" s="1514">
        <f>+C23+G23</f>
        <v>661.26</v>
      </c>
      <c r="C23" s="1514">
        <f>D23+E23+F23</f>
        <v>661.26</v>
      </c>
      <c r="D23" s="1517">
        <v>404.53899999999999</v>
      </c>
      <c r="E23" s="1517">
        <v>256.721</v>
      </c>
      <c r="F23" s="1517">
        <v>0</v>
      </c>
      <c r="G23" s="1514">
        <v>0</v>
      </c>
      <c r="H23" s="19"/>
      <c r="I23" s="19"/>
      <c r="J23" s="1519"/>
    </row>
    <row r="24" spans="1:10" s="126" customFormat="1" ht="21.95" customHeight="1" x14ac:dyDescent="0.25">
      <c r="A24" s="813" t="s">
        <v>1383</v>
      </c>
      <c r="B24" s="1487">
        <f>+B25+B26</f>
        <v>1517.748</v>
      </c>
      <c r="C24" s="1487">
        <f t="shared" ref="C24:G24" si="5">+C25+C26</f>
        <v>1517.748</v>
      </c>
      <c r="D24" s="1487">
        <f t="shared" si="5"/>
        <v>264.70999999999998</v>
      </c>
      <c r="E24" s="1487">
        <f t="shared" si="5"/>
        <v>1249.0800000000002</v>
      </c>
      <c r="F24" s="1487">
        <f t="shared" si="5"/>
        <v>3.957999999999998</v>
      </c>
      <c r="G24" s="1487">
        <f t="shared" si="5"/>
        <v>0</v>
      </c>
      <c r="H24" s="19"/>
      <c r="I24" s="19"/>
      <c r="J24" s="1519"/>
    </row>
    <row r="25" spans="1:10" s="5" customFormat="1" ht="15" customHeight="1" x14ac:dyDescent="0.25">
      <c r="A25" s="1531" t="s">
        <v>1424</v>
      </c>
      <c r="B25" s="1514">
        <f>+C25+G25</f>
        <v>908.44500000000005</v>
      </c>
      <c r="C25" s="1514">
        <f>D25+E25+F25</f>
        <v>908.44500000000005</v>
      </c>
      <c r="D25" s="1517">
        <v>176.58699999999999</v>
      </c>
      <c r="E25" s="1517">
        <v>731.85800000000006</v>
      </c>
      <c r="F25" s="1517">
        <v>0</v>
      </c>
      <c r="G25" s="1514">
        <v>0</v>
      </c>
      <c r="H25" s="19"/>
      <c r="I25" s="19"/>
      <c r="J25" s="1519"/>
    </row>
    <row r="26" spans="1:10" s="5" customFormat="1" ht="15" customHeight="1" x14ac:dyDescent="0.25">
      <c r="A26" s="808" t="s">
        <v>1378</v>
      </c>
      <c r="B26" s="1514">
        <f>+C26+G26</f>
        <v>609.30300000000011</v>
      </c>
      <c r="C26" s="1514">
        <f>D26+E26+F26</f>
        <v>609.30300000000011</v>
      </c>
      <c r="D26" s="1517">
        <v>88.123000000000005</v>
      </c>
      <c r="E26" s="1517">
        <v>517.22200000000009</v>
      </c>
      <c r="F26" s="1517">
        <v>3.957999999999998</v>
      </c>
      <c r="G26" s="1514">
        <v>0</v>
      </c>
      <c r="H26" s="19"/>
      <c r="I26" s="19"/>
      <c r="J26" s="1519"/>
    </row>
    <row r="27" spans="1:10" s="126" customFormat="1" ht="21.95" customHeight="1" x14ac:dyDescent="0.25">
      <c r="A27" s="1516" t="s">
        <v>1384</v>
      </c>
      <c r="B27" s="1487">
        <f t="shared" ref="B27:G27" si="6">+B28+B29</f>
        <v>644.70999999999992</v>
      </c>
      <c r="C27" s="1487">
        <f t="shared" si="6"/>
        <v>644.70999999999992</v>
      </c>
      <c r="D27" s="1487">
        <v>229.76300000000003</v>
      </c>
      <c r="E27" s="1487">
        <f t="shared" si="6"/>
        <v>414.94699999999995</v>
      </c>
      <c r="F27" s="1487">
        <f t="shared" si="6"/>
        <v>0</v>
      </c>
      <c r="G27" s="1487">
        <f t="shared" si="6"/>
        <v>0</v>
      </c>
      <c r="H27" s="19"/>
      <c r="I27" s="19"/>
      <c r="J27" s="1519"/>
    </row>
    <row r="28" spans="1:10" s="5" customFormat="1" ht="15" customHeight="1" x14ac:dyDescent="0.25">
      <c r="A28" s="1531" t="s">
        <v>1424</v>
      </c>
      <c r="B28" s="1486">
        <f>+C28+G28</f>
        <v>616.72299999999996</v>
      </c>
      <c r="C28" s="1486">
        <f>D28+E28+F28</f>
        <v>616.72299999999996</v>
      </c>
      <c r="D28" s="1527">
        <v>229.37100000000004</v>
      </c>
      <c r="E28" s="1527">
        <v>387.35199999999992</v>
      </c>
      <c r="F28" s="1527">
        <v>0</v>
      </c>
      <c r="G28" s="1486">
        <v>0</v>
      </c>
      <c r="H28" s="19"/>
      <c r="I28" s="19"/>
      <c r="J28" s="1519"/>
    </row>
    <row r="29" spans="1:10" s="5" customFormat="1" ht="15" customHeight="1" x14ac:dyDescent="0.25">
      <c r="A29" s="808" t="s">
        <v>1378</v>
      </c>
      <c r="B29" s="1514">
        <f>+C29+G29</f>
        <v>27.987000000000002</v>
      </c>
      <c r="C29" s="1514">
        <v>27.987000000000002</v>
      </c>
      <c r="D29" s="1565" t="s">
        <v>364</v>
      </c>
      <c r="E29" s="1517">
        <v>27.595000000000002</v>
      </c>
      <c r="F29" s="1517">
        <v>0</v>
      </c>
      <c r="G29" s="1514">
        <v>0</v>
      </c>
      <c r="H29" s="19"/>
      <c r="I29" s="19"/>
      <c r="J29" s="1519"/>
    </row>
    <row r="30" spans="1:10" s="126" customFormat="1" ht="21.95" customHeight="1" x14ac:dyDescent="0.25">
      <c r="A30" s="1516" t="s">
        <v>1385</v>
      </c>
      <c r="B30" s="1487">
        <f>+B31+B32</f>
        <v>141.285</v>
      </c>
      <c r="C30" s="1487">
        <f>+C31+C32</f>
        <v>135.351</v>
      </c>
      <c r="D30" s="1487">
        <f t="shared" ref="D30:G30" si="7">+D31+D32</f>
        <v>0</v>
      </c>
      <c r="E30" s="1487">
        <f t="shared" si="7"/>
        <v>135.351</v>
      </c>
      <c r="F30" s="1487">
        <f t="shared" si="7"/>
        <v>0</v>
      </c>
      <c r="G30" s="1553">
        <f t="shared" si="7"/>
        <v>5.9339999999999993</v>
      </c>
      <c r="H30" s="19"/>
      <c r="I30" s="19"/>
      <c r="J30" s="1519"/>
    </row>
    <row r="31" spans="1:10" s="5" customFormat="1" ht="15" customHeight="1" x14ac:dyDescent="0.25">
      <c r="A31" s="1531" t="s">
        <v>1424</v>
      </c>
      <c r="B31" s="1514">
        <f>+C31+G31</f>
        <v>58.254999999999995</v>
      </c>
      <c r="C31" s="1514">
        <f>D31+E31+F31</f>
        <v>52.320999999999998</v>
      </c>
      <c r="D31" s="1514">
        <v>0</v>
      </c>
      <c r="E31" s="1514">
        <v>52.320999999999998</v>
      </c>
      <c r="F31" s="1514">
        <v>0</v>
      </c>
      <c r="G31" s="1514">
        <v>5.9339999999999993</v>
      </c>
      <c r="H31" s="19"/>
      <c r="I31" s="19"/>
      <c r="J31" s="1519"/>
    </row>
    <row r="32" spans="1:10" s="5" customFormat="1" ht="15" customHeight="1" x14ac:dyDescent="0.25">
      <c r="A32" s="808" t="s">
        <v>1378</v>
      </c>
      <c r="B32" s="1514">
        <f>+C32+G32</f>
        <v>83.03</v>
      </c>
      <c r="C32" s="1514">
        <f>D32+E32+F32</f>
        <v>83.03</v>
      </c>
      <c r="D32" s="1514">
        <v>0</v>
      </c>
      <c r="E32" s="1514">
        <v>83.03</v>
      </c>
      <c r="F32" s="1514">
        <v>0</v>
      </c>
      <c r="G32" s="1507">
        <v>0</v>
      </c>
      <c r="H32" s="19"/>
      <c r="I32" s="19"/>
      <c r="J32" s="1519"/>
    </row>
    <row r="33" spans="1:10" s="126" customFormat="1" ht="21.95" customHeight="1" x14ac:dyDescent="0.25">
      <c r="A33" s="1134" t="s">
        <v>1386</v>
      </c>
      <c r="B33" s="1487">
        <f>+B34+B35</f>
        <v>184.46900000000002</v>
      </c>
      <c r="C33" s="1487">
        <f t="shared" ref="C33:G33" si="8">+C34+C35</f>
        <v>184.46900000000002</v>
      </c>
      <c r="D33" s="1487">
        <f t="shared" si="8"/>
        <v>0</v>
      </c>
      <c r="E33" s="1487">
        <f t="shared" si="8"/>
        <v>184.46900000000002</v>
      </c>
      <c r="F33" s="1487">
        <f t="shared" si="8"/>
        <v>0</v>
      </c>
      <c r="G33" s="1487">
        <f t="shared" si="8"/>
        <v>0</v>
      </c>
      <c r="H33" s="19"/>
      <c r="I33" s="19"/>
      <c r="J33" s="1519"/>
    </row>
    <row r="34" spans="1:10" s="5" customFormat="1" ht="15" customHeight="1" x14ac:dyDescent="0.25">
      <c r="A34" s="1531" t="s">
        <v>1424</v>
      </c>
      <c r="B34" s="1514">
        <f>+C34+G34</f>
        <v>138.77400000000003</v>
      </c>
      <c r="C34" s="1514">
        <f>D34+E34+F34</f>
        <v>138.77400000000003</v>
      </c>
      <c r="D34" s="1514">
        <v>0</v>
      </c>
      <c r="E34" s="1514">
        <v>138.77400000000003</v>
      </c>
      <c r="F34" s="1514">
        <v>0</v>
      </c>
      <c r="G34" s="1514">
        <v>0</v>
      </c>
      <c r="H34" s="19"/>
      <c r="I34" s="19"/>
      <c r="J34" s="1519"/>
    </row>
    <row r="35" spans="1:10" s="5" customFormat="1" ht="15" customHeight="1" x14ac:dyDescent="0.25">
      <c r="A35" s="1532" t="s">
        <v>1378</v>
      </c>
      <c r="B35" s="1514">
        <f>+C35+G35</f>
        <v>45.695</v>
      </c>
      <c r="C35" s="1514">
        <f>D35+E35+F35</f>
        <v>45.695</v>
      </c>
      <c r="D35" s="1514">
        <v>0</v>
      </c>
      <c r="E35" s="1514">
        <v>45.695</v>
      </c>
      <c r="F35" s="1514">
        <v>0</v>
      </c>
      <c r="G35" s="1514">
        <v>0</v>
      </c>
      <c r="H35" s="19"/>
      <c r="I35" s="19"/>
      <c r="J35" s="1519"/>
    </row>
    <row r="36" spans="1:10" s="5" customFormat="1" ht="4.5" customHeight="1" thickBot="1" x14ac:dyDescent="0.3">
      <c r="A36" s="1297"/>
      <c r="B36" s="1297"/>
      <c r="C36" s="1297"/>
      <c r="D36" s="1297"/>
      <c r="E36" s="1297"/>
      <c r="F36" s="1297"/>
      <c r="G36" s="1297"/>
    </row>
    <row r="37" spans="1:10" s="5" customFormat="1" ht="3.75" customHeight="1" thickTop="1" x14ac:dyDescent="0.25">
      <c r="A37" s="806"/>
      <c r="B37" s="806"/>
      <c r="C37" s="806"/>
      <c r="D37" s="806"/>
      <c r="E37" s="806"/>
      <c r="F37" s="806"/>
      <c r="G37" s="806"/>
    </row>
    <row r="38" spans="1:10" s="5" customFormat="1" ht="12.95" customHeight="1" x14ac:dyDescent="0.25">
      <c r="A38" s="1503" t="s">
        <v>1360</v>
      </c>
      <c r="B38" s="1503"/>
      <c r="C38" s="1503"/>
      <c r="D38" s="1503"/>
      <c r="E38" s="1503"/>
      <c r="F38" s="808"/>
    </row>
    <row r="39" spans="1:10" x14ac:dyDescent="0.15">
      <c r="A39" s="1258"/>
    </row>
    <row r="40" spans="1:10" s="1457" customFormat="1" ht="12.75" x14ac:dyDescent="0.2">
      <c r="A40" s="1255" t="s">
        <v>527</v>
      </c>
      <c r="B40" s="993"/>
      <c r="C40" s="993"/>
      <c r="D40" s="993"/>
      <c r="E40" s="993"/>
      <c r="G40" s="1458"/>
    </row>
    <row r="41" spans="1:10" s="1457" customFormat="1" ht="12" customHeight="1" x14ac:dyDescent="0.25">
      <c r="A41" s="1508" t="s">
        <v>1369</v>
      </c>
      <c r="B41" s="993"/>
      <c r="C41" s="993"/>
      <c r="D41" s="993"/>
      <c r="E41" s="993"/>
      <c r="G41" s="1458"/>
    </row>
    <row r="42" spans="1:10" x14ac:dyDescent="0.15">
      <c r="A42" s="1258"/>
      <c r="B42" s="1258"/>
      <c r="C42" s="1258"/>
      <c r="D42" s="1258"/>
      <c r="E42" s="1258"/>
    </row>
    <row r="43" spans="1:10" x14ac:dyDescent="0.15">
      <c r="A43" s="1258"/>
      <c r="B43" s="1258"/>
      <c r="C43" s="1258"/>
      <c r="D43" s="1258"/>
      <c r="E43" s="1258"/>
    </row>
    <row r="44" spans="1:10" x14ac:dyDescent="0.15">
      <c r="A44" s="1258"/>
      <c r="B44" s="1258"/>
      <c r="C44" s="1258"/>
      <c r="D44" s="1258"/>
      <c r="E44" s="1258"/>
    </row>
    <row r="45" spans="1:10" x14ac:dyDescent="0.15">
      <c r="A45" s="1258"/>
      <c r="B45" s="1258"/>
      <c r="C45" s="1258"/>
      <c r="D45" s="1258"/>
      <c r="E45" s="1258"/>
    </row>
    <row r="46" spans="1:10" x14ac:dyDescent="0.15">
      <c r="A46" s="1258"/>
      <c r="B46" s="1258"/>
      <c r="C46" s="1258"/>
      <c r="D46" s="1258"/>
      <c r="E46" s="1258"/>
    </row>
    <row r="47" spans="1:10" x14ac:dyDescent="0.15">
      <c r="A47" s="1258"/>
      <c r="B47" s="1258"/>
      <c r="C47" s="1258"/>
      <c r="D47" s="1258"/>
      <c r="E47" s="1258"/>
    </row>
    <row r="48" spans="1:10" x14ac:dyDescent="0.15">
      <c r="A48" s="1258"/>
      <c r="B48" s="1258"/>
      <c r="C48" s="1258"/>
      <c r="D48" s="1258"/>
      <c r="E48" s="1258"/>
    </row>
    <row r="49" spans="1:5" x14ac:dyDescent="0.15">
      <c r="A49" s="1258"/>
      <c r="B49" s="1258"/>
      <c r="C49" s="1258"/>
      <c r="D49" s="1258"/>
      <c r="E49" s="1258"/>
    </row>
    <row r="50" spans="1:5" x14ac:dyDescent="0.15">
      <c r="A50" s="1258"/>
      <c r="B50" s="1258"/>
      <c r="C50" s="1258"/>
      <c r="D50" s="1258"/>
      <c r="E50" s="1258"/>
    </row>
    <row r="51" spans="1:5" x14ac:dyDescent="0.15">
      <c r="A51" s="1258"/>
      <c r="B51" s="1258"/>
      <c r="C51" s="1258"/>
      <c r="D51" s="1258"/>
      <c r="E51" s="1258"/>
    </row>
    <row r="52" spans="1:5" x14ac:dyDescent="0.15">
      <c r="A52" s="1258"/>
      <c r="B52" s="1258"/>
      <c r="C52" s="1258"/>
      <c r="D52" s="1258"/>
      <c r="E52" s="1258"/>
    </row>
    <row r="53" spans="1:5" x14ac:dyDescent="0.15">
      <c r="A53" s="1258"/>
      <c r="B53" s="1258"/>
      <c r="C53" s="1258"/>
      <c r="D53" s="1258"/>
      <c r="E53" s="1258"/>
    </row>
    <row r="54" spans="1:5" x14ac:dyDescent="0.15">
      <c r="A54" s="1258"/>
      <c r="B54" s="1258"/>
      <c r="C54" s="1258"/>
      <c r="D54" s="1258"/>
      <c r="E54" s="1258"/>
    </row>
    <row r="55" spans="1:5" x14ac:dyDescent="0.15">
      <c r="A55" s="1258"/>
      <c r="B55" s="1258"/>
      <c r="C55" s="1258"/>
      <c r="D55" s="1258"/>
      <c r="E55" s="1258"/>
    </row>
    <row r="56" spans="1:5" x14ac:dyDescent="0.15">
      <c r="A56" s="1258"/>
      <c r="B56" s="1258"/>
      <c r="C56" s="1258"/>
      <c r="D56" s="1258"/>
      <c r="E56" s="1258"/>
    </row>
    <row r="57" spans="1:5" x14ac:dyDescent="0.15">
      <c r="A57" s="1258"/>
      <c r="B57" s="1258"/>
      <c r="C57" s="1258"/>
      <c r="D57" s="1258"/>
      <c r="E57" s="1258"/>
    </row>
    <row r="58" spans="1:5" x14ac:dyDescent="0.15">
      <c r="A58" s="1258"/>
      <c r="B58" s="1258"/>
      <c r="C58" s="1258"/>
      <c r="D58" s="1258"/>
      <c r="E58" s="1258"/>
    </row>
    <row r="59" spans="1:5" x14ac:dyDescent="0.15">
      <c r="A59" s="1258"/>
      <c r="B59" s="1258"/>
      <c r="C59" s="1258"/>
      <c r="D59" s="1258"/>
      <c r="E59" s="1258"/>
    </row>
    <row r="60" spans="1:5" x14ac:dyDescent="0.15">
      <c r="A60" s="1258"/>
      <c r="B60" s="1258"/>
      <c r="C60" s="1258"/>
      <c r="D60" s="1258"/>
      <c r="E60" s="1258"/>
    </row>
    <row r="61" spans="1:5" x14ac:dyDescent="0.15">
      <c r="A61" s="1258"/>
      <c r="B61" s="1258"/>
      <c r="C61" s="1258"/>
      <c r="D61" s="1258"/>
      <c r="E61" s="1258"/>
    </row>
    <row r="62" spans="1:5" x14ac:dyDescent="0.15">
      <c r="A62" s="1258"/>
      <c r="B62" s="1258"/>
      <c r="C62" s="1258"/>
      <c r="D62" s="1258"/>
      <c r="E62" s="1258"/>
    </row>
    <row r="63" spans="1:5" x14ac:dyDescent="0.15">
      <c r="A63" s="1258"/>
      <c r="B63" s="1258"/>
      <c r="C63" s="1258"/>
      <c r="D63" s="1258"/>
      <c r="E63" s="1258"/>
    </row>
    <row r="64" spans="1:5" x14ac:dyDescent="0.15">
      <c r="A64" s="1258"/>
      <c r="B64" s="1258"/>
      <c r="C64" s="1258"/>
      <c r="D64" s="1258"/>
      <c r="E64" s="1258"/>
    </row>
    <row r="65" spans="1:5" x14ac:dyDescent="0.15">
      <c r="A65" s="1258"/>
      <c r="B65" s="1258"/>
      <c r="C65" s="1258"/>
      <c r="D65" s="1258"/>
      <c r="E65" s="1258"/>
    </row>
    <row r="66" spans="1:5" x14ac:dyDescent="0.15">
      <c r="A66" s="1258"/>
      <c r="B66" s="1258"/>
      <c r="C66" s="1258"/>
      <c r="D66" s="1258"/>
      <c r="E66" s="1258"/>
    </row>
    <row r="67" spans="1:5" x14ac:dyDescent="0.15">
      <c r="A67" s="1258"/>
      <c r="B67" s="1258"/>
      <c r="C67" s="1258"/>
      <c r="D67" s="1258"/>
      <c r="E67" s="1258"/>
    </row>
    <row r="68" spans="1:5" x14ac:dyDescent="0.15">
      <c r="A68" s="1258"/>
      <c r="B68" s="1258"/>
      <c r="C68" s="1258"/>
      <c r="D68" s="1258"/>
      <c r="E68" s="1258"/>
    </row>
    <row r="69" spans="1:5" x14ac:dyDescent="0.15">
      <c r="A69" s="1258"/>
      <c r="B69" s="1258"/>
      <c r="C69" s="1258"/>
      <c r="D69" s="1258"/>
      <c r="E69" s="1258"/>
    </row>
    <row r="70" spans="1:5" x14ac:dyDescent="0.15">
      <c r="A70" s="1258"/>
      <c r="B70" s="1258"/>
      <c r="C70" s="1258"/>
      <c r="D70" s="1258"/>
      <c r="E70" s="1258"/>
    </row>
  </sheetData>
  <mergeCells count="9">
    <mergeCell ref="A2:E2"/>
    <mergeCell ref="A3:G3"/>
    <mergeCell ref="B5:B8"/>
    <mergeCell ref="C5:F6"/>
    <mergeCell ref="G5:G8"/>
    <mergeCell ref="C7:C8"/>
    <mergeCell ref="D7:D8"/>
    <mergeCell ref="E7:E8"/>
    <mergeCell ref="F7:F8"/>
  </mergeCells>
  <conditionalFormatting sqref="B33:G35 G30:G31 B23:G28 B22:E22 G22 B9:G21 B29:C29 E29:G29 B30:F32">
    <cfRule type="cellIs" dxfId="38" priority="8" stopIfTrue="1" operator="between">
      <formula>0.0001</formula>
      <formula>0.045</formula>
    </cfRule>
  </conditionalFormatting>
  <conditionalFormatting sqref="B33:G35 G30:G31 B23:G28 B22:E22 G22 B9:G21 B29:C29 E29:G29 B30:F32">
    <cfRule type="cellIs" dxfId="37" priority="7" stopIfTrue="1" operator="between">
      <formula>0.001</formula>
      <formula>0.045</formula>
    </cfRule>
  </conditionalFormatting>
  <conditionalFormatting sqref="D20:G20 D23:G23 D25:G26 D28:G28 D34:G35 D31:F32 G31 D22:E22 G22 E29:G29">
    <cfRule type="cellIs" dxfId="36" priority="6" stopIfTrue="1" operator="between">
      <formula>0.001</formula>
      <formula>0.45</formula>
    </cfRule>
  </conditionalFormatting>
  <conditionalFormatting sqref="F17">
    <cfRule type="cellIs" dxfId="35" priority="5" stopIfTrue="1" operator="between">
      <formula>0.0001</formula>
      <formula>0.045</formula>
    </cfRule>
  </conditionalFormatting>
  <conditionalFormatting sqref="F17">
    <cfRule type="cellIs" dxfId="34" priority="4" stopIfTrue="1" operator="between">
      <formula>0.001</formula>
      <formula>0.45</formula>
    </cfRule>
  </conditionalFormatting>
  <conditionalFormatting sqref="F17">
    <cfRule type="cellIs" dxfId="33" priority="3" stopIfTrue="1" operator="between">
      <formula>0.001</formula>
      <formula>0.045</formula>
    </cfRule>
  </conditionalFormatting>
  <conditionalFormatting sqref="F17">
    <cfRule type="cellIs" dxfId="32" priority="2" stopIfTrue="1" operator="between">
      <formula>0.0001</formula>
      <formula>0.045</formula>
    </cfRule>
  </conditionalFormatting>
  <conditionalFormatting sqref="F17">
    <cfRule type="cellIs" dxfId="31" priority="1" stopIfTrue="1" operator="between">
      <formula>0.001</formula>
      <formula>0.045</formula>
    </cfRule>
  </conditionalFormatting>
  <hyperlinks>
    <hyperlink ref="A41"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9"/>
  <sheetViews>
    <sheetView showGridLines="0" workbookViewId="0"/>
  </sheetViews>
  <sheetFormatPr defaultRowHeight="9" x14ac:dyDescent="0.15"/>
  <cols>
    <col min="1" max="1" width="26.42578125" style="1224" customWidth="1"/>
    <col min="2" max="3" width="9.7109375" style="1224" customWidth="1"/>
    <col min="4" max="4" width="11.42578125" style="1224" customWidth="1"/>
    <col min="5" max="5" width="12.5703125" style="1224" customWidth="1"/>
    <col min="6" max="6" width="8.7109375" style="1224" customWidth="1"/>
    <col min="7" max="7" width="8.28515625" style="1224" customWidth="1"/>
    <col min="8" max="256" width="9.140625" style="1224"/>
    <col min="257" max="257" width="32.5703125" style="1224" customWidth="1"/>
    <col min="258" max="259" width="9.7109375" style="1224" customWidth="1"/>
    <col min="260" max="260" width="11.42578125" style="1224" customWidth="1"/>
    <col min="261" max="261" width="12.5703125" style="1224" customWidth="1"/>
    <col min="262" max="262" width="8.7109375" style="1224" customWidth="1"/>
    <col min="263" max="263" width="8.28515625" style="1224" customWidth="1"/>
    <col min="264" max="512" width="9.140625" style="1224"/>
    <col min="513" max="513" width="32.5703125" style="1224" customWidth="1"/>
    <col min="514" max="515" width="9.7109375" style="1224" customWidth="1"/>
    <col min="516" max="516" width="11.42578125" style="1224" customWidth="1"/>
    <col min="517" max="517" width="12.5703125" style="1224" customWidth="1"/>
    <col min="518" max="518" width="8.7109375" style="1224" customWidth="1"/>
    <col min="519" max="519" width="8.28515625" style="1224" customWidth="1"/>
    <col min="520" max="768" width="9.140625" style="1224"/>
    <col min="769" max="769" width="32.5703125" style="1224" customWidth="1"/>
    <col min="770" max="771" width="9.7109375" style="1224" customWidth="1"/>
    <col min="772" max="772" width="11.42578125" style="1224" customWidth="1"/>
    <col min="773" max="773" width="12.5703125" style="1224" customWidth="1"/>
    <col min="774" max="774" width="8.7109375" style="1224" customWidth="1"/>
    <col min="775" max="775" width="8.28515625" style="1224" customWidth="1"/>
    <col min="776" max="1024" width="9.140625" style="1224"/>
    <col min="1025" max="1025" width="32.5703125" style="1224" customWidth="1"/>
    <col min="1026" max="1027" width="9.7109375" style="1224" customWidth="1"/>
    <col min="1028" max="1028" width="11.42578125" style="1224" customWidth="1"/>
    <col min="1029" max="1029" width="12.5703125" style="1224" customWidth="1"/>
    <col min="1030" max="1030" width="8.7109375" style="1224" customWidth="1"/>
    <col min="1031" max="1031" width="8.28515625" style="1224" customWidth="1"/>
    <col min="1032" max="1280" width="9.140625" style="1224"/>
    <col min="1281" max="1281" width="32.5703125" style="1224" customWidth="1"/>
    <col min="1282" max="1283" width="9.7109375" style="1224" customWidth="1"/>
    <col min="1284" max="1284" width="11.42578125" style="1224" customWidth="1"/>
    <col min="1285" max="1285" width="12.5703125" style="1224" customWidth="1"/>
    <col min="1286" max="1286" width="8.7109375" style="1224" customWidth="1"/>
    <col min="1287" max="1287" width="8.28515625" style="1224" customWidth="1"/>
    <col min="1288" max="1536" width="9.140625" style="1224"/>
    <col min="1537" max="1537" width="32.5703125" style="1224" customWidth="1"/>
    <col min="1538" max="1539" width="9.7109375" style="1224" customWidth="1"/>
    <col min="1540" max="1540" width="11.42578125" style="1224" customWidth="1"/>
    <col min="1541" max="1541" width="12.5703125" style="1224" customWidth="1"/>
    <col min="1542" max="1542" width="8.7109375" style="1224" customWidth="1"/>
    <col min="1543" max="1543" width="8.28515625" style="1224" customWidth="1"/>
    <col min="1544" max="1792" width="9.140625" style="1224"/>
    <col min="1793" max="1793" width="32.5703125" style="1224" customWidth="1"/>
    <col min="1794" max="1795" width="9.7109375" style="1224" customWidth="1"/>
    <col min="1796" max="1796" width="11.42578125" style="1224" customWidth="1"/>
    <col min="1797" max="1797" width="12.5703125" style="1224" customWidth="1"/>
    <col min="1798" max="1798" width="8.7109375" style="1224" customWidth="1"/>
    <col min="1799" max="1799" width="8.28515625" style="1224" customWidth="1"/>
    <col min="1800" max="2048" width="9.140625" style="1224"/>
    <col min="2049" max="2049" width="32.5703125" style="1224" customWidth="1"/>
    <col min="2050" max="2051" width="9.7109375" style="1224" customWidth="1"/>
    <col min="2052" max="2052" width="11.42578125" style="1224" customWidth="1"/>
    <col min="2053" max="2053" width="12.5703125" style="1224" customWidth="1"/>
    <col min="2054" max="2054" width="8.7109375" style="1224" customWidth="1"/>
    <col min="2055" max="2055" width="8.28515625" style="1224" customWidth="1"/>
    <col min="2056" max="2304" width="9.140625" style="1224"/>
    <col min="2305" max="2305" width="32.5703125" style="1224" customWidth="1"/>
    <col min="2306" max="2307" width="9.7109375" style="1224" customWidth="1"/>
    <col min="2308" max="2308" width="11.42578125" style="1224" customWidth="1"/>
    <col min="2309" max="2309" width="12.5703125" style="1224" customWidth="1"/>
    <col min="2310" max="2310" width="8.7109375" style="1224" customWidth="1"/>
    <col min="2311" max="2311" width="8.28515625" style="1224" customWidth="1"/>
    <col min="2312" max="2560" width="9.140625" style="1224"/>
    <col min="2561" max="2561" width="32.5703125" style="1224" customWidth="1"/>
    <col min="2562" max="2563" width="9.7109375" style="1224" customWidth="1"/>
    <col min="2564" max="2564" width="11.42578125" style="1224" customWidth="1"/>
    <col min="2565" max="2565" width="12.5703125" style="1224" customWidth="1"/>
    <col min="2566" max="2566" width="8.7109375" style="1224" customWidth="1"/>
    <col min="2567" max="2567" width="8.28515625" style="1224" customWidth="1"/>
    <col min="2568" max="2816" width="9.140625" style="1224"/>
    <col min="2817" max="2817" width="32.5703125" style="1224" customWidth="1"/>
    <col min="2818" max="2819" width="9.7109375" style="1224" customWidth="1"/>
    <col min="2820" max="2820" width="11.42578125" style="1224" customWidth="1"/>
    <col min="2821" max="2821" width="12.5703125" style="1224" customWidth="1"/>
    <col min="2822" max="2822" width="8.7109375" style="1224" customWidth="1"/>
    <col min="2823" max="2823" width="8.28515625" style="1224" customWidth="1"/>
    <col min="2824" max="3072" width="9.140625" style="1224"/>
    <col min="3073" max="3073" width="32.5703125" style="1224" customWidth="1"/>
    <col min="3074" max="3075" width="9.7109375" style="1224" customWidth="1"/>
    <col min="3076" max="3076" width="11.42578125" style="1224" customWidth="1"/>
    <col min="3077" max="3077" width="12.5703125" style="1224" customWidth="1"/>
    <col min="3078" max="3078" width="8.7109375" style="1224" customWidth="1"/>
    <col min="3079" max="3079" width="8.28515625" style="1224" customWidth="1"/>
    <col min="3080" max="3328" width="9.140625" style="1224"/>
    <col min="3329" max="3329" width="32.5703125" style="1224" customWidth="1"/>
    <col min="3330" max="3331" width="9.7109375" style="1224" customWidth="1"/>
    <col min="3332" max="3332" width="11.42578125" style="1224" customWidth="1"/>
    <col min="3333" max="3333" width="12.5703125" style="1224" customWidth="1"/>
    <col min="3334" max="3334" width="8.7109375" style="1224" customWidth="1"/>
    <col min="3335" max="3335" width="8.28515625" style="1224" customWidth="1"/>
    <col min="3336" max="3584" width="9.140625" style="1224"/>
    <col min="3585" max="3585" width="32.5703125" style="1224" customWidth="1"/>
    <col min="3586" max="3587" width="9.7109375" style="1224" customWidth="1"/>
    <col min="3588" max="3588" width="11.42578125" style="1224" customWidth="1"/>
    <col min="3589" max="3589" width="12.5703125" style="1224" customWidth="1"/>
    <col min="3590" max="3590" width="8.7109375" style="1224" customWidth="1"/>
    <col min="3591" max="3591" width="8.28515625" style="1224" customWidth="1"/>
    <col min="3592" max="3840" width="9.140625" style="1224"/>
    <col min="3841" max="3841" width="32.5703125" style="1224" customWidth="1"/>
    <col min="3842" max="3843" width="9.7109375" style="1224" customWidth="1"/>
    <col min="3844" max="3844" width="11.42578125" style="1224" customWidth="1"/>
    <col min="3845" max="3845" width="12.5703125" style="1224" customWidth="1"/>
    <col min="3846" max="3846" width="8.7109375" style="1224" customWidth="1"/>
    <col min="3847" max="3847" width="8.28515625" style="1224" customWidth="1"/>
    <col min="3848" max="4096" width="9.140625" style="1224"/>
    <col min="4097" max="4097" width="32.5703125" style="1224" customWidth="1"/>
    <col min="4098" max="4099" width="9.7109375" style="1224" customWidth="1"/>
    <col min="4100" max="4100" width="11.42578125" style="1224" customWidth="1"/>
    <col min="4101" max="4101" width="12.5703125" style="1224" customWidth="1"/>
    <col min="4102" max="4102" width="8.7109375" style="1224" customWidth="1"/>
    <col min="4103" max="4103" width="8.28515625" style="1224" customWidth="1"/>
    <col min="4104" max="4352" width="9.140625" style="1224"/>
    <col min="4353" max="4353" width="32.5703125" style="1224" customWidth="1"/>
    <col min="4354" max="4355" width="9.7109375" style="1224" customWidth="1"/>
    <col min="4356" max="4356" width="11.42578125" style="1224" customWidth="1"/>
    <col min="4357" max="4357" width="12.5703125" style="1224" customWidth="1"/>
    <col min="4358" max="4358" width="8.7109375" style="1224" customWidth="1"/>
    <col min="4359" max="4359" width="8.28515625" style="1224" customWidth="1"/>
    <col min="4360" max="4608" width="9.140625" style="1224"/>
    <col min="4609" max="4609" width="32.5703125" style="1224" customWidth="1"/>
    <col min="4610" max="4611" width="9.7109375" style="1224" customWidth="1"/>
    <col min="4612" max="4612" width="11.42578125" style="1224" customWidth="1"/>
    <col min="4613" max="4613" width="12.5703125" style="1224" customWidth="1"/>
    <col min="4614" max="4614" width="8.7109375" style="1224" customWidth="1"/>
    <col min="4615" max="4615" width="8.28515625" style="1224" customWidth="1"/>
    <col min="4616" max="4864" width="9.140625" style="1224"/>
    <col min="4865" max="4865" width="32.5703125" style="1224" customWidth="1"/>
    <col min="4866" max="4867" width="9.7109375" style="1224" customWidth="1"/>
    <col min="4868" max="4868" width="11.42578125" style="1224" customWidth="1"/>
    <col min="4869" max="4869" width="12.5703125" style="1224" customWidth="1"/>
    <col min="4870" max="4870" width="8.7109375" style="1224" customWidth="1"/>
    <col min="4871" max="4871" width="8.28515625" style="1224" customWidth="1"/>
    <col min="4872" max="5120" width="9.140625" style="1224"/>
    <col min="5121" max="5121" width="32.5703125" style="1224" customWidth="1"/>
    <col min="5122" max="5123" width="9.7109375" style="1224" customWidth="1"/>
    <col min="5124" max="5124" width="11.42578125" style="1224" customWidth="1"/>
    <col min="5125" max="5125" width="12.5703125" style="1224" customWidth="1"/>
    <col min="5126" max="5126" width="8.7109375" style="1224" customWidth="1"/>
    <col min="5127" max="5127" width="8.28515625" style="1224" customWidth="1"/>
    <col min="5128" max="5376" width="9.140625" style="1224"/>
    <col min="5377" max="5377" width="32.5703125" style="1224" customWidth="1"/>
    <col min="5378" max="5379" width="9.7109375" style="1224" customWidth="1"/>
    <col min="5380" max="5380" width="11.42578125" style="1224" customWidth="1"/>
    <col min="5381" max="5381" width="12.5703125" style="1224" customWidth="1"/>
    <col min="5382" max="5382" width="8.7109375" style="1224" customWidth="1"/>
    <col min="5383" max="5383" width="8.28515625" style="1224" customWidth="1"/>
    <col min="5384" max="5632" width="9.140625" style="1224"/>
    <col min="5633" max="5633" width="32.5703125" style="1224" customWidth="1"/>
    <col min="5634" max="5635" width="9.7109375" style="1224" customWidth="1"/>
    <col min="5636" max="5636" width="11.42578125" style="1224" customWidth="1"/>
    <col min="5637" max="5637" width="12.5703125" style="1224" customWidth="1"/>
    <col min="5638" max="5638" width="8.7109375" style="1224" customWidth="1"/>
    <col min="5639" max="5639" width="8.28515625" style="1224" customWidth="1"/>
    <col min="5640" max="5888" width="9.140625" style="1224"/>
    <col min="5889" max="5889" width="32.5703125" style="1224" customWidth="1"/>
    <col min="5890" max="5891" width="9.7109375" style="1224" customWidth="1"/>
    <col min="5892" max="5892" width="11.42578125" style="1224" customWidth="1"/>
    <col min="5893" max="5893" width="12.5703125" style="1224" customWidth="1"/>
    <col min="5894" max="5894" width="8.7109375" style="1224" customWidth="1"/>
    <col min="5895" max="5895" width="8.28515625" style="1224" customWidth="1"/>
    <col min="5896" max="6144" width="9.140625" style="1224"/>
    <col min="6145" max="6145" width="32.5703125" style="1224" customWidth="1"/>
    <col min="6146" max="6147" width="9.7109375" style="1224" customWidth="1"/>
    <col min="6148" max="6148" width="11.42578125" style="1224" customWidth="1"/>
    <col min="6149" max="6149" width="12.5703125" style="1224" customWidth="1"/>
    <col min="6150" max="6150" width="8.7109375" style="1224" customWidth="1"/>
    <col min="6151" max="6151" width="8.28515625" style="1224" customWidth="1"/>
    <col min="6152" max="6400" width="9.140625" style="1224"/>
    <col min="6401" max="6401" width="32.5703125" style="1224" customWidth="1"/>
    <col min="6402" max="6403" width="9.7109375" style="1224" customWidth="1"/>
    <col min="6404" max="6404" width="11.42578125" style="1224" customWidth="1"/>
    <col min="6405" max="6405" width="12.5703125" style="1224" customWidth="1"/>
    <col min="6406" max="6406" width="8.7109375" style="1224" customWidth="1"/>
    <col min="6407" max="6407" width="8.28515625" style="1224" customWidth="1"/>
    <col min="6408" max="6656" width="9.140625" style="1224"/>
    <col min="6657" max="6657" width="32.5703125" style="1224" customWidth="1"/>
    <col min="6658" max="6659" width="9.7109375" style="1224" customWidth="1"/>
    <col min="6660" max="6660" width="11.42578125" style="1224" customWidth="1"/>
    <col min="6661" max="6661" width="12.5703125" style="1224" customWidth="1"/>
    <col min="6662" max="6662" width="8.7109375" style="1224" customWidth="1"/>
    <col min="6663" max="6663" width="8.28515625" style="1224" customWidth="1"/>
    <col min="6664" max="6912" width="9.140625" style="1224"/>
    <col min="6913" max="6913" width="32.5703125" style="1224" customWidth="1"/>
    <col min="6914" max="6915" width="9.7109375" style="1224" customWidth="1"/>
    <col min="6916" max="6916" width="11.42578125" style="1224" customWidth="1"/>
    <col min="6917" max="6917" width="12.5703125" style="1224" customWidth="1"/>
    <col min="6918" max="6918" width="8.7109375" style="1224" customWidth="1"/>
    <col min="6919" max="6919" width="8.28515625" style="1224" customWidth="1"/>
    <col min="6920" max="7168" width="9.140625" style="1224"/>
    <col min="7169" max="7169" width="32.5703125" style="1224" customWidth="1"/>
    <col min="7170" max="7171" width="9.7109375" style="1224" customWidth="1"/>
    <col min="7172" max="7172" width="11.42578125" style="1224" customWidth="1"/>
    <col min="7173" max="7173" width="12.5703125" style="1224" customWidth="1"/>
    <col min="7174" max="7174" width="8.7109375" style="1224" customWidth="1"/>
    <col min="7175" max="7175" width="8.28515625" style="1224" customWidth="1"/>
    <col min="7176" max="7424" width="9.140625" style="1224"/>
    <col min="7425" max="7425" width="32.5703125" style="1224" customWidth="1"/>
    <col min="7426" max="7427" width="9.7109375" style="1224" customWidth="1"/>
    <col min="7428" max="7428" width="11.42578125" style="1224" customWidth="1"/>
    <col min="7429" max="7429" width="12.5703125" style="1224" customWidth="1"/>
    <col min="7430" max="7430" width="8.7109375" style="1224" customWidth="1"/>
    <col min="7431" max="7431" width="8.28515625" style="1224" customWidth="1"/>
    <col min="7432" max="7680" width="9.140625" style="1224"/>
    <col min="7681" max="7681" width="32.5703125" style="1224" customWidth="1"/>
    <col min="7682" max="7683" width="9.7109375" style="1224" customWidth="1"/>
    <col min="7684" max="7684" width="11.42578125" style="1224" customWidth="1"/>
    <col min="7685" max="7685" width="12.5703125" style="1224" customWidth="1"/>
    <col min="7686" max="7686" width="8.7109375" style="1224" customWidth="1"/>
    <col min="7687" max="7687" width="8.28515625" style="1224" customWidth="1"/>
    <col min="7688" max="7936" width="9.140625" style="1224"/>
    <col min="7937" max="7937" width="32.5703125" style="1224" customWidth="1"/>
    <col min="7938" max="7939" width="9.7109375" style="1224" customWidth="1"/>
    <col min="7940" max="7940" width="11.42578125" style="1224" customWidth="1"/>
    <col min="7941" max="7941" width="12.5703125" style="1224" customWidth="1"/>
    <col min="7942" max="7942" width="8.7109375" style="1224" customWidth="1"/>
    <col min="7943" max="7943" width="8.28515625" style="1224" customWidth="1"/>
    <col min="7944" max="8192" width="9.140625" style="1224"/>
    <col min="8193" max="8193" width="32.5703125" style="1224" customWidth="1"/>
    <col min="8194" max="8195" width="9.7109375" style="1224" customWidth="1"/>
    <col min="8196" max="8196" width="11.42578125" style="1224" customWidth="1"/>
    <col min="8197" max="8197" width="12.5703125" style="1224" customWidth="1"/>
    <col min="8198" max="8198" width="8.7109375" style="1224" customWidth="1"/>
    <col min="8199" max="8199" width="8.28515625" style="1224" customWidth="1"/>
    <col min="8200" max="8448" width="9.140625" style="1224"/>
    <col min="8449" max="8449" width="32.5703125" style="1224" customWidth="1"/>
    <col min="8450" max="8451" width="9.7109375" style="1224" customWidth="1"/>
    <col min="8452" max="8452" width="11.42578125" style="1224" customWidth="1"/>
    <col min="8453" max="8453" width="12.5703125" style="1224" customWidth="1"/>
    <col min="8454" max="8454" width="8.7109375" style="1224" customWidth="1"/>
    <col min="8455" max="8455" width="8.28515625" style="1224" customWidth="1"/>
    <col min="8456" max="8704" width="9.140625" style="1224"/>
    <col min="8705" max="8705" width="32.5703125" style="1224" customWidth="1"/>
    <col min="8706" max="8707" width="9.7109375" style="1224" customWidth="1"/>
    <col min="8708" max="8708" width="11.42578125" style="1224" customWidth="1"/>
    <col min="8709" max="8709" width="12.5703125" style="1224" customWidth="1"/>
    <col min="8710" max="8710" width="8.7109375" style="1224" customWidth="1"/>
    <col min="8711" max="8711" width="8.28515625" style="1224" customWidth="1"/>
    <col min="8712" max="8960" width="9.140625" style="1224"/>
    <col min="8961" max="8961" width="32.5703125" style="1224" customWidth="1"/>
    <col min="8962" max="8963" width="9.7109375" style="1224" customWidth="1"/>
    <col min="8964" max="8964" width="11.42578125" style="1224" customWidth="1"/>
    <col min="8965" max="8965" width="12.5703125" style="1224" customWidth="1"/>
    <col min="8966" max="8966" width="8.7109375" style="1224" customWidth="1"/>
    <col min="8967" max="8967" width="8.28515625" style="1224" customWidth="1"/>
    <col min="8968" max="9216" width="9.140625" style="1224"/>
    <col min="9217" max="9217" width="32.5703125" style="1224" customWidth="1"/>
    <col min="9218" max="9219" width="9.7109375" style="1224" customWidth="1"/>
    <col min="9220" max="9220" width="11.42578125" style="1224" customWidth="1"/>
    <col min="9221" max="9221" width="12.5703125" style="1224" customWidth="1"/>
    <col min="9222" max="9222" width="8.7109375" style="1224" customWidth="1"/>
    <col min="9223" max="9223" width="8.28515625" style="1224" customWidth="1"/>
    <col min="9224" max="9472" width="9.140625" style="1224"/>
    <col min="9473" max="9473" width="32.5703125" style="1224" customWidth="1"/>
    <col min="9474" max="9475" width="9.7109375" style="1224" customWidth="1"/>
    <col min="9476" max="9476" width="11.42578125" style="1224" customWidth="1"/>
    <col min="9477" max="9477" width="12.5703125" style="1224" customWidth="1"/>
    <col min="9478" max="9478" width="8.7109375" style="1224" customWidth="1"/>
    <col min="9479" max="9479" width="8.28515625" style="1224" customWidth="1"/>
    <col min="9480" max="9728" width="9.140625" style="1224"/>
    <col min="9729" max="9729" width="32.5703125" style="1224" customWidth="1"/>
    <col min="9730" max="9731" width="9.7109375" style="1224" customWidth="1"/>
    <col min="9732" max="9732" width="11.42578125" style="1224" customWidth="1"/>
    <col min="9733" max="9733" width="12.5703125" style="1224" customWidth="1"/>
    <col min="9734" max="9734" width="8.7109375" style="1224" customWidth="1"/>
    <col min="9735" max="9735" width="8.28515625" style="1224" customWidth="1"/>
    <col min="9736" max="9984" width="9.140625" style="1224"/>
    <col min="9985" max="9985" width="32.5703125" style="1224" customWidth="1"/>
    <col min="9986" max="9987" width="9.7109375" style="1224" customWidth="1"/>
    <col min="9988" max="9988" width="11.42578125" style="1224" customWidth="1"/>
    <col min="9989" max="9989" width="12.5703125" style="1224" customWidth="1"/>
    <col min="9990" max="9990" width="8.7109375" style="1224" customWidth="1"/>
    <col min="9991" max="9991" width="8.28515625" style="1224" customWidth="1"/>
    <col min="9992" max="10240" width="9.140625" style="1224"/>
    <col min="10241" max="10241" width="32.5703125" style="1224" customWidth="1"/>
    <col min="10242" max="10243" width="9.7109375" style="1224" customWidth="1"/>
    <col min="10244" max="10244" width="11.42578125" style="1224" customWidth="1"/>
    <col min="10245" max="10245" width="12.5703125" style="1224" customWidth="1"/>
    <col min="10246" max="10246" width="8.7109375" style="1224" customWidth="1"/>
    <col min="10247" max="10247" width="8.28515625" style="1224" customWidth="1"/>
    <col min="10248" max="10496" width="9.140625" style="1224"/>
    <col min="10497" max="10497" width="32.5703125" style="1224" customWidth="1"/>
    <col min="10498" max="10499" width="9.7109375" style="1224" customWidth="1"/>
    <col min="10500" max="10500" width="11.42578125" style="1224" customWidth="1"/>
    <col min="10501" max="10501" width="12.5703125" style="1224" customWidth="1"/>
    <col min="10502" max="10502" width="8.7109375" style="1224" customWidth="1"/>
    <col min="10503" max="10503" width="8.28515625" style="1224" customWidth="1"/>
    <col min="10504" max="10752" width="9.140625" style="1224"/>
    <col min="10753" max="10753" width="32.5703125" style="1224" customWidth="1"/>
    <col min="10754" max="10755" width="9.7109375" style="1224" customWidth="1"/>
    <col min="10756" max="10756" width="11.42578125" style="1224" customWidth="1"/>
    <col min="10757" max="10757" width="12.5703125" style="1224" customWidth="1"/>
    <col min="10758" max="10758" width="8.7109375" style="1224" customWidth="1"/>
    <col min="10759" max="10759" width="8.28515625" style="1224" customWidth="1"/>
    <col min="10760" max="11008" width="9.140625" style="1224"/>
    <col min="11009" max="11009" width="32.5703125" style="1224" customWidth="1"/>
    <col min="11010" max="11011" width="9.7109375" style="1224" customWidth="1"/>
    <col min="11012" max="11012" width="11.42578125" style="1224" customWidth="1"/>
    <col min="11013" max="11013" width="12.5703125" style="1224" customWidth="1"/>
    <col min="11014" max="11014" width="8.7109375" style="1224" customWidth="1"/>
    <col min="11015" max="11015" width="8.28515625" style="1224" customWidth="1"/>
    <col min="11016" max="11264" width="9.140625" style="1224"/>
    <col min="11265" max="11265" width="32.5703125" style="1224" customWidth="1"/>
    <col min="11266" max="11267" width="9.7109375" style="1224" customWidth="1"/>
    <col min="11268" max="11268" width="11.42578125" style="1224" customWidth="1"/>
    <col min="11269" max="11269" width="12.5703125" style="1224" customWidth="1"/>
    <col min="11270" max="11270" width="8.7109375" style="1224" customWidth="1"/>
    <col min="11271" max="11271" width="8.28515625" style="1224" customWidth="1"/>
    <col min="11272" max="11520" width="9.140625" style="1224"/>
    <col min="11521" max="11521" width="32.5703125" style="1224" customWidth="1"/>
    <col min="11522" max="11523" width="9.7109375" style="1224" customWidth="1"/>
    <col min="11524" max="11524" width="11.42578125" style="1224" customWidth="1"/>
    <col min="11525" max="11525" width="12.5703125" style="1224" customWidth="1"/>
    <col min="11526" max="11526" width="8.7109375" style="1224" customWidth="1"/>
    <col min="11527" max="11527" width="8.28515625" style="1224" customWidth="1"/>
    <col min="11528" max="11776" width="9.140625" style="1224"/>
    <col min="11777" max="11777" width="32.5703125" style="1224" customWidth="1"/>
    <col min="11778" max="11779" width="9.7109375" style="1224" customWidth="1"/>
    <col min="11780" max="11780" width="11.42578125" style="1224" customWidth="1"/>
    <col min="11781" max="11781" width="12.5703125" style="1224" customWidth="1"/>
    <col min="11782" max="11782" width="8.7109375" style="1224" customWidth="1"/>
    <col min="11783" max="11783" width="8.28515625" style="1224" customWidth="1"/>
    <col min="11784" max="12032" width="9.140625" style="1224"/>
    <col min="12033" max="12033" width="32.5703125" style="1224" customWidth="1"/>
    <col min="12034" max="12035" width="9.7109375" style="1224" customWidth="1"/>
    <col min="12036" max="12036" width="11.42578125" style="1224" customWidth="1"/>
    <col min="12037" max="12037" width="12.5703125" style="1224" customWidth="1"/>
    <col min="12038" max="12038" width="8.7109375" style="1224" customWidth="1"/>
    <col min="12039" max="12039" width="8.28515625" style="1224" customWidth="1"/>
    <col min="12040" max="12288" width="9.140625" style="1224"/>
    <col min="12289" max="12289" width="32.5703125" style="1224" customWidth="1"/>
    <col min="12290" max="12291" width="9.7109375" style="1224" customWidth="1"/>
    <col min="12292" max="12292" width="11.42578125" style="1224" customWidth="1"/>
    <col min="12293" max="12293" width="12.5703125" style="1224" customWidth="1"/>
    <col min="12294" max="12294" width="8.7109375" style="1224" customWidth="1"/>
    <col min="12295" max="12295" width="8.28515625" style="1224" customWidth="1"/>
    <col min="12296" max="12544" width="9.140625" style="1224"/>
    <col min="12545" max="12545" width="32.5703125" style="1224" customWidth="1"/>
    <col min="12546" max="12547" width="9.7109375" style="1224" customWidth="1"/>
    <col min="12548" max="12548" width="11.42578125" style="1224" customWidth="1"/>
    <col min="12549" max="12549" width="12.5703125" style="1224" customWidth="1"/>
    <col min="12550" max="12550" width="8.7109375" style="1224" customWidth="1"/>
    <col min="12551" max="12551" width="8.28515625" style="1224" customWidth="1"/>
    <col min="12552" max="12800" width="9.140625" style="1224"/>
    <col min="12801" max="12801" width="32.5703125" style="1224" customWidth="1"/>
    <col min="12802" max="12803" width="9.7109375" style="1224" customWidth="1"/>
    <col min="12804" max="12804" width="11.42578125" style="1224" customWidth="1"/>
    <col min="12805" max="12805" width="12.5703125" style="1224" customWidth="1"/>
    <col min="12806" max="12806" width="8.7109375" style="1224" customWidth="1"/>
    <col min="12807" max="12807" width="8.28515625" style="1224" customWidth="1"/>
    <col min="12808" max="13056" width="9.140625" style="1224"/>
    <col min="13057" max="13057" width="32.5703125" style="1224" customWidth="1"/>
    <col min="13058" max="13059" width="9.7109375" style="1224" customWidth="1"/>
    <col min="13060" max="13060" width="11.42578125" style="1224" customWidth="1"/>
    <col min="13061" max="13061" width="12.5703125" style="1224" customWidth="1"/>
    <col min="13062" max="13062" width="8.7109375" style="1224" customWidth="1"/>
    <col min="13063" max="13063" width="8.28515625" style="1224" customWidth="1"/>
    <col min="13064" max="13312" width="9.140625" style="1224"/>
    <col min="13313" max="13313" width="32.5703125" style="1224" customWidth="1"/>
    <col min="13314" max="13315" width="9.7109375" style="1224" customWidth="1"/>
    <col min="13316" max="13316" width="11.42578125" style="1224" customWidth="1"/>
    <col min="13317" max="13317" width="12.5703125" style="1224" customWidth="1"/>
    <col min="13318" max="13318" width="8.7109375" style="1224" customWidth="1"/>
    <col min="13319" max="13319" width="8.28515625" style="1224" customWidth="1"/>
    <col min="13320" max="13568" width="9.140625" style="1224"/>
    <col min="13569" max="13569" width="32.5703125" style="1224" customWidth="1"/>
    <col min="13570" max="13571" width="9.7109375" style="1224" customWidth="1"/>
    <col min="13572" max="13572" width="11.42578125" style="1224" customWidth="1"/>
    <col min="13573" max="13573" width="12.5703125" style="1224" customWidth="1"/>
    <col min="13574" max="13574" width="8.7109375" style="1224" customWidth="1"/>
    <col min="13575" max="13575" width="8.28515625" style="1224" customWidth="1"/>
    <col min="13576" max="13824" width="9.140625" style="1224"/>
    <col min="13825" max="13825" width="32.5703125" style="1224" customWidth="1"/>
    <col min="13826" max="13827" width="9.7109375" style="1224" customWidth="1"/>
    <col min="13828" max="13828" width="11.42578125" style="1224" customWidth="1"/>
    <col min="13829" max="13829" width="12.5703125" style="1224" customWidth="1"/>
    <col min="13830" max="13830" width="8.7109375" style="1224" customWidth="1"/>
    <col min="13831" max="13831" width="8.28515625" style="1224" customWidth="1"/>
    <col min="13832" max="14080" width="9.140625" style="1224"/>
    <col min="14081" max="14081" width="32.5703125" style="1224" customWidth="1"/>
    <col min="14082" max="14083" width="9.7109375" style="1224" customWidth="1"/>
    <col min="14084" max="14084" width="11.42578125" style="1224" customWidth="1"/>
    <col min="14085" max="14085" width="12.5703125" style="1224" customWidth="1"/>
    <col min="14086" max="14086" width="8.7109375" style="1224" customWidth="1"/>
    <col min="14087" max="14087" width="8.28515625" style="1224" customWidth="1"/>
    <col min="14088" max="14336" width="9.140625" style="1224"/>
    <col min="14337" max="14337" width="32.5703125" style="1224" customWidth="1"/>
    <col min="14338" max="14339" width="9.7109375" style="1224" customWidth="1"/>
    <col min="14340" max="14340" width="11.42578125" style="1224" customWidth="1"/>
    <col min="14341" max="14341" width="12.5703125" style="1224" customWidth="1"/>
    <col min="14342" max="14342" width="8.7109375" style="1224" customWidth="1"/>
    <col min="14343" max="14343" width="8.28515625" style="1224" customWidth="1"/>
    <col min="14344" max="14592" width="9.140625" style="1224"/>
    <col min="14593" max="14593" width="32.5703125" style="1224" customWidth="1"/>
    <col min="14594" max="14595" width="9.7109375" style="1224" customWidth="1"/>
    <col min="14596" max="14596" width="11.42578125" style="1224" customWidth="1"/>
    <col min="14597" max="14597" width="12.5703125" style="1224" customWidth="1"/>
    <col min="14598" max="14598" width="8.7109375" style="1224" customWidth="1"/>
    <col min="14599" max="14599" width="8.28515625" style="1224" customWidth="1"/>
    <col min="14600" max="14848" width="9.140625" style="1224"/>
    <col min="14849" max="14849" width="32.5703125" style="1224" customWidth="1"/>
    <col min="14850" max="14851" width="9.7109375" style="1224" customWidth="1"/>
    <col min="14852" max="14852" width="11.42578125" style="1224" customWidth="1"/>
    <col min="14853" max="14853" width="12.5703125" style="1224" customWidth="1"/>
    <col min="14854" max="14854" width="8.7109375" style="1224" customWidth="1"/>
    <col min="14855" max="14855" width="8.28515625" style="1224" customWidth="1"/>
    <col min="14856" max="15104" width="9.140625" style="1224"/>
    <col min="15105" max="15105" width="32.5703125" style="1224" customWidth="1"/>
    <col min="15106" max="15107" width="9.7109375" style="1224" customWidth="1"/>
    <col min="15108" max="15108" width="11.42578125" style="1224" customWidth="1"/>
    <col min="15109" max="15109" width="12.5703125" style="1224" customWidth="1"/>
    <col min="15110" max="15110" width="8.7109375" style="1224" customWidth="1"/>
    <col min="15111" max="15111" width="8.28515625" style="1224" customWidth="1"/>
    <col min="15112" max="15360" width="9.140625" style="1224"/>
    <col min="15361" max="15361" width="32.5703125" style="1224" customWidth="1"/>
    <col min="15362" max="15363" width="9.7109375" style="1224" customWidth="1"/>
    <col min="15364" max="15364" width="11.42578125" style="1224" customWidth="1"/>
    <col min="15365" max="15365" width="12.5703125" style="1224" customWidth="1"/>
    <col min="15366" max="15366" width="8.7109375" style="1224" customWidth="1"/>
    <col min="15367" max="15367" width="8.28515625" style="1224" customWidth="1"/>
    <col min="15368" max="15616" width="9.140625" style="1224"/>
    <col min="15617" max="15617" width="32.5703125" style="1224" customWidth="1"/>
    <col min="15618" max="15619" width="9.7109375" style="1224" customWidth="1"/>
    <col min="15620" max="15620" width="11.42578125" style="1224" customWidth="1"/>
    <col min="15621" max="15621" width="12.5703125" style="1224" customWidth="1"/>
    <col min="15622" max="15622" width="8.7109375" style="1224" customWidth="1"/>
    <col min="15623" max="15623" width="8.28515625" style="1224" customWidth="1"/>
    <col min="15624" max="15872" width="9.140625" style="1224"/>
    <col min="15873" max="15873" width="32.5703125" style="1224" customWidth="1"/>
    <col min="15874" max="15875" width="9.7109375" style="1224" customWidth="1"/>
    <col min="15876" max="15876" width="11.42578125" style="1224" customWidth="1"/>
    <col min="15877" max="15877" width="12.5703125" style="1224" customWidth="1"/>
    <col min="15878" max="15878" width="8.7109375" style="1224" customWidth="1"/>
    <col min="15879" max="15879" width="8.28515625" style="1224" customWidth="1"/>
    <col min="15880" max="16128" width="9.140625" style="1224"/>
    <col min="16129" max="16129" width="32.5703125" style="1224" customWidth="1"/>
    <col min="16130" max="16131" width="9.7109375" style="1224" customWidth="1"/>
    <col min="16132" max="16132" width="11.42578125" style="1224" customWidth="1"/>
    <col min="16133" max="16133" width="12.5703125" style="1224" customWidth="1"/>
    <col min="16134" max="16134" width="8.7109375" style="1224" customWidth="1"/>
    <col min="16135" max="16135" width="8.28515625" style="1224" customWidth="1"/>
    <col min="16136" max="16384" width="9.140625" style="1224"/>
  </cols>
  <sheetData>
    <row r="2" spans="1:13" ht="19.5" customHeight="1" x14ac:dyDescent="0.2">
      <c r="A2" s="2162" t="s">
        <v>1425</v>
      </c>
      <c r="B2" s="2162"/>
      <c r="C2" s="2162"/>
      <c r="D2" s="2162"/>
      <c r="E2" s="2162"/>
    </row>
    <row r="3" spans="1:13" ht="19.5" customHeight="1" x14ac:dyDescent="0.15">
      <c r="A3" s="2165" t="s">
        <v>1426</v>
      </c>
      <c r="B3" s="2165"/>
      <c r="C3" s="2165"/>
      <c r="D3" s="2165"/>
      <c r="E3" s="2165"/>
      <c r="F3" s="2169"/>
      <c r="G3" s="2169"/>
      <c r="H3" s="1572"/>
      <c r="I3" s="1572"/>
      <c r="J3" s="1572"/>
      <c r="K3" s="1572"/>
    </row>
    <row r="4" spans="1:13" s="5" customFormat="1" ht="12.95" customHeight="1" x14ac:dyDescent="0.25">
      <c r="A4" s="1296">
        <v>2018</v>
      </c>
      <c r="B4" s="1513"/>
      <c r="C4" s="1482"/>
      <c r="D4" s="1482"/>
      <c r="G4" s="1483" t="s">
        <v>1303</v>
      </c>
    </row>
    <row r="5" spans="1:13" s="5" customFormat="1" ht="11.1" customHeight="1" x14ac:dyDescent="0.25">
      <c r="A5" s="1849" t="s">
        <v>1344</v>
      </c>
      <c r="B5" s="1972" t="s">
        <v>31</v>
      </c>
      <c r="C5" s="1972" t="s">
        <v>1345</v>
      </c>
      <c r="D5" s="1973"/>
      <c r="E5" s="1973"/>
      <c r="F5" s="1973"/>
      <c r="G5" s="1972" t="s">
        <v>1346</v>
      </c>
    </row>
    <row r="6" spans="1:13" s="5" customFormat="1" ht="11.1" customHeight="1" x14ac:dyDescent="0.25">
      <c r="A6" s="1851"/>
      <c r="B6" s="1973"/>
      <c r="C6" s="1973"/>
      <c r="D6" s="1973"/>
      <c r="E6" s="1973"/>
      <c r="F6" s="1973"/>
      <c r="G6" s="2168"/>
    </row>
    <row r="7" spans="1:13" s="5" customFormat="1" ht="11.1" customHeight="1" x14ac:dyDescent="0.25">
      <c r="A7" s="1851"/>
      <c r="B7" s="1973"/>
      <c r="C7" s="1972" t="s">
        <v>31</v>
      </c>
      <c r="D7" s="1972" t="s">
        <v>1334</v>
      </c>
      <c r="E7" s="1972" t="s">
        <v>1347</v>
      </c>
      <c r="F7" s="1972" t="s">
        <v>1348</v>
      </c>
      <c r="G7" s="2168"/>
    </row>
    <row r="8" spans="1:13" s="5" customFormat="1" ht="15.75" customHeight="1" x14ac:dyDescent="0.25">
      <c r="A8" s="1843" t="s">
        <v>536</v>
      </c>
      <c r="B8" s="1973"/>
      <c r="C8" s="1973"/>
      <c r="D8" s="1972"/>
      <c r="E8" s="1972"/>
      <c r="F8" s="1972"/>
      <c r="G8" s="2168"/>
      <c r="H8" s="1527"/>
      <c r="I8" s="1527"/>
      <c r="J8" s="1527"/>
      <c r="K8" s="1527"/>
      <c r="L8" s="1527"/>
      <c r="M8" s="1527"/>
    </row>
    <row r="9" spans="1:13" s="5" customFormat="1" ht="6" customHeight="1" x14ac:dyDescent="0.25">
      <c r="A9" s="806"/>
      <c r="B9" s="806"/>
      <c r="C9" s="806"/>
      <c r="D9" s="806"/>
      <c r="E9" s="806"/>
    </row>
    <row r="10" spans="1:13" s="1490" customFormat="1" ht="21.95" customHeight="1" x14ac:dyDescent="0.25">
      <c r="A10" s="813" t="s">
        <v>252</v>
      </c>
      <c r="B10" s="1487">
        <f t="shared" ref="B10:G10" si="0">+B11+B12</f>
        <v>3041.6850000000004</v>
      </c>
      <c r="C10" s="1487">
        <f t="shared" si="0"/>
        <v>2938.9690000000005</v>
      </c>
      <c r="D10" s="1487">
        <f t="shared" si="0"/>
        <v>790.88400000000058</v>
      </c>
      <c r="E10" s="1487">
        <f t="shared" si="0"/>
        <v>1467.4130000000005</v>
      </c>
      <c r="F10" s="1487">
        <f t="shared" si="0"/>
        <v>680.67199999999934</v>
      </c>
      <c r="G10" s="1487">
        <f t="shared" si="0"/>
        <v>102.71599999999997</v>
      </c>
      <c r="H10" s="19"/>
      <c r="I10" s="19"/>
      <c r="J10" s="19"/>
      <c r="K10" s="19"/>
      <c r="L10" s="19"/>
      <c r="M10" s="19"/>
    </row>
    <row r="11" spans="1:13" s="20" customFormat="1" ht="15" customHeight="1" x14ac:dyDescent="0.25">
      <c r="A11" s="1528" t="s">
        <v>1358</v>
      </c>
      <c r="B11" s="1514">
        <f>+C11+G11</f>
        <v>1982.958000000001</v>
      </c>
      <c r="C11" s="1514">
        <f>D11+E11+F11</f>
        <v>1881.842000000001</v>
      </c>
      <c r="D11" s="1514">
        <v>713.53200000000061</v>
      </c>
      <c r="E11" s="1514">
        <v>774.58300000000077</v>
      </c>
      <c r="F11" s="1514">
        <v>393.72699999999963</v>
      </c>
      <c r="G11" s="1514">
        <v>101.11599999999997</v>
      </c>
      <c r="H11" s="19"/>
      <c r="I11" s="19"/>
      <c r="J11" s="1519"/>
    </row>
    <row r="12" spans="1:13" s="20" customFormat="1" ht="15" customHeight="1" x14ac:dyDescent="0.25">
      <c r="A12" s="1529" t="s">
        <v>1378</v>
      </c>
      <c r="B12" s="1514">
        <f>+C12+G12</f>
        <v>1058.7269999999994</v>
      </c>
      <c r="C12" s="1514">
        <f>D12+E12+F12</f>
        <v>1057.1269999999995</v>
      </c>
      <c r="D12" s="1514">
        <v>77.352000000000018</v>
      </c>
      <c r="E12" s="1514">
        <v>692.8299999999997</v>
      </c>
      <c r="F12" s="1514">
        <v>286.94499999999971</v>
      </c>
      <c r="G12" s="1514">
        <v>1.6000000000000005</v>
      </c>
      <c r="H12" s="19"/>
      <c r="I12" s="19"/>
      <c r="J12" s="1519"/>
    </row>
    <row r="13" spans="1:13" s="20" customFormat="1" ht="9.9499999999999993" customHeight="1" x14ac:dyDescent="0.25">
      <c r="A13" s="810"/>
      <c r="B13" s="1514"/>
      <c r="C13" s="1514"/>
      <c r="D13" s="1514"/>
      <c r="E13" s="1514"/>
    </row>
    <row r="14" spans="1:13" s="1490" customFormat="1" ht="21.95" customHeight="1" x14ac:dyDescent="0.25">
      <c r="A14" s="1516" t="s">
        <v>253</v>
      </c>
      <c r="B14" s="1487">
        <f t="shared" ref="B14:G14" si="1">+B15+B16</f>
        <v>3011.9070000000006</v>
      </c>
      <c r="C14" s="1487">
        <f t="shared" si="1"/>
        <v>2909.1910000000007</v>
      </c>
      <c r="D14" s="1487">
        <f t="shared" si="1"/>
        <v>790.88400000000058</v>
      </c>
      <c r="E14" s="1487">
        <f t="shared" si="1"/>
        <v>1467.4130000000002</v>
      </c>
      <c r="F14" s="1487">
        <f t="shared" si="1"/>
        <v>650.89399999999978</v>
      </c>
      <c r="G14" s="1487">
        <f t="shared" si="1"/>
        <v>102.71599999999997</v>
      </c>
      <c r="H14" s="19"/>
      <c r="I14" s="19"/>
      <c r="J14" s="19"/>
      <c r="K14" s="19"/>
      <c r="L14" s="19"/>
      <c r="M14" s="19"/>
    </row>
    <row r="15" spans="1:13" s="20" customFormat="1" ht="15" customHeight="1" x14ac:dyDescent="0.25">
      <c r="A15" s="1528" t="s">
        <v>1358</v>
      </c>
      <c r="B15" s="1514">
        <f>+C15+G15</f>
        <v>1977.2380000000012</v>
      </c>
      <c r="C15" s="1514">
        <f>D15+E15+F15</f>
        <v>1876.1220000000012</v>
      </c>
      <c r="D15" s="1514">
        <v>713.53200000000061</v>
      </c>
      <c r="E15" s="1514">
        <v>774.58300000000042</v>
      </c>
      <c r="F15" s="1514">
        <v>388.00700000000001</v>
      </c>
      <c r="G15" s="1514">
        <v>101.11599999999997</v>
      </c>
      <c r="H15" s="19"/>
      <c r="I15" s="19"/>
      <c r="J15" s="19"/>
      <c r="K15" s="19"/>
      <c r="L15" s="19"/>
      <c r="M15" s="19"/>
    </row>
    <row r="16" spans="1:13" s="20" customFormat="1" ht="15" customHeight="1" x14ac:dyDescent="0.25">
      <c r="A16" s="1530" t="s">
        <v>1378</v>
      </c>
      <c r="B16" s="1514">
        <f>+C16+G16</f>
        <v>1034.6689999999994</v>
      </c>
      <c r="C16" s="1514">
        <f>D16+E16+F16</f>
        <v>1033.0689999999995</v>
      </c>
      <c r="D16" s="1514">
        <v>77.352000000000018</v>
      </c>
      <c r="E16" s="1514">
        <v>692.82999999999981</v>
      </c>
      <c r="F16" s="1514">
        <v>262.88699999999977</v>
      </c>
      <c r="G16" s="1514">
        <v>1.6000000000000008</v>
      </c>
      <c r="H16" s="19"/>
      <c r="I16" s="19"/>
      <c r="J16" s="1519"/>
    </row>
    <row r="17" spans="1:10" s="5" customFormat="1" ht="9.9499999999999993" customHeight="1" x14ac:dyDescent="0.25">
      <c r="A17" s="1308"/>
      <c r="B17" s="1514"/>
      <c r="C17" s="1514"/>
      <c r="D17" s="1514"/>
      <c r="E17" s="1514"/>
    </row>
    <row r="18" spans="1:10" s="1490" customFormat="1" ht="21.95" customHeight="1" x14ac:dyDescent="0.25">
      <c r="A18" s="1516" t="s">
        <v>1379</v>
      </c>
      <c r="B18" s="1487">
        <f t="shared" ref="B18:G18" si="2">+B19+B20</f>
        <v>1398.1570000000006</v>
      </c>
      <c r="C18" s="1487">
        <f t="shared" si="2"/>
        <v>1336.0170000000005</v>
      </c>
      <c r="D18" s="1487">
        <f t="shared" si="2"/>
        <v>345.5900000000002</v>
      </c>
      <c r="E18" s="1487">
        <f t="shared" si="2"/>
        <v>746.25000000000023</v>
      </c>
      <c r="F18" s="1487">
        <f t="shared" si="2"/>
        <v>244.17699999999996</v>
      </c>
      <c r="G18" s="1487">
        <f t="shared" si="2"/>
        <v>62.14</v>
      </c>
      <c r="H18" s="19"/>
      <c r="I18" s="19"/>
      <c r="J18" s="1519"/>
    </row>
    <row r="19" spans="1:10" s="5" customFormat="1" ht="15" customHeight="1" x14ac:dyDescent="0.25">
      <c r="A19" s="1531" t="s">
        <v>1358</v>
      </c>
      <c r="B19" s="1514">
        <f>+C19+G19</f>
        <v>956.4920000000003</v>
      </c>
      <c r="C19" s="1514">
        <f>D19+E19+F19</f>
        <v>894.35200000000032</v>
      </c>
      <c r="D19" s="1517">
        <v>340.0900000000002</v>
      </c>
      <c r="E19" s="1517">
        <v>350.53200000000004</v>
      </c>
      <c r="F19" s="1517">
        <v>203.73</v>
      </c>
      <c r="G19" s="1514">
        <v>62.14</v>
      </c>
      <c r="H19" s="19"/>
      <c r="I19" s="19"/>
      <c r="J19" s="1519"/>
    </row>
    <row r="20" spans="1:10" s="5" customFormat="1" ht="15" customHeight="1" x14ac:dyDescent="0.25">
      <c r="A20" s="1532" t="s">
        <v>1378</v>
      </c>
      <c r="B20" s="1514">
        <f>+C20+G20</f>
        <v>441.66500000000025</v>
      </c>
      <c r="C20" s="1514">
        <f>D20+E20+F20</f>
        <v>441.66500000000025</v>
      </c>
      <c r="D20" s="1517">
        <v>5.5000000000000009</v>
      </c>
      <c r="E20" s="1517">
        <v>395.71800000000025</v>
      </c>
      <c r="F20" s="1517">
        <v>40.446999999999989</v>
      </c>
      <c r="G20" s="1514">
        <v>0</v>
      </c>
      <c r="H20" s="19"/>
      <c r="I20" s="19"/>
      <c r="J20" s="1519"/>
    </row>
    <row r="21" spans="1:10" s="5" customFormat="1" ht="9.9499999999999993" customHeight="1" x14ac:dyDescent="0.25">
      <c r="A21" s="1308"/>
      <c r="B21" s="1517"/>
      <c r="C21" s="1517"/>
      <c r="D21" s="1517"/>
      <c r="E21" s="1517"/>
      <c r="F21" s="1527"/>
      <c r="G21" s="1527"/>
      <c r="H21" s="1527"/>
    </row>
    <row r="22" spans="1:10" s="1490" customFormat="1" ht="21.95" customHeight="1" x14ac:dyDescent="0.25">
      <c r="A22" s="1516" t="s">
        <v>1380</v>
      </c>
      <c r="B22" s="1487">
        <f t="shared" ref="B22:G22" si="3">+B23+B24</f>
        <v>906.375</v>
      </c>
      <c r="C22" s="1487">
        <f t="shared" si="3"/>
        <v>883.47899999999993</v>
      </c>
      <c r="D22" s="1487">
        <f t="shared" si="3"/>
        <v>170.63200000000001</v>
      </c>
      <c r="E22" s="1487">
        <f t="shared" si="3"/>
        <v>434.54399999999998</v>
      </c>
      <c r="F22" s="1487">
        <f t="shared" si="3"/>
        <v>278.303</v>
      </c>
      <c r="G22" s="1487">
        <f t="shared" si="3"/>
        <v>22.896000000000001</v>
      </c>
      <c r="H22" s="19"/>
      <c r="I22" s="19"/>
      <c r="J22" s="1519"/>
    </row>
    <row r="23" spans="1:10" s="5" customFormat="1" ht="15" customHeight="1" x14ac:dyDescent="0.25">
      <c r="A23" s="1531" t="s">
        <v>1358</v>
      </c>
      <c r="B23" s="1514">
        <f>+C23+G23</f>
        <v>454.00099999999992</v>
      </c>
      <c r="C23" s="1514">
        <f>D23+E23+F23</f>
        <v>432.70499999999993</v>
      </c>
      <c r="D23" s="1517">
        <v>139.06100000000001</v>
      </c>
      <c r="E23" s="1517">
        <v>179.75399999999996</v>
      </c>
      <c r="F23" s="1517">
        <v>113.89000000000001</v>
      </c>
      <c r="G23" s="1514">
        <v>21.295999999999999</v>
      </c>
      <c r="H23" s="19"/>
      <c r="I23" s="19"/>
      <c r="J23" s="1519"/>
    </row>
    <row r="24" spans="1:10" s="5" customFormat="1" ht="15" customHeight="1" x14ac:dyDescent="0.25">
      <c r="A24" s="1532" t="s">
        <v>1378</v>
      </c>
      <c r="B24" s="1514">
        <f>+C24+G24</f>
        <v>452.37400000000002</v>
      </c>
      <c r="C24" s="1514">
        <f>D24+E24+F24</f>
        <v>450.774</v>
      </c>
      <c r="D24" s="1517">
        <v>31.571000000000012</v>
      </c>
      <c r="E24" s="1517">
        <v>254.79000000000005</v>
      </c>
      <c r="F24" s="1517">
        <v>164.41299999999995</v>
      </c>
      <c r="G24" s="1507">
        <v>1.5999999999999996</v>
      </c>
      <c r="H24" s="19"/>
      <c r="I24" s="19"/>
      <c r="J24" s="1519"/>
    </row>
    <row r="25" spans="1:10" s="5" customFormat="1" ht="9.9499999999999993" customHeight="1" x14ac:dyDescent="0.25">
      <c r="A25" s="808"/>
      <c r="B25" s="1517"/>
      <c r="C25" s="1517"/>
      <c r="D25" s="1517"/>
      <c r="E25" s="1517"/>
      <c r="F25" s="1527"/>
      <c r="G25" s="1527"/>
    </row>
    <row r="26" spans="1:10" s="126" customFormat="1" ht="21.95" customHeight="1" x14ac:dyDescent="0.25">
      <c r="A26" s="1516" t="s">
        <v>1381</v>
      </c>
      <c r="B26" s="1487">
        <f t="shared" ref="B26:G26" si="4">+B27+B28</f>
        <v>149.59800000000001</v>
      </c>
      <c r="C26" s="1487">
        <f t="shared" si="4"/>
        <v>148.352</v>
      </c>
      <c r="D26" s="1487">
        <f t="shared" si="4"/>
        <v>114.803</v>
      </c>
      <c r="E26" s="1487">
        <f t="shared" si="4"/>
        <v>33.548999999999999</v>
      </c>
      <c r="F26" s="1487">
        <f t="shared" si="4"/>
        <v>0</v>
      </c>
      <c r="G26" s="1569">
        <f t="shared" si="4"/>
        <v>1.246</v>
      </c>
      <c r="H26" s="19"/>
      <c r="I26" s="19"/>
      <c r="J26" s="1519"/>
    </row>
    <row r="27" spans="1:10" s="5" customFormat="1" ht="15" customHeight="1" x14ac:dyDescent="0.25">
      <c r="A27" s="1531" t="s">
        <v>1358</v>
      </c>
      <c r="B27" s="1514">
        <f>+C27+G27</f>
        <v>132.37800000000001</v>
      </c>
      <c r="C27" s="1514">
        <f>D27+E27+F27</f>
        <v>131.13200000000001</v>
      </c>
      <c r="D27" s="1517">
        <v>114.803</v>
      </c>
      <c r="E27" s="1570">
        <v>16.329000000000001</v>
      </c>
      <c r="F27" s="1517">
        <v>0</v>
      </c>
      <c r="G27" s="1571">
        <v>1.246</v>
      </c>
      <c r="H27" s="19"/>
      <c r="I27" s="19"/>
      <c r="J27" s="1519"/>
    </row>
    <row r="28" spans="1:10" s="5" customFormat="1" ht="15" customHeight="1" x14ac:dyDescent="0.25">
      <c r="A28" s="1532" t="s">
        <v>1378</v>
      </c>
      <c r="B28" s="1486">
        <f>+C28+G28</f>
        <v>17.22</v>
      </c>
      <c r="C28" s="1486">
        <f>D28+E28+F28</f>
        <v>17.22</v>
      </c>
      <c r="D28" s="1527">
        <v>0</v>
      </c>
      <c r="E28" s="1527">
        <v>17.22</v>
      </c>
      <c r="F28" s="1527">
        <v>0</v>
      </c>
      <c r="G28" s="1486">
        <v>0</v>
      </c>
      <c r="H28" s="19"/>
      <c r="I28" s="19"/>
      <c r="J28" s="1519"/>
    </row>
    <row r="29" spans="1:10" s="5" customFormat="1" ht="9.9499999999999993" customHeight="1" x14ac:dyDescent="0.25">
      <c r="B29" s="1527"/>
      <c r="C29" s="1527"/>
      <c r="D29" s="1527"/>
      <c r="E29" s="1527"/>
      <c r="F29" s="1527"/>
      <c r="G29" s="1527"/>
    </row>
    <row r="30" spans="1:10" s="126" customFormat="1" ht="21.95" customHeight="1" x14ac:dyDescent="0.25">
      <c r="A30" s="813" t="s">
        <v>1383</v>
      </c>
      <c r="B30" s="1487">
        <f t="shared" ref="B30:G30" si="5">+B31+B32</f>
        <v>396.54100000000005</v>
      </c>
      <c r="C30" s="1487">
        <f t="shared" si="5"/>
        <v>380.10700000000003</v>
      </c>
      <c r="D30" s="1487">
        <f t="shared" si="5"/>
        <v>105.58000000000003</v>
      </c>
      <c r="E30" s="1487">
        <f t="shared" si="5"/>
        <v>206.40899999999999</v>
      </c>
      <c r="F30" s="1487">
        <f t="shared" si="5"/>
        <v>68.118000000000023</v>
      </c>
      <c r="G30" s="1487">
        <f t="shared" si="5"/>
        <v>16.434000000000001</v>
      </c>
      <c r="H30" s="19"/>
      <c r="I30" s="19"/>
      <c r="J30" s="1519"/>
    </row>
    <row r="31" spans="1:10" s="5" customFormat="1" ht="15" customHeight="1" x14ac:dyDescent="0.25">
      <c r="A31" s="1531" t="s">
        <v>1358</v>
      </c>
      <c r="B31" s="1514">
        <f>+C31+G31</f>
        <v>354.82700000000006</v>
      </c>
      <c r="C31" s="1514">
        <f>D31+E31+F31</f>
        <v>338.39300000000003</v>
      </c>
      <c r="D31" s="1517">
        <v>97.154000000000025</v>
      </c>
      <c r="E31" s="1517">
        <v>183.32599999999999</v>
      </c>
      <c r="F31" s="1517">
        <v>57.913000000000018</v>
      </c>
      <c r="G31" s="1514">
        <v>16.434000000000001</v>
      </c>
      <c r="H31" s="19"/>
      <c r="I31" s="19"/>
      <c r="J31" s="1519"/>
    </row>
    <row r="32" spans="1:10" s="5" customFormat="1" ht="15" customHeight="1" x14ac:dyDescent="0.25">
      <c r="A32" s="808" t="s">
        <v>1378</v>
      </c>
      <c r="B32" s="1514">
        <f>+C32+G32</f>
        <v>41.713999999999984</v>
      </c>
      <c r="C32" s="1514">
        <f>D32+E32+F32</f>
        <v>41.713999999999984</v>
      </c>
      <c r="D32" s="1517">
        <v>8.4259999999999966</v>
      </c>
      <c r="E32" s="1517">
        <v>23.082999999999991</v>
      </c>
      <c r="F32" s="1517">
        <v>10.204999999999998</v>
      </c>
      <c r="G32" s="1514">
        <v>0</v>
      </c>
      <c r="H32" s="19"/>
      <c r="I32" s="19"/>
      <c r="J32" s="1519"/>
    </row>
    <row r="33" spans="1:10" s="5" customFormat="1" ht="9.9499999999999993" customHeight="1" x14ac:dyDescent="0.25">
      <c r="B33" s="1517"/>
      <c r="C33" s="1517"/>
      <c r="D33" s="1517"/>
      <c r="E33" s="1517"/>
      <c r="F33" s="1527"/>
      <c r="G33" s="1527"/>
    </row>
    <row r="34" spans="1:10" s="126" customFormat="1" ht="21.95" customHeight="1" x14ac:dyDescent="0.25">
      <c r="A34" s="1516" t="s">
        <v>1384</v>
      </c>
      <c r="B34" s="1487">
        <f t="shared" ref="B34:G34" si="6">+B35+B36</f>
        <v>161.23599999999999</v>
      </c>
      <c r="C34" s="1487">
        <f t="shared" si="6"/>
        <v>161.23599999999999</v>
      </c>
      <c r="D34" s="1487">
        <f t="shared" si="6"/>
        <v>54.278999999999996</v>
      </c>
      <c r="E34" s="1487">
        <f t="shared" si="6"/>
        <v>46.661000000000001</v>
      </c>
      <c r="F34" s="1487">
        <f t="shared" si="6"/>
        <v>60.295999999999992</v>
      </c>
      <c r="G34" s="1487">
        <f t="shared" si="6"/>
        <v>0</v>
      </c>
      <c r="H34" s="19"/>
      <c r="I34" s="19"/>
      <c r="J34" s="1519"/>
    </row>
    <row r="35" spans="1:10" s="5" customFormat="1" ht="15" customHeight="1" x14ac:dyDescent="0.25">
      <c r="A35" s="1531" t="s">
        <v>1358</v>
      </c>
      <c r="B35" s="1514">
        <f>+C35+G35</f>
        <v>79.539999999999992</v>
      </c>
      <c r="C35" s="1514">
        <f>D35+E35+F35</f>
        <v>79.539999999999992</v>
      </c>
      <c r="D35" s="1517">
        <v>22.423999999999996</v>
      </c>
      <c r="E35" s="1517">
        <v>44.642000000000003</v>
      </c>
      <c r="F35" s="1517">
        <v>12.473999999999997</v>
      </c>
      <c r="G35" s="1514">
        <v>0</v>
      </c>
      <c r="H35" s="19"/>
      <c r="I35" s="19"/>
      <c r="J35" s="1519"/>
    </row>
    <row r="36" spans="1:10" s="5" customFormat="1" ht="15" customHeight="1" x14ac:dyDescent="0.25">
      <c r="A36" s="808" t="s">
        <v>1378</v>
      </c>
      <c r="B36" s="1514">
        <f>+C36+G36</f>
        <v>81.695999999999998</v>
      </c>
      <c r="C36" s="1514">
        <f>D36+E36+F36</f>
        <v>81.695999999999998</v>
      </c>
      <c r="D36" s="1517">
        <v>31.855000000000004</v>
      </c>
      <c r="E36" s="1517">
        <v>2.0190000000000001</v>
      </c>
      <c r="F36" s="1517">
        <v>47.821999999999996</v>
      </c>
      <c r="G36" s="1514">
        <v>0</v>
      </c>
      <c r="H36" s="19"/>
      <c r="I36" s="19"/>
      <c r="J36" s="1519"/>
    </row>
    <row r="37" spans="1:10" s="5" customFormat="1" ht="9.9499999999999993" customHeight="1" x14ac:dyDescent="0.25">
      <c r="A37" s="808"/>
      <c r="B37" s="1517"/>
      <c r="C37" s="1517"/>
      <c r="D37" s="1517"/>
      <c r="E37" s="1517"/>
      <c r="F37" s="1527"/>
      <c r="G37" s="1527"/>
    </row>
    <row r="38" spans="1:10" s="126" customFormat="1" ht="21.95" customHeight="1" x14ac:dyDescent="0.25">
      <c r="A38" s="1516" t="s">
        <v>1385</v>
      </c>
      <c r="B38" s="1487">
        <f t="shared" ref="B38:G38" si="7">+B39+B40</f>
        <v>29.778000000000006</v>
      </c>
      <c r="C38" s="1487">
        <f t="shared" si="7"/>
        <v>29.778000000000006</v>
      </c>
      <c r="D38" s="1487">
        <f t="shared" si="7"/>
        <v>0</v>
      </c>
      <c r="E38" s="1487">
        <f t="shared" si="7"/>
        <v>0</v>
      </c>
      <c r="F38" s="1487">
        <f t="shared" si="7"/>
        <v>29.778000000000006</v>
      </c>
      <c r="G38" s="1487">
        <f t="shared" si="7"/>
        <v>0</v>
      </c>
      <c r="H38" s="19"/>
      <c r="I38" s="19"/>
      <c r="J38" s="1519"/>
    </row>
    <row r="39" spans="1:10" s="5" customFormat="1" ht="15" customHeight="1" x14ac:dyDescent="0.25">
      <c r="A39" s="1531" t="s">
        <v>1358</v>
      </c>
      <c r="B39" s="1514">
        <f>+C39+G39</f>
        <v>5.7200000000000006</v>
      </c>
      <c r="C39" s="1514">
        <f>D39+E39+F39</f>
        <v>5.7200000000000006</v>
      </c>
      <c r="D39" s="1514">
        <v>0</v>
      </c>
      <c r="E39" s="1514">
        <v>0</v>
      </c>
      <c r="F39" s="1514">
        <v>5.7200000000000006</v>
      </c>
      <c r="G39" s="1514">
        <v>0</v>
      </c>
      <c r="H39" s="19"/>
      <c r="I39" s="19"/>
      <c r="J39" s="1519"/>
    </row>
    <row r="40" spans="1:10" s="5" customFormat="1" ht="15" customHeight="1" x14ac:dyDescent="0.25">
      <c r="A40" s="808" t="s">
        <v>1378</v>
      </c>
      <c r="B40" s="1514">
        <f>+C40+G40</f>
        <v>24.058000000000007</v>
      </c>
      <c r="C40" s="1514">
        <f>D40+E40+F40</f>
        <v>24.058000000000007</v>
      </c>
      <c r="D40" s="1514">
        <v>0</v>
      </c>
      <c r="E40" s="1514">
        <v>0</v>
      </c>
      <c r="F40" s="1514">
        <v>24.058000000000007</v>
      </c>
      <c r="G40" s="1514">
        <v>0</v>
      </c>
      <c r="H40" s="19"/>
      <c r="I40" s="19"/>
      <c r="J40" s="1519"/>
    </row>
    <row r="41" spans="1:10" s="5" customFormat="1" ht="9.9499999999999993" customHeight="1" x14ac:dyDescent="0.25">
      <c r="A41" s="808"/>
      <c r="B41" s="1517"/>
      <c r="C41" s="1517"/>
      <c r="D41" s="1517"/>
      <c r="E41" s="1517"/>
      <c r="F41" s="1527"/>
      <c r="G41" s="1527"/>
    </row>
    <row r="42" spans="1:10" s="126" customFormat="1" ht="21.95" customHeight="1" x14ac:dyDescent="0.25">
      <c r="A42" s="1134" t="s">
        <v>1386</v>
      </c>
      <c r="B42" s="1487">
        <f t="shared" ref="B42:G42" si="8">+B43+B44</f>
        <v>0</v>
      </c>
      <c r="C42" s="1487">
        <f t="shared" si="8"/>
        <v>0</v>
      </c>
      <c r="D42" s="1487">
        <f t="shared" si="8"/>
        <v>0</v>
      </c>
      <c r="E42" s="1487">
        <f t="shared" si="8"/>
        <v>0</v>
      </c>
      <c r="F42" s="1487">
        <f t="shared" si="8"/>
        <v>0</v>
      </c>
      <c r="G42" s="1487">
        <f t="shared" si="8"/>
        <v>0</v>
      </c>
      <c r="H42" s="19"/>
      <c r="I42" s="19"/>
      <c r="J42" s="1519"/>
    </row>
    <row r="43" spans="1:10" s="5" customFormat="1" ht="15" customHeight="1" x14ac:dyDescent="0.25">
      <c r="A43" s="1531" t="s">
        <v>1358</v>
      </c>
      <c r="B43" s="1514">
        <f>+C43+G43</f>
        <v>0</v>
      </c>
      <c r="C43" s="1514">
        <f>D43+E43+F43</f>
        <v>0</v>
      </c>
      <c r="D43" s="1514">
        <v>0</v>
      </c>
      <c r="E43" s="1514">
        <v>0</v>
      </c>
      <c r="F43" s="1514">
        <v>0</v>
      </c>
      <c r="G43" s="1514">
        <v>0</v>
      </c>
      <c r="H43" s="19"/>
      <c r="I43" s="19"/>
      <c r="J43" s="1519"/>
    </row>
    <row r="44" spans="1:10" s="5" customFormat="1" ht="15" customHeight="1" x14ac:dyDescent="0.25">
      <c r="A44" s="1532" t="s">
        <v>1378</v>
      </c>
      <c r="B44" s="1514">
        <f>+C44+G44</f>
        <v>0</v>
      </c>
      <c r="C44" s="1514">
        <f>D44+E44+F44</f>
        <v>0</v>
      </c>
      <c r="D44" s="1514">
        <v>0</v>
      </c>
      <c r="E44" s="1514">
        <v>0</v>
      </c>
      <c r="F44" s="1514">
        <v>0</v>
      </c>
      <c r="G44" s="1514">
        <v>0</v>
      </c>
      <c r="H44" s="19"/>
      <c r="I44" s="19"/>
      <c r="J44" s="1519"/>
    </row>
    <row r="45" spans="1:10" s="5" customFormat="1" ht="7.5" customHeight="1" thickBot="1" x14ac:dyDescent="0.3">
      <c r="A45" s="1297"/>
      <c r="B45" s="1297"/>
      <c r="C45" s="1297"/>
      <c r="D45" s="1297"/>
      <c r="E45" s="1297"/>
      <c r="F45" s="1297"/>
      <c r="G45" s="1297"/>
    </row>
    <row r="46" spans="1:10" s="5" customFormat="1" ht="3.75" customHeight="1" thickTop="1" x14ac:dyDescent="0.25">
      <c r="A46" s="806"/>
      <c r="B46" s="806"/>
      <c r="C46" s="806"/>
      <c r="D46" s="806"/>
      <c r="E46" s="806"/>
      <c r="F46" s="806"/>
      <c r="G46" s="806"/>
    </row>
    <row r="47" spans="1:10" s="5" customFormat="1" ht="12.95" customHeight="1" x14ac:dyDescent="0.25">
      <c r="A47" s="1503" t="s">
        <v>1360</v>
      </c>
      <c r="B47" s="1503"/>
      <c r="C47" s="1503"/>
      <c r="D47" s="1503"/>
      <c r="E47" s="1503"/>
      <c r="F47" s="808"/>
    </row>
    <row r="48" spans="1:10" x14ac:dyDescent="0.15">
      <c r="A48" s="1258"/>
    </row>
    <row r="49" spans="1:7" s="1457" customFormat="1" ht="12.75" x14ac:dyDescent="0.2">
      <c r="A49" s="1255" t="s">
        <v>527</v>
      </c>
      <c r="B49" s="993"/>
      <c r="C49" s="993"/>
      <c r="D49" s="993"/>
      <c r="E49" s="993"/>
      <c r="G49" s="1458"/>
    </row>
    <row r="50" spans="1:7" s="1457" customFormat="1" ht="12" customHeight="1" x14ac:dyDescent="0.25">
      <c r="A50" s="1508" t="s">
        <v>1370</v>
      </c>
      <c r="B50" s="993"/>
      <c r="C50" s="993"/>
      <c r="D50" s="993"/>
      <c r="E50" s="993"/>
      <c r="G50" s="1458"/>
    </row>
    <row r="51" spans="1:7" x14ac:dyDescent="0.15">
      <c r="A51" s="1258"/>
      <c r="B51" s="1258"/>
      <c r="C51" s="1258"/>
      <c r="D51" s="1258"/>
      <c r="E51" s="1258"/>
    </row>
    <row r="52" spans="1:7" x14ac:dyDescent="0.15">
      <c r="A52" s="1258"/>
      <c r="B52" s="1258"/>
      <c r="C52" s="1258"/>
      <c r="D52" s="1258"/>
      <c r="E52" s="1258"/>
    </row>
    <row r="53" spans="1:7" x14ac:dyDescent="0.15">
      <c r="A53" s="1258"/>
      <c r="B53" s="1258"/>
      <c r="C53" s="1258"/>
      <c r="D53" s="1258"/>
      <c r="E53" s="1258"/>
    </row>
    <row r="54" spans="1:7" x14ac:dyDescent="0.15">
      <c r="A54" s="1258"/>
      <c r="B54" s="1258"/>
      <c r="C54" s="1258"/>
      <c r="D54" s="1258"/>
      <c r="E54" s="1258"/>
    </row>
    <row r="55" spans="1:7" x14ac:dyDescent="0.15">
      <c r="A55" s="1258"/>
      <c r="B55" s="1258"/>
      <c r="C55" s="1258"/>
      <c r="D55" s="1258"/>
      <c r="E55" s="1258"/>
    </row>
    <row r="56" spans="1:7" x14ac:dyDescent="0.15">
      <c r="A56" s="1258"/>
      <c r="B56" s="1258"/>
      <c r="C56" s="1258"/>
      <c r="D56" s="1258"/>
      <c r="E56" s="1258"/>
    </row>
    <row r="57" spans="1:7" x14ac:dyDescent="0.15">
      <c r="A57" s="1258"/>
      <c r="B57" s="1258"/>
      <c r="C57" s="1258"/>
      <c r="D57" s="1258"/>
      <c r="E57" s="1258"/>
    </row>
    <row r="58" spans="1:7" x14ac:dyDescent="0.15">
      <c r="A58" s="1258"/>
      <c r="B58" s="1258"/>
      <c r="C58" s="1258"/>
      <c r="D58" s="1258"/>
      <c r="E58" s="1258"/>
    </row>
    <row r="59" spans="1:7" x14ac:dyDescent="0.15">
      <c r="A59" s="1258"/>
      <c r="B59" s="1258"/>
      <c r="C59" s="1258"/>
      <c r="D59" s="1258"/>
      <c r="E59" s="1258"/>
    </row>
    <row r="60" spans="1:7" x14ac:dyDescent="0.15">
      <c r="A60" s="1258"/>
      <c r="B60" s="1258"/>
      <c r="C60" s="1258"/>
      <c r="D60" s="1258"/>
      <c r="E60" s="1258"/>
    </row>
    <row r="61" spans="1:7" x14ac:dyDescent="0.15">
      <c r="A61" s="1258"/>
      <c r="B61" s="1258"/>
      <c r="C61" s="1258"/>
      <c r="D61" s="1258"/>
      <c r="E61" s="1258"/>
    </row>
    <row r="62" spans="1:7" x14ac:dyDescent="0.15">
      <c r="A62" s="1258"/>
      <c r="B62" s="1258"/>
      <c r="C62" s="1258"/>
      <c r="D62" s="1258"/>
      <c r="E62" s="1258"/>
    </row>
    <row r="63" spans="1:7" x14ac:dyDescent="0.15">
      <c r="A63" s="1258"/>
      <c r="B63" s="1258"/>
      <c r="C63" s="1258"/>
      <c r="D63" s="1258"/>
      <c r="E63" s="1258"/>
    </row>
    <row r="64" spans="1:7" x14ac:dyDescent="0.15">
      <c r="A64" s="1258"/>
      <c r="B64" s="1258"/>
      <c r="C64" s="1258"/>
      <c r="D64" s="1258"/>
      <c r="E64" s="1258"/>
    </row>
    <row r="65" spans="1:5" x14ac:dyDescent="0.15">
      <c r="A65" s="1258"/>
      <c r="B65" s="1258"/>
      <c r="C65" s="1258"/>
      <c r="D65" s="1258"/>
      <c r="E65" s="1258"/>
    </row>
    <row r="66" spans="1:5" x14ac:dyDescent="0.15">
      <c r="A66" s="1258"/>
      <c r="B66" s="1258"/>
      <c r="C66" s="1258"/>
      <c r="D66" s="1258"/>
      <c r="E66" s="1258"/>
    </row>
    <row r="67" spans="1:5" x14ac:dyDescent="0.15">
      <c r="A67" s="1258"/>
      <c r="B67" s="1258"/>
      <c r="C67" s="1258"/>
      <c r="D67" s="1258"/>
      <c r="E67" s="1258"/>
    </row>
    <row r="68" spans="1:5" x14ac:dyDescent="0.15">
      <c r="A68" s="1258"/>
      <c r="B68" s="1258"/>
      <c r="C68" s="1258"/>
      <c r="D68" s="1258"/>
      <c r="E68" s="1258"/>
    </row>
    <row r="69" spans="1:5" x14ac:dyDescent="0.15">
      <c r="A69" s="1258"/>
      <c r="B69" s="1258"/>
      <c r="C69" s="1258"/>
      <c r="D69" s="1258"/>
      <c r="E69" s="1258"/>
    </row>
    <row r="70" spans="1:5" x14ac:dyDescent="0.15">
      <c r="A70" s="1258"/>
      <c r="B70" s="1258"/>
      <c r="C70" s="1258"/>
      <c r="D70" s="1258"/>
      <c r="E70" s="1258"/>
    </row>
    <row r="71" spans="1:5" x14ac:dyDescent="0.15">
      <c r="A71" s="1258"/>
      <c r="B71" s="1258"/>
      <c r="C71" s="1258"/>
      <c r="D71" s="1258"/>
      <c r="E71" s="1258"/>
    </row>
    <row r="72" spans="1:5" x14ac:dyDescent="0.15">
      <c r="A72" s="1258"/>
      <c r="B72" s="1258"/>
      <c r="C72" s="1258"/>
      <c r="D72" s="1258"/>
      <c r="E72" s="1258"/>
    </row>
    <row r="73" spans="1:5" x14ac:dyDescent="0.15">
      <c r="A73" s="1258"/>
      <c r="B73" s="1258"/>
      <c r="C73" s="1258"/>
      <c r="D73" s="1258"/>
      <c r="E73" s="1258"/>
    </row>
    <row r="74" spans="1:5" x14ac:dyDescent="0.15">
      <c r="A74" s="1258"/>
      <c r="B74" s="1258"/>
      <c r="C74" s="1258"/>
      <c r="D74" s="1258"/>
      <c r="E74" s="1258"/>
    </row>
    <row r="75" spans="1:5" x14ac:dyDescent="0.15">
      <c r="A75" s="1258"/>
      <c r="B75" s="1258"/>
      <c r="C75" s="1258"/>
      <c r="D75" s="1258"/>
      <c r="E75" s="1258"/>
    </row>
    <row r="76" spans="1:5" x14ac:dyDescent="0.15">
      <c r="A76" s="1258"/>
      <c r="B76" s="1258"/>
      <c r="C76" s="1258"/>
      <c r="D76" s="1258"/>
      <c r="E76" s="1258"/>
    </row>
    <row r="77" spans="1:5" x14ac:dyDescent="0.15">
      <c r="A77" s="1258"/>
      <c r="B77" s="1258"/>
      <c r="C77" s="1258"/>
      <c r="D77" s="1258"/>
      <c r="E77" s="1258"/>
    </row>
    <row r="78" spans="1:5" x14ac:dyDescent="0.15">
      <c r="A78" s="1258"/>
      <c r="B78" s="1258"/>
      <c r="C78" s="1258"/>
      <c r="D78" s="1258"/>
      <c r="E78" s="1258"/>
    </row>
    <row r="79" spans="1:5" x14ac:dyDescent="0.15">
      <c r="A79" s="1258"/>
      <c r="B79" s="1258"/>
      <c r="C79" s="1258"/>
      <c r="D79" s="1258"/>
      <c r="E79" s="1258"/>
    </row>
  </sheetData>
  <mergeCells count="9">
    <mergeCell ref="A2:E2"/>
    <mergeCell ref="A3:G3"/>
    <mergeCell ref="B5:B8"/>
    <mergeCell ref="C5:F6"/>
    <mergeCell ref="G5:G8"/>
    <mergeCell ref="C7:C8"/>
    <mergeCell ref="D7:D8"/>
    <mergeCell ref="E7:E8"/>
    <mergeCell ref="F7:F8"/>
  </mergeCells>
  <conditionalFormatting sqref="B14:G16 B18:G20 B22:G24 B26:G28 B30:G32 B34:G36 B38:G40 B42:G44 B10:G12">
    <cfRule type="cellIs" dxfId="30" priority="2" stopIfTrue="1" operator="between">
      <formula>0.0001</formula>
      <formula>0.045</formula>
    </cfRule>
  </conditionalFormatting>
  <conditionalFormatting sqref="B14:G16 B18:G20 B22:G24 B26:G28 B30:G32 B34:G36 B38:G40 B42:G44 B10:G12">
    <cfRule type="cellIs" dxfId="29" priority="1" stopIfTrue="1" operator="between">
      <formula>0.001</formula>
      <formula>0.045</formula>
    </cfRule>
  </conditionalFormatting>
  <hyperlinks>
    <hyperlink ref="A50" r:id="rId1"/>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5"/>
  <sheetViews>
    <sheetView showGridLines="0" workbookViewId="0"/>
  </sheetViews>
  <sheetFormatPr defaultRowHeight="9" x14ac:dyDescent="0.15"/>
  <cols>
    <col min="1" max="1" width="24.7109375" style="1224" customWidth="1"/>
    <col min="2" max="2" width="10" style="1224" customWidth="1"/>
    <col min="3" max="3" width="11" style="1224" customWidth="1"/>
    <col min="4" max="4" width="11.42578125" style="1224" customWidth="1"/>
    <col min="5" max="5" width="11.5703125" style="1224" customWidth="1"/>
    <col min="6" max="256" width="9.140625" style="1224"/>
    <col min="257" max="257" width="30.7109375" style="1224" customWidth="1"/>
    <col min="258" max="258" width="11.140625" style="1224" customWidth="1"/>
    <col min="259" max="259" width="14.7109375" style="1224" customWidth="1"/>
    <col min="260" max="260" width="11.42578125" style="1224" customWidth="1"/>
    <col min="261" max="261" width="11.5703125" style="1224" customWidth="1"/>
    <col min="262" max="512" width="9.140625" style="1224"/>
    <col min="513" max="513" width="30.7109375" style="1224" customWidth="1"/>
    <col min="514" max="514" width="11.140625" style="1224" customWidth="1"/>
    <col min="515" max="515" width="14.7109375" style="1224" customWidth="1"/>
    <col min="516" max="516" width="11.42578125" style="1224" customWidth="1"/>
    <col min="517" max="517" width="11.5703125" style="1224" customWidth="1"/>
    <col min="518" max="768" width="9.140625" style="1224"/>
    <col min="769" max="769" width="30.7109375" style="1224" customWidth="1"/>
    <col min="770" max="770" width="11.140625" style="1224" customWidth="1"/>
    <col min="771" max="771" width="14.7109375" style="1224" customWidth="1"/>
    <col min="772" max="772" width="11.42578125" style="1224" customWidth="1"/>
    <col min="773" max="773" width="11.5703125" style="1224" customWidth="1"/>
    <col min="774" max="1024" width="9.140625" style="1224"/>
    <col min="1025" max="1025" width="30.7109375" style="1224" customWidth="1"/>
    <col min="1026" max="1026" width="11.140625" style="1224" customWidth="1"/>
    <col min="1027" max="1027" width="14.7109375" style="1224" customWidth="1"/>
    <col min="1028" max="1028" width="11.42578125" style="1224" customWidth="1"/>
    <col min="1029" max="1029" width="11.5703125" style="1224" customWidth="1"/>
    <col min="1030" max="1280" width="9.140625" style="1224"/>
    <col min="1281" max="1281" width="30.7109375" style="1224" customWidth="1"/>
    <col min="1282" max="1282" width="11.140625" style="1224" customWidth="1"/>
    <col min="1283" max="1283" width="14.7109375" style="1224" customWidth="1"/>
    <col min="1284" max="1284" width="11.42578125" style="1224" customWidth="1"/>
    <col min="1285" max="1285" width="11.5703125" style="1224" customWidth="1"/>
    <col min="1286" max="1536" width="9.140625" style="1224"/>
    <col min="1537" max="1537" width="30.7109375" style="1224" customWidth="1"/>
    <col min="1538" max="1538" width="11.140625" style="1224" customWidth="1"/>
    <col min="1539" max="1539" width="14.7109375" style="1224" customWidth="1"/>
    <col min="1540" max="1540" width="11.42578125" style="1224" customWidth="1"/>
    <col min="1541" max="1541" width="11.5703125" style="1224" customWidth="1"/>
    <col min="1542" max="1792" width="9.140625" style="1224"/>
    <col min="1793" max="1793" width="30.7109375" style="1224" customWidth="1"/>
    <col min="1794" max="1794" width="11.140625" style="1224" customWidth="1"/>
    <col min="1795" max="1795" width="14.7109375" style="1224" customWidth="1"/>
    <col min="1796" max="1796" width="11.42578125" style="1224" customWidth="1"/>
    <col min="1797" max="1797" width="11.5703125" style="1224" customWidth="1"/>
    <col min="1798" max="2048" width="9.140625" style="1224"/>
    <col min="2049" max="2049" width="30.7109375" style="1224" customWidth="1"/>
    <col min="2050" max="2050" width="11.140625" style="1224" customWidth="1"/>
    <col min="2051" max="2051" width="14.7109375" style="1224" customWidth="1"/>
    <col min="2052" max="2052" width="11.42578125" style="1224" customWidth="1"/>
    <col min="2053" max="2053" width="11.5703125" style="1224" customWidth="1"/>
    <col min="2054" max="2304" width="9.140625" style="1224"/>
    <col min="2305" max="2305" width="30.7109375" style="1224" customWidth="1"/>
    <col min="2306" max="2306" width="11.140625" style="1224" customWidth="1"/>
    <col min="2307" max="2307" width="14.7109375" style="1224" customWidth="1"/>
    <col min="2308" max="2308" width="11.42578125" style="1224" customWidth="1"/>
    <col min="2309" max="2309" width="11.5703125" style="1224" customWidth="1"/>
    <col min="2310" max="2560" width="9.140625" style="1224"/>
    <col min="2561" max="2561" width="30.7109375" style="1224" customWidth="1"/>
    <col min="2562" max="2562" width="11.140625" style="1224" customWidth="1"/>
    <col min="2563" max="2563" width="14.7109375" style="1224" customWidth="1"/>
    <col min="2564" max="2564" width="11.42578125" style="1224" customWidth="1"/>
    <col min="2565" max="2565" width="11.5703125" style="1224" customWidth="1"/>
    <col min="2566" max="2816" width="9.140625" style="1224"/>
    <col min="2817" max="2817" width="30.7109375" style="1224" customWidth="1"/>
    <col min="2818" max="2818" width="11.140625" style="1224" customWidth="1"/>
    <col min="2819" max="2819" width="14.7109375" style="1224" customWidth="1"/>
    <col min="2820" max="2820" width="11.42578125" style="1224" customWidth="1"/>
    <col min="2821" max="2821" width="11.5703125" style="1224" customWidth="1"/>
    <col min="2822" max="3072" width="9.140625" style="1224"/>
    <col min="3073" max="3073" width="30.7109375" style="1224" customWidth="1"/>
    <col min="3074" max="3074" width="11.140625" style="1224" customWidth="1"/>
    <col min="3075" max="3075" width="14.7109375" style="1224" customWidth="1"/>
    <col min="3076" max="3076" width="11.42578125" style="1224" customWidth="1"/>
    <col min="3077" max="3077" width="11.5703125" style="1224" customWidth="1"/>
    <col min="3078" max="3328" width="9.140625" style="1224"/>
    <col min="3329" max="3329" width="30.7109375" style="1224" customWidth="1"/>
    <col min="3330" max="3330" width="11.140625" style="1224" customWidth="1"/>
    <col min="3331" max="3331" width="14.7109375" style="1224" customWidth="1"/>
    <col min="3332" max="3332" width="11.42578125" style="1224" customWidth="1"/>
    <col min="3333" max="3333" width="11.5703125" style="1224" customWidth="1"/>
    <col min="3334" max="3584" width="9.140625" style="1224"/>
    <col min="3585" max="3585" width="30.7109375" style="1224" customWidth="1"/>
    <col min="3586" max="3586" width="11.140625" style="1224" customWidth="1"/>
    <col min="3587" max="3587" width="14.7109375" style="1224" customWidth="1"/>
    <col min="3588" max="3588" width="11.42578125" style="1224" customWidth="1"/>
    <col min="3589" max="3589" width="11.5703125" style="1224" customWidth="1"/>
    <col min="3590" max="3840" width="9.140625" style="1224"/>
    <col min="3841" max="3841" width="30.7109375" style="1224" customWidth="1"/>
    <col min="3842" max="3842" width="11.140625" style="1224" customWidth="1"/>
    <col min="3843" max="3843" width="14.7109375" style="1224" customWidth="1"/>
    <col min="3844" max="3844" width="11.42578125" style="1224" customWidth="1"/>
    <col min="3845" max="3845" width="11.5703125" style="1224" customWidth="1"/>
    <col min="3846" max="4096" width="9.140625" style="1224"/>
    <col min="4097" max="4097" width="30.7109375" style="1224" customWidth="1"/>
    <col min="4098" max="4098" width="11.140625" style="1224" customWidth="1"/>
    <col min="4099" max="4099" width="14.7109375" style="1224" customWidth="1"/>
    <col min="4100" max="4100" width="11.42578125" style="1224" customWidth="1"/>
    <col min="4101" max="4101" width="11.5703125" style="1224" customWidth="1"/>
    <col min="4102" max="4352" width="9.140625" style="1224"/>
    <col min="4353" max="4353" width="30.7109375" style="1224" customWidth="1"/>
    <col min="4354" max="4354" width="11.140625" style="1224" customWidth="1"/>
    <col min="4355" max="4355" width="14.7109375" style="1224" customWidth="1"/>
    <col min="4356" max="4356" width="11.42578125" style="1224" customWidth="1"/>
    <col min="4357" max="4357" width="11.5703125" style="1224" customWidth="1"/>
    <col min="4358" max="4608" width="9.140625" style="1224"/>
    <col min="4609" max="4609" width="30.7109375" style="1224" customWidth="1"/>
    <col min="4610" max="4610" width="11.140625" style="1224" customWidth="1"/>
    <col min="4611" max="4611" width="14.7109375" style="1224" customWidth="1"/>
    <col min="4612" max="4612" width="11.42578125" style="1224" customWidth="1"/>
    <col min="4613" max="4613" width="11.5703125" style="1224" customWidth="1"/>
    <col min="4614" max="4864" width="9.140625" style="1224"/>
    <col min="4865" max="4865" width="30.7109375" style="1224" customWidth="1"/>
    <col min="4866" max="4866" width="11.140625" style="1224" customWidth="1"/>
    <col min="4867" max="4867" width="14.7109375" style="1224" customWidth="1"/>
    <col min="4868" max="4868" width="11.42578125" style="1224" customWidth="1"/>
    <col min="4869" max="4869" width="11.5703125" style="1224" customWidth="1"/>
    <col min="4870" max="5120" width="9.140625" style="1224"/>
    <col min="5121" max="5121" width="30.7109375" style="1224" customWidth="1"/>
    <col min="5122" max="5122" width="11.140625" style="1224" customWidth="1"/>
    <col min="5123" max="5123" width="14.7109375" style="1224" customWidth="1"/>
    <col min="5124" max="5124" width="11.42578125" style="1224" customWidth="1"/>
    <col min="5125" max="5125" width="11.5703125" style="1224" customWidth="1"/>
    <col min="5126" max="5376" width="9.140625" style="1224"/>
    <col min="5377" max="5377" width="30.7109375" style="1224" customWidth="1"/>
    <col min="5378" max="5378" width="11.140625" style="1224" customWidth="1"/>
    <col min="5379" max="5379" width="14.7109375" style="1224" customWidth="1"/>
    <col min="5380" max="5380" width="11.42578125" style="1224" customWidth="1"/>
    <col min="5381" max="5381" width="11.5703125" style="1224" customWidth="1"/>
    <col min="5382" max="5632" width="9.140625" style="1224"/>
    <col min="5633" max="5633" width="30.7109375" style="1224" customWidth="1"/>
    <col min="5634" max="5634" width="11.140625" style="1224" customWidth="1"/>
    <col min="5635" max="5635" width="14.7109375" style="1224" customWidth="1"/>
    <col min="5636" max="5636" width="11.42578125" style="1224" customWidth="1"/>
    <col min="5637" max="5637" width="11.5703125" style="1224" customWidth="1"/>
    <col min="5638" max="5888" width="9.140625" style="1224"/>
    <col min="5889" max="5889" width="30.7109375" style="1224" customWidth="1"/>
    <col min="5890" max="5890" width="11.140625" style="1224" customWidth="1"/>
    <col min="5891" max="5891" width="14.7109375" style="1224" customWidth="1"/>
    <col min="5892" max="5892" width="11.42578125" style="1224" customWidth="1"/>
    <col min="5893" max="5893" width="11.5703125" style="1224" customWidth="1"/>
    <col min="5894" max="6144" width="9.140625" style="1224"/>
    <col min="6145" max="6145" width="30.7109375" style="1224" customWidth="1"/>
    <col min="6146" max="6146" width="11.140625" style="1224" customWidth="1"/>
    <col min="6147" max="6147" width="14.7109375" style="1224" customWidth="1"/>
    <col min="6148" max="6148" width="11.42578125" style="1224" customWidth="1"/>
    <col min="6149" max="6149" width="11.5703125" style="1224" customWidth="1"/>
    <col min="6150" max="6400" width="9.140625" style="1224"/>
    <col min="6401" max="6401" width="30.7109375" style="1224" customWidth="1"/>
    <col min="6402" max="6402" width="11.140625" style="1224" customWidth="1"/>
    <col min="6403" max="6403" width="14.7109375" style="1224" customWidth="1"/>
    <col min="6404" max="6404" width="11.42578125" style="1224" customWidth="1"/>
    <col min="6405" max="6405" width="11.5703125" style="1224" customWidth="1"/>
    <col min="6406" max="6656" width="9.140625" style="1224"/>
    <col min="6657" max="6657" width="30.7109375" style="1224" customWidth="1"/>
    <col min="6658" max="6658" width="11.140625" style="1224" customWidth="1"/>
    <col min="6659" max="6659" width="14.7109375" style="1224" customWidth="1"/>
    <col min="6660" max="6660" width="11.42578125" style="1224" customWidth="1"/>
    <col min="6661" max="6661" width="11.5703125" style="1224" customWidth="1"/>
    <col min="6662" max="6912" width="9.140625" style="1224"/>
    <col min="6913" max="6913" width="30.7109375" style="1224" customWidth="1"/>
    <col min="6914" max="6914" width="11.140625" style="1224" customWidth="1"/>
    <col min="6915" max="6915" width="14.7109375" style="1224" customWidth="1"/>
    <col min="6916" max="6916" width="11.42578125" style="1224" customWidth="1"/>
    <col min="6917" max="6917" width="11.5703125" style="1224" customWidth="1"/>
    <col min="6918" max="7168" width="9.140625" style="1224"/>
    <col min="7169" max="7169" width="30.7109375" style="1224" customWidth="1"/>
    <col min="7170" max="7170" width="11.140625" style="1224" customWidth="1"/>
    <col min="7171" max="7171" width="14.7109375" style="1224" customWidth="1"/>
    <col min="7172" max="7172" width="11.42578125" style="1224" customWidth="1"/>
    <col min="7173" max="7173" width="11.5703125" style="1224" customWidth="1"/>
    <col min="7174" max="7424" width="9.140625" style="1224"/>
    <col min="7425" max="7425" width="30.7109375" style="1224" customWidth="1"/>
    <col min="7426" max="7426" width="11.140625" style="1224" customWidth="1"/>
    <col min="7427" max="7427" width="14.7109375" style="1224" customWidth="1"/>
    <col min="7428" max="7428" width="11.42578125" style="1224" customWidth="1"/>
    <col min="7429" max="7429" width="11.5703125" style="1224" customWidth="1"/>
    <col min="7430" max="7680" width="9.140625" style="1224"/>
    <col min="7681" max="7681" width="30.7109375" style="1224" customWidth="1"/>
    <col min="7682" max="7682" width="11.140625" style="1224" customWidth="1"/>
    <col min="7683" max="7683" width="14.7109375" style="1224" customWidth="1"/>
    <col min="7684" max="7684" width="11.42578125" style="1224" customWidth="1"/>
    <col min="7685" max="7685" width="11.5703125" style="1224" customWidth="1"/>
    <col min="7686" max="7936" width="9.140625" style="1224"/>
    <col min="7937" max="7937" width="30.7109375" style="1224" customWidth="1"/>
    <col min="7938" max="7938" width="11.140625" style="1224" customWidth="1"/>
    <col min="7939" max="7939" width="14.7109375" style="1224" customWidth="1"/>
    <col min="7940" max="7940" width="11.42578125" style="1224" customWidth="1"/>
    <col min="7941" max="7941" width="11.5703125" style="1224" customWidth="1"/>
    <col min="7942" max="8192" width="9.140625" style="1224"/>
    <col min="8193" max="8193" width="30.7109375" style="1224" customWidth="1"/>
    <col min="8194" max="8194" width="11.140625" style="1224" customWidth="1"/>
    <col min="8195" max="8195" width="14.7109375" style="1224" customWidth="1"/>
    <col min="8196" max="8196" width="11.42578125" style="1224" customWidth="1"/>
    <col min="8197" max="8197" width="11.5703125" style="1224" customWidth="1"/>
    <col min="8198" max="8448" width="9.140625" style="1224"/>
    <col min="8449" max="8449" width="30.7109375" style="1224" customWidth="1"/>
    <col min="8450" max="8450" width="11.140625" style="1224" customWidth="1"/>
    <col min="8451" max="8451" width="14.7109375" style="1224" customWidth="1"/>
    <col min="8452" max="8452" width="11.42578125" style="1224" customWidth="1"/>
    <col min="8453" max="8453" width="11.5703125" style="1224" customWidth="1"/>
    <col min="8454" max="8704" width="9.140625" style="1224"/>
    <col min="8705" max="8705" width="30.7109375" style="1224" customWidth="1"/>
    <col min="8706" max="8706" width="11.140625" style="1224" customWidth="1"/>
    <col min="8707" max="8707" width="14.7109375" style="1224" customWidth="1"/>
    <col min="8708" max="8708" width="11.42578125" style="1224" customWidth="1"/>
    <col min="8709" max="8709" width="11.5703125" style="1224" customWidth="1"/>
    <col min="8710" max="8960" width="9.140625" style="1224"/>
    <col min="8961" max="8961" width="30.7109375" style="1224" customWidth="1"/>
    <col min="8962" max="8962" width="11.140625" style="1224" customWidth="1"/>
    <col min="8963" max="8963" width="14.7109375" style="1224" customWidth="1"/>
    <col min="8964" max="8964" width="11.42578125" style="1224" customWidth="1"/>
    <col min="8965" max="8965" width="11.5703125" style="1224" customWidth="1"/>
    <col min="8966" max="9216" width="9.140625" style="1224"/>
    <col min="9217" max="9217" width="30.7109375" style="1224" customWidth="1"/>
    <col min="9218" max="9218" width="11.140625" style="1224" customWidth="1"/>
    <col min="9219" max="9219" width="14.7109375" style="1224" customWidth="1"/>
    <col min="9220" max="9220" width="11.42578125" style="1224" customWidth="1"/>
    <col min="9221" max="9221" width="11.5703125" style="1224" customWidth="1"/>
    <col min="9222" max="9472" width="9.140625" style="1224"/>
    <col min="9473" max="9473" width="30.7109375" style="1224" customWidth="1"/>
    <col min="9474" max="9474" width="11.140625" style="1224" customWidth="1"/>
    <col min="9475" max="9475" width="14.7109375" style="1224" customWidth="1"/>
    <col min="9476" max="9476" width="11.42578125" style="1224" customWidth="1"/>
    <col min="9477" max="9477" width="11.5703125" style="1224" customWidth="1"/>
    <col min="9478" max="9728" width="9.140625" style="1224"/>
    <col min="9729" max="9729" width="30.7109375" style="1224" customWidth="1"/>
    <col min="9730" max="9730" width="11.140625" style="1224" customWidth="1"/>
    <col min="9731" max="9731" width="14.7109375" style="1224" customWidth="1"/>
    <col min="9732" max="9732" width="11.42578125" style="1224" customWidth="1"/>
    <col min="9733" max="9733" width="11.5703125" style="1224" customWidth="1"/>
    <col min="9734" max="9984" width="9.140625" style="1224"/>
    <col min="9985" max="9985" width="30.7109375" style="1224" customWidth="1"/>
    <col min="9986" max="9986" width="11.140625" style="1224" customWidth="1"/>
    <col min="9987" max="9987" width="14.7109375" style="1224" customWidth="1"/>
    <col min="9988" max="9988" width="11.42578125" style="1224" customWidth="1"/>
    <col min="9989" max="9989" width="11.5703125" style="1224" customWidth="1"/>
    <col min="9990" max="10240" width="9.140625" style="1224"/>
    <col min="10241" max="10241" width="30.7109375" style="1224" customWidth="1"/>
    <col min="10242" max="10242" width="11.140625" style="1224" customWidth="1"/>
    <col min="10243" max="10243" width="14.7109375" style="1224" customWidth="1"/>
    <col min="10244" max="10244" width="11.42578125" style="1224" customWidth="1"/>
    <col min="10245" max="10245" width="11.5703125" style="1224" customWidth="1"/>
    <col min="10246" max="10496" width="9.140625" style="1224"/>
    <col min="10497" max="10497" width="30.7109375" style="1224" customWidth="1"/>
    <col min="10498" max="10498" width="11.140625" style="1224" customWidth="1"/>
    <col min="10499" max="10499" width="14.7109375" style="1224" customWidth="1"/>
    <col min="10500" max="10500" width="11.42578125" style="1224" customWidth="1"/>
    <col min="10501" max="10501" width="11.5703125" style="1224" customWidth="1"/>
    <col min="10502" max="10752" width="9.140625" style="1224"/>
    <col min="10753" max="10753" width="30.7109375" style="1224" customWidth="1"/>
    <col min="10754" max="10754" width="11.140625" style="1224" customWidth="1"/>
    <col min="10755" max="10755" width="14.7109375" style="1224" customWidth="1"/>
    <col min="10756" max="10756" width="11.42578125" style="1224" customWidth="1"/>
    <col min="10757" max="10757" width="11.5703125" style="1224" customWidth="1"/>
    <col min="10758" max="11008" width="9.140625" style="1224"/>
    <col min="11009" max="11009" width="30.7109375" style="1224" customWidth="1"/>
    <col min="11010" max="11010" width="11.140625" style="1224" customWidth="1"/>
    <col min="11011" max="11011" width="14.7109375" style="1224" customWidth="1"/>
    <col min="11012" max="11012" width="11.42578125" style="1224" customWidth="1"/>
    <col min="11013" max="11013" width="11.5703125" style="1224" customWidth="1"/>
    <col min="11014" max="11264" width="9.140625" style="1224"/>
    <col min="11265" max="11265" width="30.7109375" style="1224" customWidth="1"/>
    <col min="11266" max="11266" width="11.140625" style="1224" customWidth="1"/>
    <col min="11267" max="11267" width="14.7109375" style="1224" customWidth="1"/>
    <col min="11268" max="11268" width="11.42578125" style="1224" customWidth="1"/>
    <col min="11269" max="11269" width="11.5703125" style="1224" customWidth="1"/>
    <col min="11270" max="11520" width="9.140625" style="1224"/>
    <col min="11521" max="11521" width="30.7109375" style="1224" customWidth="1"/>
    <col min="11522" max="11522" width="11.140625" style="1224" customWidth="1"/>
    <col min="11523" max="11523" width="14.7109375" style="1224" customWidth="1"/>
    <col min="11524" max="11524" width="11.42578125" style="1224" customWidth="1"/>
    <col min="11525" max="11525" width="11.5703125" style="1224" customWidth="1"/>
    <col min="11526" max="11776" width="9.140625" style="1224"/>
    <col min="11777" max="11777" width="30.7109375" style="1224" customWidth="1"/>
    <col min="11778" max="11778" width="11.140625" style="1224" customWidth="1"/>
    <col min="11779" max="11779" width="14.7109375" style="1224" customWidth="1"/>
    <col min="11780" max="11780" width="11.42578125" style="1224" customWidth="1"/>
    <col min="11781" max="11781" width="11.5703125" style="1224" customWidth="1"/>
    <col min="11782" max="12032" width="9.140625" style="1224"/>
    <col min="12033" max="12033" width="30.7109375" style="1224" customWidth="1"/>
    <col min="12034" max="12034" width="11.140625" style="1224" customWidth="1"/>
    <col min="12035" max="12035" width="14.7109375" style="1224" customWidth="1"/>
    <col min="12036" max="12036" width="11.42578125" style="1224" customWidth="1"/>
    <col min="12037" max="12037" width="11.5703125" style="1224" customWidth="1"/>
    <col min="12038" max="12288" width="9.140625" style="1224"/>
    <col min="12289" max="12289" width="30.7109375" style="1224" customWidth="1"/>
    <col min="12290" max="12290" width="11.140625" style="1224" customWidth="1"/>
    <col min="12291" max="12291" width="14.7109375" style="1224" customWidth="1"/>
    <col min="12292" max="12292" width="11.42578125" style="1224" customWidth="1"/>
    <col min="12293" max="12293" width="11.5703125" style="1224" customWidth="1"/>
    <col min="12294" max="12544" width="9.140625" style="1224"/>
    <col min="12545" max="12545" width="30.7109375" style="1224" customWidth="1"/>
    <col min="12546" max="12546" width="11.140625" style="1224" customWidth="1"/>
    <col min="12547" max="12547" width="14.7109375" style="1224" customWidth="1"/>
    <col min="12548" max="12548" width="11.42578125" style="1224" customWidth="1"/>
    <col min="12549" max="12549" width="11.5703125" style="1224" customWidth="1"/>
    <col min="12550" max="12800" width="9.140625" style="1224"/>
    <col min="12801" max="12801" width="30.7109375" style="1224" customWidth="1"/>
    <col min="12802" max="12802" width="11.140625" style="1224" customWidth="1"/>
    <col min="12803" max="12803" width="14.7109375" style="1224" customWidth="1"/>
    <col min="12804" max="12804" width="11.42578125" style="1224" customWidth="1"/>
    <col min="12805" max="12805" width="11.5703125" style="1224" customWidth="1"/>
    <col min="12806" max="13056" width="9.140625" style="1224"/>
    <col min="13057" max="13057" width="30.7109375" style="1224" customWidth="1"/>
    <col min="13058" max="13058" width="11.140625" style="1224" customWidth="1"/>
    <col min="13059" max="13059" width="14.7109375" style="1224" customWidth="1"/>
    <col min="13060" max="13060" width="11.42578125" style="1224" customWidth="1"/>
    <col min="13061" max="13061" width="11.5703125" style="1224" customWidth="1"/>
    <col min="13062" max="13312" width="9.140625" style="1224"/>
    <col min="13313" max="13313" width="30.7109375" style="1224" customWidth="1"/>
    <col min="13314" max="13314" width="11.140625" style="1224" customWidth="1"/>
    <col min="13315" max="13315" width="14.7109375" style="1224" customWidth="1"/>
    <col min="13316" max="13316" width="11.42578125" style="1224" customWidth="1"/>
    <col min="13317" max="13317" width="11.5703125" style="1224" customWidth="1"/>
    <col min="13318" max="13568" width="9.140625" style="1224"/>
    <col min="13569" max="13569" width="30.7109375" style="1224" customWidth="1"/>
    <col min="13570" max="13570" width="11.140625" style="1224" customWidth="1"/>
    <col min="13571" max="13571" width="14.7109375" style="1224" customWidth="1"/>
    <col min="13572" max="13572" width="11.42578125" style="1224" customWidth="1"/>
    <col min="13573" max="13573" width="11.5703125" style="1224" customWidth="1"/>
    <col min="13574" max="13824" width="9.140625" style="1224"/>
    <col min="13825" max="13825" width="30.7109375" style="1224" customWidth="1"/>
    <col min="13826" max="13826" width="11.140625" style="1224" customWidth="1"/>
    <col min="13827" max="13827" width="14.7109375" style="1224" customWidth="1"/>
    <col min="13828" max="13828" width="11.42578125" style="1224" customWidth="1"/>
    <col min="13829" max="13829" width="11.5703125" style="1224" customWidth="1"/>
    <col min="13830" max="14080" width="9.140625" style="1224"/>
    <col min="14081" max="14081" width="30.7109375" style="1224" customWidth="1"/>
    <col min="14082" max="14082" width="11.140625" style="1224" customWidth="1"/>
    <col min="14083" max="14083" width="14.7109375" style="1224" customWidth="1"/>
    <col min="14084" max="14084" width="11.42578125" style="1224" customWidth="1"/>
    <col min="14085" max="14085" width="11.5703125" style="1224" customWidth="1"/>
    <col min="14086" max="14336" width="9.140625" style="1224"/>
    <col min="14337" max="14337" width="30.7109375" style="1224" customWidth="1"/>
    <col min="14338" max="14338" width="11.140625" style="1224" customWidth="1"/>
    <col min="14339" max="14339" width="14.7109375" style="1224" customWidth="1"/>
    <col min="14340" max="14340" width="11.42578125" style="1224" customWidth="1"/>
    <col min="14341" max="14341" width="11.5703125" style="1224" customWidth="1"/>
    <col min="14342" max="14592" width="9.140625" style="1224"/>
    <col min="14593" max="14593" width="30.7109375" style="1224" customWidth="1"/>
    <col min="14594" max="14594" width="11.140625" style="1224" customWidth="1"/>
    <col min="14595" max="14595" width="14.7109375" style="1224" customWidth="1"/>
    <col min="14596" max="14596" width="11.42578125" style="1224" customWidth="1"/>
    <col min="14597" max="14597" width="11.5703125" style="1224" customWidth="1"/>
    <col min="14598" max="14848" width="9.140625" style="1224"/>
    <col min="14849" max="14849" width="30.7109375" style="1224" customWidth="1"/>
    <col min="14850" max="14850" width="11.140625" style="1224" customWidth="1"/>
    <col min="14851" max="14851" width="14.7109375" style="1224" customWidth="1"/>
    <col min="14852" max="14852" width="11.42578125" style="1224" customWidth="1"/>
    <col min="14853" max="14853" width="11.5703125" style="1224" customWidth="1"/>
    <col min="14854" max="15104" width="9.140625" style="1224"/>
    <col min="15105" max="15105" width="30.7109375" style="1224" customWidth="1"/>
    <col min="15106" max="15106" width="11.140625" style="1224" customWidth="1"/>
    <col min="15107" max="15107" width="14.7109375" style="1224" customWidth="1"/>
    <col min="15108" max="15108" width="11.42578125" style="1224" customWidth="1"/>
    <col min="15109" max="15109" width="11.5703125" style="1224" customWidth="1"/>
    <col min="15110" max="15360" width="9.140625" style="1224"/>
    <col min="15361" max="15361" width="30.7109375" style="1224" customWidth="1"/>
    <col min="15362" max="15362" width="11.140625" style="1224" customWidth="1"/>
    <col min="15363" max="15363" width="14.7109375" style="1224" customWidth="1"/>
    <col min="15364" max="15364" width="11.42578125" style="1224" customWidth="1"/>
    <col min="15365" max="15365" width="11.5703125" style="1224" customWidth="1"/>
    <col min="15366" max="15616" width="9.140625" style="1224"/>
    <col min="15617" max="15617" width="30.7109375" style="1224" customWidth="1"/>
    <col min="15618" max="15618" width="11.140625" style="1224" customWidth="1"/>
    <col min="15619" max="15619" width="14.7109375" style="1224" customWidth="1"/>
    <col min="15620" max="15620" width="11.42578125" style="1224" customWidth="1"/>
    <col min="15621" max="15621" width="11.5703125" style="1224" customWidth="1"/>
    <col min="15622" max="15872" width="9.140625" style="1224"/>
    <col min="15873" max="15873" width="30.7109375" style="1224" customWidth="1"/>
    <col min="15874" max="15874" width="11.140625" style="1224" customWidth="1"/>
    <col min="15875" max="15875" width="14.7109375" style="1224" customWidth="1"/>
    <col min="15876" max="15876" width="11.42578125" style="1224" customWidth="1"/>
    <col min="15877" max="15877" width="11.5703125" style="1224" customWidth="1"/>
    <col min="15878" max="16128" width="9.140625" style="1224"/>
    <col min="16129" max="16129" width="30.7109375" style="1224" customWidth="1"/>
    <col min="16130" max="16130" width="11.140625" style="1224" customWidth="1"/>
    <col min="16131" max="16131" width="14.7109375" style="1224" customWidth="1"/>
    <col min="16132" max="16132" width="11.42578125" style="1224" customWidth="1"/>
    <col min="16133" max="16133" width="11.5703125" style="1224" customWidth="1"/>
    <col min="16134" max="16384" width="9.140625" style="1224"/>
  </cols>
  <sheetData>
    <row r="2" spans="1:13" ht="19.5" customHeight="1" x14ac:dyDescent="0.2">
      <c r="A2" s="2162" t="s">
        <v>1427</v>
      </c>
      <c r="B2" s="2162"/>
      <c r="C2" s="2162"/>
      <c r="D2" s="2162"/>
      <c r="E2" s="2162"/>
    </row>
    <row r="3" spans="1:13" ht="19.5" customHeight="1" x14ac:dyDescent="0.15">
      <c r="A3" s="2165" t="s">
        <v>1428</v>
      </c>
      <c r="B3" s="2165"/>
      <c r="C3" s="2165"/>
      <c r="D3" s="2165"/>
      <c r="E3" s="2165"/>
      <c r="F3" s="2169"/>
      <c r="G3" s="2169"/>
      <c r="H3" s="1572"/>
      <c r="I3" s="1572"/>
      <c r="J3" s="1572"/>
      <c r="K3" s="1572"/>
    </row>
    <row r="4" spans="1:13" s="5" customFormat="1" ht="12.95" customHeight="1" x14ac:dyDescent="0.25">
      <c r="A4" s="1296">
        <v>2018</v>
      </c>
      <c r="B4" s="1513"/>
      <c r="C4" s="1482"/>
      <c r="D4" s="1482"/>
      <c r="G4" s="1483" t="s">
        <v>1303</v>
      </c>
    </row>
    <row r="5" spans="1:13" s="5" customFormat="1" ht="11.1" customHeight="1" x14ac:dyDescent="0.25">
      <c r="A5" s="1849" t="s">
        <v>1344</v>
      </c>
      <c r="B5" s="1972" t="s">
        <v>31</v>
      </c>
      <c r="C5" s="1972" t="s">
        <v>1345</v>
      </c>
      <c r="D5" s="1973"/>
      <c r="E5" s="1973"/>
      <c r="F5" s="1973"/>
      <c r="G5" s="1972" t="s">
        <v>1346</v>
      </c>
    </row>
    <row r="6" spans="1:13" s="5" customFormat="1" ht="11.1" customHeight="1" x14ac:dyDescent="0.25">
      <c r="A6" s="1851"/>
      <c r="B6" s="1973"/>
      <c r="C6" s="1973"/>
      <c r="D6" s="1973"/>
      <c r="E6" s="1973"/>
      <c r="F6" s="1973"/>
      <c r="G6" s="2168"/>
    </row>
    <row r="7" spans="1:13" s="5" customFormat="1" ht="11.1" customHeight="1" x14ac:dyDescent="0.25">
      <c r="A7" s="1851"/>
      <c r="B7" s="1973"/>
      <c r="C7" s="1972" t="s">
        <v>31</v>
      </c>
      <c r="D7" s="1972" t="s">
        <v>1334</v>
      </c>
      <c r="E7" s="1972" t="s">
        <v>1347</v>
      </c>
      <c r="F7" s="1972" t="s">
        <v>1348</v>
      </c>
      <c r="G7" s="2168"/>
    </row>
    <row r="8" spans="1:13" s="5" customFormat="1" ht="15" customHeight="1" x14ac:dyDescent="0.25">
      <c r="A8" s="1843" t="s">
        <v>536</v>
      </c>
      <c r="B8" s="1973"/>
      <c r="C8" s="1973"/>
      <c r="D8" s="1972"/>
      <c r="E8" s="1972"/>
      <c r="F8" s="1972"/>
      <c r="G8" s="2168"/>
      <c r="H8" s="1527"/>
      <c r="I8" s="1527"/>
      <c r="J8" s="1527"/>
      <c r="K8" s="1527"/>
      <c r="L8" s="1527"/>
      <c r="M8" s="1527"/>
    </row>
    <row r="9" spans="1:13" s="1490" customFormat="1" ht="23.1" customHeight="1" x14ac:dyDescent="0.25">
      <c r="A9" s="813" t="s">
        <v>252</v>
      </c>
      <c r="B9" s="1487">
        <f t="shared" ref="B9:G9" si="0">SUM(B10:B12)</f>
        <v>132396.60500000001</v>
      </c>
      <c r="C9" s="1487">
        <f t="shared" si="0"/>
        <v>119051.56500000002</v>
      </c>
      <c r="D9" s="1487">
        <f t="shared" si="0"/>
        <v>30162.932999999997</v>
      </c>
      <c r="E9" s="1487">
        <f t="shared" si="0"/>
        <v>36185.975000000006</v>
      </c>
      <c r="F9" s="1487">
        <f t="shared" si="0"/>
        <v>52702.657000000014</v>
      </c>
      <c r="G9" s="1487">
        <f t="shared" si="0"/>
        <v>13345.039999999997</v>
      </c>
      <c r="H9" s="5"/>
      <c r="I9" s="5"/>
      <c r="J9" s="5"/>
      <c r="K9" s="5"/>
      <c r="L9" s="5"/>
      <c r="M9" s="5"/>
    </row>
    <row r="10" spans="1:13" s="20" customFormat="1" ht="12.95" customHeight="1" x14ac:dyDescent="0.25">
      <c r="A10" s="1528" t="s">
        <v>1429</v>
      </c>
      <c r="B10" s="1514">
        <f>C10+G10</f>
        <v>67743.578999999998</v>
      </c>
      <c r="C10" s="1514">
        <f>D10+E10+F10</f>
        <v>62289.474000000002</v>
      </c>
      <c r="D10" s="1514">
        <v>2596.7470000000003</v>
      </c>
      <c r="E10" s="1514">
        <v>15090.132999999993</v>
      </c>
      <c r="F10" s="1514">
        <v>44602.594000000012</v>
      </c>
      <c r="G10" s="1514">
        <v>5454.1049999999987</v>
      </c>
      <c r="H10" s="19"/>
      <c r="I10" s="1515"/>
      <c r="J10" s="19"/>
      <c r="K10" s="19"/>
      <c r="L10" s="19"/>
      <c r="M10" s="19"/>
    </row>
    <row r="11" spans="1:13" s="20" customFormat="1" ht="12.95" customHeight="1" x14ac:dyDescent="0.25">
      <c r="A11" s="1529" t="s">
        <v>1430</v>
      </c>
      <c r="B11" s="1514">
        <f>+C11+G11</f>
        <v>28241.641000000003</v>
      </c>
      <c r="C11" s="1514">
        <f>D11+E11+F11</f>
        <v>27569.292000000001</v>
      </c>
      <c r="D11" s="1514">
        <v>16997.179999999997</v>
      </c>
      <c r="E11" s="1514">
        <v>8771.2250000000058</v>
      </c>
      <c r="F11" s="1514">
        <v>1800.8869999999999</v>
      </c>
      <c r="G11" s="1514">
        <v>672.34900000000016</v>
      </c>
      <c r="H11" s="19"/>
      <c r="I11" s="1515"/>
      <c r="J11" s="1519"/>
    </row>
    <row r="12" spans="1:13" s="20" customFormat="1" ht="12.95" customHeight="1" x14ac:dyDescent="0.25">
      <c r="A12" s="1528" t="s">
        <v>1378</v>
      </c>
      <c r="B12" s="1514">
        <f>+C12+G12</f>
        <v>36411.385000000009</v>
      </c>
      <c r="C12" s="1514">
        <f>D12+E12+F12</f>
        <v>29192.79900000001</v>
      </c>
      <c r="D12" s="1514">
        <v>10569.005999999999</v>
      </c>
      <c r="E12" s="1514">
        <v>12324.617000000006</v>
      </c>
      <c r="F12" s="1514">
        <v>6299.1760000000022</v>
      </c>
      <c r="G12" s="1514">
        <v>7218.5859999999993</v>
      </c>
      <c r="H12" s="19"/>
      <c r="I12" s="1515"/>
      <c r="J12" s="1519"/>
    </row>
    <row r="13" spans="1:13" s="20" customFormat="1" ht="9.9499999999999993" customHeight="1" x14ac:dyDescent="0.25">
      <c r="A13" s="810"/>
      <c r="B13" s="1514"/>
      <c r="C13" s="1514"/>
      <c r="D13" s="1514"/>
      <c r="E13" s="1514"/>
      <c r="F13" s="19"/>
      <c r="G13" s="19"/>
    </row>
    <row r="14" spans="1:13" s="1490" customFormat="1" ht="23.1" customHeight="1" x14ac:dyDescent="0.25">
      <c r="A14" s="1516" t="s">
        <v>253</v>
      </c>
      <c r="B14" s="1487">
        <f t="shared" ref="B14:G14" si="1">SUM(B15:B17)</f>
        <v>121340.83900000001</v>
      </c>
      <c r="C14" s="1487">
        <f t="shared" si="1"/>
        <v>111402.22000000002</v>
      </c>
      <c r="D14" s="1487">
        <f t="shared" si="1"/>
        <v>29926.832999999999</v>
      </c>
      <c r="E14" s="1487">
        <f t="shared" si="1"/>
        <v>33728.265000000007</v>
      </c>
      <c r="F14" s="1487">
        <f t="shared" si="1"/>
        <v>47747.12200000001</v>
      </c>
      <c r="G14" s="1487">
        <f t="shared" si="1"/>
        <v>9938.6189999999988</v>
      </c>
      <c r="H14" s="19"/>
      <c r="I14" s="19"/>
      <c r="J14" s="19"/>
      <c r="K14" s="19"/>
      <c r="L14" s="19"/>
      <c r="M14" s="19"/>
    </row>
    <row r="15" spans="1:13" s="20" customFormat="1" ht="12.95" customHeight="1" x14ac:dyDescent="0.25">
      <c r="A15" s="1528" t="s">
        <v>1429</v>
      </c>
      <c r="B15" s="1514">
        <f>+C15+G15</f>
        <v>62974.906000000003</v>
      </c>
      <c r="C15" s="1514">
        <f>D15+E15+F15</f>
        <v>58006.715000000004</v>
      </c>
      <c r="D15" s="1514">
        <v>2518.6170000000006</v>
      </c>
      <c r="E15" s="1514">
        <v>13651.562999999993</v>
      </c>
      <c r="F15" s="1514">
        <v>41836.535000000011</v>
      </c>
      <c r="G15" s="1514">
        <v>4968.1909999999989</v>
      </c>
      <c r="H15" s="19"/>
      <c r="I15" s="19"/>
      <c r="J15" s="19"/>
      <c r="K15" s="19"/>
      <c r="L15" s="19"/>
      <c r="M15" s="19"/>
    </row>
    <row r="16" spans="1:13" s="20" customFormat="1" ht="12.95" customHeight="1" x14ac:dyDescent="0.25">
      <c r="A16" s="1529" t="s">
        <v>1430</v>
      </c>
      <c r="B16" s="1514">
        <f>+C16+G16</f>
        <v>27451.404000000002</v>
      </c>
      <c r="C16" s="1514">
        <f>D16+E16+F16</f>
        <v>26779.055000000004</v>
      </c>
      <c r="D16" s="1514">
        <v>16912.348999999998</v>
      </c>
      <c r="E16" s="1514">
        <v>8733.3780000000042</v>
      </c>
      <c r="F16" s="1514">
        <v>1133.328</v>
      </c>
      <c r="G16" s="1514">
        <v>672.34900000000016</v>
      </c>
      <c r="H16" s="19"/>
      <c r="I16" s="19"/>
      <c r="J16" s="1519"/>
    </row>
    <row r="17" spans="1:10" s="20" customFormat="1" ht="12.95" customHeight="1" x14ac:dyDescent="0.25">
      <c r="A17" s="1528" t="s">
        <v>1378</v>
      </c>
      <c r="B17" s="1514">
        <f>+C17+G17</f>
        <v>30914.52900000001</v>
      </c>
      <c r="C17" s="1514">
        <f>D17+E17+F17</f>
        <v>26616.450000000008</v>
      </c>
      <c r="D17" s="1514">
        <v>10495.867</v>
      </c>
      <c r="E17" s="1514">
        <v>11343.324000000008</v>
      </c>
      <c r="F17" s="1514">
        <v>4777.2590000000009</v>
      </c>
      <c r="G17" s="1514">
        <v>4298.0789999999997</v>
      </c>
      <c r="H17" s="19"/>
      <c r="I17" s="19"/>
      <c r="J17" s="1519"/>
    </row>
    <row r="18" spans="1:10" s="1490" customFormat="1" ht="23.1" customHeight="1" x14ac:dyDescent="0.25">
      <c r="A18" s="1516" t="s">
        <v>1379</v>
      </c>
      <c r="B18" s="1487">
        <f t="shared" ref="B18:G18" si="2">SUM(B19:B21)</f>
        <v>36479.282999999996</v>
      </c>
      <c r="C18" s="1487">
        <f t="shared" si="2"/>
        <v>33809.292999999998</v>
      </c>
      <c r="D18" s="1487">
        <f t="shared" si="2"/>
        <v>4773.009</v>
      </c>
      <c r="E18" s="1487">
        <f t="shared" si="2"/>
        <v>8228.7330000000002</v>
      </c>
      <c r="F18" s="1487">
        <f t="shared" si="2"/>
        <v>20807.550999999996</v>
      </c>
      <c r="G18" s="1487">
        <f t="shared" si="2"/>
        <v>2669.9900000000002</v>
      </c>
      <c r="H18" s="19"/>
      <c r="I18" s="19"/>
      <c r="J18" s="1519"/>
    </row>
    <row r="19" spans="1:10" s="5" customFormat="1" ht="12" customHeight="1" x14ac:dyDescent="0.25">
      <c r="A19" s="1531" t="s">
        <v>1429</v>
      </c>
      <c r="B19" s="1514">
        <f>+C19+G19</f>
        <v>22385.238999999998</v>
      </c>
      <c r="C19" s="1514">
        <f>D19+E19+F19</f>
        <v>21105.258999999998</v>
      </c>
      <c r="D19" s="1517">
        <v>658.99199999999996</v>
      </c>
      <c r="E19" s="1517">
        <v>3634.2449999999994</v>
      </c>
      <c r="F19" s="1517">
        <v>16812.021999999997</v>
      </c>
      <c r="G19" s="1514">
        <v>1279.98</v>
      </c>
      <c r="H19" s="19"/>
      <c r="I19" s="19"/>
      <c r="J19" s="1519"/>
    </row>
    <row r="20" spans="1:10" s="5" customFormat="1" ht="12" customHeight="1" x14ac:dyDescent="0.25">
      <c r="A20" s="1532" t="s">
        <v>1430</v>
      </c>
      <c r="B20" s="1514">
        <f>+C20+G20</f>
        <v>4837.924</v>
      </c>
      <c r="C20" s="1514">
        <f>D20+E20+F20</f>
        <v>4817.9809999999998</v>
      </c>
      <c r="D20" s="1517">
        <v>3115.0790000000002</v>
      </c>
      <c r="E20" s="1517">
        <v>1216.9180000000001</v>
      </c>
      <c r="F20" s="1517">
        <v>485.98399999999992</v>
      </c>
      <c r="G20" s="1514">
        <v>19.943000000000001</v>
      </c>
      <c r="H20" s="19"/>
      <c r="I20" s="19"/>
      <c r="J20" s="1519"/>
    </row>
    <row r="21" spans="1:10" s="5" customFormat="1" ht="12" customHeight="1" x14ac:dyDescent="0.25">
      <c r="A21" s="1531" t="s">
        <v>1378</v>
      </c>
      <c r="B21" s="1514">
        <f>+C21+G21</f>
        <v>9256.1200000000008</v>
      </c>
      <c r="C21" s="1514">
        <f>D21+E21+F21</f>
        <v>7886.0529999999999</v>
      </c>
      <c r="D21" s="1517">
        <v>998.93799999999987</v>
      </c>
      <c r="E21" s="1517">
        <v>3377.5699999999997</v>
      </c>
      <c r="F21" s="1517">
        <v>3509.5449999999996</v>
      </c>
      <c r="G21" s="1514">
        <v>1370.0670000000002</v>
      </c>
      <c r="H21" s="19"/>
      <c r="I21" s="19"/>
      <c r="J21" s="1519"/>
    </row>
    <row r="22" spans="1:10" s="1490" customFormat="1" ht="23.1" customHeight="1" x14ac:dyDescent="0.25">
      <c r="A22" s="1516" t="s">
        <v>1380</v>
      </c>
      <c r="B22" s="1487">
        <f t="shared" ref="B22:G22" si="3">SUM(B23:B25)</f>
        <v>28276.647999999994</v>
      </c>
      <c r="C22" s="1487">
        <f t="shared" si="3"/>
        <v>25570.513999999996</v>
      </c>
      <c r="D22" s="1487">
        <f t="shared" si="3"/>
        <v>4314.4789999999994</v>
      </c>
      <c r="E22" s="1487">
        <f t="shared" si="3"/>
        <v>12093.23</v>
      </c>
      <c r="F22" s="1487">
        <f t="shared" si="3"/>
        <v>9162.8049999999985</v>
      </c>
      <c r="G22" s="1487">
        <f t="shared" si="3"/>
        <v>2706.1339999999996</v>
      </c>
      <c r="H22" s="19"/>
      <c r="I22" s="19"/>
      <c r="J22" s="1519"/>
    </row>
    <row r="23" spans="1:10" s="5" customFormat="1" ht="12" customHeight="1" x14ac:dyDescent="0.25">
      <c r="A23" s="1531" t="s">
        <v>1429</v>
      </c>
      <c r="B23" s="1514">
        <f>+C23+G23</f>
        <v>16296.062</v>
      </c>
      <c r="C23" s="1514">
        <f>D23+E23+F23</f>
        <v>14231.323</v>
      </c>
      <c r="D23" s="1517">
        <v>450.85600000000005</v>
      </c>
      <c r="E23" s="1517">
        <v>5971.7690000000011</v>
      </c>
      <c r="F23" s="1517">
        <v>7808.6979999999994</v>
      </c>
      <c r="G23" s="1514">
        <v>2064.7389999999996</v>
      </c>
      <c r="H23" s="19"/>
      <c r="I23" s="19"/>
      <c r="J23" s="1519"/>
    </row>
    <row r="24" spans="1:10" s="5" customFormat="1" ht="12" customHeight="1" x14ac:dyDescent="0.25">
      <c r="A24" s="1532" t="s">
        <v>1430</v>
      </c>
      <c r="B24" s="1514">
        <f>+C24+G24</f>
        <v>6231.6879999999974</v>
      </c>
      <c r="C24" s="1514">
        <f>D24+E24+F24</f>
        <v>6001.9529999999977</v>
      </c>
      <c r="D24" s="1517">
        <v>3107.2569999999992</v>
      </c>
      <c r="E24" s="1517">
        <v>2513.4559999999992</v>
      </c>
      <c r="F24" s="1517">
        <v>381.24</v>
      </c>
      <c r="G24" s="1514">
        <v>229.73500000000004</v>
      </c>
      <c r="H24" s="19"/>
      <c r="I24" s="19"/>
      <c r="J24" s="1519"/>
    </row>
    <row r="25" spans="1:10" s="5" customFormat="1" ht="12" customHeight="1" x14ac:dyDescent="0.25">
      <c r="A25" s="1531" t="s">
        <v>1378</v>
      </c>
      <c r="B25" s="1514">
        <f>+C25+G25</f>
        <v>5748.8979999999992</v>
      </c>
      <c r="C25" s="1514">
        <f>D25+E25+F25</f>
        <v>5337.2379999999994</v>
      </c>
      <c r="D25" s="1517">
        <v>756.36599999999976</v>
      </c>
      <c r="E25" s="1517">
        <v>3608.0049999999997</v>
      </c>
      <c r="F25" s="1517">
        <v>972.86699999999985</v>
      </c>
      <c r="G25" s="1514">
        <v>411.65999999999997</v>
      </c>
      <c r="H25" s="19"/>
      <c r="I25" s="19"/>
      <c r="J25" s="1519"/>
    </row>
    <row r="26" spans="1:10" s="1490" customFormat="1" ht="23.1" customHeight="1" x14ac:dyDescent="0.25">
      <c r="A26" s="1516" t="s">
        <v>1381</v>
      </c>
      <c r="B26" s="1487">
        <f t="shared" ref="B26:G26" si="4">SUM(B27:B29)</f>
        <v>36479.619999999995</v>
      </c>
      <c r="C26" s="1487">
        <f t="shared" si="4"/>
        <v>32988.621999999996</v>
      </c>
      <c r="D26" s="1487">
        <f t="shared" si="4"/>
        <v>15458.919</v>
      </c>
      <c r="E26" s="1487">
        <f t="shared" si="4"/>
        <v>5830.1930000000002</v>
      </c>
      <c r="F26" s="1487">
        <f t="shared" si="4"/>
        <v>11699.509999999997</v>
      </c>
      <c r="G26" s="1487">
        <f t="shared" si="4"/>
        <v>3490.998</v>
      </c>
      <c r="H26" s="19"/>
      <c r="I26" s="19"/>
      <c r="J26" s="1519"/>
    </row>
    <row r="27" spans="1:10" s="5" customFormat="1" ht="12" customHeight="1" x14ac:dyDescent="0.25">
      <c r="A27" s="1531" t="s">
        <v>1429</v>
      </c>
      <c r="B27" s="1514">
        <f>+C27+G27</f>
        <v>14161.837</v>
      </c>
      <c r="C27" s="1514">
        <f>D27+E27+F27</f>
        <v>13231.322999999999</v>
      </c>
      <c r="D27" s="1517">
        <v>547.63599999999997</v>
      </c>
      <c r="E27" s="1517">
        <v>1196.4480000000001</v>
      </c>
      <c r="F27" s="1517">
        <v>11487.238999999998</v>
      </c>
      <c r="G27" s="1514">
        <v>930.51400000000012</v>
      </c>
      <c r="H27" s="19"/>
      <c r="I27" s="19"/>
      <c r="J27" s="1519"/>
    </row>
    <row r="28" spans="1:10" s="5" customFormat="1" ht="12" customHeight="1" x14ac:dyDescent="0.25">
      <c r="A28" s="1532" t="s">
        <v>1430</v>
      </c>
      <c r="B28" s="1486">
        <f>+C28+G28</f>
        <v>9013.9489999999987</v>
      </c>
      <c r="C28" s="1486">
        <f>D28+E28+F28</f>
        <v>8832.8859999999986</v>
      </c>
      <c r="D28" s="1527">
        <v>6895.66</v>
      </c>
      <c r="E28" s="1527">
        <v>1777.0689999999995</v>
      </c>
      <c r="F28" s="1527">
        <v>160.15700000000004</v>
      </c>
      <c r="G28" s="1486">
        <v>181.06300000000002</v>
      </c>
      <c r="H28" s="19"/>
      <c r="I28" s="19"/>
      <c r="J28" s="1519"/>
    </row>
    <row r="29" spans="1:10" s="5" customFormat="1" ht="12" customHeight="1" x14ac:dyDescent="0.25">
      <c r="A29" s="1531" t="s">
        <v>1378</v>
      </c>
      <c r="B29" s="1514">
        <f>+C29+G29</f>
        <v>13303.833999999999</v>
      </c>
      <c r="C29" s="1514">
        <f>D29+E29+F29</f>
        <v>10924.412999999999</v>
      </c>
      <c r="D29" s="1517">
        <v>8015.6229999999996</v>
      </c>
      <c r="E29" s="1517">
        <v>2856.6760000000004</v>
      </c>
      <c r="F29" s="1517">
        <v>52.114000000000004</v>
      </c>
      <c r="G29" s="1514">
        <v>2379.4209999999998</v>
      </c>
      <c r="H29" s="19"/>
      <c r="I29" s="19"/>
      <c r="J29" s="1519"/>
    </row>
    <row r="30" spans="1:10" s="126" customFormat="1" ht="23.1" customHeight="1" x14ac:dyDescent="0.25">
      <c r="A30" s="813" t="s">
        <v>1383</v>
      </c>
      <c r="B30" s="1487">
        <f t="shared" ref="B30:G30" si="5">SUM(B31:B33)</f>
        <v>14036.612000000001</v>
      </c>
      <c r="C30" s="1487">
        <f t="shared" si="5"/>
        <v>13214.333000000001</v>
      </c>
      <c r="D30" s="1487">
        <f t="shared" si="5"/>
        <v>4086.1169999999997</v>
      </c>
      <c r="E30" s="1487">
        <f t="shared" si="5"/>
        <v>5214.3490000000011</v>
      </c>
      <c r="F30" s="1487">
        <f t="shared" si="5"/>
        <v>3913.8669999999993</v>
      </c>
      <c r="G30" s="1487">
        <f t="shared" si="5"/>
        <v>822.279</v>
      </c>
      <c r="H30" s="19"/>
      <c r="I30" s="19"/>
      <c r="J30" s="1519"/>
    </row>
    <row r="31" spans="1:10" s="5" customFormat="1" ht="12" customHeight="1" x14ac:dyDescent="0.25">
      <c r="A31" s="1531" t="s">
        <v>1429</v>
      </c>
      <c r="B31" s="1514">
        <f>+C31+G31</f>
        <v>6779.4929999999995</v>
      </c>
      <c r="C31" s="1514">
        <f>D31+E31+F31</f>
        <v>6321.8449999999993</v>
      </c>
      <c r="D31" s="1517">
        <v>808.99700000000007</v>
      </c>
      <c r="E31" s="1517">
        <v>1782.402</v>
      </c>
      <c r="F31" s="1517">
        <v>3730.445999999999</v>
      </c>
      <c r="G31" s="1514">
        <v>457.64799999999997</v>
      </c>
      <c r="H31" s="19"/>
      <c r="I31" s="19"/>
      <c r="J31" s="1519"/>
    </row>
    <row r="32" spans="1:10" s="5" customFormat="1" ht="12" customHeight="1" x14ac:dyDescent="0.25">
      <c r="A32" s="1532" t="s">
        <v>1430</v>
      </c>
      <c r="B32" s="1514">
        <f>+C32+G32</f>
        <v>4980.9530000000004</v>
      </c>
      <c r="C32" s="1514">
        <f>D32+E32+F32</f>
        <v>4753.2530000000006</v>
      </c>
      <c r="D32" s="1517">
        <v>2552.1799999999998</v>
      </c>
      <c r="E32" s="1517">
        <v>2182.0570000000012</v>
      </c>
      <c r="F32" s="1537">
        <v>19.015999999999998</v>
      </c>
      <c r="G32" s="1514">
        <v>227.7</v>
      </c>
      <c r="H32" s="19"/>
      <c r="I32" s="19"/>
      <c r="J32" s="1519"/>
    </row>
    <row r="33" spans="1:10" s="5" customFormat="1" ht="12" customHeight="1" x14ac:dyDescent="0.25">
      <c r="A33" s="1531" t="s">
        <v>1378</v>
      </c>
      <c r="B33" s="1514">
        <f>+C33+G33</f>
        <v>2276.1660000000006</v>
      </c>
      <c r="C33" s="1514">
        <f>D33+E33+F33</f>
        <v>2139.2350000000006</v>
      </c>
      <c r="D33" s="1517">
        <v>724.94000000000017</v>
      </c>
      <c r="E33" s="1517">
        <v>1249.8900000000001</v>
      </c>
      <c r="F33" s="1517">
        <v>164.40500000000003</v>
      </c>
      <c r="G33" s="1514">
        <v>136.93100000000001</v>
      </c>
      <c r="H33" s="19"/>
      <c r="I33" s="19"/>
      <c r="J33" s="1519"/>
    </row>
    <row r="34" spans="1:10" s="126" customFormat="1" ht="23.1" customHeight="1" x14ac:dyDescent="0.25">
      <c r="A34" s="1516" t="s">
        <v>1384</v>
      </c>
      <c r="B34" s="1487">
        <f t="shared" ref="B34:G34" si="6">SUM(B35:B37)</f>
        <v>6068.6759999999995</v>
      </c>
      <c r="C34" s="1487">
        <f t="shared" si="6"/>
        <v>5819.4579999999987</v>
      </c>
      <c r="D34" s="1487">
        <f t="shared" si="6"/>
        <v>1294.3089999999997</v>
      </c>
      <c r="E34" s="1487">
        <f t="shared" si="6"/>
        <v>2361.7600000000002</v>
      </c>
      <c r="F34" s="1487">
        <f t="shared" si="6"/>
        <v>2163.3889999999997</v>
      </c>
      <c r="G34" s="1487">
        <f t="shared" si="6"/>
        <v>249.21799999999993</v>
      </c>
      <c r="H34" s="19"/>
      <c r="I34" s="19"/>
      <c r="J34" s="1519"/>
    </row>
    <row r="35" spans="1:10" s="5" customFormat="1" ht="12" customHeight="1" x14ac:dyDescent="0.25">
      <c r="A35" s="1531" t="s">
        <v>1429</v>
      </c>
      <c r="B35" s="1514">
        <f>+C35+G35</f>
        <v>3352.2749999999996</v>
      </c>
      <c r="C35" s="1514">
        <f>D35+E35+F35</f>
        <v>3116.9649999999997</v>
      </c>
      <c r="D35" s="1517">
        <v>52.136000000000003</v>
      </c>
      <c r="E35" s="1517">
        <v>1066.6990000000001</v>
      </c>
      <c r="F35" s="1517">
        <v>1998.1299999999997</v>
      </c>
      <c r="G35" s="1514">
        <v>235.30999999999995</v>
      </c>
      <c r="H35" s="19"/>
      <c r="I35" s="19"/>
      <c r="J35" s="1519"/>
    </row>
    <row r="36" spans="1:10" s="5" customFormat="1" ht="12" customHeight="1" x14ac:dyDescent="0.25">
      <c r="A36" s="1532" t="s">
        <v>1430</v>
      </c>
      <c r="B36" s="1514">
        <f>+C36+G36</f>
        <v>2386.8899999999994</v>
      </c>
      <c r="C36" s="1514">
        <f>D36+E36+F36</f>
        <v>2372.9819999999995</v>
      </c>
      <c r="D36" s="1517">
        <v>1242.1729999999998</v>
      </c>
      <c r="E36" s="1517">
        <v>1043.8779999999999</v>
      </c>
      <c r="F36" s="1517">
        <v>86.931000000000012</v>
      </c>
      <c r="G36" s="1514">
        <v>13.907999999999999</v>
      </c>
      <c r="H36" s="19"/>
      <c r="I36" s="19"/>
      <c r="J36" s="1519"/>
    </row>
    <row r="37" spans="1:10" s="5" customFormat="1" ht="12" customHeight="1" x14ac:dyDescent="0.25">
      <c r="A37" s="1531" t="s">
        <v>1378</v>
      </c>
      <c r="B37" s="1514">
        <f>+C37+G37</f>
        <v>329.51099999999997</v>
      </c>
      <c r="C37" s="1514">
        <f>D37+E37+F37</f>
        <v>329.51099999999997</v>
      </c>
      <c r="D37" s="1517">
        <v>0</v>
      </c>
      <c r="E37" s="1517">
        <v>251.18299999999999</v>
      </c>
      <c r="F37" s="1517">
        <v>78.328000000000003</v>
      </c>
      <c r="G37" s="1514">
        <v>0</v>
      </c>
      <c r="H37" s="19"/>
      <c r="I37" s="19"/>
      <c r="J37" s="1519"/>
    </row>
    <row r="38" spans="1:10" s="126" customFormat="1" ht="23.1" customHeight="1" x14ac:dyDescent="0.25">
      <c r="A38" s="1516" t="s">
        <v>1385</v>
      </c>
      <c r="B38" s="1487">
        <f t="shared" ref="B38:G38" si="7">SUM(B39:B41)</f>
        <v>8676.4000000000015</v>
      </c>
      <c r="C38" s="1487">
        <f t="shared" si="7"/>
        <v>5404.1420000000016</v>
      </c>
      <c r="D38" s="1487">
        <f t="shared" si="7"/>
        <v>190.43199999999996</v>
      </c>
      <c r="E38" s="1487">
        <f t="shared" si="7"/>
        <v>1409.5710000000001</v>
      </c>
      <c r="F38" s="1487">
        <f t="shared" si="7"/>
        <v>3804.139000000001</v>
      </c>
      <c r="G38" s="1487">
        <f t="shared" si="7"/>
        <v>3272.2580000000007</v>
      </c>
      <c r="H38" s="19"/>
      <c r="I38" s="19"/>
      <c r="J38" s="1519"/>
    </row>
    <row r="39" spans="1:10" s="5" customFormat="1" ht="12" customHeight="1" x14ac:dyDescent="0.25">
      <c r="A39" s="1531" t="s">
        <v>1429</v>
      </c>
      <c r="B39" s="1514">
        <f>+C39+G39</f>
        <v>3116.7410000000009</v>
      </c>
      <c r="C39" s="1514">
        <f>D39+E39+F39</f>
        <v>2639.3270000000007</v>
      </c>
      <c r="D39" s="1517">
        <v>32.461999999999989</v>
      </c>
      <c r="E39" s="1517">
        <v>967.32100000000014</v>
      </c>
      <c r="F39" s="1517">
        <v>1639.5440000000006</v>
      </c>
      <c r="G39" s="1514">
        <v>477.41399999999999</v>
      </c>
      <c r="H39" s="19"/>
      <c r="I39" s="19"/>
      <c r="J39" s="1519"/>
    </row>
    <row r="40" spans="1:10" s="5" customFormat="1" ht="12" customHeight="1" x14ac:dyDescent="0.25">
      <c r="A40" s="1532" t="s">
        <v>1430</v>
      </c>
      <c r="B40" s="1514">
        <f>+C40+G40</f>
        <v>763.03700000000015</v>
      </c>
      <c r="C40" s="1514">
        <f>D40+E40+F40</f>
        <v>763.03700000000015</v>
      </c>
      <c r="D40" s="1517">
        <v>84.830999999999989</v>
      </c>
      <c r="E40" s="1517">
        <v>13.885999999999994</v>
      </c>
      <c r="F40" s="1517">
        <v>664.32000000000016</v>
      </c>
      <c r="G40" s="1507">
        <v>0</v>
      </c>
      <c r="H40" s="19"/>
      <c r="I40" s="19"/>
      <c r="J40" s="1519"/>
    </row>
    <row r="41" spans="1:10" s="5" customFormat="1" ht="12" customHeight="1" x14ac:dyDescent="0.25">
      <c r="A41" s="1531" t="s">
        <v>1378</v>
      </c>
      <c r="B41" s="1514">
        <f>+C41+G41</f>
        <v>4796.6220000000012</v>
      </c>
      <c r="C41" s="1514">
        <f>D41+E41+F41</f>
        <v>2001.7780000000007</v>
      </c>
      <c r="D41" s="1517">
        <v>73.138999999999996</v>
      </c>
      <c r="E41" s="1517">
        <v>428.36399999999998</v>
      </c>
      <c r="F41" s="1517">
        <v>1500.2750000000008</v>
      </c>
      <c r="G41" s="1514">
        <v>2794.8440000000005</v>
      </c>
      <c r="H41" s="19"/>
      <c r="I41" s="19"/>
      <c r="J41" s="1519"/>
    </row>
    <row r="42" spans="1:10" s="126" customFormat="1" ht="23.1" customHeight="1" x14ac:dyDescent="0.25">
      <c r="A42" s="1134" t="s">
        <v>1386</v>
      </c>
      <c r="B42" s="1487">
        <f t="shared" ref="B42:G42" si="8">SUM(B43:B45)</f>
        <v>2379.366</v>
      </c>
      <c r="C42" s="1487">
        <f t="shared" si="8"/>
        <v>2245.203</v>
      </c>
      <c r="D42" s="1487">
        <f t="shared" si="8"/>
        <v>45.667999999999999</v>
      </c>
      <c r="E42" s="1487">
        <f t="shared" si="8"/>
        <v>1048.1389999999999</v>
      </c>
      <c r="F42" s="1487">
        <f t="shared" si="8"/>
        <v>1151.3960000000002</v>
      </c>
      <c r="G42" s="1487">
        <f t="shared" si="8"/>
        <v>134.16299999999998</v>
      </c>
      <c r="H42" s="19"/>
      <c r="I42" s="19"/>
      <c r="J42" s="1519"/>
    </row>
    <row r="43" spans="1:10" s="5" customFormat="1" ht="12" customHeight="1" x14ac:dyDescent="0.25">
      <c r="A43" s="1531" t="s">
        <v>1429</v>
      </c>
      <c r="B43" s="1514">
        <f>+C43+G43</f>
        <v>1651.932</v>
      </c>
      <c r="C43" s="1514">
        <f>D43+E43+F43</f>
        <v>1643.432</v>
      </c>
      <c r="D43" s="1517">
        <v>45.667999999999999</v>
      </c>
      <c r="E43" s="1517">
        <v>471.24899999999997</v>
      </c>
      <c r="F43" s="1517">
        <v>1126.5150000000001</v>
      </c>
      <c r="G43" s="1514">
        <v>8.5000000000000036</v>
      </c>
      <c r="H43" s="19"/>
      <c r="I43" s="19"/>
      <c r="J43" s="1519"/>
    </row>
    <row r="44" spans="1:10" s="5" customFormat="1" ht="12" customHeight="1" x14ac:dyDescent="0.25">
      <c r="A44" s="1532" t="s">
        <v>1430</v>
      </c>
      <c r="B44" s="1514">
        <f>+C44+G44</f>
        <v>27.200000000000003</v>
      </c>
      <c r="C44" s="1514">
        <f>D44+E44+F44</f>
        <v>27.200000000000003</v>
      </c>
      <c r="D44" s="1517">
        <v>0</v>
      </c>
      <c r="E44" s="1517">
        <v>23.961000000000002</v>
      </c>
      <c r="F44" s="1537">
        <v>3.2389999999999999</v>
      </c>
      <c r="G44" s="1514">
        <v>0</v>
      </c>
      <c r="H44" s="19"/>
      <c r="I44" s="19"/>
      <c r="J44" s="1519"/>
    </row>
    <row r="45" spans="1:10" s="5" customFormat="1" ht="12" customHeight="1" x14ac:dyDescent="0.25">
      <c r="A45" s="1531" t="s">
        <v>1378</v>
      </c>
      <c r="B45" s="1514">
        <f>+C45+G45</f>
        <v>700.23400000000004</v>
      </c>
      <c r="C45" s="1514">
        <f>D45+E45+F45</f>
        <v>574.57100000000003</v>
      </c>
      <c r="D45" s="1517">
        <v>0</v>
      </c>
      <c r="E45" s="1517">
        <v>552.92899999999997</v>
      </c>
      <c r="F45" s="1517">
        <v>21.641999999999999</v>
      </c>
      <c r="G45" s="1514">
        <v>125.66299999999998</v>
      </c>
      <c r="H45" s="19"/>
      <c r="I45" s="19"/>
      <c r="J45" s="1519"/>
    </row>
    <row r="46" spans="1:10" s="5" customFormat="1" ht="5.25" customHeight="1" thickBot="1" x14ac:dyDescent="0.3">
      <c r="A46" s="1297"/>
      <c r="B46" s="1297"/>
      <c r="C46" s="1297"/>
      <c r="D46" s="1297"/>
      <c r="E46" s="1297"/>
      <c r="F46" s="1297"/>
      <c r="G46" s="1297"/>
    </row>
    <row r="47" spans="1:10" s="5" customFormat="1" ht="3.75" customHeight="1" thickTop="1" x14ac:dyDescent="0.25">
      <c r="A47" s="806"/>
      <c r="B47" s="806"/>
      <c r="C47" s="806"/>
      <c r="D47" s="806"/>
      <c r="E47" s="806"/>
      <c r="F47" s="806"/>
      <c r="G47" s="806"/>
    </row>
    <row r="48" spans="1:10" s="5" customFormat="1" ht="12.75" customHeight="1" x14ac:dyDescent="0.25">
      <c r="A48" s="1503" t="s">
        <v>1360</v>
      </c>
      <c r="B48" s="1503"/>
      <c r="C48" s="1503"/>
      <c r="D48" s="1503"/>
      <c r="E48" s="1503"/>
      <c r="F48" s="808"/>
    </row>
    <row r="49" spans="1:7" s="1457" customFormat="1" ht="14.25" customHeight="1" x14ac:dyDescent="0.25">
      <c r="A49" s="1506" t="s">
        <v>527</v>
      </c>
      <c r="B49" s="993"/>
      <c r="C49" s="993"/>
      <c r="D49" s="993"/>
      <c r="E49" s="993"/>
      <c r="G49" s="1458"/>
    </row>
    <row r="50" spans="1:7" s="1457" customFormat="1" ht="27.75" customHeight="1" x14ac:dyDescent="0.25">
      <c r="A50" s="2171" t="s">
        <v>1368</v>
      </c>
      <c r="B50" s="2171"/>
      <c r="C50" s="2171"/>
      <c r="D50" s="2171"/>
      <c r="E50" s="2171"/>
      <c r="F50" s="2171"/>
      <c r="G50" s="2171"/>
    </row>
    <row r="51" spans="1:7" x14ac:dyDescent="0.15">
      <c r="A51" s="1258"/>
      <c r="B51" s="1258"/>
      <c r="C51" s="1258"/>
      <c r="D51" s="1258"/>
      <c r="E51" s="1258"/>
    </row>
    <row r="52" spans="1:7" x14ac:dyDescent="0.15">
      <c r="A52" s="1258"/>
      <c r="B52" s="1258"/>
      <c r="C52" s="1258"/>
      <c r="D52" s="1258"/>
      <c r="E52" s="1258"/>
    </row>
    <row r="53" spans="1:7" x14ac:dyDescent="0.15">
      <c r="A53" s="1258"/>
      <c r="B53" s="1258"/>
      <c r="C53" s="1258"/>
      <c r="D53" s="1258"/>
      <c r="E53" s="1258"/>
    </row>
    <row r="54" spans="1:7" x14ac:dyDescent="0.15">
      <c r="A54" s="1258"/>
      <c r="B54" s="1258"/>
      <c r="C54" s="1258"/>
      <c r="D54" s="1258"/>
      <c r="E54" s="1258"/>
    </row>
    <row r="55" spans="1:7" x14ac:dyDescent="0.15">
      <c r="A55" s="1258"/>
      <c r="B55" s="1258"/>
      <c r="C55" s="1258"/>
      <c r="D55" s="1258"/>
      <c r="E55" s="1258"/>
    </row>
  </sheetData>
  <mergeCells count="10">
    <mergeCell ref="A50:G50"/>
    <mergeCell ref="A2:E2"/>
    <mergeCell ref="A3:G3"/>
    <mergeCell ref="B5:B8"/>
    <mergeCell ref="C5:F6"/>
    <mergeCell ref="G5:G8"/>
    <mergeCell ref="C7:C8"/>
    <mergeCell ref="D7:D8"/>
    <mergeCell ref="E7:E8"/>
    <mergeCell ref="F7:F8"/>
  </mergeCells>
  <conditionalFormatting sqref="B9:F47 G9:G39 G41:G47">
    <cfRule type="cellIs" dxfId="28" priority="29" stopIfTrue="1" operator="between">
      <formula>0.001</formula>
      <formula>0.45</formula>
    </cfRule>
  </conditionalFormatting>
  <conditionalFormatting sqref="F32">
    <cfRule type="cellIs" dxfId="27" priority="28" stopIfTrue="1" operator="between">
      <formula>0.0001</formula>
      <formula>0.045</formula>
    </cfRule>
  </conditionalFormatting>
  <conditionalFormatting sqref="F32">
    <cfRule type="cellIs" dxfId="26" priority="27" stopIfTrue="1" operator="between">
      <formula>0.001</formula>
      <formula>0.045</formula>
    </cfRule>
  </conditionalFormatting>
  <conditionalFormatting sqref="F32">
    <cfRule type="cellIs" dxfId="25" priority="26" stopIfTrue="1" operator="between">
      <formula>0.0001</formula>
      <formula>0.045</formula>
    </cfRule>
  </conditionalFormatting>
  <conditionalFormatting sqref="F32">
    <cfRule type="cellIs" dxfId="24" priority="25" stopIfTrue="1" operator="between">
      <formula>0.001</formula>
      <formula>0.45</formula>
    </cfRule>
  </conditionalFormatting>
  <conditionalFormatting sqref="F32">
    <cfRule type="cellIs" dxfId="23" priority="24" stopIfTrue="1" operator="between">
      <formula>0.001</formula>
      <formula>0.045</formula>
    </cfRule>
  </conditionalFormatting>
  <conditionalFormatting sqref="F32">
    <cfRule type="cellIs" dxfId="22" priority="23" stopIfTrue="1" operator="between">
      <formula>0.0001</formula>
      <formula>0.045</formula>
    </cfRule>
  </conditionalFormatting>
  <conditionalFormatting sqref="F32">
    <cfRule type="cellIs" dxfId="21" priority="22" stopIfTrue="1" operator="between">
      <formula>0.001</formula>
      <formula>0.045</formula>
    </cfRule>
  </conditionalFormatting>
  <conditionalFormatting sqref="F32">
    <cfRule type="cellIs" dxfId="20" priority="21" stopIfTrue="1" operator="between">
      <formula>0.0001</formula>
      <formula>0.045</formula>
    </cfRule>
  </conditionalFormatting>
  <conditionalFormatting sqref="F32">
    <cfRule type="cellIs" dxfId="19" priority="20" stopIfTrue="1" operator="between">
      <formula>0.001</formula>
      <formula>0.045</formula>
    </cfRule>
  </conditionalFormatting>
  <conditionalFormatting sqref="F32">
    <cfRule type="cellIs" dxfId="18" priority="19" stopIfTrue="1" operator="between">
      <formula>0.0001</formula>
      <formula>0.045</formula>
    </cfRule>
  </conditionalFormatting>
  <conditionalFormatting sqref="F32">
    <cfRule type="cellIs" dxfId="17" priority="18" stopIfTrue="1" operator="between">
      <formula>0.001</formula>
      <formula>0.45</formula>
    </cfRule>
  </conditionalFormatting>
  <conditionalFormatting sqref="F32">
    <cfRule type="cellIs" dxfId="16" priority="17" stopIfTrue="1" operator="between">
      <formula>0.001</formula>
      <formula>0.045</formula>
    </cfRule>
  </conditionalFormatting>
  <conditionalFormatting sqref="F32">
    <cfRule type="cellIs" dxfId="15" priority="16" stopIfTrue="1" operator="between">
      <formula>0.0001</formula>
      <formula>0.045</formula>
    </cfRule>
  </conditionalFormatting>
  <conditionalFormatting sqref="F32">
    <cfRule type="cellIs" dxfId="14" priority="15" stopIfTrue="1" operator="between">
      <formula>0.001</formula>
      <formula>0.045</formula>
    </cfRule>
  </conditionalFormatting>
  <conditionalFormatting sqref="F44">
    <cfRule type="cellIs" dxfId="13" priority="14" stopIfTrue="1" operator="between">
      <formula>0.0001</formula>
      <formula>0.045</formula>
    </cfRule>
  </conditionalFormatting>
  <conditionalFormatting sqref="F44">
    <cfRule type="cellIs" dxfId="12" priority="13" stopIfTrue="1" operator="between">
      <formula>0.001</formula>
      <formula>0.045</formula>
    </cfRule>
  </conditionalFormatting>
  <conditionalFormatting sqref="F44">
    <cfRule type="cellIs" dxfId="11" priority="12" stopIfTrue="1" operator="between">
      <formula>0.0001</formula>
      <formula>0.045</formula>
    </cfRule>
  </conditionalFormatting>
  <conditionalFormatting sqref="F44">
    <cfRule type="cellIs" dxfId="10" priority="11" stopIfTrue="1" operator="between">
      <formula>0.001</formula>
      <formula>0.45</formula>
    </cfRule>
  </conditionalFormatting>
  <conditionalFormatting sqref="F44">
    <cfRule type="cellIs" dxfId="9" priority="10" stopIfTrue="1" operator="between">
      <formula>0.001</formula>
      <formula>0.045</formula>
    </cfRule>
  </conditionalFormatting>
  <conditionalFormatting sqref="F44">
    <cfRule type="cellIs" dxfId="8" priority="9" stopIfTrue="1" operator="between">
      <formula>0.0001</formula>
      <formula>0.045</formula>
    </cfRule>
  </conditionalFormatting>
  <conditionalFormatting sqref="F44">
    <cfRule type="cellIs" dxfId="7" priority="8" stopIfTrue="1" operator="between">
      <formula>0.001</formula>
      <formula>0.045</formula>
    </cfRule>
  </conditionalFormatting>
  <conditionalFormatting sqref="F44">
    <cfRule type="cellIs" dxfId="6" priority="7" stopIfTrue="1" operator="between">
      <formula>0.0001</formula>
      <formula>0.045</formula>
    </cfRule>
  </conditionalFormatting>
  <conditionalFormatting sqref="F44">
    <cfRule type="cellIs" dxfId="5" priority="6" stopIfTrue="1" operator="between">
      <formula>0.001</formula>
      <formula>0.045</formula>
    </cfRule>
  </conditionalFormatting>
  <conditionalFormatting sqref="F44">
    <cfRule type="cellIs" dxfId="4" priority="5" stopIfTrue="1" operator="between">
      <formula>0.0001</formula>
      <formula>0.045</formula>
    </cfRule>
  </conditionalFormatting>
  <conditionalFormatting sqref="F44">
    <cfRule type="cellIs" dxfId="3" priority="4" stopIfTrue="1" operator="between">
      <formula>0.001</formula>
      <formula>0.45</formula>
    </cfRule>
  </conditionalFormatting>
  <conditionalFormatting sqref="F44">
    <cfRule type="cellIs" dxfId="2" priority="3" stopIfTrue="1" operator="between">
      <formula>0.001</formula>
      <formula>0.045</formula>
    </cfRule>
  </conditionalFormatting>
  <conditionalFormatting sqref="F44">
    <cfRule type="cellIs" dxfId="1" priority="2" stopIfTrue="1" operator="between">
      <formula>0.0001</formula>
      <formula>0.045</formula>
    </cfRule>
  </conditionalFormatting>
  <conditionalFormatting sqref="F44">
    <cfRule type="cellIs" dxfId="0" priority="1" stopIfTrue="1" operator="between">
      <formula>0.001</formula>
      <formula>0.045</formula>
    </cfRule>
  </conditionalFormatting>
  <hyperlinks>
    <hyperlink ref="A50" r:id="rId1"/>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65"/>
  <sheetViews>
    <sheetView showGridLines="0" workbookViewId="0"/>
  </sheetViews>
  <sheetFormatPr defaultColWidth="10.5703125" defaultRowHeight="12.75" x14ac:dyDescent="0.25"/>
  <cols>
    <col min="1" max="1" width="10.5703125" style="571" customWidth="1"/>
    <col min="2" max="2" width="7.85546875" style="571" customWidth="1"/>
    <col min="3" max="3" width="7" style="571" customWidth="1"/>
    <col min="4" max="8" width="7.42578125" style="571" customWidth="1"/>
    <col min="9" max="9" width="7.7109375" style="571" customWidth="1"/>
    <col min="10" max="10" width="8" style="571" customWidth="1"/>
    <col min="11" max="11" width="10.5703125" style="571" customWidth="1"/>
    <col min="12" max="12" width="13.140625" style="571" customWidth="1"/>
    <col min="13" max="16384" width="10.5703125" style="571"/>
  </cols>
  <sheetData>
    <row r="2" spans="1:20" ht="13.5" customHeight="1" x14ac:dyDescent="0.25">
      <c r="A2" s="568" t="s">
        <v>370</v>
      </c>
      <c r="B2" s="635"/>
      <c r="C2" s="635"/>
      <c r="D2" s="635"/>
      <c r="E2" s="635"/>
      <c r="F2" s="635"/>
      <c r="G2" s="635"/>
      <c r="H2" s="635"/>
      <c r="I2" s="635"/>
      <c r="J2" s="635"/>
    </row>
    <row r="3" spans="1:20" ht="23.25" customHeight="1" x14ac:dyDescent="0.25">
      <c r="A3" s="1937" t="s">
        <v>371</v>
      </c>
      <c r="B3" s="1937"/>
      <c r="C3" s="1937"/>
      <c r="D3" s="1937"/>
      <c r="E3" s="1937"/>
      <c r="F3" s="1937"/>
      <c r="G3" s="1937"/>
      <c r="H3" s="1937"/>
      <c r="I3" s="1937"/>
      <c r="J3" s="1937"/>
      <c r="K3" s="1578"/>
    </row>
    <row r="4" spans="1:20" ht="12.95" customHeight="1" x14ac:dyDescent="0.25">
      <c r="A4" s="636">
        <v>2017</v>
      </c>
      <c r="B4" s="573"/>
      <c r="C4" s="149"/>
      <c r="D4" s="149"/>
      <c r="E4" s="149"/>
      <c r="F4" s="637"/>
      <c r="G4" s="149"/>
      <c r="H4" s="149"/>
      <c r="I4" s="149"/>
      <c r="J4" s="149"/>
      <c r="K4" s="589"/>
    </row>
    <row r="5" spans="1:20" ht="20.25" customHeight="1" x14ac:dyDescent="0.25">
      <c r="A5" s="1923" t="s">
        <v>311</v>
      </c>
      <c r="B5" s="1923" t="s">
        <v>312</v>
      </c>
      <c r="C5" s="1923" t="s">
        <v>313</v>
      </c>
      <c r="D5" s="1924" t="s">
        <v>314</v>
      </c>
      <c r="E5" s="1924"/>
      <c r="F5" s="1924"/>
      <c r="G5" s="1923" t="s">
        <v>315</v>
      </c>
      <c r="H5" s="1925"/>
      <c r="I5" s="1925"/>
      <c r="J5" s="1923" t="s">
        <v>316</v>
      </c>
    </row>
    <row r="6" spans="1:20" ht="9" customHeight="1" x14ac:dyDescent="0.25">
      <c r="A6" s="1923"/>
      <c r="B6" s="1923"/>
      <c r="C6" s="1923"/>
      <c r="D6" s="1923" t="s">
        <v>317</v>
      </c>
      <c r="E6" s="1923" t="s">
        <v>318</v>
      </c>
      <c r="F6" s="1923" t="s">
        <v>319</v>
      </c>
      <c r="G6" s="1923" t="s">
        <v>31</v>
      </c>
      <c r="H6" s="1923" t="s">
        <v>320</v>
      </c>
      <c r="I6" s="1923" t="s">
        <v>321</v>
      </c>
      <c r="J6" s="1925"/>
    </row>
    <row r="7" spans="1:20" ht="9" customHeight="1" x14ac:dyDescent="0.25">
      <c r="A7" s="1923"/>
      <c r="B7" s="1923"/>
      <c r="C7" s="1923"/>
      <c r="D7" s="1923"/>
      <c r="E7" s="1923"/>
      <c r="F7" s="1923"/>
      <c r="G7" s="1923"/>
      <c r="H7" s="1923"/>
      <c r="I7" s="1923"/>
      <c r="J7" s="1925"/>
    </row>
    <row r="8" spans="1:20" ht="9" customHeight="1" x14ac:dyDescent="0.25">
      <c r="A8" s="1923"/>
      <c r="B8" s="1923"/>
      <c r="C8" s="1923"/>
      <c r="D8" s="1923"/>
      <c r="E8" s="1923"/>
      <c r="F8" s="1923"/>
      <c r="G8" s="1923"/>
      <c r="H8" s="1923"/>
      <c r="I8" s="1923"/>
      <c r="J8" s="1925"/>
    </row>
    <row r="9" spans="1:20" ht="9" customHeight="1" x14ac:dyDescent="0.25">
      <c r="A9" s="1923"/>
      <c r="B9" s="1923"/>
      <c r="C9" s="1923"/>
      <c r="D9" s="1923"/>
      <c r="E9" s="1923"/>
      <c r="F9" s="1923"/>
      <c r="G9" s="1923"/>
      <c r="H9" s="1923"/>
      <c r="I9" s="1923"/>
      <c r="J9" s="1925"/>
    </row>
    <row r="10" spans="1:20" ht="12.75" customHeight="1" x14ac:dyDescent="0.25">
      <c r="A10" s="1923"/>
      <c r="B10" s="1923"/>
      <c r="C10" s="1923"/>
      <c r="D10" s="1923"/>
      <c r="E10" s="1923"/>
      <c r="F10" s="1923"/>
      <c r="G10" s="1923"/>
      <c r="H10" s="1923"/>
      <c r="I10" s="1923"/>
      <c r="J10" s="1925"/>
    </row>
    <row r="11" spans="1:20" ht="15" customHeight="1" x14ac:dyDescent="0.25">
      <c r="A11" s="1923"/>
      <c r="B11" s="1924" t="s">
        <v>5</v>
      </c>
      <c r="C11" s="1924"/>
      <c r="D11" s="1924" t="s">
        <v>322</v>
      </c>
      <c r="E11" s="1924"/>
      <c r="F11" s="1924"/>
      <c r="G11" s="1924"/>
      <c r="H11" s="1924"/>
      <c r="I11" s="1924"/>
      <c r="J11" s="1924"/>
    </row>
    <row r="12" spans="1:20" ht="6" customHeight="1" x14ac:dyDescent="0.25">
      <c r="A12" s="574"/>
      <c r="B12" s="574"/>
      <c r="C12" s="574"/>
      <c r="D12" s="574"/>
      <c r="E12" s="574"/>
      <c r="F12" s="574"/>
      <c r="G12" s="574"/>
      <c r="H12" s="574"/>
      <c r="I12" s="574"/>
      <c r="J12" s="574"/>
      <c r="K12" s="589"/>
    </row>
    <row r="13" spans="1:20" ht="12.75" customHeight="1" x14ac:dyDescent="0.25">
      <c r="A13" s="1939" t="s">
        <v>367</v>
      </c>
      <c r="B13" s="1939"/>
      <c r="C13" s="1939"/>
      <c r="D13" s="1939"/>
      <c r="E13" s="1939"/>
      <c r="F13" s="1939"/>
      <c r="G13" s="1939"/>
      <c r="H13" s="1939"/>
      <c r="I13" s="1939"/>
      <c r="J13" s="1939"/>
      <c r="K13" s="589"/>
    </row>
    <row r="14" spans="1:20" ht="6" customHeight="1" x14ac:dyDescent="0.25">
      <c r="A14" s="575" t="s">
        <v>357</v>
      </c>
      <c r="B14" s="649"/>
      <c r="C14" s="649"/>
      <c r="D14" s="648"/>
      <c r="E14" s="649"/>
      <c r="F14" s="649"/>
      <c r="G14" s="648"/>
      <c r="H14" s="649"/>
      <c r="I14" s="649"/>
      <c r="J14" s="649"/>
      <c r="K14" s="589"/>
      <c r="L14" s="670"/>
      <c r="M14" s="670"/>
      <c r="N14" s="670"/>
      <c r="O14" s="670"/>
      <c r="P14" s="670"/>
      <c r="Q14" s="670"/>
      <c r="R14" s="670"/>
      <c r="S14" s="670"/>
      <c r="T14" s="670"/>
    </row>
    <row r="15" spans="1:20" s="579" customFormat="1" ht="12" customHeight="1" x14ac:dyDescent="0.25">
      <c r="A15" s="650" t="s">
        <v>252</v>
      </c>
      <c r="B15" s="621">
        <v>608</v>
      </c>
      <c r="C15" s="621">
        <v>1767</v>
      </c>
      <c r="D15" s="621">
        <v>19834.134999999998</v>
      </c>
      <c r="E15" s="621">
        <v>98557.016000000003</v>
      </c>
      <c r="F15" s="621">
        <v>20553.670999999998</v>
      </c>
      <c r="G15" s="621">
        <v>148764.264</v>
      </c>
      <c r="H15" s="621">
        <v>142213.11199999999</v>
      </c>
      <c r="I15" s="621">
        <v>6551.152</v>
      </c>
      <c r="J15" s="621">
        <v>7462.2489999999998</v>
      </c>
      <c r="K15" s="575"/>
    </row>
    <row r="16" spans="1:20" s="579" customFormat="1" ht="20.100000000000001" customHeight="1" x14ac:dyDescent="0.25">
      <c r="A16" s="651" t="s">
        <v>253</v>
      </c>
      <c r="B16" s="621">
        <v>592</v>
      </c>
      <c r="C16" s="621">
        <v>1705</v>
      </c>
      <c r="D16" s="621">
        <v>19105.675999999999</v>
      </c>
      <c r="E16" s="621">
        <v>96150.766000000003</v>
      </c>
      <c r="F16" s="621">
        <v>20130.282999999999</v>
      </c>
      <c r="G16" s="621">
        <v>144836.57199999999</v>
      </c>
      <c r="H16" s="621">
        <v>138495.79800000001</v>
      </c>
      <c r="I16" s="621">
        <v>6340.7740000000003</v>
      </c>
      <c r="J16" s="621">
        <v>7339.8760000000002</v>
      </c>
      <c r="K16" s="575"/>
      <c r="L16" s="670"/>
      <c r="M16" s="670"/>
      <c r="N16" s="670"/>
      <c r="O16" s="670"/>
      <c r="P16" s="670"/>
      <c r="Q16" s="670"/>
      <c r="R16" s="670"/>
      <c r="S16" s="670"/>
      <c r="T16" s="670"/>
    </row>
    <row r="17" spans="1:20" ht="20.100000000000001" customHeight="1" x14ac:dyDescent="0.25">
      <c r="A17" s="652" t="s">
        <v>335</v>
      </c>
      <c r="B17" s="606">
        <v>211</v>
      </c>
      <c r="C17" s="606">
        <v>403</v>
      </c>
      <c r="D17" s="606">
        <v>3551.2269999999999</v>
      </c>
      <c r="E17" s="606">
        <v>22291.987000000001</v>
      </c>
      <c r="F17" s="606">
        <v>2881.5039999999999</v>
      </c>
      <c r="G17" s="606">
        <v>31873.24</v>
      </c>
      <c r="H17" s="606">
        <v>28811.129000000001</v>
      </c>
      <c r="I17" s="606">
        <v>3062.1109999999999</v>
      </c>
      <c r="J17" s="606">
        <v>3580.942</v>
      </c>
      <c r="K17" s="589"/>
    </row>
    <row r="18" spans="1:20" ht="15" customHeight="1" x14ac:dyDescent="0.25">
      <c r="A18" s="652" t="s">
        <v>336</v>
      </c>
      <c r="B18" s="606">
        <v>147</v>
      </c>
      <c r="C18" s="606">
        <v>337</v>
      </c>
      <c r="D18" s="606">
        <v>3328.54</v>
      </c>
      <c r="E18" s="606">
        <v>22278.399000000001</v>
      </c>
      <c r="F18" s="606">
        <v>3031.2649999999999</v>
      </c>
      <c r="G18" s="606">
        <v>29521.155999999999</v>
      </c>
      <c r="H18" s="606">
        <v>28254.716</v>
      </c>
      <c r="I18" s="606">
        <v>1266.44</v>
      </c>
      <c r="J18" s="606">
        <v>-62.969000000000001</v>
      </c>
      <c r="K18" s="589"/>
    </row>
    <row r="19" spans="1:20" ht="15" customHeight="1" x14ac:dyDescent="0.25">
      <c r="A19" s="592" t="s">
        <v>337</v>
      </c>
      <c r="B19" s="606">
        <v>195</v>
      </c>
      <c r="C19" s="606">
        <v>899</v>
      </c>
      <c r="D19" s="606">
        <v>11857.228999999999</v>
      </c>
      <c r="E19" s="606">
        <v>48496.534</v>
      </c>
      <c r="F19" s="606">
        <v>13785.004999999999</v>
      </c>
      <c r="G19" s="606">
        <v>79286.165999999997</v>
      </c>
      <c r="H19" s="606">
        <v>77561.782999999996</v>
      </c>
      <c r="I19" s="606">
        <v>1724.383</v>
      </c>
      <c r="J19" s="606">
        <v>3552.97</v>
      </c>
      <c r="K19" s="589"/>
    </row>
    <row r="20" spans="1:20" ht="15" customHeight="1" x14ac:dyDescent="0.25">
      <c r="A20" s="652" t="s">
        <v>338</v>
      </c>
      <c r="B20" s="606">
        <v>22</v>
      </c>
      <c r="C20" s="606">
        <v>37</v>
      </c>
      <c r="D20" s="606">
        <v>189.68199999999999</v>
      </c>
      <c r="E20" s="606">
        <v>1545.89</v>
      </c>
      <c r="F20" s="606">
        <v>161.12</v>
      </c>
      <c r="G20" s="606">
        <v>1990.174</v>
      </c>
      <c r="H20" s="606">
        <v>1960.893</v>
      </c>
      <c r="I20" s="606">
        <v>29.280999999999999</v>
      </c>
      <c r="J20" s="606">
        <v>59.828000000000003</v>
      </c>
      <c r="K20" s="589"/>
    </row>
    <row r="21" spans="1:20" ht="15" customHeight="1" x14ac:dyDescent="0.25">
      <c r="A21" s="652" t="s">
        <v>339</v>
      </c>
      <c r="B21" s="606">
        <v>17</v>
      </c>
      <c r="C21" s="606">
        <v>29</v>
      </c>
      <c r="D21" s="606">
        <v>178.99799999999999</v>
      </c>
      <c r="E21" s="606">
        <v>1537.9559999999999</v>
      </c>
      <c r="F21" s="606">
        <v>271.38900000000001</v>
      </c>
      <c r="G21" s="606">
        <v>2165.8359999999998</v>
      </c>
      <c r="H21" s="606">
        <v>1907.277</v>
      </c>
      <c r="I21" s="606">
        <v>258.55900000000003</v>
      </c>
      <c r="J21" s="606">
        <v>209.10499999999999</v>
      </c>
      <c r="K21" s="589"/>
    </row>
    <row r="22" spans="1:20" s="579" customFormat="1" ht="20.100000000000001" customHeight="1" x14ac:dyDescent="0.25">
      <c r="A22" s="650" t="s">
        <v>354</v>
      </c>
      <c r="B22" s="621">
        <v>10</v>
      </c>
      <c r="C22" s="621">
        <v>50</v>
      </c>
      <c r="D22" s="621">
        <v>606.03</v>
      </c>
      <c r="E22" s="621">
        <v>2068.306</v>
      </c>
      <c r="F22" s="621">
        <v>320.529</v>
      </c>
      <c r="G22" s="621">
        <v>3128.2860000000001</v>
      </c>
      <c r="H22" s="621">
        <v>3114.0140000000001</v>
      </c>
      <c r="I22" s="621">
        <v>14.272</v>
      </c>
      <c r="J22" s="653">
        <v>19.701000000000001</v>
      </c>
      <c r="K22" s="575"/>
      <c r="L22" s="670"/>
      <c r="M22" s="670"/>
      <c r="N22" s="670"/>
      <c r="O22" s="670"/>
      <c r="P22" s="670"/>
      <c r="Q22" s="670"/>
      <c r="R22" s="670"/>
      <c r="S22" s="670"/>
      <c r="T22" s="670"/>
    </row>
    <row r="23" spans="1:20" s="579" customFormat="1" ht="15" customHeight="1" x14ac:dyDescent="0.25">
      <c r="A23" s="650" t="s">
        <v>355</v>
      </c>
      <c r="B23" s="621">
        <v>6</v>
      </c>
      <c r="C23" s="621">
        <v>12</v>
      </c>
      <c r="D23" s="621">
        <v>122.429</v>
      </c>
      <c r="E23" s="621">
        <v>337.94400000000002</v>
      </c>
      <c r="F23" s="621">
        <v>102.85899999999999</v>
      </c>
      <c r="G23" s="621">
        <v>799.40599999999995</v>
      </c>
      <c r="H23" s="621">
        <v>603.29999999999995</v>
      </c>
      <c r="I23" s="621">
        <v>196.10599999999999</v>
      </c>
      <c r="J23" s="621">
        <v>102.672</v>
      </c>
      <c r="K23" s="575"/>
    </row>
    <row r="24" spans="1:20" ht="4.5" customHeight="1" x14ac:dyDescent="0.25">
      <c r="A24" s="654"/>
      <c r="B24" s="655"/>
      <c r="C24" s="655"/>
      <c r="D24" s="655"/>
      <c r="E24" s="655"/>
      <c r="F24" s="655"/>
      <c r="G24" s="655"/>
      <c r="H24" s="655"/>
      <c r="I24" s="655"/>
      <c r="J24" s="655"/>
      <c r="K24" s="589"/>
    </row>
    <row r="25" spans="1:20" ht="12.75" customHeight="1" x14ac:dyDescent="0.25">
      <c r="A25" s="1938" t="s">
        <v>368</v>
      </c>
      <c r="B25" s="1938"/>
      <c r="C25" s="1938"/>
      <c r="D25" s="1938"/>
      <c r="E25" s="1938"/>
      <c r="F25" s="1938"/>
      <c r="G25" s="1938"/>
      <c r="H25" s="1938"/>
      <c r="I25" s="1938"/>
      <c r="J25" s="1938"/>
      <c r="K25" s="589"/>
    </row>
    <row r="26" spans="1:20" ht="6" customHeight="1" x14ac:dyDescent="0.25">
      <c r="A26" s="651" t="s">
        <v>357</v>
      </c>
      <c r="B26" s="656"/>
      <c r="C26" s="656"/>
      <c r="D26" s="655"/>
      <c r="E26" s="656"/>
      <c r="F26" s="656"/>
      <c r="G26" s="655"/>
      <c r="H26" s="656"/>
      <c r="I26" s="656"/>
      <c r="J26" s="656"/>
      <c r="K26" s="589"/>
    </row>
    <row r="27" spans="1:20" s="579" customFormat="1" ht="11.25" customHeight="1" x14ac:dyDescent="0.25">
      <c r="A27" s="650" t="s">
        <v>252</v>
      </c>
      <c r="B27" s="621">
        <v>4215</v>
      </c>
      <c r="C27" s="621">
        <v>8074</v>
      </c>
      <c r="D27" s="621">
        <v>63353.699000000001</v>
      </c>
      <c r="E27" s="621">
        <v>690775.07200000004</v>
      </c>
      <c r="F27" s="621">
        <v>53492.565000000002</v>
      </c>
      <c r="G27" s="621">
        <v>836334.27899999998</v>
      </c>
      <c r="H27" s="621">
        <v>791140.11800000002</v>
      </c>
      <c r="I27" s="621">
        <v>45194.161</v>
      </c>
      <c r="J27" s="621">
        <v>24394.262999999999</v>
      </c>
      <c r="K27" s="575"/>
    </row>
    <row r="28" spans="1:20" s="579" customFormat="1" ht="20.100000000000001" customHeight="1" x14ac:dyDescent="0.25">
      <c r="A28" s="707" t="s">
        <v>253</v>
      </c>
      <c r="B28" s="621">
        <v>4126</v>
      </c>
      <c r="C28" s="621">
        <v>7807</v>
      </c>
      <c r="D28" s="621">
        <v>60672.099000000002</v>
      </c>
      <c r="E28" s="621">
        <v>672390.03399999999</v>
      </c>
      <c r="F28" s="621">
        <v>51543.402999999998</v>
      </c>
      <c r="G28" s="621">
        <v>812396.94900000002</v>
      </c>
      <c r="H28" s="621">
        <v>768762.25399999996</v>
      </c>
      <c r="I28" s="621">
        <v>43634.695</v>
      </c>
      <c r="J28" s="621">
        <v>23778.16</v>
      </c>
      <c r="K28" s="575"/>
      <c r="L28" s="670"/>
      <c r="M28" s="670"/>
      <c r="N28" s="670"/>
      <c r="O28" s="670"/>
      <c r="P28" s="670"/>
      <c r="Q28" s="670"/>
      <c r="R28" s="670"/>
      <c r="S28" s="670"/>
      <c r="T28" s="670"/>
    </row>
    <row r="29" spans="1:20" ht="20.100000000000001" customHeight="1" x14ac:dyDescent="0.25">
      <c r="A29" s="652" t="s">
        <v>335</v>
      </c>
      <c r="B29" s="606">
        <v>1355</v>
      </c>
      <c r="C29" s="606">
        <v>2516</v>
      </c>
      <c r="D29" s="606">
        <v>19115.218000000001</v>
      </c>
      <c r="E29" s="606">
        <v>197168</v>
      </c>
      <c r="F29" s="606">
        <v>16638.027999999998</v>
      </c>
      <c r="G29" s="606">
        <v>243641.837</v>
      </c>
      <c r="H29" s="606">
        <v>228690.12899999999</v>
      </c>
      <c r="I29" s="606">
        <v>14951.708000000001</v>
      </c>
      <c r="J29" s="606">
        <v>8029.5230000000001</v>
      </c>
      <c r="K29" s="589"/>
    </row>
    <row r="30" spans="1:20" ht="15" customHeight="1" x14ac:dyDescent="0.25">
      <c r="A30" s="652" t="s">
        <v>336</v>
      </c>
      <c r="B30" s="606">
        <v>827</v>
      </c>
      <c r="C30" s="606">
        <v>1583</v>
      </c>
      <c r="D30" s="606">
        <v>11958.152</v>
      </c>
      <c r="E30" s="606">
        <v>132270.44099999999</v>
      </c>
      <c r="F30" s="606">
        <v>9795.616</v>
      </c>
      <c r="G30" s="606">
        <v>159207.503</v>
      </c>
      <c r="H30" s="606">
        <v>152182.86799999999</v>
      </c>
      <c r="I30" s="606">
        <v>7024.6350000000002</v>
      </c>
      <c r="J30" s="606">
        <v>4504.866</v>
      </c>
      <c r="K30" s="589"/>
      <c r="L30" s="670"/>
      <c r="M30" s="670"/>
      <c r="N30" s="670"/>
      <c r="O30" s="670"/>
      <c r="P30" s="670"/>
      <c r="Q30" s="670"/>
      <c r="R30" s="670"/>
      <c r="S30" s="670"/>
      <c r="T30" s="670"/>
    </row>
    <row r="31" spans="1:20" ht="15" customHeight="1" x14ac:dyDescent="0.25">
      <c r="A31" s="592" t="s">
        <v>337</v>
      </c>
      <c r="B31" s="606">
        <v>1421</v>
      </c>
      <c r="C31" s="606">
        <v>2631</v>
      </c>
      <c r="D31" s="606">
        <v>20317.181</v>
      </c>
      <c r="E31" s="606">
        <v>240790.77799999999</v>
      </c>
      <c r="F31" s="606">
        <v>18405.861000000001</v>
      </c>
      <c r="G31" s="606">
        <v>285334.04599999997</v>
      </c>
      <c r="H31" s="606">
        <v>268777.12300000002</v>
      </c>
      <c r="I31" s="606">
        <v>16556.922999999999</v>
      </c>
      <c r="J31" s="606">
        <v>6811.567</v>
      </c>
      <c r="K31" s="589"/>
    </row>
    <row r="32" spans="1:20" ht="15" customHeight="1" x14ac:dyDescent="0.25">
      <c r="A32" s="652" t="s">
        <v>338</v>
      </c>
      <c r="B32" s="606">
        <v>287</v>
      </c>
      <c r="C32" s="606">
        <v>539</v>
      </c>
      <c r="D32" s="606">
        <v>4321.5550000000003</v>
      </c>
      <c r="E32" s="606">
        <v>45947.637000000002</v>
      </c>
      <c r="F32" s="606">
        <v>3176.0650000000001</v>
      </c>
      <c r="G32" s="606">
        <v>56125.485999999997</v>
      </c>
      <c r="H32" s="606">
        <v>53294.851000000002</v>
      </c>
      <c r="I32" s="606">
        <v>2830.6350000000002</v>
      </c>
      <c r="J32" s="606">
        <v>2121.3139999999999</v>
      </c>
      <c r="K32" s="589"/>
    </row>
    <row r="33" spans="1:20" ht="15" customHeight="1" x14ac:dyDescent="0.25">
      <c r="A33" s="652" t="s">
        <v>339</v>
      </c>
      <c r="B33" s="606">
        <v>236</v>
      </c>
      <c r="C33" s="606">
        <v>538</v>
      </c>
      <c r="D33" s="606">
        <v>4959.9930000000004</v>
      </c>
      <c r="E33" s="606">
        <v>56213.178</v>
      </c>
      <c r="F33" s="606">
        <v>3527.8330000000001</v>
      </c>
      <c r="G33" s="606">
        <v>68088.077000000005</v>
      </c>
      <c r="H33" s="606">
        <v>65817.282999999996</v>
      </c>
      <c r="I33" s="606">
        <v>2270.7939999999999</v>
      </c>
      <c r="J33" s="606">
        <v>2310.89</v>
      </c>
      <c r="K33" s="589"/>
    </row>
    <row r="34" spans="1:20" s="579" customFormat="1" ht="20.100000000000001" customHeight="1" x14ac:dyDescent="0.25">
      <c r="A34" s="650" t="s">
        <v>354</v>
      </c>
      <c r="B34" s="621">
        <v>30</v>
      </c>
      <c r="C34" s="621">
        <v>87</v>
      </c>
      <c r="D34" s="621">
        <v>776.18</v>
      </c>
      <c r="E34" s="621">
        <v>6013.1880000000001</v>
      </c>
      <c r="F34" s="621">
        <v>678.77300000000002</v>
      </c>
      <c r="G34" s="621">
        <v>7780.4369999999999</v>
      </c>
      <c r="H34" s="621">
        <v>6897.8029999999999</v>
      </c>
      <c r="I34" s="621">
        <v>882.63400000000001</v>
      </c>
      <c r="J34" s="621">
        <v>246.74799999999999</v>
      </c>
      <c r="K34" s="575"/>
    </row>
    <row r="35" spans="1:20" s="579" customFormat="1" ht="15" customHeight="1" x14ac:dyDescent="0.25">
      <c r="A35" s="650" t="s">
        <v>355</v>
      </c>
      <c r="B35" s="621">
        <v>59</v>
      </c>
      <c r="C35" s="621">
        <v>180</v>
      </c>
      <c r="D35" s="621">
        <v>1905.42</v>
      </c>
      <c r="E35" s="621">
        <v>12371.85</v>
      </c>
      <c r="F35" s="621">
        <v>1270.3889999999999</v>
      </c>
      <c r="G35" s="621">
        <v>16156.893</v>
      </c>
      <c r="H35" s="621">
        <v>15480.061</v>
      </c>
      <c r="I35" s="621">
        <v>676.83199999999999</v>
      </c>
      <c r="J35" s="621">
        <v>369.35500000000002</v>
      </c>
      <c r="K35" s="575"/>
    </row>
    <row r="36" spans="1:20" s="579" customFormat="1" ht="6" customHeight="1" x14ac:dyDescent="0.25">
      <c r="A36" s="650"/>
      <c r="B36" s="655"/>
      <c r="C36" s="655"/>
      <c r="D36" s="655"/>
      <c r="E36" s="655"/>
      <c r="F36" s="655"/>
      <c r="G36" s="655"/>
      <c r="H36" s="655"/>
      <c r="I36" s="655"/>
      <c r="J36" s="655"/>
      <c r="K36" s="575"/>
      <c r="L36" s="670"/>
      <c r="M36" s="670"/>
      <c r="N36" s="670"/>
      <c r="O36" s="670"/>
      <c r="P36" s="670"/>
      <c r="Q36" s="670"/>
      <c r="R36" s="670"/>
      <c r="S36" s="670"/>
      <c r="T36" s="670"/>
    </row>
    <row r="37" spans="1:20" ht="12.75" customHeight="1" x14ac:dyDescent="0.25">
      <c r="A37" s="1938" t="s">
        <v>369</v>
      </c>
      <c r="B37" s="1938"/>
      <c r="C37" s="1938"/>
      <c r="D37" s="1938"/>
      <c r="E37" s="1938"/>
      <c r="F37" s="1938"/>
      <c r="G37" s="1938"/>
      <c r="H37" s="1938"/>
      <c r="I37" s="1938"/>
      <c r="J37" s="1938"/>
      <c r="K37" s="589"/>
    </row>
    <row r="38" spans="1:20" ht="4.5" customHeight="1" x14ac:dyDescent="0.25">
      <c r="A38" s="651" t="s">
        <v>357</v>
      </c>
      <c r="B38" s="656"/>
      <c r="C38" s="656"/>
      <c r="D38" s="655"/>
      <c r="E38" s="656"/>
      <c r="F38" s="656"/>
      <c r="G38" s="655"/>
      <c r="H38" s="656"/>
      <c r="I38" s="656"/>
      <c r="J38" s="656"/>
      <c r="K38" s="589"/>
    </row>
    <row r="39" spans="1:20" s="579" customFormat="1" ht="13.5" customHeight="1" x14ac:dyDescent="0.25">
      <c r="A39" s="650" t="s">
        <v>252</v>
      </c>
      <c r="B39" s="621">
        <v>88</v>
      </c>
      <c r="C39" s="621">
        <v>124</v>
      </c>
      <c r="D39" s="621">
        <v>625.77599999999995</v>
      </c>
      <c r="E39" s="621">
        <v>2437.2190000000001</v>
      </c>
      <c r="F39" s="621">
        <v>813.73699999999997</v>
      </c>
      <c r="G39" s="621">
        <v>4236.5649999999996</v>
      </c>
      <c r="H39" s="621">
        <v>3466.181</v>
      </c>
      <c r="I39" s="621">
        <v>770.38400000000001</v>
      </c>
      <c r="J39" s="621">
        <v>-191.018</v>
      </c>
      <c r="K39" s="575"/>
    </row>
    <row r="40" spans="1:20" s="579" customFormat="1" ht="20.100000000000001" customHeight="1" x14ac:dyDescent="0.25">
      <c r="A40" s="651" t="s">
        <v>253</v>
      </c>
      <c r="B40" s="577">
        <v>84</v>
      </c>
      <c r="C40" s="577">
        <v>109</v>
      </c>
      <c r="D40" s="577">
        <v>491.96600000000001</v>
      </c>
      <c r="E40" s="577">
        <v>2059.6219999999998</v>
      </c>
      <c r="F40" s="577">
        <v>719.33399999999995</v>
      </c>
      <c r="G40" s="577">
        <v>3607.3989999999999</v>
      </c>
      <c r="H40" s="577">
        <v>3025.4859999999999</v>
      </c>
      <c r="I40" s="577">
        <v>581.91300000000001</v>
      </c>
      <c r="J40" s="577">
        <v>-187.66900000000001</v>
      </c>
      <c r="K40" s="575"/>
    </row>
    <row r="41" spans="1:20" ht="15" customHeight="1" x14ac:dyDescent="0.25">
      <c r="A41" s="652" t="s">
        <v>335</v>
      </c>
      <c r="B41" s="606">
        <v>27</v>
      </c>
      <c r="C41" s="606">
        <v>34</v>
      </c>
      <c r="D41" s="606">
        <v>134.99</v>
      </c>
      <c r="E41" s="606">
        <v>569.10400000000004</v>
      </c>
      <c r="F41" s="606">
        <v>248.149</v>
      </c>
      <c r="G41" s="606">
        <v>1153.482</v>
      </c>
      <c r="H41" s="606">
        <v>768.56399999999996</v>
      </c>
      <c r="I41" s="606">
        <v>384.91800000000001</v>
      </c>
      <c r="J41" s="606">
        <v>-169.75200000000001</v>
      </c>
      <c r="K41" s="589"/>
    </row>
    <row r="42" spans="1:20" ht="15" customHeight="1" x14ac:dyDescent="0.25">
      <c r="A42" s="652" t="s">
        <v>336</v>
      </c>
      <c r="B42" s="606">
        <v>17</v>
      </c>
      <c r="C42" s="606">
        <v>25</v>
      </c>
      <c r="D42" s="606">
        <v>129.51900000000001</v>
      </c>
      <c r="E42" s="606">
        <v>538.65700000000004</v>
      </c>
      <c r="F42" s="606">
        <v>113.151</v>
      </c>
      <c r="G42" s="606">
        <v>823.702</v>
      </c>
      <c r="H42" s="606">
        <v>800.67100000000005</v>
      </c>
      <c r="I42" s="606">
        <v>23.030999999999999</v>
      </c>
      <c r="J42" s="606">
        <v>31.835000000000001</v>
      </c>
      <c r="K42" s="589"/>
    </row>
    <row r="43" spans="1:20" ht="15" customHeight="1" x14ac:dyDescent="0.25">
      <c r="A43" s="592" t="s">
        <v>337</v>
      </c>
      <c r="B43" s="606">
        <v>32</v>
      </c>
      <c r="C43" s="606">
        <v>41</v>
      </c>
      <c r="D43" s="606">
        <v>206.51300000000001</v>
      </c>
      <c r="E43" s="606">
        <v>844.98299999999995</v>
      </c>
      <c r="F43" s="606">
        <v>336.709</v>
      </c>
      <c r="G43" s="606">
        <v>1515.875</v>
      </c>
      <c r="H43" s="606">
        <v>1341.9110000000001</v>
      </c>
      <c r="I43" s="606">
        <v>173.964</v>
      </c>
      <c r="J43" s="606">
        <v>107.008</v>
      </c>
      <c r="K43" s="589"/>
    </row>
    <row r="44" spans="1:20" ht="15" customHeight="1" x14ac:dyDescent="0.25">
      <c r="A44" s="652" t="s">
        <v>338</v>
      </c>
      <c r="B44" s="606">
        <v>5</v>
      </c>
      <c r="C44" s="606">
        <v>6</v>
      </c>
      <c r="D44" s="606">
        <v>6.7450000000000001</v>
      </c>
      <c r="E44" s="606">
        <v>70.376999999999995</v>
      </c>
      <c r="F44" s="606">
        <v>15.01</v>
      </c>
      <c r="G44" s="606">
        <v>95.881</v>
      </c>
      <c r="H44" s="606">
        <v>95.881</v>
      </c>
      <c r="I44" s="606">
        <v>0</v>
      </c>
      <c r="J44" s="606">
        <v>1.1599999999999999</v>
      </c>
      <c r="K44" s="589"/>
    </row>
    <row r="45" spans="1:20" ht="15" customHeight="1" x14ac:dyDescent="0.25">
      <c r="A45" s="652" t="s">
        <v>339</v>
      </c>
      <c r="B45" s="606">
        <v>3</v>
      </c>
      <c r="C45" s="606">
        <v>3</v>
      </c>
      <c r="D45" s="606">
        <v>14.199</v>
      </c>
      <c r="E45" s="606">
        <v>36.500999999999998</v>
      </c>
      <c r="F45" s="606">
        <v>6.3150000000000004</v>
      </c>
      <c r="G45" s="606">
        <v>18.459</v>
      </c>
      <c r="H45" s="606">
        <v>18.459</v>
      </c>
      <c r="I45" s="606">
        <v>0</v>
      </c>
      <c r="J45" s="606">
        <v>-157.91999999999999</v>
      </c>
      <c r="K45" s="589"/>
    </row>
    <row r="46" spans="1:20" s="579" customFormat="1" ht="20.100000000000001" customHeight="1" x14ac:dyDescent="0.25">
      <c r="A46" s="650" t="s">
        <v>354</v>
      </c>
      <c r="B46" s="621">
        <v>1</v>
      </c>
      <c r="C46" s="621" t="s">
        <v>345</v>
      </c>
      <c r="D46" s="621" t="s">
        <v>345</v>
      </c>
      <c r="E46" s="621" t="s">
        <v>345</v>
      </c>
      <c r="F46" s="621" t="s">
        <v>345</v>
      </c>
      <c r="G46" s="621" t="s">
        <v>345</v>
      </c>
      <c r="H46" s="621" t="s">
        <v>345</v>
      </c>
      <c r="I46" s="621" t="s">
        <v>345</v>
      </c>
      <c r="J46" s="621" t="s">
        <v>345</v>
      </c>
      <c r="K46" s="575"/>
    </row>
    <row r="47" spans="1:20" s="579" customFormat="1" ht="15" customHeight="1" x14ac:dyDescent="0.25">
      <c r="A47" s="650" t="s">
        <v>355</v>
      </c>
      <c r="B47" s="621">
        <v>3</v>
      </c>
      <c r="C47" s="621" t="s">
        <v>345</v>
      </c>
      <c r="D47" s="621" t="s">
        <v>345</v>
      </c>
      <c r="E47" s="621" t="s">
        <v>345</v>
      </c>
      <c r="F47" s="621" t="s">
        <v>345</v>
      </c>
      <c r="G47" s="621" t="s">
        <v>345</v>
      </c>
      <c r="H47" s="621" t="s">
        <v>345</v>
      </c>
      <c r="I47" s="621" t="s">
        <v>345</v>
      </c>
      <c r="J47" s="621" t="s">
        <v>345</v>
      </c>
      <c r="K47" s="575"/>
    </row>
    <row r="48" spans="1:20" ht="3.75" customHeight="1" thickBot="1" x14ac:dyDescent="0.3">
      <c r="A48" s="657"/>
      <c r="B48" s="658">
        <v>6</v>
      </c>
      <c r="C48" s="658" t="s">
        <v>345</v>
      </c>
      <c r="D48" s="658" t="s">
        <v>345</v>
      </c>
      <c r="E48" s="658" t="s">
        <v>345</v>
      </c>
      <c r="F48" s="658" t="s">
        <v>345</v>
      </c>
      <c r="G48" s="658" t="s">
        <v>345</v>
      </c>
      <c r="H48" s="658" t="s">
        <v>345</v>
      </c>
      <c r="I48" s="658" t="s">
        <v>345</v>
      </c>
      <c r="J48" s="658" t="s">
        <v>345</v>
      </c>
      <c r="K48" s="589"/>
    </row>
    <row r="49" spans="1:11" ht="12.95" customHeight="1" thickTop="1" x14ac:dyDescent="0.25">
      <c r="A49" s="1939" t="s">
        <v>329</v>
      </c>
      <c r="B49" s="1939"/>
      <c r="C49" s="1939"/>
      <c r="D49" s="1939"/>
      <c r="E49" s="1939"/>
      <c r="F49" s="1939"/>
      <c r="G49" s="1939"/>
      <c r="H49" s="1939"/>
      <c r="I49" s="1939"/>
      <c r="J49" s="1939"/>
      <c r="K49" s="589"/>
    </row>
    <row r="50" spans="1:11" ht="15.75" customHeight="1" x14ac:dyDescent="0.25">
      <c r="A50" s="589"/>
      <c r="B50" s="589"/>
      <c r="C50" s="589"/>
      <c r="D50" s="589"/>
      <c r="E50" s="589"/>
      <c r="F50" s="589"/>
      <c r="G50" s="589"/>
      <c r="H50" s="589"/>
      <c r="I50" s="589"/>
      <c r="J50" s="589"/>
      <c r="K50" s="589"/>
    </row>
    <row r="51" spans="1:11" x14ac:dyDescent="0.25">
      <c r="A51" s="589"/>
      <c r="B51" s="589"/>
      <c r="C51" s="589"/>
      <c r="D51" s="589"/>
      <c r="E51" s="589"/>
      <c r="F51" s="589"/>
      <c r="G51" s="589"/>
      <c r="H51" s="589"/>
      <c r="I51" s="589"/>
      <c r="J51" s="589"/>
      <c r="K51" s="589"/>
    </row>
    <row r="52" spans="1:11" x14ac:dyDescent="0.25">
      <c r="A52" s="589"/>
      <c r="B52" s="589"/>
      <c r="C52" s="589"/>
      <c r="D52" s="589"/>
      <c r="E52" s="589"/>
      <c r="F52" s="589"/>
      <c r="G52" s="589"/>
      <c r="H52" s="589"/>
      <c r="I52" s="589"/>
      <c r="J52" s="589"/>
      <c r="K52" s="589"/>
    </row>
    <row r="53" spans="1:11" x14ac:dyDescent="0.25">
      <c r="A53" s="589"/>
      <c r="B53" s="589"/>
      <c r="C53" s="589"/>
      <c r="D53" s="589"/>
      <c r="E53" s="589"/>
      <c r="F53" s="589"/>
      <c r="G53" s="589"/>
      <c r="H53" s="589"/>
      <c r="I53" s="589"/>
      <c r="J53" s="589"/>
      <c r="K53" s="589"/>
    </row>
    <row r="54" spans="1:11" x14ac:dyDescent="0.25">
      <c r="A54" s="589"/>
      <c r="B54" s="589"/>
      <c r="C54" s="589"/>
      <c r="D54" s="589"/>
      <c r="E54" s="589"/>
      <c r="F54" s="589"/>
      <c r="G54" s="589"/>
      <c r="H54" s="589"/>
      <c r="I54" s="589"/>
      <c r="J54" s="589"/>
      <c r="K54" s="589"/>
    </row>
    <row r="57" spans="1:11" x14ac:dyDescent="0.25">
      <c r="B57" s="670"/>
      <c r="C57" s="670"/>
      <c r="D57" s="670"/>
      <c r="E57" s="670"/>
      <c r="F57" s="670"/>
      <c r="G57" s="670"/>
      <c r="H57" s="670"/>
      <c r="I57" s="670"/>
      <c r="J57" s="670"/>
    </row>
    <row r="59" spans="1:11" x14ac:dyDescent="0.25">
      <c r="B59" s="670"/>
      <c r="C59" s="670"/>
      <c r="D59" s="670"/>
      <c r="E59" s="670"/>
      <c r="F59" s="670"/>
      <c r="G59" s="670"/>
      <c r="H59" s="670"/>
      <c r="I59" s="670"/>
      <c r="J59" s="670"/>
    </row>
    <row r="65" spans="2:10" x14ac:dyDescent="0.25">
      <c r="B65" s="670"/>
      <c r="C65" s="629"/>
      <c r="D65" s="629"/>
      <c r="E65" s="629"/>
      <c r="F65" s="629"/>
      <c r="G65" s="629"/>
      <c r="H65" s="629"/>
      <c r="I65" s="629"/>
      <c r="J65" s="629"/>
    </row>
  </sheetData>
  <mergeCells count="19">
    <mergeCell ref="A25:J25"/>
    <mergeCell ref="A37:J37"/>
    <mergeCell ref="A49:J49"/>
    <mergeCell ref="G6:G10"/>
    <mergeCell ref="H6:H10"/>
    <mergeCell ref="I6:I10"/>
    <mergeCell ref="B11:C11"/>
    <mergeCell ref="D11:J11"/>
    <mergeCell ref="A13:J13"/>
    <mergeCell ref="A3:J3"/>
    <mergeCell ref="A5:A11"/>
    <mergeCell ref="B5:B10"/>
    <mergeCell ref="C5:C10"/>
    <mergeCell ref="D5:F5"/>
    <mergeCell ref="G5:I5"/>
    <mergeCell ref="J5:J10"/>
    <mergeCell ref="D6:D10"/>
    <mergeCell ref="E6:E10"/>
    <mergeCell ref="F6:F10"/>
  </mergeCells>
  <conditionalFormatting sqref="D57:J57 D59:J59 D65:J65 N14:T14 N16:T16 N22:T22 D29:J35 N28:T28 N30:T30 N36:T36 D39:J47 D17:I23 J17:J21 J23">
    <cfRule type="cellIs" dxfId="59" priority="1" stopIfTrue="1" operator="between">
      <formula>0.1</formula>
      <formula>0.459</formula>
    </cfRule>
  </conditionalFormatting>
  <pageMargins left="0.78740157480314965" right="0.78740157480314965" top="1.1811023622047245" bottom="0.78740157480314965" header="0" footer="0"/>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3"/>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2" ht="15" customHeight="1" x14ac:dyDescent="0.25">
      <c r="A2" s="1931" t="s">
        <v>372</v>
      </c>
      <c r="B2" s="1931"/>
      <c r="C2" s="1931"/>
    </row>
    <row r="3" spans="1:12" ht="20.25" customHeight="1" x14ac:dyDescent="0.25">
      <c r="A3" s="1933" t="s">
        <v>373</v>
      </c>
      <c r="B3" s="1933"/>
      <c r="C3" s="1933"/>
      <c r="D3" s="1932"/>
      <c r="E3" s="1932"/>
      <c r="F3" s="1932"/>
      <c r="G3" s="1932"/>
      <c r="H3" s="1932"/>
      <c r="I3" s="1932"/>
      <c r="J3" s="1932"/>
      <c r="K3" s="1578"/>
    </row>
    <row r="4" spans="1:12" ht="12.95" customHeight="1" x14ac:dyDescent="0.25">
      <c r="A4" s="572">
        <v>2017</v>
      </c>
      <c r="B4" s="573"/>
      <c r="C4" s="149"/>
      <c r="D4" s="589"/>
    </row>
    <row r="5" spans="1:12" ht="15" customHeight="1" x14ac:dyDescent="0.25">
      <c r="A5" s="1923" t="s">
        <v>311</v>
      </c>
      <c r="B5" s="1923" t="s">
        <v>312</v>
      </c>
      <c r="C5" s="1923" t="s">
        <v>313</v>
      </c>
      <c r="D5" s="1924" t="s">
        <v>314</v>
      </c>
      <c r="E5" s="1924"/>
      <c r="F5" s="1924"/>
      <c r="G5" s="1923" t="s">
        <v>315</v>
      </c>
      <c r="H5" s="1925"/>
      <c r="I5" s="1925"/>
      <c r="J5" s="1923" t="s">
        <v>316</v>
      </c>
    </row>
    <row r="6" spans="1:12" ht="5.25" customHeight="1" x14ac:dyDescent="0.25">
      <c r="A6" s="1923"/>
      <c r="B6" s="1923"/>
      <c r="C6" s="1923"/>
      <c r="D6" s="1923" t="s">
        <v>317</v>
      </c>
      <c r="E6" s="1923" t="s">
        <v>318</v>
      </c>
      <c r="F6" s="1923" t="s">
        <v>319</v>
      </c>
      <c r="G6" s="1923" t="s">
        <v>31</v>
      </c>
      <c r="H6" s="1923" t="s">
        <v>320</v>
      </c>
      <c r="I6" s="1923" t="s">
        <v>321</v>
      </c>
      <c r="J6" s="1925"/>
    </row>
    <row r="7" spans="1:12" ht="12.75" customHeight="1" x14ac:dyDescent="0.25">
      <c r="A7" s="1923"/>
      <c r="B7" s="1923"/>
      <c r="C7" s="1923"/>
      <c r="D7" s="1923"/>
      <c r="E7" s="1923"/>
      <c r="F7" s="1923"/>
      <c r="G7" s="1923"/>
      <c r="H7" s="1923"/>
      <c r="I7" s="1923"/>
      <c r="J7" s="1925"/>
    </row>
    <row r="8" spans="1:12" x14ac:dyDescent="0.25">
      <c r="A8" s="1923"/>
      <c r="B8" s="1923"/>
      <c r="C8" s="1923"/>
      <c r="D8" s="1923"/>
      <c r="E8" s="1923"/>
      <c r="F8" s="1923"/>
      <c r="G8" s="1923"/>
      <c r="H8" s="1923"/>
      <c r="I8" s="1923"/>
      <c r="J8" s="1925"/>
    </row>
    <row r="9" spans="1:12" ht="10.5" customHeight="1" x14ac:dyDescent="0.25">
      <c r="A9" s="1923"/>
      <c r="B9" s="1923"/>
      <c r="C9" s="1923"/>
      <c r="D9" s="1923"/>
      <c r="E9" s="1923"/>
      <c r="F9" s="1923"/>
      <c r="G9" s="1923"/>
      <c r="H9" s="1923"/>
      <c r="I9" s="1923"/>
      <c r="J9" s="1925"/>
    </row>
    <row r="10" spans="1:12" ht="12" customHeight="1" x14ac:dyDescent="0.25">
      <c r="A10" s="1923"/>
      <c r="B10" s="1924" t="s">
        <v>5</v>
      </c>
      <c r="C10" s="1924"/>
      <c r="D10" s="1924" t="s">
        <v>322</v>
      </c>
      <c r="E10" s="1924"/>
      <c r="F10" s="1924"/>
      <c r="G10" s="1924"/>
      <c r="H10" s="1924"/>
      <c r="I10" s="1924"/>
      <c r="J10" s="1924"/>
    </row>
    <row r="11" spans="1:12" ht="4.5" customHeight="1" x14ac:dyDescent="0.25">
      <c r="A11" s="574"/>
      <c r="B11" s="574"/>
      <c r="C11" s="574"/>
      <c r="D11" s="589"/>
    </row>
    <row r="12" spans="1:12" ht="12" customHeight="1" x14ac:dyDescent="0.25">
      <c r="A12" s="575" t="s">
        <v>374</v>
      </c>
      <c r="B12" s="576"/>
      <c r="C12" s="576"/>
      <c r="D12" s="589"/>
    </row>
    <row r="13" spans="1:12" ht="4.5" customHeight="1" x14ac:dyDescent="0.25">
      <c r="A13" s="575"/>
      <c r="B13" s="576"/>
      <c r="C13" s="576"/>
      <c r="D13" s="589"/>
    </row>
    <row r="14" spans="1:12" s="579" customFormat="1" ht="12" customHeight="1" x14ac:dyDescent="0.25">
      <c r="A14" s="575" t="s">
        <v>31</v>
      </c>
      <c r="B14" s="662">
        <v>1706</v>
      </c>
      <c r="C14" s="662">
        <v>10949</v>
      </c>
      <c r="D14" s="662">
        <v>339003.85700000002</v>
      </c>
      <c r="E14" s="662">
        <v>150547.889</v>
      </c>
      <c r="F14" s="662">
        <v>551873.35800000001</v>
      </c>
      <c r="G14" s="662">
        <v>1109988.0919999999</v>
      </c>
      <c r="H14" s="577">
        <v>537252.41200000001</v>
      </c>
      <c r="I14" s="662">
        <v>572735.68000000005</v>
      </c>
      <c r="J14" s="662">
        <v>25266.28</v>
      </c>
      <c r="K14" s="578"/>
      <c r="L14" s="578"/>
    </row>
    <row r="15" spans="1:12" ht="14.25" customHeight="1" x14ac:dyDescent="0.25">
      <c r="A15" s="580" t="s">
        <v>324</v>
      </c>
      <c r="B15" s="664">
        <v>1561</v>
      </c>
      <c r="C15" s="664">
        <v>3050</v>
      </c>
      <c r="D15" s="664">
        <v>40601.016000000003</v>
      </c>
      <c r="E15" s="664">
        <v>26671.875</v>
      </c>
      <c r="F15" s="664">
        <v>87491.225999999995</v>
      </c>
      <c r="G15" s="664">
        <v>165166.04300000001</v>
      </c>
      <c r="H15" s="582">
        <v>76462.38</v>
      </c>
      <c r="I15" s="664">
        <v>88703.663</v>
      </c>
      <c r="J15" s="664">
        <v>-4934.2160000000003</v>
      </c>
      <c r="K15" s="583"/>
      <c r="L15" s="578"/>
    </row>
    <row r="16" spans="1:12" ht="12.95" customHeight="1" x14ac:dyDescent="0.25">
      <c r="A16" s="584" t="s">
        <v>325</v>
      </c>
      <c r="B16" s="664">
        <v>109</v>
      </c>
      <c r="C16" s="664">
        <v>2131</v>
      </c>
      <c r="D16" s="664">
        <v>53256.415000000001</v>
      </c>
      <c r="E16" s="664">
        <v>19642.319</v>
      </c>
      <c r="F16" s="664">
        <v>83327.217000000004</v>
      </c>
      <c r="G16" s="664">
        <v>157485.326</v>
      </c>
      <c r="H16" s="582">
        <v>94992.937000000005</v>
      </c>
      <c r="I16" s="664">
        <v>62492.389000000003</v>
      </c>
      <c r="J16" s="664">
        <v>3409.9319999999998</v>
      </c>
      <c r="K16" s="583"/>
      <c r="L16" s="578"/>
    </row>
    <row r="17" spans="1:12" ht="12.95" customHeight="1" x14ac:dyDescent="0.25">
      <c r="A17" s="584" t="s">
        <v>326</v>
      </c>
      <c r="B17" s="664">
        <v>29</v>
      </c>
      <c r="C17" s="664">
        <v>3087</v>
      </c>
      <c r="D17" s="664">
        <v>97830.968999999997</v>
      </c>
      <c r="E17" s="664">
        <v>25917.897000000001</v>
      </c>
      <c r="F17" s="664">
        <v>96608.661999999997</v>
      </c>
      <c r="G17" s="664">
        <v>250143.49900000001</v>
      </c>
      <c r="H17" s="582">
        <v>148049.06700000001</v>
      </c>
      <c r="I17" s="664">
        <v>102094.432</v>
      </c>
      <c r="J17" s="664">
        <v>37417.004999999997</v>
      </c>
      <c r="K17" s="583"/>
      <c r="L17" s="578"/>
    </row>
    <row r="18" spans="1:12" ht="12.95" customHeight="1" x14ac:dyDescent="0.25">
      <c r="A18" s="580" t="s">
        <v>327</v>
      </c>
      <c r="B18" s="664">
        <v>7</v>
      </c>
      <c r="C18" s="664">
        <v>2681</v>
      </c>
      <c r="D18" s="664">
        <v>147315.45699999999</v>
      </c>
      <c r="E18" s="664">
        <v>78315.797999999995</v>
      </c>
      <c r="F18" s="664">
        <v>284446.25300000003</v>
      </c>
      <c r="G18" s="664">
        <v>537193.22400000005</v>
      </c>
      <c r="H18" s="582">
        <v>217748.02799999999</v>
      </c>
      <c r="I18" s="664">
        <v>319445.196</v>
      </c>
      <c r="J18" s="664">
        <v>-10626.441000000001</v>
      </c>
      <c r="K18" s="583"/>
      <c r="L18" s="578"/>
    </row>
    <row r="19" spans="1:12" ht="4.5" customHeight="1" x14ac:dyDescent="0.25">
      <c r="A19" s="580"/>
      <c r="B19" s="671"/>
      <c r="C19" s="671"/>
      <c r="D19" s="671"/>
      <c r="E19" s="672"/>
      <c r="F19" s="672"/>
      <c r="G19" s="672"/>
      <c r="H19" s="672"/>
      <c r="I19" s="672"/>
      <c r="J19" s="672"/>
      <c r="K19" s="661"/>
    </row>
    <row r="20" spans="1:12" ht="12" customHeight="1" x14ac:dyDescent="0.25">
      <c r="A20" s="593" t="s">
        <v>375</v>
      </c>
      <c r="B20" s="638"/>
      <c r="C20" s="638"/>
      <c r="D20" s="671"/>
      <c r="E20" s="672"/>
      <c r="F20" s="672"/>
      <c r="G20" s="672"/>
      <c r="H20" s="672"/>
      <c r="I20" s="672"/>
      <c r="J20" s="672"/>
      <c r="K20" s="661"/>
    </row>
    <row r="21" spans="1:12" ht="4.5" customHeight="1" x14ac:dyDescent="0.25">
      <c r="A21" s="575"/>
      <c r="B21" s="641"/>
      <c r="C21" s="638"/>
      <c r="D21" s="671"/>
      <c r="E21" s="672"/>
      <c r="F21" s="672"/>
      <c r="G21" s="672"/>
      <c r="H21" s="672"/>
      <c r="I21" s="672"/>
      <c r="J21" s="672"/>
      <c r="K21" s="661"/>
    </row>
    <row r="22" spans="1:12" ht="12.95" customHeight="1" x14ac:dyDescent="0.25">
      <c r="A22" s="575" t="s">
        <v>31</v>
      </c>
      <c r="B22" s="662">
        <v>1339</v>
      </c>
      <c r="C22" s="662">
        <v>7045</v>
      </c>
      <c r="D22" s="662">
        <v>179658.85800000001</v>
      </c>
      <c r="E22" s="662">
        <v>140413.20499999999</v>
      </c>
      <c r="F22" s="662">
        <v>329348.10600000003</v>
      </c>
      <c r="G22" s="662">
        <v>688237.36499999999</v>
      </c>
      <c r="H22" s="662">
        <v>489786.38900000002</v>
      </c>
      <c r="I22" s="662">
        <v>198450.976</v>
      </c>
      <c r="J22" s="662">
        <v>-3056.002</v>
      </c>
      <c r="K22" s="661"/>
    </row>
    <row r="23" spans="1:12" ht="14.25" customHeight="1" x14ac:dyDescent="0.25">
      <c r="A23" s="580" t="s">
        <v>324</v>
      </c>
      <c r="B23" s="664">
        <v>1241</v>
      </c>
      <c r="C23" s="664">
        <v>2358</v>
      </c>
      <c r="D23" s="664">
        <v>28062.525000000001</v>
      </c>
      <c r="E23" s="664">
        <v>22348.975999999999</v>
      </c>
      <c r="F23" s="664">
        <v>73280.966</v>
      </c>
      <c r="G23" s="664">
        <v>131662.38</v>
      </c>
      <c r="H23" s="664">
        <v>69852.025999999998</v>
      </c>
      <c r="I23" s="664">
        <v>61810.353999999999</v>
      </c>
      <c r="J23" s="664">
        <v>-6116.43</v>
      </c>
      <c r="K23" s="661"/>
    </row>
    <row r="24" spans="1:12" ht="12.95" customHeight="1" x14ac:dyDescent="0.25">
      <c r="A24" s="584" t="s">
        <v>325</v>
      </c>
      <c r="B24" s="664">
        <v>77</v>
      </c>
      <c r="C24" s="665">
        <v>1448</v>
      </c>
      <c r="D24" s="665">
        <v>33481.476000000002</v>
      </c>
      <c r="E24" s="665">
        <v>18654.609</v>
      </c>
      <c r="F24" s="665">
        <v>69088.581000000006</v>
      </c>
      <c r="G24" s="665">
        <v>122067.175</v>
      </c>
      <c r="H24" s="665">
        <v>85596.767000000007</v>
      </c>
      <c r="I24" s="665">
        <v>36470.408000000003</v>
      </c>
      <c r="J24" s="665">
        <v>-396.45</v>
      </c>
      <c r="K24" s="661"/>
    </row>
    <row r="25" spans="1:12" ht="12.95" customHeight="1" x14ac:dyDescent="0.25">
      <c r="A25" s="584" t="s">
        <v>326</v>
      </c>
      <c r="B25" s="664">
        <v>17</v>
      </c>
      <c r="C25" s="664">
        <v>1709</v>
      </c>
      <c r="D25" s="664">
        <v>56334.224000000002</v>
      </c>
      <c r="E25" s="664">
        <v>21093.822</v>
      </c>
      <c r="F25" s="664">
        <v>76626.186000000002</v>
      </c>
      <c r="G25" s="664">
        <v>166239.984</v>
      </c>
      <c r="H25" s="664">
        <v>117068.173</v>
      </c>
      <c r="I25" s="664">
        <v>49171.811000000002</v>
      </c>
      <c r="J25" s="664">
        <v>21104.306</v>
      </c>
      <c r="K25" s="661"/>
    </row>
    <row r="26" spans="1:12" ht="12.95" customHeight="1" x14ac:dyDescent="0.25">
      <c r="A26" s="580" t="s">
        <v>327</v>
      </c>
      <c r="B26" s="664">
        <v>4</v>
      </c>
      <c r="C26" s="665">
        <v>1530</v>
      </c>
      <c r="D26" s="665">
        <v>61780.633000000002</v>
      </c>
      <c r="E26" s="665">
        <v>78315.797999999995</v>
      </c>
      <c r="F26" s="665">
        <v>110352.37300000001</v>
      </c>
      <c r="G26" s="665">
        <v>268267.826</v>
      </c>
      <c r="H26" s="665">
        <v>217269.42300000001</v>
      </c>
      <c r="I26" s="665">
        <v>50998.402999999998</v>
      </c>
      <c r="J26" s="665">
        <v>-17647.428</v>
      </c>
      <c r="K26" s="661"/>
    </row>
    <row r="27" spans="1:12" ht="4.5" customHeight="1" x14ac:dyDescent="0.25">
      <c r="A27" s="580"/>
      <c r="B27" s="673"/>
      <c r="C27" s="673"/>
      <c r="D27" s="671"/>
      <c r="E27" s="672"/>
      <c r="F27" s="672"/>
      <c r="G27" s="672"/>
      <c r="H27" s="672"/>
      <c r="I27" s="672"/>
      <c r="J27" s="672"/>
      <c r="K27" s="661"/>
    </row>
    <row r="28" spans="1:12" ht="12" customHeight="1" x14ac:dyDescent="0.25">
      <c r="A28" s="1857" t="s">
        <v>376</v>
      </c>
      <c r="B28" s="1858"/>
      <c r="C28" s="1858"/>
      <c r="D28" s="674"/>
      <c r="E28" s="672"/>
      <c r="F28" s="672"/>
      <c r="G28" s="672"/>
      <c r="H28" s="672"/>
      <c r="I28" s="672"/>
      <c r="J28" s="672"/>
      <c r="K28" s="661"/>
    </row>
    <row r="29" spans="1:12" ht="4.5" customHeight="1" x14ac:dyDescent="0.25">
      <c r="A29" s="593"/>
      <c r="B29" s="638"/>
      <c r="C29" s="638"/>
      <c r="D29" s="671"/>
      <c r="E29" s="672"/>
      <c r="F29" s="672"/>
      <c r="G29" s="672"/>
      <c r="H29" s="672"/>
      <c r="I29" s="672"/>
      <c r="J29" s="672"/>
      <c r="K29" s="661"/>
    </row>
    <row r="30" spans="1:12" ht="12.95" customHeight="1" x14ac:dyDescent="0.25">
      <c r="A30" s="575" t="s">
        <v>31</v>
      </c>
      <c r="B30" s="662">
        <v>440</v>
      </c>
      <c r="C30" s="662">
        <v>2281</v>
      </c>
      <c r="D30" s="662">
        <v>51130.216999999997</v>
      </c>
      <c r="E30" s="662">
        <v>101058.906</v>
      </c>
      <c r="F30" s="662">
        <v>136202.598</v>
      </c>
      <c r="G30" s="662">
        <v>316029.55099999998</v>
      </c>
      <c r="H30" s="662">
        <v>299934.13900000002</v>
      </c>
      <c r="I30" s="662">
        <v>16095.412</v>
      </c>
      <c r="J30" s="662">
        <v>2633.2629999999999</v>
      </c>
      <c r="K30" s="661"/>
    </row>
    <row r="31" spans="1:12" ht="14.25" customHeight="1" x14ac:dyDescent="0.25">
      <c r="A31" s="580" t="s">
        <v>324</v>
      </c>
      <c r="B31" s="664">
        <v>412</v>
      </c>
      <c r="C31" s="665">
        <v>689</v>
      </c>
      <c r="D31" s="665">
        <v>8078.88</v>
      </c>
      <c r="E31" s="665">
        <v>9693.152</v>
      </c>
      <c r="F31" s="665">
        <v>20648.248</v>
      </c>
      <c r="G31" s="665">
        <v>39005.284</v>
      </c>
      <c r="H31" s="665">
        <v>33238.616999999998</v>
      </c>
      <c r="I31" s="665">
        <v>5766.6670000000004</v>
      </c>
      <c r="J31" s="665">
        <v>-8556.0630000000001</v>
      </c>
      <c r="K31" s="661"/>
    </row>
    <row r="32" spans="1:12" ht="12.95" customHeight="1" x14ac:dyDescent="0.25">
      <c r="A32" s="584" t="s">
        <v>325</v>
      </c>
      <c r="B32" s="664">
        <v>20</v>
      </c>
      <c r="C32" s="664">
        <v>481</v>
      </c>
      <c r="D32" s="664">
        <v>11215.111000000001</v>
      </c>
      <c r="E32" s="664">
        <v>10629.25</v>
      </c>
      <c r="F32" s="664">
        <v>24145.233</v>
      </c>
      <c r="G32" s="664">
        <v>46454.822</v>
      </c>
      <c r="H32" s="664">
        <v>45214.357000000004</v>
      </c>
      <c r="I32" s="664">
        <v>1240.4649999999999</v>
      </c>
      <c r="J32" s="664">
        <v>1535.9480000000001</v>
      </c>
      <c r="K32" s="661"/>
    </row>
    <row r="33" spans="1:11" ht="12.95" customHeight="1" x14ac:dyDescent="0.25">
      <c r="A33" s="584" t="s">
        <v>326</v>
      </c>
      <c r="B33" s="664">
        <v>6</v>
      </c>
      <c r="C33" s="664" t="s">
        <v>345</v>
      </c>
      <c r="D33" s="664" t="s">
        <v>345</v>
      </c>
      <c r="E33" s="664" t="s">
        <v>345</v>
      </c>
      <c r="F33" s="664" t="s">
        <v>345</v>
      </c>
      <c r="G33" s="664" t="s">
        <v>345</v>
      </c>
      <c r="H33" s="664" t="s">
        <v>345</v>
      </c>
      <c r="I33" s="664" t="s">
        <v>345</v>
      </c>
      <c r="J33" s="664" t="s">
        <v>345</v>
      </c>
      <c r="K33" s="661"/>
    </row>
    <row r="34" spans="1:11" ht="12.95" customHeight="1" x14ac:dyDescent="0.25">
      <c r="A34" s="580" t="s">
        <v>327</v>
      </c>
      <c r="B34" s="664">
        <v>2</v>
      </c>
      <c r="C34" s="665" t="s">
        <v>345</v>
      </c>
      <c r="D34" s="665" t="s">
        <v>345</v>
      </c>
      <c r="E34" s="665" t="s">
        <v>345</v>
      </c>
      <c r="F34" s="665" t="s">
        <v>345</v>
      </c>
      <c r="G34" s="665" t="s">
        <v>345</v>
      </c>
      <c r="H34" s="665" t="s">
        <v>345</v>
      </c>
      <c r="I34" s="665" t="s">
        <v>345</v>
      </c>
      <c r="J34" s="665" t="s">
        <v>345</v>
      </c>
      <c r="K34" s="661"/>
    </row>
    <row r="35" spans="1:11" ht="4.5" customHeight="1" x14ac:dyDescent="0.25">
      <c r="A35" s="580"/>
      <c r="B35" s="673"/>
      <c r="C35" s="673"/>
      <c r="D35" s="671"/>
      <c r="E35" s="672"/>
      <c r="F35" s="672"/>
      <c r="G35" s="672"/>
      <c r="H35" s="672"/>
      <c r="I35" s="672"/>
      <c r="J35" s="672"/>
      <c r="K35" s="661"/>
    </row>
    <row r="36" spans="1:11" ht="12" customHeight="1" x14ac:dyDescent="0.25">
      <c r="A36" s="593" t="s">
        <v>377</v>
      </c>
      <c r="B36" s="638"/>
      <c r="C36" s="638"/>
      <c r="D36" s="671"/>
      <c r="E36" s="672"/>
      <c r="F36" s="672"/>
      <c r="G36" s="672"/>
      <c r="H36" s="672"/>
      <c r="I36" s="672"/>
      <c r="J36" s="672"/>
      <c r="K36" s="661"/>
    </row>
    <row r="37" spans="1:11" ht="4.5" customHeight="1" x14ac:dyDescent="0.25">
      <c r="A37" s="575"/>
      <c r="B37" s="641"/>
      <c r="C37" s="638"/>
      <c r="D37" s="671"/>
      <c r="E37" s="674"/>
      <c r="F37" s="674"/>
      <c r="G37" s="674"/>
      <c r="H37" s="674"/>
      <c r="I37" s="674"/>
      <c r="J37" s="674"/>
    </row>
    <row r="38" spans="1:11" s="579" customFormat="1" ht="12" customHeight="1" x14ac:dyDescent="0.25">
      <c r="A38" s="575" t="s">
        <v>31</v>
      </c>
      <c r="B38" s="662">
        <v>295</v>
      </c>
      <c r="C38" s="662">
        <v>2436</v>
      </c>
      <c r="D38" s="662">
        <v>73885.41</v>
      </c>
      <c r="E38" s="662">
        <v>16962.163</v>
      </c>
      <c r="F38" s="662">
        <v>77347.062999999995</v>
      </c>
      <c r="G38" s="662">
        <v>162181.394</v>
      </c>
      <c r="H38" s="662">
        <v>75422.069000000003</v>
      </c>
      <c r="I38" s="662">
        <v>86759.324999999997</v>
      </c>
      <c r="J38" s="662">
        <v>-34540.732000000004</v>
      </c>
      <c r="K38" s="675"/>
    </row>
    <row r="39" spans="1:11" ht="14.25" customHeight="1" x14ac:dyDescent="0.25">
      <c r="A39" s="580" t="s">
        <v>324</v>
      </c>
      <c r="B39" s="664">
        <v>271</v>
      </c>
      <c r="C39" s="664" t="s">
        <v>345</v>
      </c>
      <c r="D39" s="664" t="s">
        <v>345</v>
      </c>
      <c r="E39" s="664" t="s">
        <v>345</v>
      </c>
      <c r="F39" s="664" t="s">
        <v>345</v>
      </c>
      <c r="G39" s="664" t="s">
        <v>345</v>
      </c>
      <c r="H39" s="664" t="s">
        <v>345</v>
      </c>
      <c r="I39" s="664" t="s">
        <v>345</v>
      </c>
      <c r="J39" s="664" t="s">
        <v>345</v>
      </c>
      <c r="K39" s="676"/>
    </row>
    <row r="40" spans="1:11" ht="12" customHeight="1" x14ac:dyDescent="0.25">
      <c r="A40" s="584" t="s">
        <v>325</v>
      </c>
      <c r="B40" s="664">
        <v>16</v>
      </c>
      <c r="C40" s="664">
        <v>268</v>
      </c>
      <c r="D40" s="664">
        <v>5384.317</v>
      </c>
      <c r="E40" s="664">
        <v>667.67200000000003</v>
      </c>
      <c r="F40" s="664">
        <v>5401.1139999999996</v>
      </c>
      <c r="G40" s="664">
        <v>10413.717000000001</v>
      </c>
      <c r="H40" s="664">
        <v>3482.4560000000001</v>
      </c>
      <c r="I40" s="664">
        <v>6931.2610000000004</v>
      </c>
      <c r="J40" s="664">
        <v>-996.44799999999998</v>
      </c>
      <c r="K40" s="676"/>
    </row>
    <row r="41" spans="1:11" ht="12" customHeight="1" x14ac:dyDescent="0.25">
      <c r="A41" s="584" t="s">
        <v>326</v>
      </c>
      <c r="B41" s="664">
        <v>6</v>
      </c>
      <c r="C41" s="665">
        <v>644</v>
      </c>
      <c r="D41" s="665">
        <v>20027.955000000002</v>
      </c>
      <c r="E41" s="665">
        <v>4532.1769999999997</v>
      </c>
      <c r="F41" s="665">
        <v>18008.920999999998</v>
      </c>
      <c r="G41" s="665">
        <v>38914.633000000002</v>
      </c>
      <c r="H41" s="665">
        <v>19494.087</v>
      </c>
      <c r="I41" s="665">
        <v>19420.545999999998</v>
      </c>
      <c r="J41" s="665">
        <v>-5834.57</v>
      </c>
      <c r="K41" s="676"/>
    </row>
    <row r="42" spans="1:11" ht="12" customHeight="1" x14ac:dyDescent="0.25">
      <c r="A42" s="580" t="s">
        <v>327</v>
      </c>
      <c r="B42" s="664">
        <v>2</v>
      </c>
      <c r="C42" s="665" t="s">
        <v>345</v>
      </c>
      <c r="D42" s="665" t="s">
        <v>345</v>
      </c>
      <c r="E42" s="665" t="s">
        <v>345</v>
      </c>
      <c r="F42" s="665" t="s">
        <v>345</v>
      </c>
      <c r="G42" s="665" t="s">
        <v>345</v>
      </c>
      <c r="H42" s="665" t="s">
        <v>345</v>
      </c>
      <c r="I42" s="665" t="s">
        <v>345</v>
      </c>
      <c r="J42" s="665" t="s">
        <v>345</v>
      </c>
      <c r="K42" s="676"/>
    </row>
    <row r="43" spans="1:11" ht="4.5" customHeight="1" x14ac:dyDescent="0.25">
      <c r="A43" s="580"/>
      <c r="B43" s="673"/>
      <c r="C43" s="673"/>
      <c r="D43" s="671"/>
      <c r="E43" s="672"/>
      <c r="F43" s="672"/>
      <c r="G43" s="672"/>
      <c r="H43" s="672"/>
      <c r="I43" s="672"/>
      <c r="J43" s="672"/>
      <c r="K43" s="661"/>
    </row>
    <row r="44" spans="1:11" ht="12" customHeight="1" x14ac:dyDescent="0.25">
      <c r="A44" s="593" t="s">
        <v>378</v>
      </c>
      <c r="B44" s="638"/>
      <c r="C44" s="638"/>
      <c r="D44" s="671"/>
      <c r="E44" s="672"/>
      <c r="F44" s="672"/>
      <c r="G44" s="672"/>
      <c r="H44" s="672"/>
      <c r="I44" s="672"/>
      <c r="J44" s="672"/>
      <c r="K44" s="661"/>
    </row>
    <row r="45" spans="1:11" ht="4.5" customHeight="1" x14ac:dyDescent="0.25">
      <c r="A45" s="593"/>
      <c r="B45" s="638"/>
      <c r="C45" s="638"/>
      <c r="D45" s="671"/>
      <c r="E45" s="672"/>
      <c r="F45" s="672"/>
      <c r="G45" s="672"/>
      <c r="H45" s="672"/>
      <c r="I45" s="672"/>
      <c r="J45" s="672"/>
      <c r="K45" s="661"/>
    </row>
    <row r="46" spans="1:11" ht="15.75" customHeight="1" x14ac:dyDescent="0.25">
      <c r="A46" s="575" t="s">
        <v>31</v>
      </c>
      <c r="B46" s="662">
        <v>418</v>
      </c>
      <c r="C46" s="662">
        <v>1694</v>
      </c>
      <c r="D46" s="662">
        <v>42236.663999999997</v>
      </c>
      <c r="E46" s="662">
        <v>15741.092000000001</v>
      </c>
      <c r="F46" s="662">
        <v>88093.130999999994</v>
      </c>
      <c r="G46" s="662">
        <v>160019.649</v>
      </c>
      <c r="H46" s="662">
        <v>89995.370999999999</v>
      </c>
      <c r="I46" s="662">
        <v>70024.278000000006</v>
      </c>
      <c r="J46" s="662">
        <v>26885.241999999998</v>
      </c>
      <c r="K46" s="676"/>
    </row>
    <row r="47" spans="1:11" ht="14.25" customHeight="1" x14ac:dyDescent="0.25">
      <c r="A47" s="580" t="s">
        <v>324</v>
      </c>
      <c r="B47" s="664">
        <v>383</v>
      </c>
      <c r="C47" s="665">
        <v>770</v>
      </c>
      <c r="D47" s="665">
        <v>9929.2849999999999</v>
      </c>
      <c r="E47" s="665">
        <v>6570.8710000000001</v>
      </c>
      <c r="F47" s="665">
        <v>31284.659</v>
      </c>
      <c r="G47" s="665">
        <v>51722.792000000001</v>
      </c>
      <c r="H47" s="665">
        <v>22822.18</v>
      </c>
      <c r="I47" s="665">
        <v>28900.612000000001</v>
      </c>
      <c r="J47" s="665">
        <v>1073.654</v>
      </c>
      <c r="K47" s="676"/>
    </row>
    <row r="48" spans="1:11" ht="12" customHeight="1" x14ac:dyDescent="0.25">
      <c r="A48" s="584" t="s">
        <v>325</v>
      </c>
      <c r="B48" s="664">
        <v>32</v>
      </c>
      <c r="C48" s="664">
        <v>497</v>
      </c>
      <c r="D48" s="664">
        <v>11702.806</v>
      </c>
      <c r="E48" s="664">
        <v>4980.2709999999997</v>
      </c>
      <c r="F48" s="664">
        <v>26981.42</v>
      </c>
      <c r="G48" s="664">
        <v>44749.38</v>
      </c>
      <c r="H48" s="664">
        <v>19985.644</v>
      </c>
      <c r="I48" s="664">
        <v>24763.736000000001</v>
      </c>
      <c r="J48" s="664">
        <v>-683.78</v>
      </c>
      <c r="K48" s="676"/>
    </row>
    <row r="49" spans="1:11" ht="12" customHeight="1" x14ac:dyDescent="0.25">
      <c r="A49" s="584" t="s">
        <v>326</v>
      </c>
      <c r="B49" s="664">
        <v>3</v>
      </c>
      <c r="C49" s="665">
        <v>427</v>
      </c>
      <c r="D49" s="665">
        <v>20604.573</v>
      </c>
      <c r="E49" s="665">
        <v>4189.95</v>
      </c>
      <c r="F49" s="665">
        <v>29827.052</v>
      </c>
      <c r="G49" s="665">
        <v>63547.476999999999</v>
      </c>
      <c r="H49" s="665">
        <v>47187.546999999999</v>
      </c>
      <c r="I49" s="665">
        <v>16359.93</v>
      </c>
      <c r="J49" s="665">
        <v>26495.367999999999</v>
      </c>
      <c r="K49" s="676"/>
    </row>
    <row r="50" spans="1:11" ht="12" customHeight="1" x14ac:dyDescent="0.25">
      <c r="A50" s="580" t="s">
        <v>327</v>
      </c>
      <c r="B50" s="671">
        <v>0</v>
      </c>
      <c r="C50" s="671">
        <v>0</v>
      </c>
      <c r="D50" s="671">
        <v>0</v>
      </c>
      <c r="E50" s="672">
        <v>0</v>
      </c>
      <c r="F50" s="672">
        <v>0</v>
      </c>
      <c r="G50" s="672">
        <v>0</v>
      </c>
      <c r="H50" s="672">
        <v>0</v>
      </c>
      <c r="I50" s="672">
        <v>0</v>
      </c>
      <c r="J50" s="672">
        <v>0</v>
      </c>
      <c r="K50" s="661"/>
    </row>
    <row r="51" spans="1:11" ht="4.5" customHeight="1" x14ac:dyDescent="0.25">
      <c r="A51" s="580"/>
      <c r="B51" s="673"/>
      <c r="C51" s="673"/>
      <c r="D51" s="671"/>
      <c r="E51" s="672"/>
      <c r="F51" s="672"/>
      <c r="G51" s="672"/>
      <c r="H51" s="672"/>
      <c r="I51" s="672"/>
      <c r="J51" s="672"/>
      <c r="K51" s="661"/>
    </row>
    <row r="52" spans="1:11" ht="12" customHeight="1" x14ac:dyDescent="0.25">
      <c r="A52" s="593" t="s">
        <v>379</v>
      </c>
      <c r="B52" s="673"/>
      <c r="C52" s="673"/>
      <c r="D52" s="671"/>
      <c r="E52" s="672"/>
      <c r="F52" s="672"/>
      <c r="G52" s="672"/>
      <c r="H52" s="672"/>
      <c r="I52" s="672"/>
      <c r="J52" s="672"/>
      <c r="K52" s="661"/>
    </row>
    <row r="53" spans="1:11" ht="4.5" customHeight="1" x14ac:dyDescent="0.25">
      <c r="A53" s="580"/>
      <c r="B53" s="673"/>
      <c r="C53" s="673"/>
      <c r="D53" s="671"/>
      <c r="E53" s="672"/>
      <c r="F53" s="672"/>
      <c r="G53" s="672"/>
      <c r="H53" s="672"/>
      <c r="I53" s="672"/>
      <c r="J53" s="672"/>
      <c r="K53" s="661"/>
    </row>
    <row r="54" spans="1:11" ht="12" customHeight="1" x14ac:dyDescent="0.25">
      <c r="A54" s="575" t="s">
        <v>31</v>
      </c>
      <c r="B54" s="677">
        <v>367</v>
      </c>
      <c r="C54" s="677">
        <v>3904</v>
      </c>
      <c r="D54" s="655">
        <v>159344.99900000001</v>
      </c>
      <c r="E54" s="678">
        <v>10134.683999999999</v>
      </c>
      <c r="F54" s="678">
        <v>222525.25200000001</v>
      </c>
      <c r="G54" s="678">
        <v>421750.72700000001</v>
      </c>
      <c r="H54" s="678">
        <v>47466.023000000001</v>
      </c>
      <c r="I54" s="678">
        <v>374284.70400000003</v>
      </c>
      <c r="J54" s="678">
        <v>28322.281999999999</v>
      </c>
      <c r="K54" s="661"/>
    </row>
    <row r="55" spans="1:11" ht="14.25" customHeight="1" x14ac:dyDescent="0.25">
      <c r="A55" s="580" t="s">
        <v>324</v>
      </c>
      <c r="B55" s="679">
        <v>320</v>
      </c>
      <c r="C55" s="679">
        <v>692</v>
      </c>
      <c r="D55" s="656">
        <v>12538.491</v>
      </c>
      <c r="E55" s="680">
        <v>4322.8990000000003</v>
      </c>
      <c r="F55" s="680">
        <v>14210.26</v>
      </c>
      <c r="G55" s="680">
        <v>33503.663</v>
      </c>
      <c r="H55" s="680">
        <v>6610.3540000000003</v>
      </c>
      <c r="I55" s="680">
        <v>26893.309000000001</v>
      </c>
      <c r="J55" s="680">
        <v>1182.2139999999999</v>
      </c>
      <c r="K55" s="661"/>
    </row>
    <row r="56" spans="1:11" ht="12" customHeight="1" x14ac:dyDescent="0.25">
      <c r="A56" s="584" t="s">
        <v>325</v>
      </c>
      <c r="B56" s="679">
        <v>32</v>
      </c>
      <c r="C56" s="679">
        <v>683</v>
      </c>
      <c r="D56" s="656">
        <v>19774.938999999998</v>
      </c>
      <c r="E56" s="680">
        <v>987.71</v>
      </c>
      <c r="F56" s="680">
        <v>14238.636</v>
      </c>
      <c r="G56" s="680">
        <v>35418.150999999998</v>
      </c>
      <c r="H56" s="680">
        <v>9396.17</v>
      </c>
      <c r="I56" s="680">
        <v>26021.981</v>
      </c>
      <c r="J56" s="680">
        <v>3806.3820000000001</v>
      </c>
      <c r="K56" s="661"/>
    </row>
    <row r="57" spans="1:11" ht="12" customHeight="1" x14ac:dyDescent="0.25">
      <c r="A57" s="584" t="s">
        <v>326</v>
      </c>
      <c r="B57" s="679">
        <v>12</v>
      </c>
      <c r="C57" s="679">
        <v>1378</v>
      </c>
      <c r="D57" s="656">
        <v>41496.745000000003</v>
      </c>
      <c r="E57" s="680">
        <v>4824.0749999999998</v>
      </c>
      <c r="F57" s="680">
        <v>19982.475999999999</v>
      </c>
      <c r="G57" s="680">
        <v>83903.514999999999</v>
      </c>
      <c r="H57" s="680">
        <v>30980.894</v>
      </c>
      <c r="I57" s="680">
        <v>52922.620999999999</v>
      </c>
      <c r="J57" s="680">
        <v>16312.699000000001</v>
      </c>
      <c r="K57" s="661"/>
    </row>
    <row r="58" spans="1:11" ht="12" customHeight="1" x14ac:dyDescent="0.25">
      <c r="A58" s="580" t="s">
        <v>327</v>
      </c>
      <c r="B58" s="679">
        <v>3</v>
      </c>
      <c r="C58" s="679">
        <v>1151</v>
      </c>
      <c r="D58" s="656">
        <v>85534.823999999993</v>
      </c>
      <c r="E58" s="680">
        <v>0</v>
      </c>
      <c r="F58" s="680">
        <v>174093.88</v>
      </c>
      <c r="G58" s="680">
        <v>268925.39799999999</v>
      </c>
      <c r="H58" s="680">
        <v>478.60500000000002</v>
      </c>
      <c r="I58" s="680">
        <v>268446.79300000001</v>
      </c>
      <c r="J58" s="680">
        <v>7020.9870000000001</v>
      </c>
      <c r="K58" s="661"/>
    </row>
    <row r="59" spans="1:11" ht="4.5" customHeight="1" x14ac:dyDescent="0.25">
      <c r="A59" s="580"/>
      <c r="B59" s="673"/>
      <c r="C59" s="673"/>
      <c r="D59" s="671"/>
      <c r="E59" s="672"/>
      <c r="F59" s="672"/>
      <c r="G59" s="672"/>
      <c r="H59" s="672"/>
      <c r="I59" s="672"/>
      <c r="J59" s="672"/>
      <c r="K59" s="661"/>
    </row>
    <row r="60" spans="1:11" ht="12" customHeight="1" x14ac:dyDescent="0.25">
      <c r="A60" s="593" t="s">
        <v>380</v>
      </c>
      <c r="B60" s="638"/>
      <c r="C60" s="638"/>
      <c r="D60" s="671"/>
      <c r="E60" s="672"/>
      <c r="F60" s="672"/>
      <c r="G60" s="672"/>
      <c r="H60" s="672"/>
      <c r="I60" s="672"/>
      <c r="J60" s="672"/>
      <c r="K60" s="661"/>
    </row>
    <row r="61" spans="1:11" ht="4.5" customHeight="1" x14ac:dyDescent="0.25">
      <c r="A61" s="575"/>
      <c r="B61" s="641"/>
      <c r="C61" s="638"/>
      <c r="D61" s="671"/>
      <c r="E61" s="662"/>
      <c r="F61" s="674"/>
      <c r="G61" s="674"/>
      <c r="H61" s="674"/>
      <c r="I61" s="674"/>
      <c r="J61" s="674"/>
    </row>
    <row r="62" spans="1:11" s="579" customFormat="1" ht="12" customHeight="1" x14ac:dyDescent="0.25">
      <c r="A62" s="575" t="s">
        <v>31</v>
      </c>
      <c r="B62" s="662">
        <v>26</v>
      </c>
      <c r="C62" s="662">
        <v>71</v>
      </c>
      <c r="D62" s="662">
        <v>895.35199999999998</v>
      </c>
      <c r="E62" s="681">
        <v>0</v>
      </c>
      <c r="F62" s="662">
        <v>1316.8050000000001</v>
      </c>
      <c r="G62" s="662">
        <v>2179.4659999999999</v>
      </c>
      <c r="H62" s="662">
        <v>2.8929999999999998</v>
      </c>
      <c r="I62" s="662">
        <v>2176.5729999999999</v>
      </c>
      <c r="J62" s="662">
        <v>-358.73399999999998</v>
      </c>
      <c r="K62" s="675"/>
    </row>
    <row r="63" spans="1:11" ht="14.25" customHeight="1" x14ac:dyDescent="0.25">
      <c r="A63" s="580" t="s">
        <v>324</v>
      </c>
      <c r="B63" s="664">
        <v>25</v>
      </c>
      <c r="C63" s="665" t="s">
        <v>345</v>
      </c>
      <c r="D63" s="665" t="s">
        <v>345</v>
      </c>
      <c r="E63" s="665" t="s">
        <v>345</v>
      </c>
      <c r="F63" s="665" t="s">
        <v>345</v>
      </c>
      <c r="G63" s="665" t="s">
        <v>345</v>
      </c>
      <c r="H63" s="665" t="s">
        <v>345</v>
      </c>
      <c r="I63" s="665" t="s">
        <v>345</v>
      </c>
      <c r="J63" s="665" t="s">
        <v>345</v>
      </c>
      <c r="K63" s="676"/>
    </row>
    <row r="64" spans="1:11" ht="12" customHeight="1" x14ac:dyDescent="0.25">
      <c r="A64" s="584" t="s">
        <v>325</v>
      </c>
      <c r="B64" s="664">
        <v>1</v>
      </c>
      <c r="C64" s="665" t="s">
        <v>345</v>
      </c>
      <c r="D64" s="665" t="s">
        <v>345</v>
      </c>
      <c r="E64" s="665" t="s">
        <v>345</v>
      </c>
      <c r="F64" s="665" t="s">
        <v>345</v>
      </c>
      <c r="G64" s="665" t="s">
        <v>345</v>
      </c>
      <c r="H64" s="665" t="s">
        <v>345</v>
      </c>
      <c r="I64" s="665" t="s">
        <v>345</v>
      </c>
      <c r="J64" s="665" t="s">
        <v>345</v>
      </c>
      <c r="K64" s="676"/>
    </row>
    <row r="65" spans="1:11" ht="12" customHeight="1" x14ac:dyDescent="0.25">
      <c r="A65" s="584" t="s">
        <v>326</v>
      </c>
      <c r="B65" s="664">
        <v>0</v>
      </c>
      <c r="C65" s="664">
        <v>0</v>
      </c>
      <c r="D65" s="664">
        <v>0</v>
      </c>
      <c r="E65" s="664">
        <v>0</v>
      </c>
      <c r="F65" s="664">
        <v>0</v>
      </c>
      <c r="G65" s="664">
        <v>0</v>
      </c>
      <c r="H65" s="664">
        <v>0</v>
      </c>
      <c r="I65" s="664">
        <v>0</v>
      </c>
      <c r="J65" s="664">
        <v>0</v>
      </c>
      <c r="K65" s="676"/>
    </row>
    <row r="66" spans="1:11" ht="12" customHeight="1" x14ac:dyDescent="0.25">
      <c r="A66" s="580" t="s">
        <v>327</v>
      </c>
      <c r="B66" s="664">
        <v>0</v>
      </c>
      <c r="C66" s="664">
        <v>0</v>
      </c>
      <c r="D66" s="664">
        <v>0</v>
      </c>
      <c r="E66" s="664">
        <v>0</v>
      </c>
      <c r="F66" s="664">
        <v>0</v>
      </c>
      <c r="G66" s="664">
        <v>0</v>
      </c>
      <c r="H66" s="664">
        <v>0</v>
      </c>
      <c r="I66" s="664">
        <v>0</v>
      </c>
      <c r="J66" s="664">
        <v>0</v>
      </c>
      <c r="K66" s="676"/>
    </row>
    <row r="67" spans="1:11" ht="4.5" customHeight="1" thickBot="1" x14ac:dyDescent="0.3">
      <c r="A67" s="657"/>
      <c r="B67" s="657"/>
      <c r="C67" s="657"/>
      <c r="D67" s="657"/>
      <c r="E67" s="657"/>
      <c r="F67" s="657"/>
      <c r="G67" s="657"/>
      <c r="H67" s="657"/>
      <c r="I67" s="657"/>
      <c r="J67" s="657"/>
    </row>
    <row r="68" spans="1:11" ht="12.75" customHeight="1" thickTop="1" x14ac:dyDescent="0.25">
      <c r="A68" s="682" t="s">
        <v>329</v>
      </c>
      <c r="B68" s="682"/>
      <c r="C68" s="682"/>
      <c r="D68" s="589"/>
    </row>
    <row r="69" spans="1:11" x14ac:dyDescent="0.25">
      <c r="A69" s="589"/>
      <c r="B69" s="589"/>
      <c r="C69" s="589"/>
      <c r="D69" s="589"/>
    </row>
    <row r="70" spans="1:11" x14ac:dyDescent="0.25">
      <c r="A70" s="589"/>
      <c r="B70" s="589"/>
      <c r="C70" s="589"/>
      <c r="D70" s="589"/>
    </row>
    <row r="71" spans="1:11" x14ac:dyDescent="0.25">
      <c r="A71" s="589"/>
      <c r="B71" s="589"/>
      <c r="C71" s="589"/>
      <c r="D71" s="589"/>
    </row>
    <row r="72" spans="1:11" x14ac:dyDescent="0.25">
      <c r="A72" s="589"/>
      <c r="B72" s="589"/>
      <c r="C72" s="589"/>
      <c r="D72" s="589"/>
    </row>
    <row r="73" spans="1:11" x14ac:dyDescent="0.25">
      <c r="A73" s="589"/>
      <c r="B73" s="589"/>
      <c r="C73" s="589"/>
      <c r="D73" s="589"/>
    </row>
  </sheetData>
  <mergeCells count="16">
    <mergeCell ref="A2:C2"/>
    <mergeCell ref="A3:J3"/>
    <mergeCell ref="A5:A10"/>
    <mergeCell ref="B5:B9"/>
    <mergeCell ref="C5:C9"/>
    <mergeCell ref="D5:F5"/>
    <mergeCell ref="G5:I5"/>
    <mergeCell ref="J5:J9"/>
    <mergeCell ref="D6:D9"/>
    <mergeCell ref="E6:E9"/>
    <mergeCell ref="F6:F9"/>
    <mergeCell ref="G6:G9"/>
    <mergeCell ref="H6:H9"/>
    <mergeCell ref="I6:I9"/>
    <mergeCell ref="B10:C10"/>
    <mergeCell ref="D10:J10"/>
  </mergeCells>
  <pageMargins left="0.59055118110236227" right="0.39370078740157483" top="0.78740157480314965" bottom="0.39370078740157483" header="0" footer="0"/>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70"/>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1" ht="16.5" customHeight="1" x14ac:dyDescent="0.25">
      <c r="A2" s="1931" t="s">
        <v>381</v>
      </c>
      <c r="B2" s="1931"/>
      <c r="C2" s="1931"/>
    </row>
    <row r="3" spans="1:11" ht="23.25" customHeight="1" x14ac:dyDescent="0.25">
      <c r="A3" s="1933" t="s">
        <v>382</v>
      </c>
      <c r="B3" s="1940"/>
      <c r="C3" s="1940"/>
      <c r="D3" s="1940"/>
      <c r="E3" s="1940"/>
      <c r="F3" s="1940"/>
      <c r="G3" s="1940"/>
      <c r="H3" s="1940"/>
      <c r="I3" s="1940"/>
      <c r="J3" s="1940"/>
      <c r="K3" s="1578"/>
    </row>
    <row r="4" spans="1:11" ht="12.95" customHeight="1" x14ac:dyDescent="0.25">
      <c r="A4" s="636">
        <v>2017</v>
      </c>
      <c r="B4" s="573"/>
      <c r="C4" s="149"/>
      <c r="D4" s="589"/>
    </row>
    <row r="5" spans="1:11" ht="20.25" customHeight="1" x14ac:dyDescent="0.25">
      <c r="A5" s="1923" t="s">
        <v>311</v>
      </c>
      <c r="B5" s="1923" t="s">
        <v>312</v>
      </c>
      <c r="C5" s="1923" t="s">
        <v>313</v>
      </c>
      <c r="D5" s="1924" t="s">
        <v>314</v>
      </c>
      <c r="E5" s="1924"/>
      <c r="F5" s="1924"/>
      <c r="G5" s="1923" t="s">
        <v>315</v>
      </c>
      <c r="H5" s="1925"/>
      <c r="I5" s="1925"/>
      <c r="J5" s="1923" t="s">
        <v>316</v>
      </c>
    </row>
    <row r="6" spans="1:11" ht="9" customHeight="1" x14ac:dyDescent="0.25">
      <c r="A6" s="1923"/>
      <c r="B6" s="1923"/>
      <c r="C6" s="1923"/>
      <c r="D6" s="1923" t="s">
        <v>317</v>
      </c>
      <c r="E6" s="1923" t="s">
        <v>318</v>
      </c>
      <c r="F6" s="1923" t="s">
        <v>319</v>
      </c>
      <c r="G6" s="1923" t="s">
        <v>31</v>
      </c>
      <c r="H6" s="1923" t="s">
        <v>320</v>
      </c>
      <c r="I6" s="1923" t="s">
        <v>321</v>
      </c>
      <c r="J6" s="1925"/>
    </row>
    <row r="7" spans="1:11" ht="9" customHeight="1" x14ac:dyDescent="0.25">
      <c r="A7" s="1923"/>
      <c r="B7" s="1923"/>
      <c r="C7" s="1923"/>
      <c r="D7" s="1923"/>
      <c r="E7" s="1923"/>
      <c r="F7" s="1923"/>
      <c r="G7" s="1923"/>
      <c r="H7" s="1923"/>
      <c r="I7" s="1923"/>
      <c r="J7" s="1925"/>
    </row>
    <row r="8" spans="1:11" ht="9" customHeight="1" x14ac:dyDescent="0.25">
      <c r="A8" s="1923"/>
      <c r="B8" s="1923"/>
      <c r="C8" s="1923"/>
      <c r="D8" s="1923"/>
      <c r="E8" s="1923"/>
      <c r="F8" s="1923"/>
      <c r="G8" s="1923"/>
      <c r="H8" s="1923"/>
      <c r="I8" s="1923"/>
      <c r="J8" s="1925"/>
    </row>
    <row r="9" spans="1:11" ht="9" customHeight="1" x14ac:dyDescent="0.25">
      <c r="A9" s="1923"/>
      <c r="B9" s="1923"/>
      <c r="C9" s="1923"/>
      <c r="D9" s="1923"/>
      <c r="E9" s="1923"/>
      <c r="F9" s="1923"/>
      <c r="G9" s="1923"/>
      <c r="H9" s="1923"/>
      <c r="I9" s="1923"/>
      <c r="J9" s="1925"/>
    </row>
    <row r="10" spans="1:11" x14ac:dyDescent="0.25">
      <c r="A10" s="1923"/>
      <c r="B10" s="1923"/>
      <c r="C10" s="1923"/>
      <c r="D10" s="1923"/>
      <c r="E10" s="1923"/>
      <c r="F10" s="1923"/>
      <c r="G10" s="1923"/>
      <c r="H10" s="1923"/>
      <c r="I10" s="1923"/>
      <c r="J10" s="1925"/>
    </row>
    <row r="11" spans="1:11" ht="15" customHeight="1" x14ac:dyDescent="0.25">
      <c r="A11" s="1923"/>
      <c r="B11" s="1924" t="s">
        <v>5</v>
      </c>
      <c r="C11" s="1924"/>
      <c r="D11" s="1924" t="s">
        <v>322</v>
      </c>
      <c r="E11" s="1924"/>
      <c r="F11" s="1924"/>
      <c r="G11" s="1924"/>
      <c r="H11" s="1924"/>
      <c r="I11" s="1924"/>
      <c r="J11" s="1924"/>
    </row>
    <row r="12" spans="1:11" ht="6" customHeight="1" x14ac:dyDescent="0.25">
      <c r="A12" s="574"/>
      <c r="B12" s="574"/>
      <c r="C12" s="574"/>
      <c r="D12" s="589"/>
    </row>
    <row r="13" spans="1:11" ht="12" customHeight="1" x14ac:dyDescent="0.25">
      <c r="A13" s="575" t="s">
        <v>374</v>
      </c>
      <c r="B13" s="589"/>
      <c r="C13" s="589"/>
      <c r="D13" s="589"/>
    </row>
    <row r="14" spans="1:11" ht="6" customHeight="1" x14ac:dyDescent="0.25">
      <c r="A14" s="589"/>
      <c r="B14" s="589"/>
      <c r="C14" s="589"/>
      <c r="D14" s="589"/>
    </row>
    <row r="15" spans="1:11" s="579" customFormat="1" ht="12" customHeight="1" x14ac:dyDescent="0.25">
      <c r="A15" s="575" t="s">
        <v>252</v>
      </c>
      <c r="B15" s="662">
        <v>1706</v>
      </c>
      <c r="C15" s="662">
        <v>10949</v>
      </c>
      <c r="D15" s="662">
        <v>339003.85700000002</v>
      </c>
      <c r="E15" s="662">
        <v>150547.889</v>
      </c>
      <c r="F15" s="662">
        <v>551873.35800000001</v>
      </c>
      <c r="G15" s="662">
        <v>1109988.0919999999</v>
      </c>
      <c r="H15" s="662">
        <v>537252.41200000001</v>
      </c>
      <c r="I15" s="662">
        <v>572735.68000000005</v>
      </c>
      <c r="J15" s="662">
        <v>25266.28</v>
      </c>
    </row>
    <row r="16" spans="1:11" ht="20.100000000000001" customHeight="1" x14ac:dyDescent="0.25">
      <c r="A16" s="575" t="s">
        <v>253</v>
      </c>
      <c r="B16" s="662">
        <v>1665</v>
      </c>
      <c r="C16" s="662">
        <v>10771</v>
      </c>
      <c r="D16" s="662">
        <v>335068.94300000003</v>
      </c>
      <c r="E16" s="662">
        <v>149201.67800000001</v>
      </c>
      <c r="F16" s="662">
        <v>547364.35400000005</v>
      </c>
      <c r="G16" s="662">
        <v>1100344.814</v>
      </c>
      <c r="H16" s="662">
        <v>532723.95299999998</v>
      </c>
      <c r="I16" s="662">
        <v>567620.86100000003</v>
      </c>
      <c r="J16" s="662">
        <v>24884.862000000001</v>
      </c>
    </row>
    <row r="17" spans="1:20" ht="20.100000000000001" customHeight="1" x14ac:dyDescent="0.25">
      <c r="A17" s="592" t="s">
        <v>335</v>
      </c>
      <c r="B17" s="664">
        <v>461</v>
      </c>
      <c r="C17" s="664">
        <v>3014</v>
      </c>
      <c r="D17" s="664">
        <v>82852.562000000005</v>
      </c>
      <c r="E17" s="664">
        <v>58443.262000000002</v>
      </c>
      <c r="F17" s="664">
        <v>144350.25399999999</v>
      </c>
      <c r="G17" s="664">
        <v>304376.36099999998</v>
      </c>
      <c r="H17" s="664">
        <v>214244.08799999999</v>
      </c>
      <c r="I17" s="664">
        <v>90132.273000000001</v>
      </c>
      <c r="J17" s="664">
        <v>10351.897000000001</v>
      </c>
    </row>
    <row r="18" spans="1:20" ht="12" customHeight="1" x14ac:dyDescent="0.25">
      <c r="A18" s="592" t="s">
        <v>336</v>
      </c>
      <c r="B18" s="664">
        <v>272</v>
      </c>
      <c r="C18" s="664">
        <v>1109</v>
      </c>
      <c r="D18" s="664">
        <v>17505.516</v>
      </c>
      <c r="E18" s="664">
        <v>7391.3270000000002</v>
      </c>
      <c r="F18" s="664">
        <v>18122.323</v>
      </c>
      <c r="G18" s="664">
        <v>45372.688999999998</v>
      </c>
      <c r="H18" s="664">
        <v>18389.182000000001</v>
      </c>
      <c r="I18" s="664">
        <v>26983.507000000001</v>
      </c>
      <c r="J18" s="664">
        <v>4352.723</v>
      </c>
    </row>
    <row r="19" spans="1:20" ht="12" customHeight="1" x14ac:dyDescent="0.25">
      <c r="A19" s="592" t="s">
        <v>337</v>
      </c>
      <c r="B19" s="664">
        <v>823</v>
      </c>
      <c r="C19" s="664">
        <v>6357</v>
      </c>
      <c r="D19" s="664">
        <v>230940.58499999999</v>
      </c>
      <c r="E19" s="664">
        <v>83079.691000000006</v>
      </c>
      <c r="F19" s="664">
        <v>379600.45</v>
      </c>
      <c r="G19" s="664">
        <v>741450.35699999996</v>
      </c>
      <c r="H19" s="664">
        <v>298916.04200000002</v>
      </c>
      <c r="I19" s="664">
        <v>442534.315</v>
      </c>
      <c r="J19" s="664">
        <v>10651.939</v>
      </c>
    </row>
    <row r="20" spans="1:20" ht="12" customHeight="1" x14ac:dyDescent="0.25">
      <c r="A20" s="592" t="s">
        <v>338</v>
      </c>
      <c r="B20" s="665">
        <v>55</v>
      </c>
      <c r="C20" s="665">
        <v>177</v>
      </c>
      <c r="D20" s="665">
        <v>2342.7449999999999</v>
      </c>
      <c r="E20" s="665">
        <v>154.19200000000001</v>
      </c>
      <c r="F20" s="665">
        <v>3799.0450000000001</v>
      </c>
      <c r="G20" s="665">
        <v>5686.6229999999996</v>
      </c>
      <c r="H20" s="665">
        <v>851.79899999999998</v>
      </c>
      <c r="I20" s="665">
        <v>4834.8239999999996</v>
      </c>
      <c r="J20" s="665">
        <v>-633.36500000000001</v>
      </c>
    </row>
    <row r="21" spans="1:20" ht="12" customHeight="1" x14ac:dyDescent="0.25">
      <c r="A21" s="592" t="s">
        <v>339</v>
      </c>
      <c r="B21" s="665">
        <v>54</v>
      </c>
      <c r="C21" s="665">
        <v>114</v>
      </c>
      <c r="D21" s="665">
        <v>1427.5350000000001</v>
      </c>
      <c r="E21" s="665">
        <v>133.20599999999999</v>
      </c>
      <c r="F21" s="665">
        <v>1492.2819999999999</v>
      </c>
      <c r="G21" s="665">
        <v>3458.7840000000001</v>
      </c>
      <c r="H21" s="665">
        <v>322.84199999999998</v>
      </c>
      <c r="I21" s="665">
        <v>3135.942</v>
      </c>
      <c r="J21" s="665">
        <v>161.66800000000001</v>
      </c>
    </row>
    <row r="22" spans="1:20" ht="20.100000000000001" customHeight="1" x14ac:dyDescent="0.25">
      <c r="A22" s="593" t="s">
        <v>340</v>
      </c>
      <c r="B22" s="655">
        <v>23</v>
      </c>
      <c r="C22" s="655">
        <v>91</v>
      </c>
      <c r="D22" s="655">
        <v>1546.8030000000001</v>
      </c>
      <c r="E22" s="678">
        <v>561.38599999999997</v>
      </c>
      <c r="F22" s="678">
        <v>1823.2919999999999</v>
      </c>
      <c r="G22" s="678">
        <v>3838.4679999999998</v>
      </c>
      <c r="H22" s="678">
        <v>1813.3820000000001</v>
      </c>
      <c r="I22" s="678">
        <v>2025.086</v>
      </c>
      <c r="J22" s="678">
        <v>-103.988</v>
      </c>
    </row>
    <row r="23" spans="1:20" ht="12" customHeight="1" x14ac:dyDescent="0.25">
      <c r="A23" s="593" t="s">
        <v>341</v>
      </c>
      <c r="B23" s="655">
        <v>18</v>
      </c>
      <c r="C23" s="655">
        <v>87</v>
      </c>
      <c r="D23" s="655">
        <v>2388.1109999999999</v>
      </c>
      <c r="E23" s="678">
        <v>784.82500000000005</v>
      </c>
      <c r="F23" s="678">
        <v>2685.712</v>
      </c>
      <c r="G23" s="678">
        <v>5804.81</v>
      </c>
      <c r="H23" s="678">
        <v>2715.0770000000002</v>
      </c>
      <c r="I23" s="678">
        <v>3089.7330000000002</v>
      </c>
      <c r="J23" s="678">
        <v>485.40600000000001</v>
      </c>
    </row>
    <row r="24" spans="1:20" ht="6.75" customHeight="1" x14ac:dyDescent="0.25">
      <c r="A24" s="575"/>
      <c r="B24" s="590"/>
      <c r="C24" s="590"/>
      <c r="D24" s="590"/>
      <c r="E24" s="590"/>
      <c r="F24" s="590"/>
      <c r="G24" s="590"/>
      <c r="H24" s="590"/>
      <c r="I24" s="590"/>
      <c r="J24" s="590"/>
    </row>
    <row r="25" spans="1:20" ht="12" customHeight="1" x14ac:dyDescent="0.25">
      <c r="A25" s="593" t="s">
        <v>375</v>
      </c>
      <c r="B25" s="590"/>
      <c r="C25" s="590"/>
      <c r="D25" s="590"/>
      <c r="E25" s="590"/>
      <c r="F25" s="590"/>
      <c r="G25" s="590"/>
      <c r="H25" s="590"/>
      <c r="I25" s="590"/>
      <c r="J25" s="590"/>
    </row>
    <row r="26" spans="1:20" ht="5.25" customHeight="1" x14ac:dyDescent="0.25">
      <c r="A26" s="575" t="s">
        <v>357</v>
      </c>
      <c r="B26" s="590"/>
      <c r="C26" s="590"/>
      <c r="D26" s="590"/>
      <c r="E26" s="590"/>
      <c r="F26" s="590"/>
      <c r="G26" s="590"/>
      <c r="H26" s="590"/>
      <c r="I26" s="590"/>
      <c r="J26" s="590"/>
    </row>
    <row r="27" spans="1:20" s="579" customFormat="1" ht="12" customHeight="1" x14ac:dyDescent="0.25">
      <c r="A27" s="593" t="s">
        <v>252</v>
      </c>
      <c r="B27" s="627">
        <v>1339</v>
      </c>
      <c r="C27" s="627">
        <v>7045</v>
      </c>
      <c r="D27" s="627">
        <v>179658.85800000001</v>
      </c>
      <c r="E27" s="627">
        <v>140413.20499999999</v>
      </c>
      <c r="F27" s="627">
        <v>329348.10600000003</v>
      </c>
      <c r="G27" s="627">
        <v>688237.36499999999</v>
      </c>
      <c r="H27" s="627">
        <v>489786.38900000002</v>
      </c>
      <c r="I27" s="627">
        <v>198450.976</v>
      </c>
      <c r="J27" s="627">
        <v>-3056.002</v>
      </c>
    </row>
    <row r="28" spans="1:20" s="579" customFormat="1" ht="20.100000000000001" customHeight="1" x14ac:dyDescent="0.25">
      <c r="A28" s="579" t="s">
        <v>253</v>
      </c>
      <c r="B28" s="621">
        <v>1302</v>
      </c>
      <c r="C28" s="621">
        <v>6875</v>
      </c>
      <c r="D28" s="621">
        <v>175841.14600000001</v>
      </c>
      <c r="E28" s="621">
        <v>139067.85500000001</v>
      </c>
      <c r="F28" s="621">
        <v>324899.761</v>
      </c>
      <c r="G28" s="621">
        <v>678755.89199999999</v>
      </c>
      <c r="H28" s="621">
        <v>485258.54499999998</v>
      </c>
      <c r="I28" s="621">
        <v>193497.34700000001</v>
      </c>
      <c r="J28" s="621">
        <v>-3465.9140000000002</v>
      </c>
    </row>
    <row r="29" spans="1:20" ht="20.100000000000001" customHeight="1" x14ac:dyDescent="0.25">
      <c r="A29" s="592" t="s">
        <v>335</v>
      </c>
      <c r="B29" s="628">
        <v>332</v>
      </c>
      <c r="C29" s="628">
        <v>1968</v>
      </c>
      <c r="D29" s="628">
        <v>53681.366999999998</v>
      </c>
      <c r="E29" s="628">
        <v>52934.671999999999</v>
      </c>
      <c r="F29" s="628">
        <v>119552.17200000001</v>
      </c>
      <c r="G29" s="628">
        <v>236444.36499999999</v>
      </c>
      <c r="H29" s="628">
        <v>187371.83900000001</v>
      </c>
      <c r="I29" s="628">
        <v>49072.525999999998</v>
      </c>
      <c r="J29" s="628">
        <v>716.05</v>
      </c>
      <c r="L29" s="670"/>
      <c r="M29" s="670"/>
      <c r="N29" s="670"/>
      <c r="O29" s="670"/>
      <c r="P29" s="670"/>
      <c r="Q29" s="670"/>
      <c r="R29" s="670"/>
      <c r="S29" s="670"/>
      <c r="T29" s="670"/>
    </row>
    <row r="30" spans="1:20" ht="12" customHeight="1" x14ac:dyDescent="0.25">
      <c r="A30" s="592" t="s">
        <v>336</v>
      </c>
      <c r="B30" s="628">
        <v>201</v>
      </c>
      <c r="C30" s="628">
        <v>725</v>
      </c>
      <c r="D30" s="628">
        <v>9513.9269999999997</v>
      </c>
      <c r="E30" s="628">
        <v>5357.2079999999996</v>
      </c>
      <c r="F30" s="628">
        <v>11472.031999999999</v>
      </c>
      <c r="G30" s="628">
        <v>27585.125</v>
      </c>
      <c r="H30" s="628">
        <v>12485.041999999999</v>
      </c>
      <c r="I30" s="628">
        <v>15100.083000000001</v>
      </c>
      <c r="J30" s="628">
        <v>650.23099999999999</v>
      </c>
    </row>
    <row r="31" spans="1:20" ht="12" customHeight="1" x14ac:dyDescent="0.25">
      <c r="A31" s="592" t="s">
        <v>337</v>
      </c>
      <c r="B31" s="606">
        <v>673</v>
      </c>
      <c r="C31" s="606">
        <v>3947</v>
      </c>
      <c r="D31" s="606">
        <v>110090.068</v>
      </c>
      <c r="E31" s="606">
        <v>80502.447</v>
      </c>
      <c r="F31" s="606">
        <v>189019.79500000001</v>
      </c>
      <c r="G31" s="606">
        <v>406468.62699999998</v>
      </c>
      <c r="H31" s="606">
        <v>284255.02500000002</v>
      </c>
      <c r="I31" s="606">
        <v>122213.602</v>
      </c>
      <c r="J31" s="606">
        <v>-4923.0020000000004</v>
      </c>
      <c r="L31" s="670"/>
      <c r="M31" s="629"/>
      <c r="N31" s="629"/>
      <c r="O31" s="629"/>
      <c r="P31" s="629"/>
      <c r="Q31" s="629"/>
      <c r="R31" s="629"/>
      <c r="S31" s="629"/>
      <c r="T31" s="629"/>
    </row>
    <row r="32" spans="1:20" ht="12" customHeight="1" x14ac:dyDescent="0.25">
      <c r="A32" s="592" t="s">
        <v>338</v>
      </c>
      <c r="B32" s="606">
        <v>49</v>
      </c>
      <c r="C32" s="606">
        <v>141</v>
      </c>
      <c r="D32" s="606">
        <v>1481.0419999999999</v>
      </c>
      <c r="E32" s="606">
        <v>151.76400000000001</v>
      </c>
      <c r="F32" s="606">
        <v>3442.6410000000001</v>
      </c>
      <c r="G32" s="606">
        <v>5320.6130000000003</v>
      </c>
      <c r="H32" s="606">
        <v>847.93</v>
      </c>
      <c r="I32" s="606">
        <v>4472.683</v>
      </c>
      <c r="J32" s="606">
        <v>-38.621000000000002</v>
      </c>
    </row>
    <row r="33" spans="1:20" ht="12" customHeight="1" x14ac:dyDescent="0.25">
      <c r="A33" s="592" t="s">
        <v>339</v>
      </c>
      <c r="B33" s="606">
        <v>47</v>
      </c>
      <c r="C33" s="606">
        <v>94</v>
      </c>
      <c r="D33" s="606">
        <v>1074.742</v>
      </c>
      <c r="E33" s="606">
        <v>121.764</v>
      </c>
      <c r="F33" s="606">
        <v>1413.1210000000001</v>
      </c>
      <c r="G33" s="606">
        <v>2937.1619999999998</v>
      </c>
      <c r="H33" s="606">
        <v>298.709</v>
      </c>
      <c r="I33" s="606">
        <v>2638.453</v>
      </c>
      <c r="J33" s="606">
        <v>129.428</v>
      </c>
    </row>
    <row r="34" spans="1:20" s="579" customFormat="1" ht="20.100000000000001" customHeight="1" x14ac:dyDescent="0.25">
      <c r="A34" s="593" t="s">
        <v>354</v>
      </c>
      <c r="B34" s="621">
        <v>19</v>
      </c>
      <c r="C34" s="621">
        <v>83</v>
      </c>
      <c r="D34" s="621">
        <v>1429.6010000000001</v>
      </c>
      <c r="E34" s="621">
        <v>560.52499999999998</v>
      </c>
      <c r="F34" s="621">
        <v>1762.633</v>
      </c>
      <c r="G34" s="621">
        <v>3676.663</v>
      </c>
      <c r="H34" s="621">
        <v>1812.7670000000001</v>
      </c>
      <c r="I34" s="621">
        <v>1863.896</v>
      </c>
      <c r="J34" s="621">
        <v>-75.494</v>
      </c>
    </row>
    <row r="35" spans="1:20" s="579" customFormat="1" ht="12" customHeight="1" x14ac:dyDescent="0.25">
      <c r="A35" s="593" t="s">
        <v>355</v>
      </c>
      <c r="B35" s="621">
        <v>18</v>
      </c>
      <c r="C35" s="621">
        <v>87</v>
      </c>
      <c r="D35" s="621">
        <v>2388.1109999999999</v>
      </c>
      <c r="E35" s="621">
        <v>784.82500000000005</v>
      </c>
      <c r="F35" s="621">
        <v>2685.712</v>
      </c>
      <c r="G35" s="621">
        <v>5804.81</v>
      </c>
      <c r="H35" s="621">
        <v>2715.0770000000002</v>
      </c>
      <c r="I35" s="621">
        <v>3089.7330000000002</v>
      </c>
      <c r="J35" s="621">
        <v>485.40600000000001</v>
      </c>
    </row>
    <row r="36" spans="1:20" ht="6.75" customHeight="1" x14ac:dyDescent="0.25">
      <c r="A36" s="149"/>
      <c r="B36" s="590"/>
      <c r="C36" s="590"/>
      <c r="D36" s="590"/>
      <c r="E36" s="590"/>
      <c r="F36" s="590"/>
      <c r="G36" s="590"/>
      <c r="H36" s="590"/>
      <c r="I36" s="590"/>
      <c r="J36" s="590"/>
    </row>
    <row r="37" spans="1:20" ht="12" customHeight="1" x14ac:dyDescent="0.25">
      <c r="A37" s="593" t="s">
        <v>376</v>
      </c>
      <c r="B37" s="590"/>
      <c r="C37" s="590"/>
      <c r="D37" s="590"/>
      <c r="E37" s="590"/>
      <c r="F37" s="590"/>
      <c r="G37" s="590"/>
      <c r="H37" s="590"/>
      <c r="I37" s="590"/>
      <c r="J37" s="590"/>
      <c r="L37" s="670"/>
      <c r="M37" s="629"/>
      <c r="N37" s="629"/>
      <c r="O37" s="629"/>
      <c r="P37" s="629"/>
      <c r="Q37" s="629"/>
      <c r="R37" s="629"/>
      <c r="S37" s="629"/>
      <c r="T37" s="629"/>
    </row>
    <row r="38" spans="1:20" ht="6.75" customHeight="1" x14ac:dyDescent="0.25">
      <c r="A38" s="575" t="s">
        <v>357</v>
      </c>
      <c r="B38" s="590"/>
      <c r="C38" s="590"/>
      <c r="D38" s="590"/>
      <c r="E38" s="590"/>
      <c r="F38" s="590"/>
      <c r="G38" s="590"/>
      <c r="H38" s="590"/>
      <c r="I38" s="590"/>
      <c r="J38" s="590"/>
    </row>
    <row r="39" spans="1:20" s="579" customFormat="1" ht="12" customHeight="1" x14ac:dyDescent="0.25">
      <c r="A39" s="593" t="s">
        <v>252</v>
      </c>
      <c r="B39" s="621">
        <v>440</v>
      </c>
      <c r="C39" s="621">
        <v>2281</v>
      </c>
      <c r="D39" s="621">
        <v>51130.216999999997</v>
      </c>
      <c r="E39" s="621">
        <v>101058.906</v>
      </c>
      <c r="F39" s="621">
        <v>136202.598</v>
      </c>
      <c r="G39" s="621">
        <v>316029.55099999998</v>
      </c>
      <c r="H39" s="621">
        <v>299934.13900000002</v>
      </c>
      <c r="I39" s="621">
        <v>16095.412</v>
      </c>
      <c r="J39" s="621">
        <v>2633.2629999999999</v>
      </c>
    </row>
    <row r="40" spans="1:20" s="579" customFormat="1" ht="20.100000000000001" customHeight="1" x14ac:dyDescent="0.25">
      <c r="A40" s="575" t="s">
        <v>253</v>
      </c>
      <c r="B40" s="621">
        <v>431</v>
      </c>
      <c r="C40" s="621">
        <v>2271</v>
      </c>
      <c r="D40" s="621">
        <v>51102.309000000001</v>
      </c>
      <c r="E40" s="621">
        <v>101036.686</v>
      </c>
      <c r="F40" s="621">
        <v>136137.829</v>
      </c>
      <c r="G40" s="621">
        <v>315903.87800000003</v>
      </c>
      <c r="H40" s="621">
        <v>299894.17499999999</v>
      </c>
      <c r="I40" s="621">
        <v>16009.703</v>
      </c>
      <c r="J40" s="621">
        <v>2610.4009999999998</v>
      </c>
    </row>
    <row r="41" spans="1:20" ht="20.100000000000001" customHeight="1" x14ac:dyDescent="0.25">
      <c r="A41" s="592" t="s">
        <v>335</v>
      </c>
      <c r="B41" s="606">
        <v>95</v>
      </c>
      <c r="C41" s="606">
        <v>590</v>
      </c>
      <c r="D41" s="606">
        <v>16327.967000000001</v>
      </c>
      <c r="E41" s="606">
        <v>42487.637999999999</v>
      </c>
      <c r="F41" s="606">
        <v>71444.892000000007</v>
      </c>
      <c r="G41" s="606">
        <v>142427.68400000001</v>
      </c>
      <c r="H41" s="606">
        <v>137976.55600000001</v>
      </c>
      <c r="I41" s="606">
        <v>4451.1279999999997</v>
      </c>
      <c r="J41" s="606">
        <v>7316.6840000000002</v>
      </c>
    </row>
    <row r="42" spans="1:20" ht="12" customHeight="1" x14ac:dyDescent="0.25">
      <c r="A42" s="592" t="s">
        <v>336</v>
      </c>
      <c r="B42" s="606">
        <v>59</v>
      </c>
      <c r="C42" s="606">
        <v>143</v>
      </c>
      <c r="D42" s="606">
        <v>1907.7080000000001</v>
      </c>
      <c r="E42" s="606">
        <v>3705.7289999999998</v>
      </c>
      <c r="F42" s="606">
        <v>2183.748</v>
      </c>
      <c r="G42" s="606">
        <v>9367.3590000000004</v>
      </c>
      <c r="H42" s="606">
        <v>8206.89</v>
      </c>
      <c r="I42" s="606">
        <v>1160.4690000000001</v>
      </c>
      <c r="J42" s="606">
        <v>731.50300000000004</v>
      </c>
    </row>
    <row r="43" spans="1:20" ht="12" customHeight="1" x14ac:dyDescent="0.25">
      <c r="A43" s="592" t="s">
        <v>337</v>
      </c>
      <c r="B43" s="606">
        <v>259</v>
      </c>
      <c r="C43" s="606">
        <v>1513</v>
      </c>
      <c r="D43" s="606">
        <v>32751.671999999999</v>
      </c>
      <c r="E43" s="606">
        <v>54707.688000000002</v>
      </c>
      <c r="F43" s="606">
        <v>62158.209000000003</v>
      </c>
      <c r="G43" s="606">
        <v>163664.02299999999</v>
      </c>
      <c r="H43" s="606">
        <v>153375.13500000001</v>
      </c>
      <c r="I43" s="606">
        <v>10288.888000000001</v>
      </c>
      <c r="J43" s="606">
        <v>-5301.125</v>
      </c>
    </row>
    <row r="44" spans="1:20" ht="12" customHeight="1" x14ac:dyDescent="0.25">
      <c r="A44" s="592" t="s">
        <v>338</v>
      </c>
      <c r="B44" s="606">
        <v>9</v>
      </c>
      <c r="C44" s="606">
        <v>12</v>
      </c>
      <c r="D44" s="606">
        <v>91.266000000000005</v>
      </c>
      <c r="E44" s="606">
        <v>81.061999999999998</v>
      </c>
      <c r="F44" s="606">
        <v>327.72300000000001</v>
      </c>
      <c r="G44" s="606">
        <v>325.29199999999997</v>
      </c>
      <c r="H44" s="606">
        <v>242.672</v>
      </c>
      <c r="I44" s="606">
        <v>82.62</v>
      </c>
      <c r="J44" s="606">
        <v>-147.535</v>
      </c>
    </row>
    <row r="45" spans="1:20" ht="12" customHeight="1" x14ac:dyDescent="0.25">
      <c r="A45" s="592" t="s">
        <v>339</v>
      </c>
      <c r="B45" s="606">
        <v>9</v>
      </c>
      <c r="C45" s="606">
        <v>13</v>
      </c>
      <c r="D45" s="606">
        <v>23.696000000000002</v>
      </c>
      <c r="E45" s="606">
        <v>54.569000000000003</v>
      </c>
      <c r="F45" s="606">
        <v>23.257000000000001</v>
      </c>
      <c r="G45" s="606">
        <v>119.52</v>
      </c>
      <c r="H45" s="606">
        <v>92.921999999999997</v>
      </c>
      <c r="I45" s="606">
        <v>26.597999999999999</v>
      </c>
      <c r="J45" s="606">
        <v>10.874000000000001</v>
      </c>
    </row>
    <row r="46" spans="1:20" s="579" customFormat="1" ht="20.100000000000001" customHeight="1" x14ac:dyDescent="0.25">
      <c r="A46" s="593" t="s">
        <v>354</v>
      </c>
      <c r="B46" s="621">
        <v>7</v>
      </c>
      <c r="C46" s="621" t="s">
        <v>345</v>
      </c>
      <c r="D46" s="621" t="s">
        <v>345</v>
      </c>
      <c r="E46" s="621" t="s">
        <v>345</v>
      </c>
      <c r="F46" s="621" t="s">
        <v>345</v>
      </c>
      <c r="G46" s="621" t="s">
        <v>345</v>
      </c>
      <c r="H46" s="621" t="s">
        <v>345</v>
      </c>
      <c r="I46" s="621" t="s">
        <v>345</v>
      </c>
      <c r="J46" s="621" t="s">
        <v>345</v>
      </c>
    </row>
    <row r="47" spans="1:20" s="579" customFormat="1" ht="12" customHeight="1" x14ac:dyDescent="0.25">
      <c r="A47" s="593" t="s">
        <v>355</v>
      </c>
      <c r="B47" s="621">
        <v>2</v>
      </c>
      <c r="C47" s="621" t="s">
        <v>345</v>
      </c>
      <c r="D47" s="621" t="s">
        <v>345</v>
      </c>
      <c r="E47" s="621" t="s">
        <v>345</v>
      </c>
      <c r="F47" s="621" t="s">
        <v>345</v>
      </c>
      <c r="G47" s="621" t="s">
        <v>345</v>
      </c>
      <c r="H47" s="621" t="s">
        <v>345</v>
      </c>
      <c r="I47" s="621" t="s">
        <v>345</v>
      </c>
      <c r="J47" s="577" t="s">
        <v>345</v>
      </c>
    </row>
    <row r="48" spans="1:20" ht="6.75" customHeight="1" thickBot="1" x14ac:dyDescent="0.3">
      <c r="A48" s="683"/>
      <c r="B48" s="684"/>
      <c r="C48" s="685"/>
      <c r="D48" s="685"/>
      <c r="E48" s="685"/>
      <c r="F48" s="685"/>
      <c r="G48" s="685"/>
      <c r="H48" s="685"/>
      <c r="I48" s="685"/>
      <c r="J48" s="685"/>
    </row>
    <row r="49" spans="1:10" ht="13.5" customHeight="1" thickTop="1" x14ac:dyDescent="0.25">
      <c r="A49" s="1939" t="s">
        <v>329</v>
      </c>
      <c r="B49" s="1939"/>
      <c r="C49" s="1939"/>
      <c r="D49" s="1939"/>
      <c r="E49" s="1939"/>
      <c r="F49" s="1939"/>
      <c r="G49" s="1939"/>
      <c r="H49" s="1939"/>
      <c r="I49" s="1939"/>
      <c r="J49" s="1939"/>
    </row>
    <row r="50" spans="1:10" ht="12.95" customHeight="1" x14ac:dyDescent="0.25">
      <c r="A50" s="589"/>
      <c r="B50" s="589"/>
      <c r="C50" s="589"/>
      <c r="D50" s="589"/>
      <c r="E50" s="589"/>
      <c r="F50" s="589"/>
      <c r="G50" s="589"/>
      <c r="H50" s="589"/>
      <c r="I50" s="589"/>
      <c r="J50" s="589"/>
    </row>
    <row r="51" spans="1:10" ht="15.75" customHeight="1" x14ac:dyDescent="0.25"/>
    <row r="62" spans="1:10" x14ac:dyDescent="0.25">
      <c r="C62" s="670"/>
      <c r="D62" s="670"/>
      <c r="E62" s="670"/>
      <c r="F62" s="670"/>
      <c r="G62" s="670"/>
      <c r="H62" s="670"/>
      <c r="I62" s="670"/>
      <c r="J62" s="670"/>
    </row>
    <row r="64" spans="1:10" x14ac:dyDescent="0.25">
      <c r="C64" s="670"/>
      <c r="D64" s="670"/>
      <c r="E64" s="670"/>
      <c r="F64" s="670"/>
      <c r="G64" s="670"/>
      <c r="H64" s="670"/>
      <c r="I64" s="670"/>
      <c r="J64" s="670"/>
    </row>
    <row r="70" spans="3:10" x14ac:dyDescent="0.25">
      <c r="C70" s="670"/>
      <c r="D70" s="670"/>
      <c r="E70" s="670"/>
      <c r="F70" s="670"/>
      <c r="G70" s="670"/>
      <c r="H70" s="670"/>
      <c r="I70" s="670"/>
      <c r="J70" s="670"/>
    </row>
  </sheetData>
  <mergeCells count="17">
    <mergeCell ref="A49:J49"/>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conditionalFormatting sqref="N29:T29 N31:T31 N37:T37 D29:J35 D62:J62 D64:J64 D70:J70 D41:J47 J39">
    <cfRule type="cellIs" dxfId="58" priority="2" stopIfTrue="1" operator="between">
      <formula>0.1</formula>
      <formula>0.459</formula>
    </cfRule>
  </conditionalFormatting>
  <conditionalFormatting sqref="J47">
    <cfRule type="cellIs" dxfId="57" priority="1"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0"/>
  <sheetViews>
    <sheetView showGridLines="0" workbookViewId="0"/>
  </sheetViews>
  <sheetFormatPr defaultColWidth="10.5703125" defaultRowHeight="12.75" x14ac:dyDescent="0.25"/>
  <cols>
    <col min="1" max="1" width="10.5703125" style="571" customWidth="1"/>
    <col min="2" max="3" width="7.85546875" style="571" customWidth="1"/>
    <col min="4" max="4" width="7.140625" style="571" customWidth="1"/>
    <col min="5" max="5" width="7.42578125" style="571" bestFit="1" customWidth="1"/>
    <col min="6" max="6" width="6.7109375" style="571" bestFit="1" customWidth="1"/>
    <col min="7" max="7" width="7.28515625" style="571" customWidth="1"/>
    <col min="8" max="8" width="7.42578125" style="571" customWidth="1"/>
    <col min="9" max="9" width="7.7109375" style="571" customWidth="1"/>
    <col min="10" max="10" width="8" style="571" customWidth="1"/>
    <col min="11" max="16384" width="10.5703125" style="571"/>
  </cols>
  <sheetData>
    <row r="2" spans="1:11" ht="16.5" customHeight="1" x14ac:dyDescent="0.25">
      <c r="A2" s="1931" t="s">
        <v>381</v>
      </c>
      <c r="B2" s="1931"/>
      <c r="C2" s="1931"/>
    </row>
    <row r="3" spans="1:11" ht="23.25" customHeight="1" x14ac:dyDescent="0.25">
      <c r="A3" s="1933" t="s">
        <v>383</v>
      </c>
      <c r="B3" s="1933"/>
      <c r="C3" s="1933"/>
      <c r="D3" s="1933"/>
      <c r="E3" s="1933"/>
      <c r="F3" s="1933"/>
      <c r="G3" s="1933"/>
      <c r="H3" s="1933"/>
      <c r="I3" s="1933"/>
      <c r="J3" s="1933"/>
      <c r="K3" s="1578"/>
    </row>
    <row r="4" spans="1:11" ht="12.95" customHeight="1" x14ac:dyDescent="0.25">
      <c r="A4" s="636">
        <v>2017</v>
      </c>
      <c r="B4" s="573"/>
      <c r="C4" s="149"/>
      <c r="D4" s="589"/>
    </row>
    <row r="5" spans="1:11" ht="17.25" customHeight="1" x14ac:dyDescent="0.25">
      <c r="A5" s="1923" t="s">
        <v>311</v>
      </c>
      <c r="B5" s="1923" t="s">
        <v>312</v>
      </c>
      <c r="C5" s="1923" t="s">
        <v>313</v>
      </c>
      <c r="D5" s="1924" t="s">
        <v>314</v>
      </c>
      <c r="E5" s="1924"/>
      <c r="F5" s="1924"/>
      <c r="G5" s="1923" t="s">
        <v>315</v>
      </c>
      <c r="H5" s="1925"/>
      <c r="I5" s="1925"/>
      <c r="J5" s="1923" t="s">
        <v>316</v>
      </c>
    </row>
    <row r="6" spans="1:11" x14ac:dyDescent="0.25">
      <c r="A6" s="1923"/>
      <c r="B6" s="1923"/>
      <c r="C6" s="1923"/>
      <c r="D6" s="1923" t="s">
        <v>317</v>
      </c>
      <c r="E6" s="1923" t="s">
        <v>318</v>
      </c>
      <c r="F6" s="1923" t="s">
        <v>319</v>
      </c>
      <c r="G6" s="1923" t="s">
        <v>31</v>
      </c>
      <c r="H6" s="1923" t="s">
        <v>320</v>
      </c>
      <c r="I6" s="1923" t="s">
        <v>321</v>
      </c>
      <c r="J6" s="1925"/>
    </row>
    <row r="7" spans="1:11" ht="12.75" customHeight="1" x14ac:dyDescent="0.25">
      <c r="A7" s="1923"/>
      <c r="B7" s="1923"/>
      <c r="C7" s="1923"/>
      <c r="D7" s="1923"/>
      <c r="E7" s="1923"/>
      <c r="F7" s="1923"/>
      <c r="G7" s="1923"/>
      <c r="H7" s="1923"/>
      <c r="I7" s="1923"/>
      <c r="J7" s="1925"/>
    </row>
    <row r="8" spans="1:11" x14ac:dyDescent="0.25">
      <c r="A8" s="1923"/>
      <c r="B8" s="1923"/>
      <c r="C8" s="1923"/>
      <c r="D8" s="1923"/>
      <c r="E8" s="1923"/>
      <c r="F8" s="1923"/>
      <c r="G8" s="1923"/>
      <c r="H8" s="1923"/>
      <c r="I8" s="1923"/>
      <c r="J8" s="1925"/>
    </row>
    <row r="9" spans="1:11" ht="8.25" customHeight="1" x14ac:dyDescent="0.25">
      <c r="A9" s="1923"/>
      <c r="B9" s="1923"/>
      <c r="C9" s="1923"/>
      <c r="D9" s="1923"/>
      <c r="E9" s="1923"/>
      <c r="F9" s="1923"/>
      <c r="G9" s="1923"/>
      <c r="H9" s="1923"/>
      <c r="I9" s="1923"/>
      <c r="J9" s="1925"/>
    </row>
    <row r="10" spans="1:11" ht="12.75" customHeight="1" x14ac:dyDescent="0.25">
      <c r="A10" s="1923"/>
      <c r="B10" s="1924" t="s">
        <v>5</v>
      </c>
      <c r="C10" s="1924"/>
      <c r="D10" s="1924" t="s">
        <v>322</v>
      </c>
      <c r="E10" s="1924"/>
      <c r="F10" s="1924"/>
      <c r="G10" s="1924"/>
      <c r="H10" s="1924"/>
      <c r="I10" s="1924"/>
      <c r="J10" s="1924"/>
    </row>
    <row r="11" spans="1:11" ht="6" customHeight="1" x14ac:dyDescent="0.25">
      <c r="A11" s="575"/>
      <c r="B11" s="589"/>
      <c r="C11" s="649"/>
      <c r="D11" s="589"/>
    </row>
    <row r="12" spans="1:11" ht="12" customHeight="1" x14ac:dyDescent="0.25">
      <c r="A12" s="593" t="s">
        <v>377</v>
      </c>
      <c r="B12" s="589"/>
      <c r="C12" s="649"/>
      <c r="D12" s="589"/>
    </row>
    <row r="13" spans="1:11" ht="6" customHeight="1" x14ac:dyDescent="0.25">
      <c r="A13" s="593"/>
      <c r="B13" s="589"/>
      <c r="C13" s="649"/>
      <c r="D13" s="589"/>
    </row>
    <row r="14" spans="1:11" s="579" customFormat="1" ht="12" customHeight="1" x14ac:dyDescent="0.25">
      <c r="A14" s="593" t="s">
        <v>252</v>
      </c>
      <c r="B14" s="575">
        <v>295</v>
      </c>
      <c r="C14" s="662">
        <v>2436</v>
      </c>
      <c r="D14" s="662">
        <v>73885.41</v>
      </c>
      <c r="E14" s="662">
        <v>16962.163</v>
      </c>
      <c r="F14" s="662">
        <v>77347.062999999995</v>
      </c>
      <c r="G14" s="662">
        <v>162181.394</v>
      </c>
      <c r="H14" s="662">
        <v>75422.069000000003</v>
      </c>
      <c r="I14" s="662">
        <v>86759.324999999997</v>
      </c>
      <c r="J14" s="662">
        <v>-34540.732000000004</v>
      </c>
    </row>
    <row r="15" spans="1:11" s="579" customFormat="1" ht="16.5" customHeight="1" x14ac:dyDescent="0.25">
      <c r="A15" s="575" t="s">
        <v>253</v>
      </c>
      <c r="B15" s="575">
        <v>282</v>
      </c>
      <c r="C15" s="662">
        <v>2305</v>
      </c>
      <c r="D15" s="662">
        <v>70359.771999999997</v>
      </c>
      <c r="E15" s="662">
        <v>16398.942999999999</v>
      </c>
      <c r="F15" s="662">
        <v>73701.794999999998</v>
      </c>
      <c r="G15" s="662">
        <v>154779.038</v>
      </c>
      <c r="H15" s="662">
        <v>72298.061000000002</v>
      </c>
      <c r="I15" s="662">
        <v>82480.976999999999</v>
      </c>
      <c r="J15" s="662">
        <v>-34943.283000000003</v>
      </c>
    </row>
    <row r="16" spans="1:11" ht="15.75" customHeight="1" x14ac:dyDescent="0.25">
      <c r="A16" s="592" t="s">
        <v>335</v>
      </c>
      <c r="B16" s="589">
        <v>100</v>
      </c>
      <c r="C16" s="664">
        <v>971</v>
      </c>
      <c r="D16" s="664">
        <v>31442.178</v>
      </c>
      <c r="E16" s="664">
        <v>7897.0280000000002</v>
      </c>
      <c r="F16" s="664">
        <v>31256.94</v>
      </c>
      <c r="G16" s="664">
        <v>66117.442999999999</v>
      </c>
      <c r="H16" s="664">
        <v>33252.639999999999</v>
      </c>
      <c r="I16" s="664">
        <v>32864.803</v>
      </c>
      <c r="J16" s="664">
        <v>-7812.0119999999997</v>
      </c>
    </row>
    <row r="17" spans="1:10" ht="12" customHeight="1" x14ac:dyDescent="0.25">
      <c r="A17" s="592" t="s">
        <v>336</v>
      </c>
      <c r="B17" s="589">
        <v>79</v>
      </c>
      <c r="C17" s="664">
        <v>426</v>
      </c>
      <c r="D17" s="664">
        <v>5708.3519999999999</v>
      </c>
      <c r="E17" s="664">
        <v>1402.482</v>
      </c>
      <c r="F17" s="664">
        <v>7220.0339999999997</v>
      </c>
      <c r="G17" s="664">
        <v>14459.977999999999</v>
      </c>
      <c r="H17" s="664">
        <v>3540.415</v>
      </c>
      <c r="I17" s="664">
        <v>10919.563</v>
      </c>
      <c r="J17" s="664">
        <v>-54.137999999999998</v>
      </c>
    </row>
    <row r="18" spans="1:10" ht="12" customHeight="1" x14ac:dyDescent="0.25">
      <c r="A18" s="592" t="s">
        <v>337</v>
      </c>
      <c r="B18" s="589">
        <v>69</v>
      </c>
      <c r="C18" s="664">
        <v>814</v>
      </c>
      <c r="D18" s="664">
        <v>31930.498</v>
      </c>
      <c r="E18" s="664">
        <v>7049.9719999999998</v>
      </c>
      <c r="F18" s="664">
        <v>33384.809000000001</v>
      </c>
      <c r="G18" s="664">
        <v>70723.804000000004</v>
      </c>
      <c r="H18" s="664">
        <v>34997.957000000002</v>
      </c>
      <c r="I18" s="664">
        <v>35725.847000000002</v>
      </c>
      <c r="J18" s="664">
        <v>-27171.055</v>
      </c>
    </row>
    <row r="19" spans="1:10" ht="12" customHeight="1" x14ac:dyDescent="0.25">
      <c r="A19" s="592" t="s">
        <v>338</v>
      </c>
      <c r="B19" s="589">
        <v>18</v>
      </c>
      <c r="C19" s="665">
        <v>49</v>
      </c>
      <c r="D19" s="665">
        <v>581.10299999999995</v>
      </c>
      <c r="E19" s="665">
        <v>16.265000000000001</v>
      </c>
      <c r="F19" s="665">
        <v>1021.996</v>
      </c>
      <c r="G19" s="665">
        <v>1779.13</v>
      </c>
      <c r="H19" s="665">
        <v>390.69200000000001</v>
      </c>
      <c r="I19" s="665">
        <v>1388.4380000000001</v>
      </c>
      <c r="J19" s="665">
        <v>36.281999999999996</v>
      </c>
    </row>
    <row r="20" spans="1:10" ht="12" customHeight="1" x14ac:dyDescent="0.25">
      <c r="A20" s="592" t="s">
        <v>339</v>
      </c>
      <c r="B20" s="589">
        <v>16</v>
      </c>
      <c r="C20" s="665">
        <v>45</v>
      </c>
      <c r="D20" s="665">
        <v>697.64099999999996</v>
      </c>
      <c r="E20" s="665">
        <v>33.195999999999998</v>
      </c>
      <c r="F20" s="665">
        <v>818.01599999999996</v>
      </c>
      <c r="G20" s="665">
        <v>1698.683</v>
      </c>
      <c r="H20" s="665">
        <v>116.357</v>
      </c>
      <c r="I20" s="665">
        <v>1582.326</v>
      </c>
      <c r="J20" s="665">
        <v>57.64</v>
      </c>
    </row>
    <row r="21" spans="1:10" s="579" customFormat="1" ht="15.75" customHeight="1" x14ac:dyDescent="0.25">
      <c r="A21" s="593" t="s">
        <v>354</v>
      </c>
      <c r="B21" s="575">
        <v>8</v>
      </c>
      <c r="C21" s="662">
        <v>64</v>
      </c>
      <c r="D21" s="662">
        <v>1304.5219999999999</v>
      </c>
      <c r="E21" s="662">
        <v>131.00299999999999</v>
      </c>
      <c r="F21" s="662">
        <v>1343.777</v>
      </c>
      <c r="G21" s="662">
        <v>2567.2199999999998</v>
      </c>
      <c r="H21" s="662">
        <v>1031.6980000000001</v>
      </c>
      <c r="I21" s="662">
        <v>1535.5219999999999</v>
      </c>
      <c r="J21" s="662">
        <v>-68.093999999999994</v>
      </c>
    </row>
    <row r="22" spans="1:10" s="579" customFormat="1" ht="12" customHeight="1" x14ac:dyDescent="0.25">
      <c r="A22" s="593" t="s">
        <v>355</v>
      </c>
      <c r="B22" s="575">
        <v>5</v>
      </c>
      <c r="C22" s="662">
        <v>67</v>
      </c>
      <c r="D22" s="662">
        <v>2221.116</v>
      </c>
      <c r="E22" s="662">
        <v>432.21699999999998</v>
      </c>
      <c r="F22" s="662">
        <v>2301.491</v>
      </c>
      <c r="G22" s="662">
        <v>4835.1360000000004</v>
      </c>
      <c r="H22" s="662">
        <v>2092.31</v>
      </c>
      <c r="I22" s="662">
        <v>2742.826</v>
      </c>
      <c r="J22" s="662">
        <v>470.64499999999998</v>
      </c>
    </row>
    <row r="23" spans="1:10" ht="6" customHeight="1" x14ac:dyDescent="0.25">
      <c r="A23" s="575"/>
      <c r="B23" s="589"/>
      <c r="C23" s="649"/>
      <c r="D23" s="589"/>
    </row>
    <row r="24" spans="1:10" ht="12" customHeight="1" x14ac:dyDescent="0.25">
      <c r="A24" s="593" t="s">
        <v>378</v>
      </c>
      <c r="B24" s="589"/>
      <c r="C24" s="649"/>
      <c r="D24" s="589"/>
    </row>
    <row r="25" spans="1:10" ht="6" customHeight="1" x14ac:dyDescent="0.25">
      <c r="A25" s="575" t="s">
        <v>357</v>
      </c>
      <c r="B25" s="589"/>
      <c r="C25" s="649"/>
      <c r="D25" s="589"/>
    </row>
    <row r="26" spans="1:10" s="579" customFormat="1" ht="12" customHeight="1" x14ac:dyDescent="0.25">
      <c r="A26" s="593" t="s">
        <v>252</v>
      </c>
      <c r="B26" s="686">
        <v>418</v>
      </c>
      <c r="C26" s="662">
        <v>1694</v>
      </c>
      <c r="D26" s="662">
        <v>42236.663999999997</v>
      </c>
      <c r="E26" s="662">
        <v>15741.092000000001</v>
      </c>
      <c r="F26" s="662">
        <v>88093.130999999994</v>
      </c>
      <c r="G26" s="662">
        <v>160019.649</v>
      </c>
      <c r="H26" s="662">
        <v>89995.370999999999</v>
      </c>
      <c r="I26" s="662">
        <v>70024.278000000006</v>
      </c>
      <c r="J26" s="662">
        <v>26885.241999999998</v>
      </c>
    </row>
    <row r="27" spans="1:10" s="579" customFormat="1" ht="16.5" customHeight="1" x14ac:dyDescent="0.25">
      <c r="A27" s="575" t="s">
        <v>253</v>
      </c>
      <c r="B27" s="686">
        <v>407</v>
      </c>
      <c r="C27" s="662">
        <v>1670</v>
      </c>
      <c r="D27" s="662">
        <v>41988.921999999999</v>
      </c>
      <c r="E27" s="662">
        <v>14993.243</v>
      </c>
      <c r="F27" s="662">
        <v>87459.156000000003</v>
      </c>
      <c r="G27" s="662">
        <v>158213.89199999999</v>
      </c>
      <c r="H27" s="662">
        <v>88653.521999999997</v>
      </c>
      <c r="I27" s="662">
        <v>69560.37</v>
      </c>
      <c r="J27" s="662">
        <v>26913.29</v>
      </c>
    </row>
    <row r="28" spans="1:10" ht="15.75" customHeight="1" x14ac:dyDescent="0.25">
      <c r="A28" s="1859" t="s">
        <v>335</v>
      </c>
      <c r="B28" s="674">
        <v>87</v>
      </c>
      <c r="C28" s="664">
        <v>256</v>
      </c>
      <c r="D28" s="664">
        <v>3409.5830000000001</v>
      </c>
      <c r="E28" s="664">
        <v>510.20600000000002</v>
      </c>
      <c r="F28" s="664">
        <v>5966.973</v>
      </c>
      <c r="G28" s="664">
        <v>10915.177</v>
      </c>
      <c r="H28" s="664">
        <v>1665.38</v>
      </c>
      <c r="I28" s="664">
        <v>9249.7970000000005</v>
      </c>
      <c r="J28" s="664">
        <v>446.16500000000002</v>
      </c>
    </row>
    <row r="29" spans="1:10" ht="12" customHeight="1" x14ac:dyDescent="0.25">
      <c r="A29" s="592" t="s">
        <v>336</v>
      </c>
      <c r="B29" s="671">
        <v>41</v>
      </c>
      <c r="C29" s="664">
        <v>76</v>
      </c>
      <c r="D29" s="664">
        <v>990.36900000000003</v>
      </c>
      <c r="E29" s="664">
        <v>79.085999999999999</v>
      </c>
      <c r="F29" s="664">
        <v>1409.037</v>
      </c>
      <c r="G29" s="664">
        <v>2379.6529999999998</v>
      </c>
      <c r="H29" s="664">
        <v>513.39400000000001</v>
      </c>
      <c r="I29" s="664">
        <v>1866.259</v>
      </c>
      <c r="J29" s="664">
        <v>-167.06200000000001</v>
      </c>
    </row>
    <row r="30" spans="1:10" ht="12" customHeight="1" x14ac:dyDescent="0.25">
      <c r="A30" s="592" t="s">
        <v>337</v>
      </c>
      <c r="B30" s="671">
        <v>246</v>
      </c>
      <c r="C30" s="664">
        <v>1249</v>
      </c>
      <c r="D30" s="664">
        <v>36780.313999999998</v>
      </c>
      <c r="E30" s="664">
        <v>14316.986999999999</v>
      </c>
      <c r="F30" s="664">
        <v>78230.828999999998</v>
      </c>
      <c r="G30" s="664">
        <v>141882.19899999999</v>
      </c>
      <c r="H30" s="664">
        <v>86302.585999999996</v>
      </c>
      <c r="I30" s="664">
        <v>55579.612999999998</v>
      </c>
      <c r="J30" s="664">
        <v>26527.162</v>
      </c>
    </row>
    <row r="31" spans="1:10" ht="12" customHeight="1" x14ac:dyDescent="0.25">
      <c r="A31" s="592" t="s">
        <v>338</v>
      </c>
      <c r="B31" s="671">
        <v>11</v>
      </c>
      <c r="C31" s="674">
        <v>53</v>
      </c>
      <c r="D31" s="687">
        <v>455.25099999999998</v>
      </c>
      <c r="E31" s="687">
        <v>52.965000000000003</v>
      </c>
      <c r="F31" s="687">
        <v>1280.4690000000001</v>
      </c>
      <c r="G31" s="687">
        <v>1917.904</v>
      </c>
      <c r="H31" s="687">
        <v>82.731999999999999</v>
      </c>
      <c r="I31" s="687">
        <v>1835.172</v>
      </c>
      <c r="J31" s="687">
        <v>46.110999999999997</v>
      </c>
    </row>
    <row r="32" spans="1:10" ht="12" customHeight="1" x14ac:dyDescent="0.25">
      <c r="A32" s="592" t="s">
        <v>339</v>
      </c>
      <c r="B32" s="671">
        <v>22</v>
      </c>
      <c r="C32" s="688">
        <v>36</v>
      </c>
      <c r="D32" s="688">
        <v>353.40499999999997</v>
      </c>
      <c r="E32" s="688">
        <v>33.999000000000002</v>
      </c>
      <c r="F32" s="688">
        <v>571.84799999999996</v>
      </c>
      <c r="G32" s="688">
        <v>1118.9590000000001</v>
      </c>
      <c r="H32" s="688">
        <v>89.43</v>
      </c>
      <c r="I32" s="688">
        <v>1029.529</v>
      </c>
      <c r="J32" s="688">
        <v>60.914000000000001</v>
      </c>
    </row>
    <row r="33" spans="1:10" s="579" customFormat="1" ht="15.75" customHeight="1" x14ac:dyDescent="0.25">
      <c r="A33" s="593" t="s">
        <v>354</v>
      </c>
      <c r="B33" s="686">
        <v>4</v>
      </c>
      <c r="C33" s="689" t="s">
        <v>345</v>
      </c>
      <c r="D33" s="689" t="s">
        <v>345</v>
      </c>
      <c r="E33" s="689" t="s">
        <v>345</v>
      </c>
      <c r="F33" s="689" t="s">
        <v>345</v>
      </c>
      <c r="G33" s="690" t="s">
        <v>345</v>
      </c>
      <c r="H33" s="690" t="s">
        <v>345</v>
      </c>
      <c r="I33" s="689" t="s">
        <v>345</v>
      </c>
      <c r="J33" s="691" t="s">
        <v>345</v>
      </c>
    </row>
    <row r="34" spans="1:10" s="579" customFormat="1" ht="12" customHeight="1" x14ac:dyDescent="0.25">
      <c r="A34" s="593" t="s">
        <v>355</v>
      </c>
      <c r="B34" s="686">
        <v>7</v>
      </c>
      <c r="C34" s="689" t="s">
        <v>345</v>
      </c>
      <c r="D34" s="689" t="s">
        <v>345</v>
      </c>
      <c r="E34" s="689" t="s">
        <v>345</v>
      </c>
      <c r="F34" s="689" t="s">
        <v>345</v>
      </c>
      <c r="G34" s="690" t="s">
        <v>345</v>
      </c>
      <c r="H34" s="690" t="s">
        <v>345</v>
      </c>
      <c r="I34" s="689" t="s">
        <v>345</v>
      </c>
      <c r="J34" s="691" t="s">
        <v>345</v>
      </c>
    </row>
    <row r="35" spans="1:10" ht="7.5" customHeight="1" x14ac:dyDescent="0.25">
      <c r="A35" s="593"/>
      <c r="B35" s="589"/>
      <c r="C35" s="649"/>
      <c r="D35" s="589"/>
      <c r="G35" s="692"/>
      <c r="H35" s="692"/>
    </row>
    <row r="36" spans="1:10" ht="13.5" customHeight="1" x14ac:dyDescent="0.25">
      <c r="A36" s="593" t="s">
        <v>384</v>
      </c>
      <c r="B36" s="589"/>
      <c r="C36" s="649"/>
      <c r="D36" s="589"/>
      <c r="G36" s="692"/>
      <c r="H36" s="692"/>
    </row>
    <row r="37" spans="1:10" ht="6" customHeight="1" x14ac:dyDescent="0.25">
      <c r="A37" s="593"/>
      <c r="B37" s="589"/>
      <c r="C37" s="649"/>
      <c r="D37" s="589"/>
      <c r="G37" s="692"/>
      <c r="H37" s="692"/>
    </row>
    <row r="38" spans="1:10" ht="13.5" customHeight="1" x14ac:dyDescent="0.25">
      <c r="A38" s="593" t="s">
        <v>252</v>
      </c>
      <c r="B38" s="575">
        <v>367</v>
      </c>
      <c r="C38" s="662">
        <v>3904</v>
      </c>
      <c r="D38" s="662">
        <v>159344.99900000001</v>
      </c>
      <c r="E38" s="662">
        <v>10134.683999999999</v>
      </c>
      <c r="F38" s="662">
        <v>222525.25200000001</v>
      </c>
      <c r="G38" s="662">
        <v>421750.72700000001</v>
      </c>
      <c r="H38" s="662">
        <v>47466.023000000001</v>
      </c>
      <c r="I38" s="662">
        <v>374284.70400000003</v>
      </c>
      <c r="J38" s="662">
        <v>28322.281999999999</v>
      </c>
    </row>
    <row r="39" spans="1:10" ht="16.5" customHeight="1" x14ac:dyDescent="0.25">
      <c r="A39" s="575" t="s">
        <v>253</v>
      </c>
      <c r="B39" s="575">
        <v>363</v>
      </c>
      <c r="C39" s="662">
        <v>3896</v>
      </c>
      <c r="D39" s="662">
        <v>159227.79699999999</v>
      </c>
      <c r="E39" s="662">
        <v>10133.823</v>
      </c>
      <c r="F39" s="662">
        <v>222464.59299999999</v>
      </c>
      <c r="G39" s="662">
        <v>421588.92200000002</v>
      </c>
      <c r="H39" s="662">
        <v>47465.408000000003</v>
      </c>
      <c r="I39" s="662">
        <v>374123.51400000002</v>
      </c>
      <c r="J39" s="662">
        <v>28350.776000000002</v>
      </c>
    </row>
    <row r="40" spans="1:10" ht="15.75" customHeight="1" x14ac:dyDescent="0.25">
      <c r="A40" s="592" t="s">
        <v>335</v>
      </c>
      <c r="B40" s="589">
        <v>129</v>
      </c>
      <c r="C40" s="664">
        <v>1046</v>
      </c>
      <c r="D40" s="664">
        <v>29171.195</v>
      </c>
      <c r="E40" s="664">
        <v>5508.59</v>
      </c>
      <c r="F40" s="664">
        <v>24798.081999999999</v>
      </c>
      <c r="G40" s="664">
        <v>67931.995999999999</v>
      </c>
      <c r="H40" s="664">
        <v>26872.249</v>
      </c>
      <c r="I40" s="664">
        <v>41059.747000000003</v>
      </c>
      <c r="J40" s="664">
        <v>9635.8469999999998</v>
      </c>
    </row>
    <row r="41" spans="1:10" ht="12" customHeight="1" x14ac:dyDescent="0.25">
      <c r="A41" s="592" t="s">
        <v>336</v>
      </c>
      <c r="B41" s="589">
        <v>71</v>
      </c>
      <c r="C41" s="664">
        <v>384</v>
      </c>
      <c r="D41" s="664">
        <v>7991.5889999999999</v>
      </c>
      <c r="E41" s="664">
        <v>2034.1189999999999</v>
      </c>
      <c r="F41" s="664">
        <v>6650.2910000000002</v>
      </c>
      <c r="G41" s="664">
        <v>17787.563999999998</v>
      </c>
      <c r="H41" s="664">
        <v>5904.14</v>
      </c>
      <c r="I41" s="664">
        <v>11883.424000000001</v>
      </c>
      <c r="J41" s="664">
        <v>3702.4920000000002</v>
      </c>
    </row>
    <row r="42" spans="1:10" ht="12" customHeight="1" x14ac:dyDescent="0.25">
      <c r="A42" s="592" t="s">
        <v>337</v>
      </c>
      <c r="B42" s="589">
        <v>150</v>
      </c>
      <c r="C42" s="664">
        <v>2410</v>
      </c>
      <c r="D42" s="664">
        <v>120850.51700000001</v>
      </c>
      <c r="E42" s="664">
        <v>2577.2440000000001</v>
      </c>
      <c r="F42" s="664">
        <v>190580.655</v>
      </c>
      <c r="G42" s="664">
        <v>334981.73</v>
      </c>
      <c r="H42" s="664">
        <v>14661.017</v>
      </c>
      <c r="I42" s="664">
        <v>320320.71299999999</v>
      </c>
      <c r="J42" s="664">
        <v>15574.941000000001</v>
      </c>
    </row>
    <row r="43" spans="1:10" ht="12" customHeight="1" x14ac:dyDescent="0.25">
      <c r="A43" s="592" t="s">
        <v>338</v>
      </c>
      <c r="B43" s="589">
        <v>6</v>
      </c>
      <c r="C43" s="665">
        <v>36</v>
      </c>
      <c r="D43" s="665">
        <v>861.70299999999997</v>
      </c>
      <c r="E43" s="665">
        <v>2.4279999999999999</v>
      </c>
      <c r="F43" s="665">
        <v>356.404</v>
      </c>
      <c r="G43" s="665">
        <v>366.01</v>
      </c>
      <c r="H43" s="665">
        <v>3.8690000000000002</v>
      </c>
      <c r="I43" s="665">
        <v>362.14100000000002</v>
      </c>
      <c r="J43" s="665">
        <v>-594.74400000000003</v>
      </c>
    </row>
    <row r="44" spans="1:10" ht="12" customHeight="1" x14ac:dyDescent="0.25">
      <c r="A44" s="592" t="s">
        <v>339</v>
      </c>
      <c r="B44" s="589">
        <v>7</v>
      </c>
      <c r="C44" s="665">
        <v>20</v>
      </c>
      <c r="D44" s="665">
        <v>352.79300000000001</v>
      </c>
      <c r="E44" s="665">
        <v>11.442</v>
      </c>
      <c r="F44" s="665">
        <v>79.161000000000001</v>
      </c>
      <c r="G44" s="665">
        <v>521.62199999999996</v>
      </c>
      <c r="H44" s="665">
        <v>24.132999999999999</v>
      </c>
      <c r="I44" s="665">
        <v>497.48899999999998</v>
      </c>
      <c r="J44" s="665">
        <v>32.24</v>
      </c>
    </row>
    <row r="45" spans="1:10" ht="15.75" customHeight="1" x14ac:dyDescent="0.25">
      <c r="A45" s="593" t="s">
        <v>354</v>
      </c>
      <c r="B45" s="575">
        <v>4</v>
      </c>
      <c r="C45" s="630">
        <v>8</v>
      </c>
      <c r="D45" s="630">
        <v>117.202</v>
      </c>
      <c r="E45" s="630">
        <v>0.86099999999999999</v>
      </c>
      <c r="F45" s="630">
        <v>60.658999999999999</v>
      </c>
      <c r="G45" s="630">
        <v>161.80500000000001</v>
      </c>
      <c r="H45" s="630">
        <v>0.61499999999999999</v>
      </c>
      <c r="I45" s="630">
        <v>161.19</v>
      </c>
      <c r="J45" s="630">
        <v>-28.494</v>
      </c>
    </row>
    <row r="46" spans="1:10" ht="13.5" customHeight="1" x14ac:dyDescent="0.25">
      <c r="A46" s="593" t="s">
        <v>355</v>
      </c>
      <c r="B46" s="575">
        <v>0</v>
      </c>
      <c r="C46" s="630">
        <v>0</v>
      </c>
      <c r="D46" s="630">
        <v>0</v>
      </c>
      <c r="E46" s="630">
        <v>0</v>
      </c>
      <c r="F46" s="630">
        <v>0</v>
      </c>
      <c r="G46" s="630">
        <v>0</v>
      </c>
      <c r="H46" s="630">
        <v>0</v>
      </c>
      <c r="I46" s="630">
        <v>0</v>
      </c>
      <c r="J46" s="630">
        <v>0</v>
      </c>
    </row>
    <row r="47" spans="1:10" ht="6" customHeight="1" x14ac:dyDescent="0.25">
      <c r="A47" s="593"/>
      <c r="B47" s="589"/>
      <c r="C47" s="649"/>
      <c r="D47" s="589"/>
      <c r="G47" s="692"/>
      <c r="H47" s="692"/>
    </row>
    <row r="48" spans="1:10" ht="12" customHeight="1" x14ac:dyDescent="0.25">
      <c r="A48" s="593" t="s">
        <v>380</v>
      </c>
      <c r="B48" s="589"/>
      <c r="C48" s="693"/>
      <c r="D48" s="589"/>
    </row>
    <row r="49" spans="1:12" ht="6" customHeight="1" x14ac:dyDescent="0.25">
      <c r="A49" s="575" t="s">
        <v>357</v>
      </c>
      <c r="B49" s="589"/>
      <c r="C49" s="693"/>
      <c r="D49" s="589"/>
    </row>
    <row r="50" spans="1:12" s="579" customFormat="1" ht="12" customHeight="1" x14ac:dyDescent="0.25">
      <c r="A50" s="593" t="s">
        <v>252</v>
      </c>
      <c r="B50" s="686">
        <v>26</v>
      </c>
      <c r="C50" s="662">
        <v>71</v>
      </c>
      <c r="D50" s="662">
        <v>895.35199999999998</v>
      </c>
      <c r="E50" s="662">
        <v>0</v>
      </c>
      <c r="F50" s="662">
        <v>1316.8050000000001</v>
      </c>
      <c r="G50" s="662">
        <v>2179.4659999999999</v>
      </c>
      <c r="H50" s="662">
        <v>2.8929999999999998</v>
      </c>
      <c r="I50" s="662">
        <v>2176.5729999999999</v>
      </c>
      <c r="J50" s="662">
        <v>-358.73399999999998</v>
      </c>
    </row>
    <row r="51" spans="1:12" s="579" customFormat="1" ht="16.5" customHeight="1" x14ac:dyDescent="0.25">
      <c r="A51" s="575" t="s">
        <v>253</v>
      </c>
      <c r="B51" s="694">
        <v>25</v>
      </c>
      <c r="C51" s="594" t="s">
        <v>345</v>
      </c>
      <c r="D51" s="594" t="s">
        <v>345</v>
      </c>
      <c r="E51" s="594" t="s">
        <v>345</v>
      </c>
      <c r="F51" s="594" t="s">
        <v>345</v>
      </c>
      <c r="G51" s="594" t="s">
        <v>345</v>
      </c>
      <c r="H51" s="594" t="s">
        <v>345</v>
      </c>
      <c r="I51" s="594" t="s">
        <v>345</v>
      </c>
      <c r="J51" s="594" t="s">
        <v>345</v>
      </c>
      <c r="K51" s="695"/>
      <c r="L51" s="695"/>
    </row>
    <row r="52" spans="1:12" ht="15.75" customHeight="1" x14ac:dyDescent="0.25">
      <c r="A52" s="592" t="s">
        <v>335</v>
      </c>
      <c r="B52" s="696">
        <v>7</v>
      </c>
      <c r="C52" s="585">
        <v>37</v>
      </c>
      <c r="D52" s="585">
        <v>526.99599999999998</v>
      </c>
      <c r="E52" s="585">
        <v>0</v>
      </c>
      <c r="F52" s="585">
        <v>287.33800000000002</v>
      </c>
      <c r="G52" s="585">
        <v>829.58600000000001</v>
      </c>
      <c r="H52" s="585">
        <v>2.8929999999999998</v>
      </c>
      <c r="I52" s="585">
        <v>826.69299999999998</v>
      </c>
      <c r="J52" s="585">
        <v>7.4809999999999999</v>
      </c>
      <c r="K52" s="43"/>
      <c r="L52" s="43"/>
    </row>
    <row r="53" spans="1:12" ht="12" customHeight="1" x14ac:dyDescent="0.25">
      <c r="A53" s="592" t="s">
        <v>336</v>
      </c>
      <c r="B53" s="696">
        <v>5</v>
      </c>
      <c r="C53" s="585" t="s">
        <v>345</v>
      </c>
      <c r="D53" s="585" t="s">
        <v>345</v>
      </c>
      <c r="E53" s="585" t="s">
        <v>345</v>
      </c>
      <c r="F53" s="585" t="s">
        <v>345</v>
      </c>
      <c r="G53" s="585" t="s">
        <v>345</v>
      </c>
      <c r="H53" s="585" t="s">
        <v>345</v>
      </c>
      <c r="I53" s="585" t="s">
        <v>345</v>
      </c>
      <c r="J53" s="585" t="s">
        <v>345</v>
      </c>
      <c r="K53" s="43"/>
      <c r="L53" s="43"/>
    </row>
    <row r="54" spans="1:12" ht="12" customHeight="1" x14ac:dyDescent="0.25">
      <c r="A54" s="592" t="s">
        <v>337</v>
      </c>
      <c r="B54" s="671">
        <v>12</v>
      </c>
      <c r="C54" s="664">
        <v>19</v>
      </c>
      <c r="D54" s="664">
        <v>265.09100000000001</v>
      </c>
      <c r="E54" s="664">
        <v>0</v>
      </c>
      <c r="F54" s="664">
        <v>986.31299999999999</v>
      </c>
      <c r="G54" s="664">
        <v>1251.086</v>
      </c>
      <c r="H54" s="664">
        <v>0</v>
      </c>
      <c r="I54" s="664">
        <v>1251.086</v>
      </c>
      <c r="J54" s="664">
        <v>-335.56599999999997</v>
      </c>
    </row>
    <row r="55" spans="1:12" ht="12" customHeight="1" x14ac:dyDescent="0.25">
      <c r="A55" s="592" t="s">
        <v>338</v>
      </c>
      <c r="B55" s="671">
        <v>1</v>
      </c>
      <c r="C55" s="582" t="s">
        <v>345</v>
      </c>
      <c r="D55" s="582" t="s">
        <v>345</v>
      </c>
      <c r="E55" s="582" t="s">
        <v>345</v>
      </c>
      <c r="F55" s="582" t="s">
        <v>345</v>
      </c>
      <c r="G55" s="582" t="s">
        <v>345</v>
      </c>
      <c r="H55" s="582" t="s">
        <v>345</v>
      </c>
      <c r="I55" s="582" t="s">
        <v>345</v>
      </c>
      <c r="J55" s="582" t="s">
        <v>345</v>
      </c>
    </row>
    <row r="56" spans="1:12" ht="12" customHeight="1" x14ac:dyDescent="0.25">
      <c r="A56" s="592" t="s">
        <v>339</v>
      </c>
      <c r="B56" s="671">
        <v>0</v>
      </c>
      <c r="C56" s="664">
        <v>0</v>
      </c>
      <c r="D56" s="664">
        <v>0</v>
      </c>
      <c r="E56" s="664">
        <v>0</v>
      </c>
      <c r="F56" s="664">
        <v>0</v>
      </c>
      <c r="G56" s="664">
        <v>0</v>
      </c>
      <c r="H56" s="664">
        <v>0</v>
      </c>
      <c r="I56" s="664">
        <v>0</v>
      </c>
      <c r="J56" s="664">
        <v>0</v>
      </c>
    </row>
    <row r="57" spans="1:12" s="579" customFormat="1" ht="15.75" customHeight="1" x14ac:dyDescent="0.25">
      <c r="A57" s="593" t="s">
        <v>354</v>
      </c>
      <c r="B57" s="686">
        <v>1</v>
      </c>
      <c r="C57" s="697" t="s">
        <v>345</v>
      </c>
      <c r="D57" s="697" t="s">
        <v>345</v>
      </c>
      <c r="E57" s="697" t="s">
        <v>345</v>
      </c>
      <c r="F57" s="697" t="s">
        <v>345</v>
      </c>
      <c r="G57" s="697" t="s">
        <v>345</v>
      </c>
      <c r="H57" s="697" t="s">
        <v>345</v>
      </c>
      <c r="I57" s="697" t="s">
        <v>345</v>
      </c>
      <c r="J57" s="697" t="s">
        <v>345</v>
      </c>
    </row>
    <row r="58" spans="1:12" s="579" customFormat="1" ht="12" customHeight="1" x14ac:dyDescent="0.25">
      <c r="A58" s="593" t="s">
        <v>355</v>
      </c>
      <c r="B58" s="686">
        <v>0</v>
      </c>
      <c r="C58" s="697">
        <v>0</v>
      </c>
      <c r="D58" s="697">
        <v>0</v>
      </c>
      <c r="E58" s="697">
        <v>0</v>
      </c>
      <c r="F58" s="697">
        <v>0</v>
      </c>
      <c r="G58" s="697">
        <v>0</v>
      </c>
      <c r="H58" s="697">
        <v>0</v>
      </c>
      <c r="I58" s="697">
        <v>0</v>
      </c>
      <c r="J58" s="697">
        <v>0</v>
      </c>
    </row>
    <row r="59" spans="1:12" ht="5.25" customHeight="1" thickBot="1" x14ac:dyDescent="0.3">
      <c r="A59" s="595"/>
      <c r="B59" s="595"/>
      <c r="C59" s="698"/>
      <c r="D59" s="698"/>
      <c r="E59" s="698"/>
      <c r="F59" s="698"/>
      <c r="G59" s="698"/>
      <c r="H59" s="698"/>
      <c r="I59" s="698"/>
      <c r="J59" s="698"/>
    </row>
    <row r="60" spans="1:12" ht="12.95" customHeight="1" thickTop="1" x14ac:dyDescent="0.25">
      <c r="A60" s="588" t="s">
        <v>329</v>
      </c>
      <c r="B60" s="588"/>
      <c r="C60" s="588"/>
      <c r="D60" s="589"/>
    </row>
  </sheetData>
  <mergeCells count="16">
    <mergeCell ref="A2:C2"/>
    <mergeCell ref="A3:J3"/>
    <mergeCell ref="A5:A10"/>
    <mergeCell ref="B5:B9"/>
    <mergeCell ref="C5:C9"/>
    <mergeCell ref="D5:F5"/>
    <mergeCell ref="G5:I5"/>
    <mergeCell ref="J5:J9"/>
    <mergeCell ref="D6:D9"/>
    <mergeCell ref="E6:E9"/>
    <mergeCell ref="F6:F9"/>
    <mergeCell ref="G6:G9"/>
    <mergeCell ref="H6:H9"/>
    <mergeCell ref="I6:I9"/>
    <mergeCell ref="B10:C10"/>
    <mergeCell ref="D10:J10"/>
  </mergeCells>
  <conditionalFormatting sqref="D32:J32">
    <cfRule type="cellIs" dxfId="56" priority="2" stopIfTrue="1" operator="between">
      <formula>0.1</formula>
      <formula>0.459</formula>
    </cfRule>
  </conditionalFormatting>
  <conditionalFormatting sqref="D45:J46">
    <cfRule type="cellIs" dxfId="55" priority="1" stopIfTrue="1" operator="between">
      <formula>0.1</formula>
      <formula>0.459</formula>
    </cfRule>
  </conditionalFormatting>
  <pageMargins left="0.59055118110236227" right="0.39370078740157483" top="0.78740157480314965" bottom="0.39370078740157483" header="0" footer="0"/>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1"/>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2" ht="15.75" customHeight="1" x14ac:dyDescent="0.25">
      <c r="A2" s="1931" t="s">
        <v>385</v>
      </c>
      <c r="B2" s="1931"/>
      <c r="C2" s="1931"/>
    </row>
    <row r="3" spans="1:12" ht="34.5" customHeight="1" x14ac:dyDescent="0.25">
      <c r="A3" s="1933" t="s">
        <v>386</v>
      </c>
      <c r="B3" s="1933"/>
      <c r="C3" s="1933"/>
      <c r="D3" s="1932"/>
      <c r="E3" s="1932"/>
      <c r="F3" s="1932"/>
      <c r="G3" s="1932"/>
      <c r="H3" s="1932"/>
      <c r="I3" s="1932"/>
      <c r="J3" s="1932"/>
      <c r="K3" s="1578"/>
    </row>
    <row r="4" spans="1:12" ht="12.95" customHeight="1" x14ac:dyDescent="0.25">
      <c r="A4" s="572">
        <v>2017</v>
      </c>
      <c r="B4" s="573"/>
      <c r="C4" s="149"/>
      <c r="D4" s="589"/>
    </row>
    <row r="5" spans="1:12" ht="15" customHeight="1" x14ac:dyDescent="0.25">
      <c r="A5" s="1923" t="s">
        <v>311</v>
      </c>
      <c r="B5" s="1923" t="s">
        <v>312</v>
      </c>
      <c r="C5" s="1923" t="s">
        <v>313</v>
      </c>
      <c r="D5" s="1924" t="s">
        <v>314</v>
      </c>
      <c r="E5" s="1924"/>
      <c r="F5" s="1924"/>
      <c r="G5" s="1923" t="s">
        <v>315</v>
      </c>
      <c r="H5" s="1925"/>
      <c r="I5" s="1925"/>
      <c r="J5" s="1923" t="s">
        <v>316</v>
      </c>
    </row>
    <row r="6" spans="1:12" ht="4.5" customHeight="1" x14ac:dyDescent="0.25">
      <c r="A6" s="1923"/>
      <c r="B6" s="1923"/>
      <c r="C6" s="1923"/>
      <c r="D6" s="1923" t="s">
        <v>317</v>
      </c>
      <c r="E6" s="1923" t="s">
        <v>318</v>
      </c>
      <c r="F6" s="1923" t="s">
        <v>319</v>
      </c>
      <c r="G6" s="1923" t="s">
        <v>31</v>
      </c>
      <c r="H6" s="1923" t="s">
        <v>320</v>
      </c>
      <c r="I6" s="1923" t="s">
        <v>321</v>
      </c>
      <c r="J6" s="1925"/>
    </row>
    <row r="7" spans="1:12" ht="12.75" customHeight="1" x14ac:dyDescent="0.25">
      <c r="A7" s="1923"/>
      <c r="B7" s="1923"/>
      <c r="C7" s="1923"/>
      <c r="D7" s="1923"/>
      <c r="E7" s="1923"/>
      <c r="F7" s="1923"/>
      <c r="G7" s="1923"/>
      <c r="H7" s="1923"/>
      <c r="I7" s="1923"/>
      <c r="J7" s="1925"/>
    </row>
    <row r="8" spans="1:12" x14ac:dyDescent="0.25">
      <c r="A8" s="1923"/>
      <c r="B8" s="1923"/>
      <c r="C8" s="1923"/>
      <c r="D8" s="1923"/>
      <c r="E8" s="1923"/>
      <c r="F8" s="1923"/>
      <c r="G8" s="1923"/>
      <c r="H8" s="1923"/>
      <c r="I8" s="1923"/>
      <c r="J8" s="1925"/>
    </row>
    <row r="9" spans="1:12" x14ac:dyDescent="0.25">
      <c r="A9" s="1923"/>
      <c r="B9" s="1923"/>
      <c r="C9" s="1923"/>
      <c r="D9" s="1923"/>
      <c r="E9" s="1923"/>
      <c r="F9" s="1923"/>
      <c r="G9" s="1923"/>
      <c r="H9" s="1923"/>
      <c r="I9" s="1923"/>
      <c r="J9" s="1925"/>
    </row>
    <row r="10" spans="1:12" ht="4.5" customHeight="1" x14ac:dyDescent="0.25">
      <c r="A10" s="1923"/>
      <c r="B10" s="1923"/>
      <c r="C10" s="1923"/>
      <c r="D10" s="1923"/>
      <c r="E10" s="1923"/>
      <c r="F10" s="1923"/>
      <c r="G10" s="1923"/>
      <c r="H10" s="1923"/>
      <c r="I10" s="1923"/>
      <c r="J10" s="1925"/>
    </row>
    <row r="11" spans="1:12" ht="15" customHeight="1" x14ac:dyDescent="0.25">
      <c r="A11" s="1923"/>
      <c r="B11" s="1924" t="s">
        <v>5</v>
      </c>
      <c r="C11" s="1924"/>
      <c r="D11" s="1924" t="s">
        <v>322</v>
      </c>
      <c r="E11" s="1924"/>
      <c r="F11" s="1924"/>
      <c r="G11" s="1924"/>
      <c r="H11" s="1924"/>
      <c r="I11" s="1924"/>
      <c r="J11" s="1924"/>
      <c r="L11" s="571" t="s">
        <v>150</v>
      </c>
    </row>
    <row r="12" spans="1:12" ht="5.25" customHeight="1" x14ac:dyDescent="0.25">
      <c r="A12" s="574"/>
      <c r="B12" s="574"/>
      <c r="C12" s="574"/>
      <c r="D12" s="589"/>
    </row>
    <row r="13" spans="1:12" ht="22.5" customHeight="1" x14ac:dyDescent="0.25">
      <c r="A13" s="1941" t="s">
        <v>387</v>
      </c>
      <c r="B13" s="1941"/>
      <c r="C13" s="1941"/>
      <c r="D13" s="1941"/>
      <c r="E13" s="1941"/>
      <c r="F13" s="1941"/>
      <c r="G13" s="1941"/>
      <c r="H13" s="1941"/>
      <c r="I13" s="1941"/>
    </row>
    <row r="14" spans="1:12" s="579" customFormat="1" ht="15" customHeight="1" x14ac:dyDescent="0.25">
      <c r="A14" s="660" t="s">
        <v>31</v>
      </c>
      <c r="B14" s="699">
        <v>2939</v>
      </c>
      <c r="C14" s="699">
        <v>6386</v>
      </c>
      <c r="D14" s="699">
        <v>92978.054999999993</v>
      </c>
      <c r="E14" s="699">
        <v>21595.763999999999</v>
      </c>
      <c r="F14" s="699">
        <v>425688.929</v>
      </c>
      <c r="G14" s="699">
        <v>626718.73400000005</v>
      </c>
      <c r="H14" s="700">
        <v>44931.411</v>
      </c>
      <c r="I14" s="699">
        <v>581787.32299999997</v>
      </c>
      <c r="J14" s="699">
        <v>29132.531999999999</v>
      </c>
      <c r="K14" s="578"/>
      <c r="L14" s="701"/>
    </row>
    <row r="15" spans="1:12" ht="11.25" customHeight="1" x14ac:dyDescent="0.25">
      <c r="A15" s="702" t="s">
        <v>324</v>
      </c>
      <c r="B15" s="703">
        <v>2886</v>
      </c>
      <c r="C15" s="703">
        <v>4050</v>
      </c>
      <c r="D15" s="703">
        <v>36157.637999999999</v>
      </c>
      <c r="E15" s="703">
        <v>5774.3670000000002</v>
      </c>
      <c r="F15" s="703">
        <v>151580.10500000001</v>
      </c>
      <c r="G15" s="703">
        <v>219070.70600000001</v>
      </c>
      <c r="H15" s="704">
        <v>9260.5169999999998</v>
      </c>
      <c r="I15" s="703">
        <v>209810.18900000001</v>
      </c>
      <c r="J15" s="703">
        <v>4326.085</v>
      </c>
      <c r="K15" s="583"/>
      <c r="L15" s="701"/>
    </row>
    <row r="16" spans="1:12" ht="10.5" customHeight="1" x14ac:dyDescent="0.25">
      <c r="A16" s="584" t="s">
        <v>325</v>
      </c>
      <c r="B16" s="664">
        <v>41</v>
      </c>
      <c r="C16" s="664" t="s">
        <v>345</v>
      </c>
      <c r="D16" s="664" t="s">
        <v>345</v>
      </c>
      <c r="E16" s="664" t="s">
        <v>345</v>
      </c>
      <c r="F16" s="664" t="s">
        <v>345</v>
      </c>
      <c r="G16" s="664" t="s">
        <v>345</v>
      </c>
      <c r="H16" s="582" t="s">
        <v>345</v>
      </c>
      <c r="I16" s="664" t="s">
        <v>345</v>
      </c>
      <c r="J16" s="664" t="s">
        <v>345</v>
      </c>
      <c r="K16" s="583"/>
      <c r="L16" s="701"/>
    </row>
    <row r="17" spans="1:12" ht="10.5" customHeight="1" x14ac:dyDescent="0.25">
      <c r="A17" s="584" t="s">
        <v>326</v>
      </c>
      <c r="B17" s="665">
        <v>11</v>
      </c>
      <c r="C17" s="665">
        <v>1038</v>
      </c>
      <c r="D17" s="665">
        <v>29249.082999999999</v>
      </c>
      <c r="E17" s="665">
        <v>2542.4769999999999</v>
      </c>
      <c r="F17" s="665">
        <v>164791.45800000001</v>
      </c>
      <c r="G17" s="665">
        <v>247769.359</v>
      </c>
      <c r="H17" s="585">
        <v>11324.511</v>
      </c>
      <c r="I17" s="665">
        <v>236444.848</v>
      </c>
      <c r="J17" s="665">
        <v>19268.046999999999</v>
      </c>
      <c r="K17" s="583"/>
      <c r="L17" s="701"/>
    </row>
    <row r="18" spans="1:12" ht="10.5" customHeight="1" x14ac:dyDescent="0.25">
      <c r="A18" s="580" t="s">
        <v>327</v>
      </c>
      <c r="B18" s="665">
        <v>1</v>
      </c>
      <c r="C18" s="665" t="s">
        <v>345</v>
      </c>
      <c r="D18" s="665" t="s">
        <v>345</v>
      </c>
      <c r="E18" s="665" t="s">
        <v>345</v>
      </c>
      <c r="F18" s="665" t="s">
        <v>345</v>
      </c>
      <c r="G18" s="665" t="s">
        <v>345</v>
      </c>
      <c r="H18" s="585" t="s">
        <v>345</v>
      </c>
      <c r="I18" s="665" t="s">
        <v>345</v>
      </c>
      <c r="J18" s="665" t="s">
        <v>345</v>
      </c>
      <c r="K18" s="583"/>
      <c r="L18" s="701"/>
    </row>
    <row r="19" spans="1:12" ht="15" customHeight="1" x14ac:dyDescent="0.25">
      <c r="A19" s="575" t="s">
        <v>388</v>
      </c>
      <c r="B19" s="656"/>
      <c r="C19" s="656"/>
      <c r="D19" s="656"/>
      <c r="E19" s="680"/>
      <c r="F19" s="680"/>
      <c r="G19" s="680"/>
      <c r="H19" s="680"/>
      <c r="I19" s="680"/>
      <c r="J19" s="680"/>
      <c r="K19" s="661"/>
    </row>
    <row r="20" spans="1:12" ht="15" customHeight="1" x14ac:dyDescent="0.25">
      <c r="A20" s="660" t="s">
        <v>31</v>
      </c>
      <c r="B20" s="699">
        <v>2542</v>
      </c>
      <c r="C20" s="699">
        <v>5640</v>
      </c>
      <c r="D20" s="699">
        <v>83012.399000000005</v>
      </c>
      <c r="E20" s="699">
        <v>19848.058000000001</v>
      </c>
      <c r="F20" s="699">
        <v>409356.21299999999</v>
      </c>
      <c r="G20" s="699">
        <v>593205.80900000001</v>
      </c>
      <c r="H20" s="699">
        <v>40209.455999999998</v>
      </c>
      <c r="I20" s="699">
        <v>552996.353</v>
      </c>
      <c r="J20" s="699">
        <v>25803.843000000001</v>
      </c>
      <c r="K20" s="661"/>
    </row>
    <row r="21" spans="1:12" ht="11.25" customHeight="1" x14ac:dyDescent="0.25">
      <c r="A21" s="580" t="s">
        <v>324</v>
      </c>
      <c r="B21" s="664">
        <v>2493</v>
      </c>
      <c r="C21" s="664">
        <v>3522</v>
      </c>
      <c r="D21" s="664">
        <v>32328.356</v>
      </c>
      <c r="E21" s="664">
        <v>4240.7910000000002</v>
      </c>
      <c r="F21" s="664">
        <v>140957.59700000001</v>
      </c>
      <c r="G21" s="664">
        <v>199992.114</v>
      </c>
      <c r="H21" s="664">
        <v>5406.8819999999996</v>
      </c>
      <c r="I21" s="664">
        <v>194585.23199999999</v>
      </c>
      <c r="J21" s="664">
        <v>2180.819</v>
      </c>
      <c r="K21" s="661"/>
    </row>
    <row r="22" spans="1:12" ht="9.9499999999999993" customHeight="1" x14ac:dyDescent="0.25">
      <c r="A22" s="705" t="s">
        <v>325</v>
      </c>
      <c r="B22" s="706">
        <v>38</v>
      </c>
      <c r="C22" s="706">
        <v>698</v>
      </c>
      <c r="D22" s="706">
        <v>18260.831999999999</v>
      </c>
      <c r="E22" s="706">
        <v>9919.7630000000008</v>
      </c>
      <c r="F22" s="706">
        <v>63207.214999999997</v>
      </c>
      <c r="G22" s="706">
        <v>89782.705000000002</v>
      </c>
      <c r="H22" s="706">
        <v>9567.5409999999993</v>
      </c>
      <c r="I22" s="706">
        <v>80215.164000000004</v>
      </c>
      <c r="J22" s="706">
        <v>-2035.713</v>
      </c>
      <c r="K22" s="661"/>
    </row>
    <row r="23" spans="1:12" ht="9.9499999999999993" customHeight="1" x14ac:dyDescent="0.25">
      <c r="A23" s="705" t="s">
        <v>326</v>
      </c>
      <c r="B23" s="703">
        <v>10</v>
      </c>
      <c r="C23" s="703" t="s">
        <v>345</v>
      </c>
      <c r="D23" s="703" t="s">
        <v>345</v>
      </c>
      <c r="E23" s="703" t="s">
        <v>345</v>
      </c>
      <c r="F23" s="703" t="s">
        <v>345</v>
      </c>
      <c r="G23" s="703" t="s">
        <v>345</v>
      </c>
      <c r="H23" s="703" t="s">
        <v>345</v>
      </c>
      <c r="I23" s="703" t="s">
        <v>345</v>
      </c>
      <c r="J23" s="703" t="s">
        <v>345</v>
      </c>
      <c r="K23" s="661"/>
    </row>
    <row r="24" spans="1:12" ht="9.9499999999999993" customHeight="1" x14ac:dyDescent="0.25">
      <c r="A24" s="702" t="s">
        <v>327</v>
      </c>
      <c r="B24" s="706">
        <v>1</v>
      </c>
      <c r="C24" s="706" t="s">
        <v>345</v>
      </c>
      <c r="D24" s="706" t="s">
        <v>345</v>
      </c>
      <c r="E24" s="706" t="s">
        <v>345</v>
      </c>
      <c r="F24" s="706" t="s">
        <v>345</v>
      </c>
      <c r="G24" s="706" t="s">
        <v>345</v>
      </c>
      <c r="H24" s="706" t="s">
        <v>345</v>
      </c>
      <c r="I24" s="706" t="s">
        <v>345</v>
      </c>
      <c r="J24" s="706" t="s">
        <v>345</v>
      </c>
      <c r="K24" s="661"/>
    </row>
    <row r="25" spans="1:12" ht="13.5" customHeight="1" x14ac:dyDescent="0.25">
      <c r="A25" s="575" t="s">
        <v>389</v>
      </c>
      <c r="B25" s="679"/>
      <c r="C25" s="679"/>
      <c r="D25" s="656"/>
      <c r="E25" s="680"/>
      <c r="F25" s="680"/>
      <c r="G25" s="680"/>
      <c r="H25" s="680"/>
      <c r="I25" s="680"/>
      <c r="J25" s="680"/>
      <c r="K25" s="661"/>
    </row>
    <row r="26" spans="1:12" s="579" customFormat="1" ht="15" customHeight="1" x14ac:dyDescent="0.25">
      <c r="A26" s="660" t="s">
        <v>31</v>
      </c>
      <c r="B26" s="699">
        <v>2090</v>
      </c>
      <c r="C26" s="699">
        <v>3937</v>
      </c>
      <c r="D26" s="699">
        <v>58493.247000000003</v>
      </c>
      <c r="E26" s="699">
        <v>6645.2240000000002</v>
      </c>
      <c r="F26" s="699">
        <v>274243.77100000001</v>
      </c>
      <c r="G26" s="699">
        <v>367129.70899999997</v>
      </c>
      <c r="H26" s="699">
        <v>4790.451</v>
      </c>
      <c r="I26" s="699">
        <v>362339.25799999997</v>
      </c>
      <c r="J26" s="699">
        <v>-4146.7020000000002</v>
      </c>
      <c r="K26" s="667"/>
    </row>
    <row r="27" spans="1:12" ht="11.25" customHeight="1" x14ac:dyDescent="0.25">
      <c r="A27" s="580" t="s">
        <v>324</v>
      </c>
      <c r="B27" s="664">
        <v>2055</v>
      </c>
      <c r="C27" s="664">
        <v>2893</v>
      </c>
      <c r="D27" s="664">
        <v>25916.19</v>
      </c>
      <c r="E27" s="664">
        <v>3276.8879999999999</v>
      </c>
      <c r="F27" s="664">
        <v>112048.11500000001</v>
      </c>
      <c r="G27" s="664">
        <v>159121.42199999999</v>
      </c>
      <c r="H27" s="664">
        <v>4091.4340000000002</v>
      </c>
      <c r="I27" s="664">
        <v>155029.98800000001</v>
      </c>
      <c r="J27" s="664">
        <v>-1160.6510000000001</v>
      </c>
      <c r="K27" s="661"/>
    </row>
    <row r="28" spans="1:12" ht="11.25" customHeight="1" x14ac:dyDescent="0.25">
      <c r="A28" s="1856" t="s">
        <v>325</v>
      </c>
      <c r="B28" s="665">
        <v>29</v>
      </c>
      <c r="C28" s="665">
        <v>527</v>
      </c>
      <c r="D28" s="665">
        <v>14792.259</v>
      </c>
      <c r="E28" s="665">
        <v>2955.5909999999999</v>
      </c>
      <c r="F28" s="665">
        <v>47609.506000000001</v>
      </c>
      <c r="G28" s="665">
        <v>64533.841999999997</v>
      </c>
      <c r="H28" s="665">
        <v>699.01700000000005</v>
      </c>
      <c r="I28" s="665">
        <v>63834.824999999997</v>
      </c>
      <c r="J28" s="665">
        <v>-2319.8429999999998</v>
      </c>
      <c r="K28" s="661"/>
    </row>
    <row r="29" spans="1:12" ht="11.1" customHeight="1" x14ac:dyDescent="0.25">
      <c r="A29" s="584" t="s">
        <v>326</v>
      </c>
      <c r="B29" s="665">
        <v>6</v>
      </c>
      <c r="C29" s="665">
        <v>517</v>
      </c>
      <c r="D29" s="665">
        <v>17784.797999999999</v>
      </c>
      <c r="E29" s="665">
        <v>412.745</v>
      </c>
      <c r="F29" s="665">
        <v>114586.15</v>
      </c>
      <c r="G29" s="665">
        <v>143474.44500000001</v>
      </c>
      <c r="H29" s="665">
        <v>0</v>
      </c>
      <c r="I29" s="665">
        <v>143474.44500000001</v>
      </c>
      <c r="J29" s="665">
        <v>-666.20799999999997</v>
      </c>
      <c r="K29" s="661"/>
    </row>
    <row r="30" spans="1:12" ht="11.1" customHeight="1" x14ac:dyDescent="0.25">
      <c r="A30" s="580" t="s">
        <v>327</v>
      </c>
      <c r="B30" s="665">
        <v>0</v>
      </c>
      <c r="C30" s="665">
        <v>0</v>
      </c>
      <c r="D30" s="665">
        <v>0</v>
      </c>
      <c r="E30" s="665">
        <v>0</v>
      </c>
      <c r="F30" s="665">
        <v>0</v>
      </c>
      <c r="G30" s="665">
        <v>0</v>
      </c>
      <c r="H30" s="665">
        <v>0</v>
      </c>
      <c r="I30" s="665">
        <v>0</v>
      </c>
      <c r="J30" s="665">
        <v>0</v>
      </c>
      <c r="K30" s="661"/>
    </row>
    <row r="31" spans="1:12" ht="12" customHeight="1" x14ac:dyDescent="0.25">
      <c r="A31" s="575" t="s">
        <v>390</v>
      </c>
      <c r="B31" s="679"/>
      <c r="C31" s="679"/>
      <c r="D31" s="656"/>
      <c r="E31" s="680"/>
      <c r="F31" s="680"/>
      <c r="G31" s="680"/>
      <c r="H31" s="680"/>
      <c r="I31" s="680"/>
      <c r="J31" s="680"/>
      <c r="K31" s="661"/>
    </row>
    <row r="32" spans="1:12" ht="15" customHeight="1" x14ac:dyDescent="0.25">
      <c r="A32" s="660" t="s">
        <v>31</v>
      </c>
      <c r="B32" s="699">
        <v>326</v>
      </c>
      <c r="C32" s="699">
        <v>452</v>
      </c>
      <c r="D32" s="699">
        <v>4173.268</v>
      </c>
      <c r="E32" s="699">
        <v>384.24400000000003</v>
      </c>
      <c r="F32" s="699">
        <v>8835.3510000000006</v>
      </c>
      <c r="G32" s="699">
        <v>16974.348999999998</v>
      </c>
      <c r="H32" s="699">
        <v>572.07100000000003</v>
      </c>
      <c r="I32" s="699">
        <v>16402.277999999998</v>
      </c>
      <c r="J32" s="699">
        <v>2302.2919999999999</v>
      </c>
      <c r="K32" s="661"/>
    </row>
    <row r="33" spans="1:11" ht="11.25" customHeight="1" x14ac:dyDescent="0.25">
      <c r="A33" s="580" t="s">
        <v>324</v>
      </c>
      <c r="B33" s="664">
        <v>325</v>
      </c>
      <c r="C33" s="664" t="s">
        <v>345</v>
      </c>
      <c r="D33" s="664" t="s">
        <v>345</v>
      </c>
      <c r="E33" s="664" t="s">
        <v>345</v>
      </c>
      <c r="F33" s="664" t="s">
        <v>345</v>
      </c>
      <c r="G33" s="664" t="s">
        <v>345</v>
      </c>
      <c r="H33" s="664" t="s">
        <v>345</v>
      </c>
      <c r="I33" s="664" t="s">
        <v>345</v>
      </c>
      <c r="J33" s="664" t="s">
        <v>345</v>
      </c>
      <c r="K33" s="661"/>
    </row>
    <row r="34" spans="1:11" ht="11.1" customHeight="1" x14ac:dyDescent="0.25">
      <c r="A34" s="584" t="s">
        <v>325</v>
      </c>
      <c r="B34" s="664">
        <v>1</v>
      </c>
      <c r="C34" s="664" t="s">
        <v>345</v>
      </c>
      <c r="D34" s="664" t="s">
        <v>345</v>
      </c>
      <c r="E34" s="664" t="s">
        <v>345</v>
      </c>
      <c r="F34" s="664" t="s">
        <v>345</v>
      </c>
      <c r="G34" s="664" t="s">
        <v>345</v>
      </c>
      <c r="H34" s="664" t="s">
        <v>345</v>
      </c>
      <c r="I34" s="664" t="s">
        <v>345</v>
      </c>
      <c r="J34" s="664" t="s">
        <v>345</v>
      </c>
      <c r="K34" s="661"/>
    </row>
    <row r="35" spans="1:11" ht="11.1" customHeight="1" x14ac:dyDescent="0.25">
      <c r="A35" s="584" t="s">
        <v>326</v>
      </c>
      <c r="B35" s="664">
        <v>0</v>
      </c>
      <c r="C35" s="664">
        <v>0</v>
      </c>
      <c r="D35" s="664">
        <v>0</v>
      </c>
      <c r="E35" s="664">
        <v>0</v>
      </c>
      <c r="F35" s="664">
        <v>0</v>
      </c>
      <c r="G35" s="664">
        <v>0</v>
      </c>
      <c r="H35" s="664">
        <v>0</v>
      </c>
      <c r="I35" s="664">
        <v>0</v>
      </c>
      <c r="J35" s="664">
        <v>0</v>
      </c>
      <c r="K35" s="661"/>
    </row>
    <row r="36" spans="1:11" ht="11.1" customHeight="1" x14ac:dyDescent="0.25">
      <c r="A36" s="580" t="s">
        <v>327</v>
      </c>
      <c r="B36" s="664">
        <v>0</v>
      </c>
      <c r="C36" s="664">
        <v>0</v>
      </c>
      <c r="D36" s="664">
        <v>0</v>
      </c>
      <c r="E36" s="664">
        <v>0</v>
      </c>
      <c r="F36" s="664">
        <v>0</v>
      </c>
      <c r="G36" s="664">
        <v>0</v>
      </c>
      <c r="H36" s="664">
        <v>0</v>
      </c>
      <c r="I36" s="664">
        <v>0</v>
      </c>
      <c r="J36" s="664">
        <v>0</v>
      </c>
      <c r="K36" s="661"/>
    </row>
    <row r="37" spans="1:11" ht="15.75" customHeight="1" x14ac:dyDescent="0.25">
      <c r="A37" s="575" t="s">
        <v>391</v>
      </c>
      <c r="B37" s="679"/>
      <c r="C37" s="679"/>
      <c r="D37" s="656"/>
      <c r="E37" s="680"/>
      <c r="F37" s="680"/>
      <c r="G37" s="680"/>
      <c r="H37" s="680"/>
      <c r="I37" s="680"/>
      <c r="J37" s="680"/>
      <c r="K37" s="661"/>
    </row>
    <row r="38" spans="1:11" ht="15" customHeight="1" x14ac:dyDescent="0.25">
      <c r="A38" s="660" t="s">
        <v>31</v>
      </c>
      <c r="B38" s="699">
        <v>61</v>
      </c>
      <c r="C38" s="699">
        <v>218</v>
      </c>
      <c r="D38" s="699">
        <v>5973.4780000000001</v>
      </c>
      <c r="E38" s="699">
        <v>7211.4870000000001</v>
      </c>
      <c r="F38" s="699">
        <v>53311.26</v>
      </c>
      <c r="G38" s="699">
        <v>103933.808</v>
      </c>
      <c r="H38" s="699">
        <v>13386.472</v>
      </c>
      <c r="I38" s="699">
        <v>90547.335999999996</v>
      </c>
      <c r="J38" s="699">
        <v>21924.352999999999</v>
      </c>
      <c r="K38" s="661"/>
    </row>
    <row r="39" spans="1:11" ht="11.25" customHeight="1" x14ac:dyDescent="0.25">
      <c r="A39" s="580" t="s">
        <v>324</v>
      </c>
      <c r="B39" s="665">
        <v>56</v>
      </c>
      <c r="C39" s="665">
        <v>79</v>
      </c>
      <c r="D39" s="665">
        <v>1647.672</v>
      </c>
      <c r="E39" s="665">
        <v>432.24299999999999</v>
      </c>
      <c r="F39" s="665">
        <v>16001.758</v>
      </c>
      <c r="G39" s="665">
        <v>19631.78</v>
      </c>
      <c r="H39" s="665">
        <v>662.93</v>
      </c>
      <c r="I39" s="665">
        <v>18968.849999999999</v>
      </c>
      <c r="J39" s="665">
        <v>1126.3330000000001</v>
      </c>
      <c r="K39" s="661"/>
    </row>
    <row r="40" spans="1:11" ht="11.25" customHeight="1" x14ac:dyDescent="0.25">
      <c r="A40" s="705" t="s">
        <v>325</v>
      </c>
      <c r="B40" s="703">
        <v>4</v>
      </c>
      <c r="C40" s="703" t="s">
        <v>345</v>
      </c>
      <c r="D40" s="703" t="s">
        <v>345</v>
      </c>
      <c r="E40" s="703" t="s">
        <v>345</v>
      </c>
      <c r="F40" s="703" t="s">
        <v>345</v>
      </c>
      <c r="G40" s="703" t="s">
        <v>345</v>
      </c>
      <c r="H40" s="703" t="s">
        <v>345</v>
      </c>
      <c r="I40" s="703" t="s">
        <v>345</v>
      </c>
      <c r="J40" s="703" t="s">
        <v>345</v>
      </c>
      <c r="K40" s="661"/>
    </row>
    <row r="41" spans="1:11" ht="11.25" customHeight="1" x14ac:dyDescent="0.25">
      <c r="A41" s="584" t="s">
        <v>326</v>
      </c>
      <c r="B41" s="665">
        <v>1</v>
      </c>
      <c r="C41" s="665" t="s">
        <v>345</v>
      </c>
      <c r="D41" s="665" t="s">
        <v>345</v>
      </c>
      <c r="E41" s="665" t="s">
        <v>345</v>
      </c>
      <c r="F41" s="665" t="s">
        <v>345</v>
      </c>
      <c r="G41" s="665" t="s">
        <v>345</v>
      </c>
      <c r="H41" s="665" t="s">
        <v>345</v>
      </c>
      <c r="I41" s="665" t="s">
        <v>345</v>
      </c>
      <c r="J41" s="665" t="s">
        <v>345</v>
      </c>
      <c r="K41" s="661"/>
    </row>
    <row r="42" spans="1:11" ht="12.95" customHeight="1" x14ac:dyDescent="0.25">
      <c r="A42" s="580" t="s">
        <v>327</v>
      </c>
      <c r="B42" s="664">
        <v>0</v>
      </c>
      <c r="C42" s="664">
        <v>0</v>
      </c>
      <c r="D42" s="664">
        <v>0</v>
      </c>
      <c r="E42" s="664">
        <v>0</v>
      </c>
      <c r="F42" s="664">
        <v>0</v>
      </c>
      <c r="G42" s="664">
        <v>0</v>
      </c>
      <c r="H42" s="664">
        <v>0</v>
      </c>
      <c r="I42" s="664">
        <v>0</v>
      </c>
      <c r="J42" s="664">
        <v>0</v>
      </c>
      <c r="K42" s="661"/>
    </row>
    <row r="43" spans="1:11" ht="15" customHeight="1" x14ac:dyDescent="0.25">
      <c r="A43" s="575" t="s">
        <v>392</v>
      </c>
      <c r="B43" s="679"/>
      <c r="C43" s="679"/>
      <c r="D43" s="656"/>
      <c r="E43" s="680"/>
      <c r="F43" s="680"/>
      <c r="G43" s="680"/>
      <c r="H43" s="680"/>
      <c r="I43" s="680"/>
      <c r="J43" s="680"/>
      <c r="K43" s="661"/>
    </row>
    <row r="44" spans="1:11" ht="15" customHeight="1" x14ac:dyDescent="0.25">
      <c r="A44" s="660" t="s">
        <v>31</v>
      </c>
      <c r="B44" s="699">
        <v>65</v>
      </c>
      <c r="C44" s="699">
        <v>1033</v>
      </c>
      <c r="D44" s="699">
        <v>14372.406000000001</v>
      </c>
      <c r="E44" s="699">
        <v>5607.1030000000001</v>
      </c>
      <c r="F44" s="699">
        <v>72965.831000000006</v>
      </c>
      <c r="G44" s="699">
        <v>105167.943</v>
      </c>
      <c r="H44" s="699">
        <v>21460.462</v>
      </c>
      <c r="I44" s="699">
        <v>83707.481</v>
      </c>
      <c r="J44" s="699">
        <v>5723.9</v>
      </c>
      <c r="K44" s="661"/>
    </row>
    <row r="45" spans="1:11" ht="11.25" customHeight="1" x14ac:dyDescent="0.25">
      <c r="A45" s="580" t="s">
        <v>324</v>
      </c>
      <c r="B45" s="665">
        <v>57</v>
      </c>
      <c r="C45" s="665" t="s">
        <v>345</v>
      </c>
      <c r="D45" s="665" t="s">
        <v>345</v>
      </c>
      <c r="E45" s="665" t="s">
        <v>345</v>
      </c>
      <c r="F45" s="665" t="s">
        <v>345</v>
      </c>
      <c r="G45" s="665" t="s">
        <v>345</v>
      </c>
      <c r="H45" s="665" t="s">
        <v>345</v>
      </c>
      <c r="I45" s="665" t="s">
        <v>345</v>
      </c>
      <c r="J45" s="665" t="s">
        <v>345</v>
      </c>
      <c r="K45" s="661"/>
    </row>
    <row r="46" spans="1:11" ht="12" customHeight="1" x14ac:dyDescent="0.25">
      <c r="A46" s="584" t="s">
        <v>325</v>
      </c>
      <c r="B46" s="665">
        <v>4</v>
      </c>
      <c r="C46" s="665">
        <v>70</v>
      </c>
      <c r="D46" s="665">
        <v>1190.9480000000001</v>
      </c>
      <c r="E46" s="665">
        <v>768.51400000000001</v>
      </c>
      <c r="F46" s="665">
        <v>8143.2809999999999</v>
      </c>
      <c r="G46" s="665">
        <v>10821.361999999999</v>
      </c>
      <c r="H46" s="665">
        <v>25.452999999999999</v>
      </c>
      <c r="I46" s="665">
        <v>10795.909</v>
      </c>
      <c r="J46" s="665">
        <v>-265.81200000000001</v>
      </c>
      <c r="K46" s="661"/>
    </row>
    <row r="47" spans="1:11" ht="12" customHeight="1" x14ac:dyDescent="0.25">
      <c r="A47" s="584" t="s">
        <v>326</v>
      </c>
      <c r="B47" s="664">
        <v>3</v>
      </c>
      <c r="C47" s="664">
        <v>307</v>
      </c>
      <c r="D47" s="664">
        <v>3909.7159999999999</v>
      </c>
      <c r="E47" s="664">
        <v>1546.146</v>
      </c>
      <c r="F47" s="664">
        <v>17745.036</v>
      </c>
      <c r="G47" s="664">
        <v>23614.703000000001</v>
      </c>
      <c r="H47" s="664">
        <v>7444.04</v>
      </c>
      <c r="I47" s="664">
        <v>16170.663</v>
      </c>
      <c r="J47" s="664">
        <v>-971.81899999999996</v>
      </c>
      <c r="K47" s="661"/>
    </row>
    <row r="48" spans="1:11" ht="12" customHeight="1" x14ac:dyDescent="0.25">
      <c r="A48" s="580" t="s">
        <v>327</v>
      </c>
      <c r="B48" s="664">
        <v>1</v>
      </c>
      <c r="C48" s="664" t="s">
        <v>345</v>
      </c>
      <c r="D48" s="664" t="s">
        <v>345</v>
      </c>
      <c r="E48" s="664" t="s">
        <v>345</v>
      </c>
      <c r="F48" s="664" t="s">
        <v>345</v>
      </c>
      <c r="G48" s="664" t="s">
        <v>345</v>
      </c>
      <c r="H48" s="664" t="s">
        <v>345</v>
      </c>
      <c r="I48" s="664" t="s">
        <v>345</v>
      </c>
      <c r="J48" s="664" t="s">
        <v>345</v>
      </c>
      <c r="K48" s="661"/>
    </row>
    <row r="49" spans="1:11" ht="15" customHeight="1" x14ac:dyDescent="0.25">
      <c r="A49" s="575" t="s">
        <v>393</v>
      </c>
      <c r="B49" s="703"/>
      <c r="C49" s="703"/>
      <c r="D49" s="703"/>
      <c r="E49" s="703"/>
      <c r="F49" s="703"/>
      <c r="G49" s="703"/>
      <c r="H49" s="703"/>
      <c r="I49" s="703"/>
      <c r="J49" s="703"/>
      <c r="K49" s="661"/>
    </row>
    <row r="50" spans="1:11" ht="15" customHeight="1" x14ac:dyDescent="0.25">
      <c r="A50" s="660" t="s">
        <v>31</v>
      </c>
      <c r="B50" s="699">
        <v>397</v>
      </c>
      <c r="C50" s="699">
        <v>746</v>
      </c>
      <c r="D50" s="699">
        <v>9965.6560000000009</v>
      </c>
      <c r="E50" s="699">
        <v>1747.7059999999999</v>
      </c>
      <c r="F50" s="699">
        <v>16332.716</v>
      </c>
      <c r="G50" s="699">
        <v>33512.925000000003</v>
      </c>
      <c r="H50" s="699">
        <v>4721.9549999999999</v>
      </c>
      <c r="I50" s="699">
        <v>28790.97</v>
      </c>
      <c r="J50" s="699">
        <v>3328.6889999999999</v>
      </c>
      <c r="K50" s="661"/>
    </row>
    <row r="51" spans="1:11" ht="11.25" customHeight="1" x14ac:dyDescent="0.25">
      <c r="A51" s="580" t="s">
        <v>324</v>
      </c>
      <c r="B51" s="703">
        <v>393</v>
      </c>
      <c r="C51" s="703">
        <v>528</v>
      </c>
      <c r="D51" s="703">
        <v>3829.2820000000002</v>
      </c>
      <c r="E51" s="703">
        <v>1533.576</v>
      </c>
      <c r="F51" s="703">
        <v>10622.508</v>
      </c>
      <c r="G51" s="703">
        <v>19078.592000000001</v>
      </c>
      <c r="H51" s="703">
        <v>3853.6350000000002</v>
      </c>
      <c r="I51" s="703">
        <v>15224.957</v>
      </c>
      <c r="J51" s="703">
        <v>2145.2660000000001</v>
      </c>
      <c r="K51" s="661"/>
    </row>
    <row r="52" spans="1:11" ht="11.45" customHeight="1" x14ac:dyDescent="0.25">
      <c r="A52" s="584" t="s">
        <v>325</v>
      </c>
      <c r="B52" s="665">
        <v>3</v>
      </c>
      <c r="C52" s="665" t="s">
        <v>345</v>
      </c>
      <c r="D52" s="665" t="s">
        <v>345</v>
      </c>
      <c r="E52" s="665" t="s">
        <v>345</v>
      </c>
      <c r="F52" s="665" t="s">
        <v>345</v>
      </c>
      <c r="G52" s="665" t="s">
        <v>345</v>
      </c>
      <c r="H52" s="665" t="s">
        <v>345</v>
      </c>
      <c r="I52" s="665" t="s">
        <v>345</v>
      </c>
      <c r="J52" s="665" t="s">
        <v>345</v>
      </c>
      <c r="K52" s="661"/>
    </row>
    <row r="53" spans="1:11" ht="11.45" customHeight="1" x14ac:dyDescent="0.25">
      <c r="A53" s="584" t="s">
        <v>326</v>
      </c>
      <c r="B53" s="703">
        <v>1</v>
      </c>
      <c r="C53" s="703" t="s">
        <v>345</v>
      </c>
      <c r="D53" s="703" t="s">
        <v>345</v>
      </c>
      <c r="E53" s="703" t="s">
        <v>345</v>
      </c>
      <c r="F53" s="703" t="s">
        <v>345</v>
      </c>
      <c r="G53" s="703" t="s">
        <v>345</v>
      </c>
      <c r="H53" s="703" t="s">
        <v>345</v>
      </c>
      <c r="I53" s="703" t="s">
        <v>345</v>
      </c>
      <c r="J53" s="703" t="s">
        <v>345</v>
      </c>
      <c r="K53" s="661"/>
    </row>
    <row r="54" spans="1:11" ht="11.45" customHeight="1" x14ac:dyDescent="0.25">
      <c r="A54" s="580" t="s">
        <v>327</v>
      </c>
      <c r="B54" s="664">
        <v>0</v>
      </c>
      <c r="C54" s="664">
        <v>0</v>
      </c>
      <c r="D54" s="664">
        <v>0</v>
      </c>
      <c r="E54" s="664">
        <v>0</v>
      </c>
      <c r="F54" s="664">
        <v>0</v>
      </c>
      <c r="G54" s="664">
        <v>0</v>
      </c>
      <c r="H54" s="664">
        <v>0</v>
      </c>
      <c r="I54" s="664">
        <v>0</v>
      </c>
      <c r="J54" s="664">
        <v>0</v>
      </c>
      <c r="K54" s="661"/>
    </row>
    <row r="55" spans="1:11" ht="3.75" customHeight="1" thickBot="1" x14ac:dyDescent="0.3">
      <c r="A55" s="595"/>
      <c r="B55" s="595"/>
      <c r="C55" s="595"/>
      <c r="D55" s="595"/>
      <c r="E55" s="595"/>
      <c r="F55" s="595"/>
      <c r="G55" s="595"/>
      <c r="H55" s="595"/>
      <c r="I55" s="595"/>
      <c r="J55" s="595"/>
    </row>
    <row r="56" spans="1:11" ht="12" customHeight="1" thickTop="1" x14ac:dyDescent="0.25">
      <c r="A56" s="660" t="s">
        <v>329</v>
      </c>
      <c r="B56" s="588"/>
      <c r="C56" s="588"/>
      <c r="D56" s="589"/>
    </row>
    <row r="57" spans="1:11" x14ac:dyDescent="0.25">
      <c r="A57" s="589"/>
      <c r="B57" s="589"/>
      <c r="C57" s="589"/>
      <c r="D57" s="589"/>
    </row>
    <row r="58" spans="1:11" x14ac:dyDescent="0.25">
      <c r="A58" s="589"/>
      <c r="B58" s="589"/>
      <c r="C58" s="589"/>
      <c r="D58" s="589"/>
    </row>
    <row r="59" spans="1:11" x14ac:dyDescent="0.25">
      <c r="A59" s="589"/>
      <c r="B59" s="589"/>
      <c r="C59" s="589"/>
      <c r="D59" s="589"/>
    </row>
    <row r="60" spans="1:11" x14ac:dyDescent="0.25">
      <c r="A60" s="589"/>
      <c r="B60" s="589"/>
      <c r="C60" s="589"/>
      <c r="D60" s="589"/>
    </row>
    <row r="61" spans="1:11" x14ac:dyDescent="0.25">
      <c r="A61" s="589"/>
      <c r="B61" s="589"/>
      <c r="C61" s="589"/>
      <c r="D61" s="589"/>
    </row>
  </sheetData>
  <mergeCells count="17">
    <mergeCell ref="A13:I13"/>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pageMargins left="0.78740157480314965" right="0.78740157480314965" top="1.1811023622047243" bottom="0.78740157480314965" header="0" footer="0"/>
  <pageSetup paperSize="9" orientation="portrait"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68"/>
  <sheetViews>
    <sheetView showGridLines="0" workbookViewId="0"/>
  </sheetViews>
  <sheetFormatPr defaultColWidth="10.5703125" defaultRowHeight="12.75" x14ac:dyDescent="0.25"/>
  <cols>
    <col min="1" max="1" width="10.5703125" style="571" customWidth="1"/>
    <col min="2" max="3" width="7.85546875" style="571" customWidth="1"/>
    <col min="4" max="4" width="6.85546875" style="571" customWidth="1"/>
    <col min="5" max="5" width="7" style="571" customWidth="1"/>
    <col min="6" max="8" width="7.42578125" style="571" customWidth="1"/>
    <col min="9" max="9" width="7.7109375" style="571" customWidth="1"/>
    <col min="10" max="10" width="8" style="571" customWidth="1"/>
    <col min="11" max="16384" width="10.5703125" style="571"/>
  </cols>
  <sheetData>
    <row r="2" spans="1:28" ht="18.75" customHeight="1" x14ac:dyDescent="0.25">
      <c r="A2" s="1931" t="s">
        <v>394</v>
      </c>
      <c r="B2" s="1931"/>
      <c r="C2" s="1931"/>
    </row>
    <row r="3" spans="1:28" ht="30.75" customHeight="1" x14ac:dyDescent="0.25">
      <c r="A3" s="1933" t="s">
        <v>395</v>
      </c>
      <c r="B3" s="1933"/>
      <c r="C3" s="1933"/>
      <c r="D3" s="1932"/>
      <c r="E3" s="1932"/>
      <c r="F3" s="1932"/>
      <c r="G3" s="1932"/>
      <c r="H3" s="1932"/>
      <c r="I3" s="1932"/>
      <c r="J3" s="1932"/>
      <c r="K3" s="1578"/>
    </row>
    <row r="4" spans="1:28" ht="12.95" customHeight="1" x14ac:dyDescent="0.25">
      <c r="A4" s="572">
        <v>2017</v>
      </c>
      <c r="B4" s="573"/>
      <c r="C4" s="149"/>
      <c r="D4" s="589"/>
    </row>
    <row r="5" spans="1:28" ht="20.25" customHeight="1" x14ac:dyDescent="0.25">
      <c r="A5" s="1923" t="s">
        <v>311</v>
      </c>
      <c r="B5" s="1923" t="s">
        <v>312</v>
      </c>
      <c r="C5" s="1923" t="s">
        <v>313</v>
      </c>
      <c r="D5" s="1924" t="s">
        <v>314</v>
      </c>
      <c r="E5" s="1924"/>
      <c r="F5" s="1924"/>
      <c r="G5" s="1923" t="s">
        <v>315</v>
      </c>
      <c r="H5" s="1925"/>
      <c r="I5" s="1925"/>
      <c r="J5" s="1923" t="s">
        <v>316</v>
      </c>
    </row>
    <row r="6" spans="1:28" x14ac:dyDescent="0.25">
      <c r="A6" s="1923"/>
      <c r="B6" s="1923"/>
      <c r="C6" s="1923"/>
      <c r="D6" s="1923" t="s">
        <v>317</v>
      </c>
      <c r="E6" s="1923" t="s">
        <v>318</v>
      </c>
      <c r="F6" s="1923" t="s">
        <v>319</v>
      </c>
      <c r="G6" s="1923" t="s">
        <v>31</v>
      </c>
      <c r="H6" s="1923" t="s">
        <v>320</v>
      </c>
      <c r="I6" s="1923" t="s">
        <v>321</v>
      </c>
      <c r="J6" s="1925"/>
    </row>
    <row r="7" spans="1:28" ht="9" customHeight="1" x14ac:dyDescent="0.25">
      <c r="A7" s="1923"/>
      <c r="B7" s="1923"/>
      <c r="C7" s="1923"/>
      <c r="D7" s="1923"/>
      <c r="E7" s="1923"/>
      <c r="F7" s="1923"/>
      <c r="G7" s="1923"/>
      <c r="H7" s="1923"/>
      <c r="I7" s="1923"/>
      <c r="J7" s="1925"/>
    </row>
    <row r="8" spans="1:28" ht="9" customHeight="1" x14ac:dyDescent="0.25">
      <c r="A8" s="1923"/>
      <c r="B8" s="1923"/>
      <c r="C8" s="1923"/>
      <c r="D8" s="1923"/>
      <c r="E8" s="1923"/>
      <c r="F8" s="1923"/>
      <c r="G8" s="1923"/>
      <c r="H8" s="1923"/>
      <c r="I8" s="1923"/>
      <c r="J8" s="1925"/>
    </row>
    <row r="9" spans="1:28" ht="9" customHeight="1" x14ac:dyDescent="0.25">
      <c r="A9" s="1923"/>
      <c r="B9" s="1923"/>
      <c r="C9" s="1923"/>
      <c r="D9" s="1923"/>
      <c r="E9" s="1923"/>
      <c r="F9" s="1923"/>
      <c r="G9" s="1923"/>
      <c r="H9" s="1923"/>
      <c r="I9" s="1923"/>
      <c r="J9" s="1925"/>
    </row>
    <row r="10" spans="1:28" ht="9" customHeight="1" x14ac:dyDescent="0.25">
      <c r="A10" s="1923"/>
      <c r="B10" s="1923"/>
      <c r="C10" s="1923"/>
      <c r="D10" s="1923"/>
      <c r="E10" s="1923"/>
      <c r="F10" s="1923"/>
      <c r="G10" s="1923"/>
      <c r="H10" s="1923"/>
      <c r="I10" s="1923"/>
      <c r="J10" s="1925"/>
    </row>
    <row r="11" spans="1:28" ht="15" customHeight="1" x14ac:dyDescent="0.25">
      <c r="A11" s="1923"/>
      <c r="B11" s="1924" t="s">
        <v>5</v>
      </c>
      <c r="C11" s="1924"/>
      <c r="D11" s="1924" t="s">
        <v>322</v>
      </c>
      <c r="E11" s="1924"/>
      <c r="F11" s="1924"/>
      <c r="G11" s="1924"/>
      <c r="H11" s="1924"/>
      <c r="I11" s="1924"/>
      <c r="J11" s="1924"/>
    </row>
    <row r="12" spans="1:28" ht="27" customHeight="1" x14ac:dyDescent="0.25">
      <c r="A12" s="1942" t="s">
        <v>387</v>
      </c>
      <c r="B12" s="1942"/>
      <c r="C12" s="1942"/>
      <c r="D12" s="1942"/>
      <c r="E12" s="1942"/>
      <c r="F12" s="1942"/>
      <c r="G12" s="1942"/>
      <c r="H12" s="1942"/>
      <c r="I12" s="1942"/>
    </row>
    <row r="13" spans="1:28" s="579" customFormat="1" ht="13.5" customHeight="1" x14ac:dyDescent="0.25">
      <c r="A13" s="575" t="s">
        <v>252</v>
      </c>
      <c r="B13" s="662">
        <v>2939</v>
      </c>
      <c r="C13" s="662">
        <v>6386</v>
      </c>
      <c r="D13" s="662">
        <v>92978.054999999993</v>
      </c>
      <c r="E13" s="662">
        <v>21595.763999999999</v>
      </c>
      <c r="F13" s="662">
        <v>425688.929</v>
      </c>
      <c r="G13" s="662">
        <v>626718.73400000005</v>
      </c>
      <c r="H13" s="662">
        <v>44931.411</v>
      </c>
      <c r="I13" s="662">
        <v>581787.32299999997</v>
      </c>
      <c r="J13" s="662">
        <v>29132.531999999999</v>
      </c>
      <c r="K13" s="664"/>
      <c r="L13" s="664"/>
      <c r="M13" s="664"/>
      <c r="N13" s="664"/>
      <c r="O13" s="664"/>
      <c r="P13" s="664"/>
      <c r="Q13" s="664"/>
      <c r="R13" s="664"/>
      <c r="S13" s="664"/>
      <c r="T13" s="707"/>
      <c r="U13" s="707"/>
      <c r="V13" s="707"/>
      <c r="W13" s="707"/>
      <c r="X13" s="707"/>
      <c r="Y13" s="707"/>
      <c r="Z13" s="707"/>
      <c r="AA13" s="707"/>
      <c r="AB13" s="707"/>
    </row>
    <row r="14" spans="1:28" ht="13.5" customHeight="1" x14ac:dyDescent="0.25">
      <c r="A14" s="575" t="s">
        <v>253</v>
      </c>
      <c r="B14" s="662">
        <v>2861</v>
      </c>
      <c r="C14" s="662">
        <v>6268</v>
      </c>
      <c r="D14" s="662">
        <v>92037.816999999995</v>
      </c>
      <c r="E14" s="662">
        <v>21512.29</v>
      </c>
      <c r="F14" s="662">
        <v>423858.92200000002</v>
      </c>
      <c r="G14" s="662">
        <v>623216.228</v>
      </c>
      <c r="H14" s="662">
        <v>44872.196000000004</v>
      </c>
      <c r="I14" s="662">
        <v>578344.03200000001</v>
      </c>
      <c r="J14" s="662">
        <v>28906.303</v>
      </c>
      <c r="K14" s="664"/>
      <c r="L14" s="664"/>
      <c r="M14" s="664"/>
      <c r="N14" s="664"/>
      <c r="O14" s="664"/>
      <c r="P14" s="664"/>
      <c r="Q14" s="664"/>
      <c r="R14" s="664"/>
      <c r="S14" s="664"/>
      <c r="T14" s="707"/>
      <c r="U14" s="707"/>
      <c r="V14" s="707"/>
      <c r="W14" s="707"/>
      <c r="X14" s="707"/>
      <c r="Y14" s="707"/>
      <c r="Z14" s="707"/>
      <c r="AA14" s="707"/>
      <c r="AB14" s="707"/>
    </row>
    <row r="15" spans="1:28" ht="15" customHeight="1" x14ac:dyDescent="0.25">
      <c r="A15" s="592" t="s">
        <v>335</v>
      </c>
      <c r="B15" s="664">
        <v>472</v>
      </c>
      <c r="C15" s="664">
        <v>831</v>
      </c>
      <c r="D15" s="664">
        <v>8205.1080000000002</v>
      </c>
      <c r="E15" s="664">
        <v>6857.6350000000002</v>
      </c>
      <c r="F15" s="664">
        <v>22522.473000000002</v>
      </c>
      <c r="G15" s="664">
        <v>36997.641000000003</v>
      </c>
      <c r="H15" s="664">
        <v>9710.7780000000002</v>
      </c>
      <c r="I15" s="664">
        <v>27286.863000000001</v>
      </c>
      <c r="J15" s="664">
        <v>2277.489</v>
      </c>
      <c r="K15" s="664"/>
      <c r="L15" s="664"/>
      <c r="M15" s="664"/>
      <c r="N15" s="664"/>
      <c r="O15" s="664"/>
      <c r="P15" s="664"/>
      <c r="Q15" s="664"/>
      <c r="R15" s="664"/>
      <c r="S15" s="664"/>
      <c r="T15" s="707"/>
      <c r="U15" s="707"/>
      <c r="V15" s="707"/>
      <c r="W15" s="707"/>
      <c r="X15" s="707"/>
      <c r="Y15" s="707"/>
      <c r="Z15" s="707"/>
      <c r="AA15" s="707"/>
      <c r="AB15" s="707"/>
    </row>
    <row r="16" spans="1:28" ht="12" customHeight="1" x14ac:dyDescent="0.25">
      <c r="A16" s="592" t="s">
        <v>336</v>
      </c>
      <c r="B16" s="664">
        <v>294</v>
      </c>
      <c r="C16" s="664">
        <v>373</v>
      </c>
      <c r="D16" s="664">
        <v>2305.8809999999999</v>
      </c>
      <c r="E16" s="664">
        <v>603.05700000000002</v>
      </c>
      <c r="F16" s="664">
        <v>3659.5160000000001</v>
      </c>
      <c r="G16" s="664">
        <v>7363.643</v>
      </c>
      <c r="H16" s="664">
        <v>942.84400000000005</v>
      </c>
      <c r="I16" s="664">
        <v>6420.799</v>
      </c>
      <c r="J16" s="664">
        <v>845.70399999999995</v>
      </c>
      <c r="K16" s="664"/>
      <c r="L16" s="664"/>
      <c r="M16" s="664"/>
      <c r="N16" s="664"/>
      <c r="O16" s="664"/>
      <c r="P16" s="664"/>
      <c r="Q16" s="664"/>
      <c r="R16" s="664"/>
      <c r="S16" s="664"/>
      <c r="T16" s="707"/>
      <c r="U16" s="707"/>
      <c r="V16" s="707"/>
      <c r="W16" s="707"/>
      <c r="X16" s="707"/>
      <c r="Y16" s="707"/>
      <c r="Z16" s="707"/>
      <c r="AA16" s="707"/>
      <c r="AB16" s="707"/>
    </row>
    <row r="17" spans="1:28" ht="12" customHeight="1" x14ac:dyDescent="0.25">
      <c r="A17" s="592" t="s">
        <v>337</v>
      </c>
      <c r="B17" s="664">
        <v>1913</v>
      </c>
      <c r="C17" s="664">
        <v>4765</v>
      </c>
      <c r="D17" s="664">
        <v>78338.635999999999</v>
      </c>
      <c r="E17" s="664">
        <v>13726.273999999999</v>
      </c>
      <c r="F17" s="664">
        <v>388342.37199999997</v>
      </c>
      <c r="G17" s="664">
        <v>564006.70700000005</v>
      </c>
      <c r="H17" s="664">
        <v>33976.169000000002</v>
      </c>
      <c r="I17" s="664">
        <v>530030.53799999994</v>
      </c>
      <c r="J17" s="664">
        <v>24514.853999999999</v>
      </c>
      <c r="K17" s="664"/>
      <c r="L17" s="664"/>
      <c r="M17" s="664"/>
      <c r="N17" s="664"/>
      <c r="O17" s="664"/>
      <c r="P17" s="664"/>
      <c r="Q17" s="664"/>
      <c r="R17" s="664"/>
      <c r="S17" s="664"/>
      <c r="T17" s="707"/>
      <c r="U17" s="707"/>
      <c r="V17" s="707"/>
      <c r="W17" s="707"/>
      <c r="X17" s="707"/>
      <c r="Y17" s="707"/>
      <c r="Z17" s="707"/>
      <c r="AA17" s="707"/>
      <c r="AB17" s="707"/>
    </row>
    <row r="18" spans="1:28" ht="12" customHeight="1" x14ac:dyDescent="0.25">
      <c r="A18" s="592" t="s">
        <v>338</v>
      </c>
      <c r="B18" s="664">
        <v>102</v>
      </c>
      <c r="C18" s="664">
        <v>181</v>
      </c>
      <c r="D18" s="664">
        <v>2602.0360000000001</v>
      </c>
      <c r="E18" s="664">
        <v>57.491999999999997</v>
      </c>
      <c r="F18" s="664">
        <v>6861.0460000000003</v>
      </c>
      <c r="G18" s="664">
        <v>10356.414000000001</v>
      </c>
      <c r="H18" s="664">
        <v>19.911999999999999</v>
      </c>
      <c r="I18" s="664">
        <v>10336.502</v>
      </c>
      <c r="J18" s="664">
        <v>765.68499999999995</v>
      </c>
      <c r="K18" s="664"/>
      <c r="L18" s="664"/>
      <c r="M18" s="664"/>
      <c r="N18" s="664"/>
      <c r="O18" s="664"/>
      <c r="P18" s="664"/>
      <c r="Q18" s="664"/>
      <c r="R18" s="664"/>
      <c r="S18" s="664"/>
      <c r="T18" s="707"/>
      <c r="U18" s="707"/>
      <c r="V18" s="707"/>
      <c r="W18" s="707"/>
      <c r="X18" s="707"/>
      <c r="Y18" s="707"/>
      <c r="Z18" s="707"/>
      <c r="AA18" s="707"/>
      <c r="AB18" s="707"/>
    </row>
    <row r="19" spans="1:28" ht="12" customHeight="1" x14ac:dyDescent="0.25">
      <c r="A19" s="592" t="s">
        <v>339</v>
      </c>
      <c r="B19" s="664">
        <v>80</v>
      </c>
      <c r="C19" s="664">
        <v>118</v>
      </c>
      <c r="D19" s="664">
        <v>586.15599999999995</v>
      </c>
      <c r="E19" s="664">
        <v>267.83199999999999</v>
      </c>
      <c r="F19" s="664">
        <v>2473.5149999999999</v>
      </c>
      <c r="G19" s="664">
        <v>4491.8230000000003</v>
      </c>
      <c r="H19" s="664">
        <v>222.49299999999999</v>
      </c>
      <c r="I19" s="664">
        <v>4269.33</v>
      </c>
      <c r="J19" s="664">
        <v>502.57100000000003</v>
      </c>
      <c r="K19" s="664"/>
      <c r="L19" s="664"/>
      <c r="M19" s="664"/>
      <c r="N19" s="664"/>
      <c r="O19" s="664"/>
      <c r="P19" s="664"/>
      <c r="Q19" s="664"/>
      <c r="R19" s="664"/>
      <c r="S19" s="664"/>
      <c r="T19" s="707"/>
      <c r="U19" s="707"/>
      <c r="V19" s="707"/>
      <c r="W19" s="707"/>
      <c r="X19" s="707"/>
      <c r="Y19" s="707"/>
      <c r="Z19" s="707"/>
      <c r="AA19" s="707"/>
      <c r="AB19" s="707"/>
    </row>
    <row r="20" spans="1:28" ht="15.75" customHeight="1" x14ac:dyDescent="0.25">
      <c r="A20" s="593" t="s">
        <v>340</v>
      </c>
      <c r="B20" s="655">
        <v>40</v>
      </c>
      <c r="C20" s="655">
        <v>61</v>
      </c>
      <c r="D20" s="678">
        <v>433.35500000000002</v>
      </c>
      <c r="E20" s="678">
        <v>21.466000000000001</v>
      </c>
      <c r="F20" s="678">
        <v>839.38300000000004</v>
      </c>
      <c r="G20" s="678">
        <v>1567.644</v>
      </c>
      <c r="H20" s="678">
        <v>1.204</v>
      </c>
      <c r="I20" s="678">
        <v>1566.44</v>
      </c>
      <c r="J20" s="678">
        <v>83.058000000000007</v>
      </c>
      <c r="K20" s="664"/>
      <c r="L20" s="664"/>
      <c r="M20" s="664"/>
      <c r="N20" s="664"/>
      <c r="O20" s="664"/>
      <c r="P20" s="664"/>
      <c r="Q20" s="664"/>
      <c r="R20" s="664"/>
      <c r="S20" s="664"/>
      <c r="T20" s="707"/>
      <c r="U20" s="707"/>
      <c r="V20" s="707"/>
      <c r="W20" s="707"/>
      <c r="X20" s="707"/>
      <c r="Y20" s="707"/>
      <c r="Z20" s="707"/>
      <c r="AA20" s="707"/>
      <c r="AB20" s="707"/>
    </row>
    <row r="21" spans="1:28" ht="12.75" customHeight="1" x14ac:dyDescent="0.25">
      <c r="A21" s="593" t="s">
        <v>341</v>
      </c>
      <c r="B21" s="655">
        <v>38</v>
      </c>
      <c r="C21" s="655">
        <v>57</v>
      </c>
      <c r="D21" s="678">
        <v>506.88299999999998</v>
      </c>
      <c r="E21" s="678">
        <v>62.008000000000003</v>
      </c>
      <c r="F21" s="678">
        <v>990.62400000000002</v>
      </c>
      <c r="G21" s="678">
        <v>1934.8620000000001</v>
      </c>
      <c r="H21" s="678">
        <v>58.011000000000003</v>
      </c>
      <c r="I21" s="678">
        <v>1876.8510000000001</v>
      </c>
      <c r="J21" s="678">
        <v>143.17099999999999</v>
      </c>
      <c r="K21" s="664"/>
      <c r="L21" s="664"/>
      <c r="M21" s="664"/>
      <c r="N21" s="664"/>
      <c r="O21" s="664"/>
      <c r="P21" s="664"/>
      <c r="Q21" s="664"/>
      <c r="R21" s="664"/>
      <c r="S21" s="664"/>
      <c r="T21" s="707"/>
      <c r="U21" s="707"/>
      <c r="V21" s="707"/>
      <c r="W21" s="707"/>
      <c r="X21" s="707"/>
      <c r="Y21" s="707"/>
      <c r="Z21" s="707"/>
      <c r="AA21" s="707"/>
      <c r="AB21" s="707"/>
    </row>
    <row r="22" spans="1:28" ht="17.25" customHeight="1" x14ac:dyDescent="0.25">
      <c r="A22" s="575" t="s">
        <v>388</v>
      </c>
      <c r="B22" s="589"/>
    </row>
    <row r="23" spans="1:28" s="579" customFormat="1" ht="13.5" customHeight="1" x14ac:dyDescent="0.25">
      <c r="A23" s="593" t="s">
        <v>252</v>
      </c>
      <c r="B23" s="662">
        <v>2542</v>
      </c>
      <c r="C23" s="662">
        <v>5640</v>
      </c>
      <c r="D23" s="662">
        <v>83012.399000000005</v>
      </c>
      <c r="E23" s="662">
        <v>19848.058000000001</v>
      </c>
      <c r="F23" s="662">
        <v>409356.21299999999</v>
      </c>
      <c r="G23" s="662">
        <v>593205.80900000001</v>
      </c>
      <c r="H23" s="662">
        <v>40209.455999999998</v>
      </c>
      <c r="I23" s="662">
        <v>552996.353</v>
      </c>
      <c r="J23" s="662">
        <v>25803.843000000001</v>
      </c>
      <c r="K23" s="664"/>
      <c r="L23" s="664"/>
      <c r="M23" s="664"/>
      <c r="N23" s="664"/>
      <c r="O23" s="664"/>
      <c r="P23" s="664"/>
      <c r="Q23" s="664"/>
      <c r="R23" s="664"/>
      <c r="S23" s="664"/>
      <c r="T23" s="707"/>
      <c r="U23" s="707"/>
      <c r="V23" s="707"/>
      <c r="W23" s="707"/>
      <c r="X23" s="707"/>
      <c r="Y23" s="707"/>
      <c r="Z23" s="707"/>
      <c r="AA23" s="707"/>
      <c r="AB23" s="707"/>
    </row>
    <row r="24" spans="1:28" s="579" customFormat="1" ht="13.5" customHeight="1" x14ac:dyDescent="0.25">
      <c r="A24" s="575" t="s">
        <v>253</v>
      </c>
      <c r="B24" s="662">
        <v>2483</v>
      </c>
      <c r="C24" s="662">
        <v>5544</v>
      </c>
      <c r="D24" s="662">
        <v>82098.301999999996</v>
      </c>
      <c r="E24" s="662">
        <v>19799.768</v>
      </c>
      <c r="F24" s="662">
        <v>407627.25199999998</v>
      </c>
      <c r="G24" s="662">
        <v>589937.12699999998</v>
      </c>
      <c r="H24" s="662">
        <v>40208.252</v>
      </c>
      <c r="I24" s="662">
        <v>549728.875</v>
      </c>
      <c r="J24" s="662">
        <v>25634.332999999999</v>
      </c>
      <c r="K24" s="664"/>
      <c r="L24" s="664"/>
      <c r="M24" s="664"/>
      <c r="N24" s="664"/>
      <c r="O24" s="664"/>
      <c r="P24" s="664"/>
      <c r="Q24" s="664"/>
      <c r="R24" s="664"/>
      <c r="S24" s="664"/>
      <c r="T24" s="707"/>
      <c r="U24" s="707"/>
      <c r="V24" s="707"/>
      <c r="W24" s="707"/>
      <c r="X24" s="707"/>
      <c r="Y24" s="707"/>
      <c r="Z24" s="707"/>
      <c r="AA24" s="707"/>
      <c r="AB24" s="707"/>
    </row>
    <row r="25" spans="1:28" ht="15" customHeight="1" x14ac:dyDescent="0.25">
      <c r="A25" s="592" t="s">
        <v>335</v>
      </c>
      <c r="B25" s="589">
        <v>394</v>
      </c>
      <c r="C25" s="664">
        <v>734</v>
      </c>
      <c r="D25" s="664">
        <v>7757.1930000000002</v>
      </c>
      <c r="E25" s="664">
        <v>6662.1130000000003</v>
      </c>
      <c r="F25" s="664">
        <v>21521.207999999999</v>
      </c>
      <c r="G25" s="664">
        <v>34725.093999999997</v>
      </c>
      <c r="H25" s="664">
        <v>9246.9410000000007</v>
      </c>
      <c r="I25" s="664">
        <v>25478.152999999998</v>
      </c>
      <c r="J25" s="664">
        <v>1707.7139999999999</v>
      </c>
      <c r="K25" s="664"/>
      <c r="L25" s="664"/>
      <c r="M25" s="664"/>
      <c r="N25" s="664"/>
      <c r="O25" s="664"/>
      <c r="P25" s="664"/>
      <c r="Q25" s="664"/>
      <c r="R25" s="664"/>
      <c r="S25" s="664"/>
      <c r="T25" s="707"/>
      <c r="U25" s="707"/>
      <c r="V25" s="707"/>
      <c r="W25" s="707"/>
      <c r="X25" s="707"/>
      <c r="Y25" s="707"/>
      <c r="Z25" s="707"/>
      <c r="AA25" s="707"/>
      <c r="AB25" s="707"/>
    </row>
    <row r="26" spans="1:28" ht="12" customHeight="1" x14ac:dyDescent="0.25">
      <c r="A26" s="592" t="s">
        <v>336</v>
      </c>
      <c r="B26" s="589">
        <v>233</v>
      </c>
      <c r="C26" s="664">
        <v>301</v>
      </c>
      <c r="D26" s="664">
        <v>1929.6669999999999</v>
      </c>
      <c r="E26" s="664">
        <v>547.43200000000002</v>
      </c>
      <c r="F26" s="664">
        <v>3208.6570000000002</v>
      </c>
      <c r="G26" s="664">
        <v>6108.893</v>
      </c>
      <c r="H26" s="664">
        <v>824.18499999999995</v>
      </c>
      <c r="I26" s="664">
        <v>5284.7079999999996</v>
      </c>
      <c r="J26" s="664">
        <v>480.80099999999999</v>
      </c>
      <c r="K26" s="664"/>
      <c r="L26" s="664"/>
      <c r="M26" s="664"/>
      <c r="N26" s="664"/>
      <c r="O26" s="664"/>
      <c r="P26" s="664"/>
      <c r="Q26" s="664"/>
      <c r="R26" s="664"/>
      <c r="S26" s="664"/>
      <c r="T26" s="707"/>
      <c r="U26" s="707"/>
      <c r="V26" s="707"/>
      <c r="W26" s="707"/>
      <c r="X26" s="707"/>
      <c r="Y26" s="707"/>
      <c r="Z26" s="707"/>
      <c r="AA26" s="707"/>
      <c r="AB26" s="707"/>
    </row>
    <row r="27" spans="1:28" ht="12" customHeight="1" x14ac:dyDescent="0.25">
      <c r="A27" s="592" t="s">
        <v>337</v>
      </c>
      <c r="B27" s="664">
        <v>1695</v>
      </c>
      <c r="C27" s="664">
        <v>4234</v>
      </c>
      <c r="D27" s="664">
        <v>69276.160000000003</v>
      </c>
      <c r="E27" s="664">
        <v>12264.898999999999</v>
      </c>
      <c r="F27" s="664">
        <v>373800.81900000002</v>
      </c>
      <c r="G27" s="664">
        <v>534755.96299999999</v>
      </c>
      <c r="H27" s="664">
        <v>29894.721000000001</v>
      </c>
      <c r="I27" s="664">
        <v>504861.24200000003</v>
      </c>
      <c r="J27" s="664">
        <v>22325.141</v>
      </c>
      <c r="K27" s="664"/>
      <c r="L27" s="664"/>
      <c r="M27" s="664"/>
      <c r="N27" s="664"/>
      <c r="O27" s="664"/>
      <c r="P27" s="664"/>
      <c r="Q27" s="664"/>
      <c r="R27" s="664"/>
      <c r="S27" s="664"/>
      <c r="T27" s="707"/>
      <c r="U27" s="707"/>
      <c r="V27" s="707"/>
      <c r="W27" s="707"/>
      <c r="X27" s="707"/>
      <c r="Y27" s="707"/>
      <c r="Z27" s="707"/>
      <c r="AA27" s="707"/>
      <c r="AB27" s="707"/>
    </row>
    <row r="28" spans="1:28" ht="12" customHeight="1" x14ac:dyDescent="0.25">
      <c r="A28" s="1859" t="s">
        <v>338</v>
      </c>
      <c r="B28" s="571">
        <v>87</v>
      </c>
      <c r="C28" s="664">
        <v>163</v>
      </c>
      <c r="D28" s="664">
        <v>2553.1179999999999</v>
      </c>
      <c r="E28" s="664">
        <v>57.491999999999997</v>
      </c>
      <c r="F28" s="664">
        <v>6631.3320000000003</v>
      </c>
      <c r="G28" s="664">
        <v>9919.0730000000003</v>
      </c>
      <c r="H28" s="664">
        <v>19.911999999999999</v>
      </c>
      <c r="I28" s="664">
        <v>9899.1610000000001</v>
      </c>
      <c r="J28" s="664">
        <v>669.36500000000001</v>
      </c>
      <c r="K28" s="664"/>
      <c r="L28" s="664"/>
      <c r="M28" s="664"/>
      <c r="N28" s="664"/>
      <c r="O28" s="664"/>
      <c r="P28" s="664"/>
      <c r="Q28" s="664"/>
      <c r="R28" s="664"/>
      <c r="S28" s="664"/>
      <c r="T28" s="707"/>
      <c r="U28" s="707"/>
      <c r="V28" s="707"/>
      <c r="W28" s="707"/>
      <c r="X28" s="707"/>
      <c r="Y28" s="707"/>
      <c r="Z28" s="707"/>
      <c r="AA28" s="707"/>
      <c r="AB28" s="707"/>
    </row>
    <row r="29" spans="1:28" ht="12" customHeight="1" x14ac:dyDescent="0.25">
      <c r="A29" s="592" t="s">
        <v>339</v>
      </c>
      <c r="B29" s="589">
        <v>74</v>
      </c>
      <c r="C29" s="664">
        <v>112</v>
      </c>
      <c r="D29" s="664">
        <v>582.16399999999999</v>
      </c>
      <c r="E29" s="664">
        <v>267.83199999999999</v>
      </c>
      <c r="F29" s="664">
        <v>2465.2359999999999</v>
      </c>
      <c r="G29" s="664">
        <v>4428.1040000000003</v>
      </c>
      <c r="H29" s="664">
        <v>222.49299999999999</v>
      </c>
      <c r="I29" s="664">
        <v>4205.6109999999999</v>
      </c>
      <c r="J29" s="664">
        <v>451.31200000000001</v>
      </c>
      <c r="K29" s="664"/>
      <c r="L29" s="664"/>
      <c r="M29" s="664"/>
      <c r="N29" s="664"/>
      <c r="O29" s="664"/>
      <c r="P29" s="664"/>
      <c r="Q29" s="664"/>
      <c r="R29" s="664"/>
      <c r="S29" s="664"/>
      <c r="T29" s="707"/>
      <c r="U29" s="707"/>
      <c r="V29" s="707"/>
      <c r="W29" s="707"/>
      <c r="X29" s="707"/>
      <c r="Y29" s="707"/>
      <c r="Z29" s="707"/>
      <c r="AA29" s="707"/>
      <c r="AB29" s="707"/>
    </row>
    <row r="30" spans="1:28" s="579" customFormat="1" ht="15.75" customHeight="1" x14ac:dyDescent="0.25">
      <c r="A30" s="593" t="s">
        <v>354</v>
      </c>
      <c r="B30" s="575">
        <v>31</v>
      </c>
      <c r="C30" s="655" t="s">
        <v>345</v>
      </c>
      <c r="D30" s="655" t="s">
        <v>345</v>
      </c>
      <c r="E30" s="678" t="s">
        <v>345</v>
      </c>
      <c r="F30" s="678" t="s">
        <v>345</v>
      </c>
      <c r="G30" s="678" t="s">
        <v>345</v>
      </c>
      <c r="H30" s="678" t="s">
        <v>345</v>
      </c>
      <c r="I30" s="678" t="s">
        <v>345</v>
      </c>
      <c r="J30" s="678" t="s">
        <v>345</v>
      </c>
      <c r="K30" s="664"/>
      <c r="L30" s="664"/>
      <c r="M30" s="664"/>
      <c r="N30" s="664"/>
      <c r="O30" s="664"/>
      <c r="P30" s="664"/>
      <c r="Q30" s="664"/>
      <c r="R30" s="664"/>
      <c r="S30" s="664"/>
      <c r="T30" s="707"/>
      <c r="U30" s="707"/>
      <c r="V30" s="707"/>
      <c r="W30" s="707"/>
      <c r="X30" s="707"/>
      <c r="Y30" s="707"/>
      <c r="Z30" s="707"/>
      <c r="AA30" s="707"/>
      <c r="AB30" s="707"/>
    </row>
    <row r="31" spans="1:28" s="579" customFormat="1" ht="12" customHeight="1" x14ac:dyDescent="0.25">
      <c r="A31" s="593" t="s">
        <v>355</v>
      </c>
      <c r="B31" s="575">
        <v>28</v>
      </c>
      <c r="C31" s="655" t="s">
        <v>345</v>
      </c>
      <c r="D31" s="655" t="s">
        <v>345</v>
      </c>
      <c r="E31" s="678" t="s">
        <v>345</v>
      </c>
      <c r="F31" s="678" t="s">
        <v>345</v>
      </c>
      <c r="G31" s="678" t="s">
        <v>345</v>
      </c>
      <c r="H31" s="678" t="s">
        <v>345</v>
      </c>
      <c r="I31" s="678" t="s">
        <v>345</v>
      </c>
      <c r="J31" s="678" t="s">
        <v>345</v>
      </c>
      <c r="K31" s="664"/>
      <c r="L31" s="664"/>
      <c r="M31" s="664"/>
      <c r="N31" s="664"/>
      <c r="O31" s="664"/>
      <c r="P31" s="664"/>
      <c r="Q31" s="664"/>
      <c r="R31" s="664"/>
      <c r="S31" s="664"/>
      <c r="T31" s="707"/>
      <c r="U31" s="707"/>
      <c r="V31" s="707"/>
      <c r="W31" s="707"/>
      <c r="X31" s="707"/>
      <c r="Y31" s="707"/>
      <c r="Z31" s="707"/>
      <c r="AA31" s="707"/>
      <c r="AB31" s="707"/>
    </row>
    <row r="32" spans="1:28" ht="17.25" customHeight="1" x14ac:dyDescent="0.25">
      <c r="A32" s="575" t="s">
        <v>389</v>
      </c>
      <c r="B32" s="589"/>
    </row>
    <row r="33" spans="1:28" s="579" customFormat="1" ht="13.5" customHeight="1" x14ac:dyDescent="0.25">
      <c r="A33" s="593" t="s">
        <v>252</v>
      </c>
      <c r="B33" s="662">
        <v>2090</v>
      </c>
      <c r="C33" s="662">
        <v>3937</v>
      </c>
      <c r="D33" s="662">
        <v>58493.247000000003</v>
      </c>
      <c r="E33" s="662">
        <v>6645.2240000000002</v>
      </c>
      <c r="F33" s="662">
        <v>274243.77100000001</v>
      </c>
      <c r="G33" s="662">
        <v>367129.70899999997</v>
      </c>
      <c r="H33" s="662">
        <v>4790.451</v>
      </c>
      <c r="I33" s="662">
        <v>362339.25799999997</v>
      </c>
      <c r="J33" s="662">
        <v>-4146.7020000000002</v>
      </c>
      <c r="K33" s="664"/>
      <c r="L33" s="664"/>
      <c r="M33" s="664"/>
      <c r="N33" s="664"/>
      <c r="O33" s="664"/>
      <c r="P33" s="664"/>
      <c r="Q33" s="664"/>
      <c r="R33" s="664"/>
      <c r="S33" s="664"/>
      <c r="T33" s="707"/>
      <c r="U33" s="707"/>
      <c r="V33" s="707"/>
      <c r="W33" s="707"/>
      <c r="X33" s="707"/>
      <c r="Y33" s="707"/>
      <c r="Z33" s="707"/>
      <c r="AA33" s="707"/>
      <c r="AB33" s="707"/>
    </row>
    <row r="34" spans="1:28" s="579" customFormat="1" ht="13.5" customHeight="1" x14ac:dyDescent="0.25">
      <c r="A34" s="575" t="s">
        <v>253</v>
      </c>
      <c r="B34" s="662">
        <v>2040</v>
      </c>
      <c r="C34" s="577" t="s">
        <v>345</v>
      </c>
      <c r="D34" s="577" t="s">
        <v>345</v>
      </c>
      <c r="E34" s="577" t="s">
        <v>345</v>
      </c>
      <c r="F34" s="577" t="s">
        <v>345</v>
      </c>
      <c r="G34" s="577" t="s">
        <v>345</v>
      </c>
      <c r="H34" s="577" t="s">
        <v>345</v>
      </c>
      <c r="I34" s="577" t="s">
        <v>345</v>
      </c>
      <c r="J34" s="577" t="s">
        <v>345</v>
      </c>
      <c r="K34" s="664"/>
      <c r="L34" s="664"/>
      <c r="M34" s="664"/>
      <c r="N34" s="664"/>
      <c r="O34" s="664"/>
      <c r="P34" s="664"/>
      <c r="Q34" s="664"/>
      <c r="R34" s="664"/>
      <c r="S34" s="664"/>
      <c r="T34" s="707"/>
      <c r="U34" s="707"/>
      <c r="V34" s="707"/>
      <c r="W34" s="707"/>
      <c r="X34" s="707"/>
      <c r="Y34" s="707"/>
      <c r="Z34" s="707"/>
      <c r="AA34" s="707"/>
      <c r="AB34" s="707"/>
    </row>
    <row r="35" spans="1:28" ht="15" customHeight="1" x14ac:dyDescent="0.25">
      <c r="A35" s="592" t="s">
        <v>335</v>
      </c>
      <c r="B35" s="589">
        <v>320</v>
      </c>
      <c r="C35" s="664" t="s">
        <v>345</v>
      </c>
      <c r="D35" s="664" t="s">
        <v>345</v>
      </c>
      <c r="E35" s="664" t="s">
        <v>345</v>
      </c>
      <c r="F35" s="664" t="s">
        <v>345</v>
      </c>
      <c r="G35" s="664" t="s">
        <v>345</v>
      </c>
      <c r="H35" s="664" t="s">
        <v>345</v>
      </c>
      <c r="I35" s="664" t="s">
        <v>345</v>
      </c>
      <c r="J35" s="664" t="s">
        <v>345</v>
      </c>
      <c r="K35" s="664"/>
      <c r="L35" s="664"/>
      <c r="M35" s="664"/>
      <c r="N35" s="664"/>
      <c r="O35" s="664"/>
      <c r="P35" s="664"/>
      <c r="Q35" s="664"/>
      <c r="R35" s="664"/>
      <c r="S35" s="664"/>
      <c r="T35" s="707"/>
      <c r="U35" s="707"/>
      <c r="V35" s="707"/>
      <c r="W35" s="707"/>
      <c r="X35" s="707"/>
      <c r="Y35" s="707"/>
      <c r="Z35" s="707"/>
      <c r="AA35" s="707"/>
      <c r="AB35" s="707"/>
    </row>
    <row r="36" spans="1:28" ht="12" customHeight="1" x14ac:dyDescent="0.25">
      <c r="A36" s="592" t="s">
        <v>336</v>
      </c>
      <c r="B36" s="589">
        <v>190</v>
      </c>
      <c r="C36" s="664">
        <v>256</v>
      </c>
      <c r="D36" s="664">
        <v>1826.896</v>
      </c>
      <c r="E36" s="664">
        <v>491.63299999999998</v>
      </c>
      <c r="F36" s="664">
        <v>2846.9160000000002</v>
      </c>
      <c r="G36" s="664">
        <v>5354.99</v>
      </c>
      <c r="H36" s="664">
        <v>823.78200000000004</v>
      </c>
      <c r="I36" s="664">
        <v>4531.2079999999996</v>
      </c>
      <c r="J36" s="664">
        <v>348.64800000000002</v>
      </c>
      <c r="K36" s="664"/>
      <c r="L36" s="664"/>
      <c r="M36" s="664"/>
      <c r="N36" s="664"/>
      <c r="O36" s="664"/>
      <c r="P36" s="664"/>
      <c r="Q36" s="664"/>
      <c r="R36" s="664"/>
      <c r="S36" s="664"/>
      <c r="T36" s="707"/>
      <c r="U36" s="707"/>
      <c r="V36" s="707"/>
      <c r="W36" s="707"/>
      <c r="X36" s="707"/>
      <c r="Y36" s="707"/>
      <c r="Z36" s="707"/>
      <c r="AA36" s="707"/>
      <c r="AB36" s="707"/>
    </row>
    <row r="37" spans="1:28" ht="12" customHeight="1" x14ac:dyDescent="0.25">
      <c r="A37" s="592" t="s">
        <v>337</v>
      </c>
      <c r="B37" s="664">
        <v>1397</v>
      </c>
      <c r="C37" s="664">
        <v>2819</v>
      </c>
      <c r="D37" s="664">
        <v>47476.608999999997</v>
      </c>
      <c r="E37" s="664">
        <v>5604.7550000000001</v>
      </c>
      <c r="F37" s="664">
        <v>248329.149</v>
      </c>
      <c r="G37" s="664">
        <v>325868.47700000001</v>
      </c>
      <c r="H37" s="664">
        <v>3286.915</v>
      </c>
      <c r="I37" s="664">
        <v>322581.56199999998</v>
      </c>
      <c r="J37" s="664">
        <v>-6699.201</v>
      </c>
      <c r="K37" s="664"/>
      <c r="L37" s="664"/>
      <c r="M37" s="664"/>
      <c r="N37" s="664"/>
      <c r="O37" s="664"/>
      <c r="P37" s="664"/>
      <c r="Q37" s="664"/>
      <c r="R37" s="664"/>
      <c r="S37" s="664"/>
      <c r="T37" s="707"/>
      <c r="U37" s="707"/>
      <c r="V37" s="707"/>
      <c r="W37" s="707"/>
      <c r="X37" s="707"/>
      <c r="Y37" s="707"/>
      <c r="Z37" s="707"/>
      <c r="AA37" s="707"/>
      <c r="AB37" s="707"/>
    </row>
    <row r="38" spans="1:28" ht="12" customHeight="1" x14ac:dyDescent="0.25">
      <c r="A38" s="592" t="s">
        <v>338</v>
      </c>
      <c r="B38" s="589">
        <v>71</v>
      </c>
      <c r="C38" s="665">
        <v>144</v>
      </c>
      <c r="D38" s="665">
        <v>2541.7159999999999</v>
      </c>
      <c r="E38" s="665">
        <v>57.491999999999997</v>
      </c>
      <c r="F38" s="665">
        <v>6573.3270000000002</v>
      </c>
      <c r="G38" s="665">
        <v>9763.64</v>
      </c>
      <c r="H38" s="665">
        <v>19.911999999999999</v>
      </c>
      <c r="I38" s="665">
        <v>9743.7279999999992</v>
      </c>
      <c r="J38" s="665">
        <v>588.25199999999995</v>
      </c>
      <c r="K38" s="664"/>
      <c r="L38" s="664"/>
      <c r="M38" s="664"/>
      <c r="N38" s="664"/>
      <c r="O38" s="664"/>
      <c r="P38" s="664"/>
      <c r="Q38" s="664"/>
      <c r="R38" s="664"/>
      <c r="S38" s="664"/>
      <c r="T38" s="707"/>
      <c r="U38" s="707"/>
      <c r="V38" s="707"/>
      <c r="W38" s="707"/>
      <c r="X38" s="707"/>
      <c r="Y38" s="707"/>
      <c r="Z38" s="707"/>
      <c r="AA38" s="707"/>
      <c r="AB38" s="707"/>
    </row>
    <row r="39" spans="1:28" ht="12" customHeight="1" x14ac:dyDescent="0.25">
      <c r="A39" s="592" t="s">
        <v>339</v>
      </c>
      <c r="B39" s="589">
        <v>62</v>
      </c>
      <c r="C39" s="665">
        <v>89</v>
      </c>
      <c r="D39" s="665">
        <v>445.74700000000001</v>
      </c>
      <c r="E39" s="665">
        <v>214.85</v>
      </c>
      <c r="F39" s="665">
        <v>1987.36</v>
      </c>
      <c r="G39" s="665">
        <v>3660.13</v>
      </c>
      <c r="H39" s="665">
        <v>219.13</v>
      </c>
      <c r="I39" s="665">
        <v>3441</v>
      </c>
      <c r="J39" s="665">
        <v>465.43299999999999</v>
      </c>
      <c r="K39" s="664"/>
      <c r="L39" s="664"/>
      <c r="M39" s="664"/>
      <c r="N39" s="664"/>
      <c r="O39" s="664"/>
      <c r="P39" s="664"/>
      <c r="Q39" s="664"/>
      <c r="R39" s="664"/>
      <c r="S39" s="664"/>
      <c r="T39" s="707"/>
      <c r="U39" s="707"/>
      <c r="V39" s="707"/>
      <c r="W39" s="707"/>
      <c r="X39" s="707"/>
      <c r="Y39" s="707"/>
      <c r="Z39" s="707"/>
      <c r="AA39" s="707"/>
      <c r="AB39" s="707"/>
    </row>
    <row r="40" spans="1:28" s="579" customFormat="1" ht="15.75" customHeight="1" x14ac:dyDescent="0.25">
      <c r="A40" s="593" t="s">
        <v>354</v>
      </c>
      <c r="B40" s="575">
        <v>26</v>
      </c>
      <c r="C40" s="655" t="s">
        <v>345</v>
      </c>
      <c r="D40" s="655" t="s">
        <v>345</v>
      </c>
      <c r="E40" s="678" t="s">
        <v>345</v>
      </c>
      <c r="F40" s="678" t="s">
        <v>345</v>
      </c>
      <c r="G40" s="678" t="s">
        <v>345</v>
      </c>
      <c r="H40" s="678" t="s">
        <v>345</v>
      </c>
      <c r="I40" s="678" t="s">
        <v>345</v>
      </c>
      <c r="J40" s="678" t="s">
        <v>345</v>
      </c>
      <c r="K40" s="664"/>
      <c r="L40" s="664"/>
      <c r="M40" s="664"/>
      <c r="N40" s="664"/>
      <c r="O40" s="664"/>
      <c r="P40" s="664"/>
      <c r="Q40" s="664"/>
      <c r="R40" s="664"/>
      <c r="S40" s="664"/>
      <c r="T40" s="707"/>
      <c r="U40" s="707"/>
      <c r="V40" s="707"/>
      <c r="W40" s="707"/>
      <c r="X40" s="707"/>
      <c r="Y40" s="707"/>
      <c r="Z40" s="707"/>
      <c r="AA40" s="707"/>
      <c r="AB40" s="707"/>
    </row>
    <row r="41" spans="1:28" s="579" customFormat="1" ht="12" customHeight="1" x14ac:dyDescent="0.25">
      <c r="A41" s="593" t="s">
        <v>355</v>
      </c>
      <c r="B41" s="575">
        <v>24</v>
      </c>
      <c r="C41" s="655" t="s">
        <v>345</v>
      </c>
      <c r="D41" s="655" t="s">
        <v>345</v>
      </c>
      <c r="E41" s="678" t="s">
        <v>345</v>
      </c>
      <c r="F41" s="678" t="s">
        <v>345</v>
      </c>
      <c r="G41" s="678" t="s">
        <v>345</v>
      </c>
      <c r="H41" s="678" t="s">
        <v>345</v>
      </c>
      <c r="I41" s="678" t="s">
        <v>345</v>
      </c>
      <c r="J41" s="678" t="s">
        <v>345</v>
      </c>
      <c r="K41" s="664"/>
      <c r="L41" s="664"/>
      <c r="M41" s="664"/>
      <c r="N41" s="664"/>
      <c r="O41" s="664"/>
      <c r="P41" s="664"/>
      <c r="Q41" s="664"/>
      <c r="R41" s="664"/>
      <c r="S41" s="664"/>
      <c r="T41" s="707"/>
      <c r="U41" s="707"/>
      <c r="V41" s="707"/>
      <c r="W41" s="707"/>
      <c r="X41" s="707"/>
      <c r="Y41" s="707"/>
      <c r="Z41" s="707"/>
      <c r="AA41" s="707"/>
      <c r="AB41" s="707"/>
    </row>
    <row r="42" spans="1:28" ht="17.25" customHeight="1" x14ac:dyDescent="0.25">
      <c r="A42" s="575" t="s">
        <v>390</v>
      </c>
      <c r="B42" s="589"/>
    </row>
    <row r="43" spans="1:28" ht="13.5" customHeight="1" x14ac:dyDescent="0.25">
      <c r="A43" s="593" t="s">
        <v>252</v>
      </c>
      <c r="B43" s="575">
        <v>326</v>
      </c>
      <c r="C43" s="662">
        <v>452</v>
      </c>
      <c r="D43" s="662">
        <v>4173.268</v>
      </c>
      <c r="E43" s="662">
        <v>384.24400000000003</v>
      </c>
      <c r="F43" s="662">
        <v>8835.3510000000006</v>
      </c>
      <c r="G43" s="662">
        <v>16974.348999999998</v>
      </c>
      <c r="H43" s="662">
        <v>572.07100000000003</v>
      </c>
      <c r="I43" s="707">
        <v>16402.277999999998</v>
      </c>
      <c r="J43" s="707">
        <v>2302.2919999999999</v>
      </c>
      <c r="K43" s="664"/>
      <c r="L43" s="664"/>
      <c r="V43" s="707"/>
      <c r="W43" s="707"/>
      <c r="X43" s="707"/>
      <c r="Y43" s="707"/>
      <c r="Z43" s="707"/>
      <c r="AA43" s="707"/>
      <c r="AB43" s="707"/>
    </row>
    <row r="44" spans="1:28" ht="13.5" customHeight="1" x14ac:dyDescent="0.25">
      <c r="A44" s="575" t="s">
        <v>253</v>
      </c>
      <c r="B44" s="575">
        <v>318</v>
      </c>
      <c r="C44" s="662">
        <v>444</v>
      </c>
      <c r="D44" s="662">
        <v>4152.4250000000002</v>
      </c>
      <c r="E44" s="662">
        <v>384.04500000000002</v>
      </c>
      <c r="F44" s="662">
        <v>8821.3580000000002</v>
      </c>
      <c r="G44" s="662">
        <v>16904.695</v>
      </c>
      <c r="H44" s="662">
        <v>572.07100000000003</v>
      </c>
      <c r="I44" s="678">
        <v>16332.624</v>
      </c>
      <c r="J44" s="678">
        <v>2270.0309999999999</v>
      </c>
      <c r="K44" s="664"/>
      <c r="L44" s="664"/>
      <c r="M44" s="664"/>
      <c r="N44" s="664"/>
      <c r="O44" s="664"/>
      <c r="P44" s="664"/>
      <c r="Q44" s="664"/>
      <c r="R44" s="664"/>
      <c r="S44" s="664"/>
      <c r="T44" s="707"/>
      <c r="U44" s="707"/>
      <c r="V44" s="707"/>
      <c r="W44" s="707"/>
      <c r="X44" s="707"/>
      <c r="Y44" s="707"/>
      <c r="Z44" s="707"/>
      <c r="AA44" s="707"/>
      <c r="AB44" s="707"/>
    </row>
    <row r="45" spans="1:28" ht="15" customHeight="1" x14ac:dyDescent="0.25">
      <c r="A45" s="592" t="s">
        <v>335</v>
      </c>
      <c r="B45" s="589">
        <v>43</v>
      </c>
      <c r="C45" s="664" t="s">
        <v>345</v>
      </c>
      <c r="D45" s="664" t="s">
        <v>345</v>
      </c>
      <c r="E45" s="664" t="s">
        <v>345</v>
      </c>
      <c r="F45" s="664" t="s">
        <v>345</v>
      </c>
      <c r="G45" s="664" t="s">
        <v>345</v>
      </c>
      <c r="H45" s="664" t="s">
        <v>345</v>
      </c>
      <c r="I45" s="680" t="s">
        <v>345</v>
      </c>
      <c r="J45" s="680" t="s">
        <v>345</v>
      </c>
      <c r="K45" s="664"/>
      <c r="L45" s="664"/>
      <c r="V45" s="707"/>
      <c r="W45" s="707"/>
      <c r="X45" s="707"/>
      <c r="Y45" s="707"/>
      <c r="Z45" s="707"/>
      <c r="AA45" s="707"/>
      <c r="AB45" s="707"/>
    </row>
    <row r="46" spans="1:28" ht="12" customHeight="1" x14ac:dyDescent="0.25">
      <c r="A46" s="592" t="s">
        <v>336</v>
      </c>
      <c r="B46" s="589">
        <v>31</v>
      </c>
      <c r="C46" s="664" t="s">
        <v>345</v>
      </c>
      <c r="D46" s="664" t="s">
        <v>345</v>
      </c>
      <c r="E46" s="664" t="s">
        <v>345</v>
      </c>
      <c r="F46" s="664" t="s">
        <v>345</v>
      </c>
      <c r="G46" s="664" t="s">
        <v>345</v>
      </c>
      <c r="H46" s="664" t="s">
        <v>345</v>
      </c>
      <c r="I46" s="680" t="s">
        <v>345</v>
      </c>
      <c r="J46" s="680" t="s">
        <v>345</v>
      </c>
      <c r="K46" s="664"/>
      <c r="L46" s="664"/>
      <c r="M46" s="664"/>
      <c r="N46" s="664"/>
      <c r="O46" s="664"/>
      <c r="P46" s="664"/>
      <c r="Q46" s="664"/>
      <c r="R46" s="664"/>
      <c r="S46" s="664"/>
      <c r="T46" s="707"/>
      <c r="U46" s="707"/>
      <c r="V46" s="707"/>
      <c r="W46" s="707"/>
      <c r="X46" s="707"/>
      <c r="Y46" s="707"/>
      <c r="Z46" s="707"/>
      <c r="AA46" s="707"/>
      <c r="AB46" s="707"/>
    </row>
    <row r="47" spans="1:28" ht="12" customHeight="1" x14ac:dyDescent="0.25">
      <c r="A47" s="592" t="s">
        <v>337</v>
      </c>
      <c r="B47" s="589">
        <v>226</v>
      </c>
      <c r="C47" s="664">
        <v>330</v>
      </c>
      <c r="D47" s="664">
        <v>3527.1849999999999</v>
      </c>
      <c r="E47" s="664">
        <v>265.26400000000001</v>
      </c>
      <c r="F47" s="664">
        <v>7716.0249999999996</v>
      </c>
      <c r="G47" s="664">
        <v>14314.736000000001</v>
      </c>
      <c r="H47" s="664">
        <v>562.26900000000001</v>
      </c>
      <c r="I47" s="590">
        <v>13752.467000000001</v>
      </c>
      <c r="J47" s="590">
        <v>1667.1479999999999</v>
      </c>
      <c r="K47" s="664"/>
      <c r="L47" s="664"/>
      <c r="M47" s="664"/>
      <c r="N47" s="664"/>
      <c r="O47" s="664"/>
      <c r="P47" s="664"/>
      <c r="Q47" s="664"/>
      <c r="R47" s="664"/>
      <c r="S47" s="707"/>
      <c r="T47" s="707"/>
      <c r="V47" s="707"/>
      <c r="W47" s="707"/>
      <c r="X47" s="707"/>
      <c r="Y47" s="707"/>
      <c r="Z47" s="707"/>
      <c r="AA47" s="707"/>
      <c r="AB47" s="707"/>
    </row>
    <row r="48" spans="1:28" ht="12" customHeight="1" x14ac:dyDescent="0.25">
      <c r="A48" s="592" t="s">
        <v>338</v>
      </c>
      <c r="B48" s="589">
        <v>10</v>
      </c>
      <c r="C48" s="629">
        <v>10</v>
      </c>
      <c r="D48" s="629">
        <v>4.3920000000000003</v>
      </c>
      <c r="E48" s="629">
        <v>0</v>
      </c>
      <c r="F48" s="629">
        <v>9.0960000000000001</v>
      </c>
      <c r="G48" s="629">
        <v>70.037000000000006</v>
      </c>
      <c r="H48" s="629">
        <v>0</v>
      </c>
      <c r="I48" s="629">
        <v>70.037000000000006</v>
      </c>
      <c r="J48" s="629">
        <v>56.341000000000001</v>
      </c>
      <c r="K48" s="664"/>
      <c r="L48" s="664"/>
      <c r="M48" s="664"/>
      <c r="N48" s="664"/>
      <c r="O48" s="664"/>
      <c r="P48" s="664"/>
      <c r="Q48" s="664"/>
      <c r="R48" s="664"/>
      <c r="S48" s="707"/>
      <c r="T48" s="707"/>
      <c r="V48" s="707"/>
      <c r="W48" s="707"/>
      <c r="X48" s="707"/>
      <c r="Y48" s="707"/>
      <c r="Z48" s="707"/>
      <c r="AA48" s="707"/>
      <c r="AB48" s="707"/>
    </row>
    <row r="49" spans="1:28" ht="12" customHeight="1" x14ac:dyDescent="0.25">
      <c r="A49" s="592" t="s">
        <v>339</v>
      </c>
      <c r="B49" s="589">
        <v>8</v>
      </c>
      <c r="C49" s="629" t="s">
        <v>345</v>
      </c>
      <c r="D49" s="629" t="s">
        <v>345</v>
      </c>
      <c r="E49" s="629" t="s">
        <v>345</v>
      </c>
      <c r="F49" s="629" t="s">
        <v>345</v>
      </c>
      <c r="G49" s="629" t="s">
        <v>345</v>
      </c>
      <c r="H49" s="629" t="s">
        <v>345</v>
      </c>
      <c r="I49" s="629" t="s">
        <v>345</v>
      </c>
      <c r="J49" s="629" t="s">
        <v>345</v>
      </c>
      <c r="K49" s="664"/>
      <c r="L49" s="664"/>
      <c r="V49" s="707"/>
      <c r="W49" s="707"/>
      <c r="X49" s="707"/>
      <c r="Y49" s="707"/>
      <c r="Z49" s="707"/>
      <c r="AA49" s="707"/>
      <c r="AB49" s="707"/>
    </row>
    <row r="50" spans="1:28" ht="15.75" customHeight="1" x14ac:dyDescent="0.25">
      <c r="A50" s="593" t="s">
        <v>354</v>
      </c>
      <c r="B50" s="575">
        <v>5</v>
      </c>
      <c r="C50" s="630">
        <v>5</v>
      </c>
      <c r="D50" s="630">
        <v>19.376999999999999</v>
      </c>
      <c r="E50" s="630" t="s">
        <v>364</v>
      </c>
      <c r="F50" s="630">
        <v>6.11</v>
      </c>
      <c r="G50" s="630">
        <v>50.557000000000002</v>
      </c>
      <c r="H50" s="630">
        <v>0</v>
      </c>
      <c r="I50" s="630">
        <v>50.557000000000002</v>
      </c>
      <c r="J50" s="630">
        <v>24.085999999999999</v>
      </c>
      <c r="K50" s="664"/>
      <c r="L50" s="664"/>
      <c r="V50" s="707"/>
      <c r="W50" s="707"/>
      <c r="X50" s="707"/>
      <c r="Y50" s="707"/>
      <c r="Z50" s="707"/>
      <c r="AA50" s="707"/>
      <c r="AB50" s="707"/>
    </row>
    <row r="51" spans="1:28" ht="12.95" customHeight="1" x14ac:dyDescent="0.25">
      <c r="A51" s="593" t="s">
        <v>355</v>
      </c>
      <c r="B51" s="575">
        <v>3</v>
      </c>
      <c r="C51" s="708">
        <v>3</v>
      </c>
      <c r="D51" s="708">
        <v>1.466</v>
      </c>
      <c r="E51" s="708">
        <v>0</v>
      </c>
      <c r="F51" s="708">
        <v>7.883</v>
      </c>
      <c r="G51" s="708">
        <v>19.097000000000001</v>
      </c>
      <c r="H51" s="708">
        <v>0</v>
      </c>
      <c r="I51" s="708">
        <v>19.097000000000001</v>
      </c>
      <c r="J51" s="708">
        <v>8.1750000000000007</v>
      </c>
      <c r="K51" s="664"/>
      <c r="L51" s="664"/>
      <c r="V51" s="707"/>
      <c r="W51" s="707"/>
      <c r="X51" s="707"/>
      <c r="Y51" s="707"/>
      <c r="Z51" s="707"/>
      <c r="AA51" s="707"/>
      <c r="AB51" s="707"/>
    </row>
    <row r="52" spans="1:28" ht="2.25" customHeight="1" thickBot="1" x14ac:dyDescent="0.3">
      <c r="A52" s="595"/>
      <c r="B52" s="595"/>
      <c r="C52" s="698"/>
      <c r="D52" s="698"/>
      <c r="E52" s="698"/>
      <c r="F52" s="698"/>
      <c r="G52" s="698"/>
      <c r="H52" s="698"/>
      <c r="I52" s="698"/>
      <c r="J52" s="698"/>
      <c r="T52" s="707"/>
      <c r="U52" s="707"/>
      <c r="V52" s="707"/>
      <c r="W52" s="707"/>
      <c r="X52" s="707"/>
      <c r="Y52" s="707"/>
      <c r="Z52" s="707"/>
      <c r="AA52" s="707"/>
      <c r="AB52" s="707"/>
    </row>
    <row r="53" spans="1:28" ht="13.5" customHeight="1" thickTop="1" x14ac:dyDescent="0.25">
      <c r="A53" s="588" t="s">
        <v>329</v>
      </c>
      <c r="B53" s="588"/>
      <c r="C53" s="588"/>
      <c r="D53" s="589"/>
    </row>
    <row r="54" spans="1:28" ht="18.75" customHeight="1" x14ac:dyDescent="0.25">
      <c r="A54" s="589"/>
      <c r="B54" s="589"/>
      <c r="C54" s="589"/>
      <c r="D54" s="589"/>
    </row>
    <row r="55" spans="1:28" x14ac:dyDescent="0.25">
      <c r="A55" s="589"/>
      <c r="B55" s="589"/>
      <c r="C55" s="589"/>
      <c r="D55" s="589"/>
    </row>
    <row r="56" spans="1:28" x14ac:dyDescent="0.25">
      <c r="A56" s="589"/>
      <c r="B56" s="589"/>
    </row>
    <row r="57" spans="1:28" x14ac:dyDescent="0.25">
      <c r="A57" s="589"/>
      <c r="B57" s="589"/>
    </row>
    <row r="58" spans="1:28" x14ac:dyDescent="0.25">
      <c r="A58" s="589"/>
      <c r="B58" s="589"/>
    </row>
    <row r="59" spans="1:28" x14ac:dyDescent="0.25">
      <c r="C59" s="670"/>
      <c r="D59" s="670"/>
      <c r="E59" s="670"/>
      <c r="F59" s="670"/>
      <c r="G59" s="670"/>
      <c r="H59" s="670"/>
      <c r="I59" s="670"/>
      <c r="J59" s="670"/>
    </row>
    <row r="60" spans="1:28" x14ac:dyDescent="0.25">
      <c r="C60" s="670"/>
      <c r="D60" s="670"/>
      <c r="E60" s="670"/>
      <c r="F60" s="670"/>
      <c r="G60" s="670"/>
      <c r="H60" s="670"/>
      <c r="I60" s="670"/>
      <c r="J60" s="670"/>
    </row>
    <row r="61" spans="1:28" x14ac:dyDescent="0.25">
      <c r="C61" s="629"/>
      <c r="D61" s="629"/>
      <c r="E61" s="629"/>
      <c r="F61" s="629"/>
      <c r="G61" s="629"/>
      <c r="H61" s="629"/>
      <c r="I61" s="629"/>
      <c r="J61" s="629"/>
    </row>
    <row r="62" spans="1:28" x14ac:dyDescent="0.25">
      <c r="C62" s="629"/>
      <c r="D62" s="629"/>
      <c r="E62" s="629"/>
      <c r="F62" s="629"/>
      <c r="G62" s="629"/>
      <c r="H62" s="629"/>
      <c r="I62" s="629"/>
      <c r="J62" s="629"/>
    </row>
    <row r="63" spans="1:28" x14ac:dyDescent="0.25">
      <c r="C63" s="670"/>
      <c r="D63" s="670"/>
      <c r="E63" s="670"/>
      <c r="F63" s="670"/>
      <c r="G63" s="670"/>
      <c r="H63" s="670"/>
      <c r="I63" s="670"/>
      <c r="J63" s="670"/>
    </row>
    <row r="64" spans="1:28" x14ac:dyDescent="0.25">
      <c r="C64" s="670"/>
      <c r="D64" s="670"/>
      <c r="E64" s="670"/>
      <c r="F64" s="670"/>
      <c r="G64" s="670"/>
      <c r="H64" s="670"/>
      <c r="I64" s="670"/>
      <c r="J64" s="670"/>
    </row>
    <row r="65" spans="3:10" x14ac:dyDescent="0.25">
      <c r="C65" s="670"/>
      <c r="D65" s="670"/>
      <c r="E65" s="670"/>
      <c r="F65" s="670"/>
      <c r="G65" s="670"/>
      <c r="H65" s="670"/>
      <c r="I65" s="670"/>
      <c r="J65" s="670"/>
    </row>
    <row r="68" spans="3:10" x14ac:dyDescent="0.25">
      <c r="C68" s="629"/>
      <c r="D68" s="629"/>
      <c r="E68" s="629"/>
      <c r="F68" s="629"/>
      <c r="G68" s="629"/>
      <c r="H68" s="629"/>
      <c r="I68" s="629"/>
      <c r="J68" s="629"/>
    </row>
  </sheetData>
  <mergeCells count="17">
    <mergeCell ref="A12:I12"/>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conditionalFormatting sqref="D59:J65 D68:J68 D48:J49 D51:J51 D50 F50:J50">
    <cfRule type="cellIs" dxfId="54" priority="1"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52"/>
  <sheetViews>
    <sheetView showGridLines="0" zoomScaleNormal="100" zoomScaleSheetLayoutView="80" workbookViewId="0"/>
  </sheetViews>
  <sheetFormatPr defaultRowHeight="12.75" x14ac:dyDescent="0.25"/>
  <cols>
    <col min="1" max="1" width="39.28515625" style="5" customWidth="1"/>
    <col min="2" max="2" width="9" style="464" customWidth="1"/>
    <col min="3" max="4" width="10.7109375" style="464" customWidth="1"/>
    <col min="5" max="7" width="10.7109375" style="466" customWidth="1"/>
    <col min="8" max="8" width="7.85546875" style="4" customWidth="1"/>
    <col min="9" max="9" width="11.7109375" style="5" customWidth="1"/>
    <col min="10" max="10" width="9.140625" style="5"/>
    <col min="11" max="11" width="11" style="5" customWidth="1"/>
    <col min="12" max="16384" width="9.140625" style="5"/>
  </cols>
  <sheetData>
    <row r="2" spans="1:9" ht="21" customHeight="1" x14ac:dyDescent="0.25">
      <c r="A2" s="1" t="s">
        <v>0</v>
      </c>
      <c r="B2" s="2"/>
      <c r="C2" s="2"/>
      <c r="D2" s="2"/>
      <c r="E2" s="3"/>
      <c r="F2" s="3"/>
      <c r="G2" s="3"/>
    </row>
    <row r="4" spans="1:9" s="4" customFormat="1" x14ac:dyDescent="0.25">
      <c r="A4" s="6"/>
      <c r="B4" s="6" t="s">
        <v>1</v>
      </c>
      <c r="C4" s="6">
        <v>2018</v>
      </c>
      <c r="D4" s="6">
        <v>2017</v>
      </c>
      <c r="E4" s="6">
        <v>2016</v>
      </c>
      <c r="F4" s="6">
        <v>2015</v>
      </c>
      <c r="G4" s="6">
        <v>2014</v>
      </c>
    </row>
    <row r="5" spans="1:9" ht="18" customHeight="1" thickBot="1" x14ac:dyDescent="0.3">
      <c r="A5" s="7" t="s">
        <v>2</v>
      </c>
      <c r="B5" s="8"/>
      <c r="C5" s="8"/>
      <c r="D5" s="8"/>
      <c r="E5" s="8"/>
      <c r="F5" s="8"/>
      <c r="G5" s="9"/>
    </row>
    <row r="6" spans="1:9" ht="16.5" customHeight="1" x14ac:dyDescent="0.25">
      <c r="A6" s="10" t="s">
        <v>3</v>
      </c>
      <c r="B6" s="11"/>
      <c r="C6" s="11"/>
      <c r="D6" s="11"/>
      <c r="E6" s="11"/>
      <c r="F6" s="11"/>
      <c r="G6" s="11"/>
    </row>
    <row r="7" spans="1:9" s="20" customFormat="1" ht="15" customHeight="1" x14ac:dyDescent="0.25">
      <c r="A7" s="12" t="s">
        <v>4</v>
      </c>
      <c r="B7" s="13" t="s">
        <v>5</v>
      </c>
      <c r="C7" s="14">
        <v>42345</v>
      </c>
      <c r="D7" s="15">
        <v>41239</v>
      </c>
      <c r="E7" s="16">
        <v>40347</v>
      </c>
      <c r="F7" s="16">
        <v>39224</v>
      </c>
      <c r="G7" s="17">
        <v>41617</v>
      </c>
      <c r="H7" s="18"/>
      <c r="I7" s="19"/>
    </row>
    <row r="8" spans="1:9" s="20" customFormat="1" ht="15" customHeight="1" x14ac:dyDescent="0.25">
      <c r="A8" s="21" t="s">
        <v>6</v>
      </c>
      <c r="B8" s="22" t="s">
        <v>5</v>
      </c>
      <c r="C8" s="23">
        <v>23197</v>
      </c>
      <c r="D8" s="24">
        <v>22541</v>
      </c>
      <c r="E8" s="25">
        <v>21685</v>
      </c>
      <c r="F8" s="26">
        <v>21074</v>
      </c>
      <c r="G8" s="27">
        <v>21585</v>
      </c>
      <c r="H8" s="18"/>
    </row>
    <row r="9" spans="1:9" s="20" customFormat="1" ht="15" customHeight="1" x14ac:dyDescent="0.25">
      <c r="A9" s="28" t="s">
        <v>7</v>
      </c>
      <c r="B9" s="22" t="s">
        <v>5</v>
      </c>
      <c r="C9" s="29">
        <v>3599</v>
      </c>
      <c r="D9" s="30">
        <v>3514</v>
      </c>
      <c r="E9" s="31">
        <v>3415</v>
      </c>
      <c r="F9" s="26">
        <v>3467</v>
      </c>
      <c r="G9" s="32">
        <v>3571</v>
      </c>
      <c r="H9" s="18"/>
    </row>
    <row r="10" spans="1:9" ht="15" customHeight="1" x14ac:dyDescent="0.25">
      <c r="A10" s="33" t="s">
        <v>8</v>
      </c>
      <c r="B10" s="22" t="s">
        <v>5</v>
      </c>
      <c r="C10" s="34">
        <v>4237</v>
      </c>
      <c r="D10" s="30">
        <v>4168</v>
      </c>
      <c r="E10" s="31">
        <v>4130</v>
      </c>
      <c r="F10" s="26">
        <v>4115</v>
      </c>
      <c r="G10" s="32">
        <v>4245</v>
      </c>
    </row>
    <row r="11" spans="1:9" s="43" customFormat="1" ht="15" customHeight="1" x14ac:dyDescent="0.25">
      <c r="A11" s="35" t="s">
        <v>9</v>
      </c>
      <c r="B11" s="36"/>
      <c r="C11" s="37"/>
      <c r="D11" s="38"/>
      <c r="E11" s="39"/>
      <c r="F11" s="40"/>
      <c r="G11" s="41"/>
      <c r="H11" s="42"/>
    </row>
    <row r="12" spans="1:9" s="43" customFormat="1" ht="12.75" customHeight="1" x14ac:dyDescent="0.25">
      <c r="A12" s="35" t="s">
        <v>10</v>
      </c>
      <c r="B12" s="36" t="s">
        <v>5</v>
      </c>
      <c r="C12" s="37">
        <v>76</v>
      </c>
      <c r="D12" s="44">
        <v>77</v>
      </c>
      <c r="E12" s="45">
        <v>95</v>
      </c>
      <c r="F12" s="46">
        <v>105</v>
      </c>
      <c r="G12" s="47">
        <v>125</v>
      </c>
      <c r="H12" s="42"/>
    </row>
    <row r="13" spans="1:9" s="43" customFormat="1" ht="12.75" customHeight="1" x14ac:dyDescent="0.25">
      <c r="A13" s="35" t="s">
        <v>11</v>
      </c>
      <c r="B13" s="36" t="s">
        <v>5</v>
      </c>
      <c r="C13" s="37">
        <v>206</v>
      </c>
      <c r="D13" s="38">
        <v>229</v>
      </c>
      <c r="E13" s="39">
        <v>217</v>
      </c>
      <c r="F13" s="40">
        <v>240</v>
      </c>
      <c r="G13" s="41">
        <v>235</v>
      </c>
      <c r="H13" s="42"/>
    </row>
    <row r="14" spans="1:9" s="43" customFormat="1" ht="12.75" customHeight="1" x14ac:dyDescent="0.25">
      <c r="A14" s="35" t="s">
        <v>12</v>
      </c>
      <c r="B14" s="36" t="s">
        <v>5</v>
      </c>
      <c r="C14" s="37">
        <v>497</v>
      </c>
      <c r="D14" s="38">
        <v>530</v>
      </c>
      <c r="E14" s="39">
        <v>591</v>
      </c>
      <c r="F14" s="40">
        <v>591</v>
      </c>
      <c r="G14" s="41">
        <v>641</v>
      </c>
      <c r="H14" s="42"/>
    </row>
    <row r="15" spans="1:9" s="43" customFormat="1" ht="12.75" customHeight="1" x14ac:dyDescent="0.25">
      <c r="A15" s="35" t="s">
        <v>13</v>
      </c>
      <c r="B15" s="36" t="s">
        <v>5</v>
      </c>
      <c r="C15" s="37">
        <v>2490</v>
      </c>
      <c r="D15" s="38">
        <v>2427</v>
      </c>
      <c r="E15" s="39">
        <v>2386</v>
      </c>
      <c r="F15" s="40">
        <v>2347</v>
      </c>
      <c r="G15" s="41">
        <v>2414</v>
      </c>
      <c r="H15" s="42"/>
    </row>
    <row r="16" spans="1:9" s="43" customFormat="1" ht="12.75" customHeight="1" x14ac:dyDescent="0.25">
      <c r="A16" s="35" t="s">
        <v>14</v>
      </c>
      <c r="B16" s="36" t="s">
        <v>5</v>
      </c>
      <c r="C16" s="37">
        <v>773</v>
      </c>
      <c r="D16" s="38">
        <v>758</v>
      </c>
      <c r="E16" s="39">
        <v>742</v>
      </c>
      <c r="F16" s="40">
        <v>735</v>
      </c>
      <c r="G16" s="41">
        <v>744</v>
      </c>
      <c r="H16" s="42"/>
    </row>
    <row r="17" spans="1:11" s="43" customFormat="1" ht="12.75" customHeight="1" x14ac:dyDescent="0.25">
      <c r="A17" s="35" t="s">
        <v>15</v>
      </c>
      <c r="B17" s="36" t="s">
        <v>5</v>
      </c>
      <c r="C17" s="37">
        <v>195</v>
      </c>
      <c r="D17" s="38">
        <v>142</v>
      </c>
      <c r="E17" s="39">
        <v>99</v>
      </c>
      <c r="F17" s="40">
        <v>97</v>
      </c>
      <c r="G17" s="41">
        <v>86</v>
      </c>
      <c r="H17" s="42"/>
    </row>
    <row r="18" spans="1:11" ht="15" customHeight="1" x14ac:dyDescent="0.25">
      <c r="A18" s="28" t="s">
        <v>16</v>
      </c>
      <c r="B18" s="22" t="s">
        <v>5</v>
      </c>
      <c r="C18" s="29">
        <v>8845</v>
      </c>
      <c r="D18" s="30">
        <v>8429</v>
      </c>
      <c r="E18" s="31">
        <v>7813</v>
      </c>
      <c r="F18" s="26">
        <v>7231</v>
      </c>
      <c r="G18" s="32">
        <v>7550</v>
      </c>
    </row>
    <row r="19" spans="1:11" ht="15" customHeight="1" x14ac:dyDescent="0.25">
      <c r="A19" s="28" t="s">
        <v>17</v>
      </c>
      <c r="B19" s="36" t="s">
        <v>5</v>
      </c>
      <c r="C19" s="29">
        <v>6019</v>
      </c>
      <c r="D19" s="30">
        <v>5938</v>
      </c>
      <c r="E19" s="31">
        <v>5614</v>
      </c>
      <c r="F19" s="26">
        <v>5397</v>
      </c>
      <c r="G19" s="32">
        <v>5445</v>
      </c>
    </row>
    <row r="20" spans="1:11" ht="15" customHeight="1" x14ac:dyDescent="0.25">
      <c r="A20" s="28" t="s">
        <v>18</v>
      </c>
      <c r="B20" s="36" t="s">
        <v>5</v>
      </c>
      <c r="C20" s="29">
        <v>267</v>
      </c>
      <c r="D20" s="30">
        <v>260</v>
      </c>
      <c r="E20" s="31">
        <v>248</v>
      </c>
      <c r="F20" s="26">
        <v>323</v>
      </c>
      <c r="G20" s="32">
        <v>314</v>
      </c>
    </row>
    <row r="21" spans="1:11" ht="15" customHeight="1" x14ac:dyDescent="0.25">
      <c r="A21" s="28" t="s">
        <v>19</v>
      </c>
      <c r="B21" s="36" t="s">
        <v>5</v>
      </c>
      <c r="C21" s="34">
        <v>230</v>
      </c>
      <c r="D21" s="30">
        <v>232</v>
      </c>
      <c r="E21" s="31">
        <v>465</v>
      </c>
      <c r="F21" s="26">
        <v>541</v>
      </c>
      <c r="G21" s="32">
        <v>460</v>
      </c>
    </row>
    <row r="22" spans="1:11" ht="15" customHeight="1" x14ac:dyDescent="0.25">
      <c r="A22" s="28" t="s">
        <v>20</v>
      </c>
      <c r="B22" s="22" t="s">
        <v>5</v>
      </c>
      <c r="C22" s="34">
        <v>4371</v>
      </c>
      <c r="D22" s="30">
        <v>4215</v>
      </c>
      <c r="E22" s="31">
        <v>4111</v>
      </c>
      <c r="F22" s="26">
        <v>4101</v>
      </c>
      <c r="G22" s="32">
        <v>4161</v>
      </c>
    </row>
    <row r="23" spans="1:11" s="20" customFormat="1" ht="15" customHeight="1" x14ac:dyDescent="0.25">
      <c r="A23" s="28" t="s">
        <v>21</v>
      </c>
      <c r="B23" s="22" t="s">
        <v>5</v>
      </c>
      <c r="C23" s="34">
        <v>6978</v>
      </c>
      <c r="D23" s="30">
        <v>6573</v>
      </c>
      <c r="E23" s="31">
        <v>6572</v>
      </c>
      <c r="F23" s="26">
        <v>6693</v>
      </c>
      <c r="G23" s="32">
        <v>6819</v>
      </c>
      <c r="H23" s="18"/>
      <c r="K23" s="20" t="s">
        <v>22</v>
      </c>
    </row>
    <row r="24" spans="1:11" s="20" customFormat="1" ht="14.25" customHeight="1" x14ac:dyDescent="0.25">
      <c r="A24" s="28" t="s">
        <v>23</v>
      </c>
      <c r="B24" s="22" t="s">
        <v>5</v>
      </c>
      <c r="C24" s="48">
        <v>7799</v>
      </c>
      <c r="D24" s="49">
        <v>7910</v>
      </c>
      <c r="E24" s="50">
        <v>7979</v>
      </c>
      <c r="F24" s="51">
        <v>7356</v>
      </c>
      <c r="G24" s="52">
        <v>9052</v>
      </c>
      <c r="H24" s="18"/>
    </row>
    <row r="25" spans="1:11" ht="20.45" customHeight="1" x14ac:dyDescent="0.25">
      <c r="A25" s="53" t="s">
        <v>24</v>
      </c>
      <c r="B25" s="54" t="s">
        <v>25</v>
      </c>
      <c r="C25" s="55">
        <v>11.36</v>
      </c>
      <c r="D25" s="56">
        <v>11.4</v>
      </c>
      <c r="E25" s="57">
        <v>11.3</v>
      </c>
      <c r="F25" s="58">
        <v>11.217818554130035</v>
      </c>
      <c r="G25" s="59">
        <v>11.490060739922695</v>
      </c>
    </row>
    <row r="26" spans="1:11" ht="18" customHeight="1" x14ac:dyDescent="0.25">
      <c r="A26" s="60" t="s">
        <v>26</v>
      </c>
      <c r="B26" s="61"/>
      <c r="C26" s="62"/>
      <c r="D26" s="63"/>
      <c r="E26" s="63"/>
      <c r="F26" s="63"/>
      <c r="G26" s="64"/>
    </row>
    <row r="27" spans="1:11" ht="15" customHeight="1" x14ac:dyDescent="0.25">
      <c r="A27" s="12" t="s">
        <v>4</v>
      </c>
      <c r="B27" s="13" t="s">
        <v>5</v>
      </c>
      <c r="C27" s="65">
        <v>9347</v>
      </c>
      <c r="D27" s="66">
        <v>10915</v>
      </c>
      <c r="E27" s="67">
        <v>10032</v>
      </c>
      <c r="F27" s="68">
        <v>9652</v>
      </c>
      <c r="G27" s="66">
        <v>9900</v>
      </c>
    </row>
    <row r="28" spans="1:11" s="20" customFormat="1" ht="15" customHeight="1" x14ac:dyDescent="0.25">
      <c r="A28" s="21" t="s">
        <v>6</v>
      </c>
      <c r="B28" s="22" t="s">
        <v>5</v>
      </c>
      <c r="C28" s="69">
        <v>5372</v>
      </c>
      <c r="D28" s="70">
        <v>5951</v>
      </c>
      <c r="E28" s="71">
        <v>5378</v>
      </c>
      <c r="F28" s="72">
        <v>4906</v>
      </c>
      <c r="G28" s="73">
        <v>5155</v>
      </c>
      <c r="H28" s="18"/>
    </row>
    <row r="29" spans="1:11" ht="15" customHeight="1" x14ac:dyDescent="0.25">
      <c r="A29" s="28" t="s">
        <v>7</v>
      </c>
      <c r="B29" s="22" t="s">
        <v>5</v>
      </c>
      <c r="C29" s="74">
        <v>703</v>
      </c>
      <c r="D29" s="73">
        <v>890</v>
      </c>
      <c r="E29" s="75">
        <v>887</v>
      </c>
      <c r="F29" s="76">
        <v>701</v>
      </c>
      <c r="G29" s="73">
        <v>721</v>
      </c>
    </row>
    <row r="30" spans="1:11" ht="15" customHeight="1" x14ac:dyDescent="0.25">
      <c r="A30" s="33" t="s">
        <v>8</v>
      </c>
      <c r="B30" s="36"/>
      <c r="C30" s="74">
        <v>923</v>
      </c>
      <c r="D30" s="73">
        <v>1032</v>
      </c>
      <c r="E30" s="75">
        <v>991</v>
      </c>
      <c r="F30" s="76">
        <v>946</v>
      </c>
      <c r="G30" s="73">
        <v>969</v>
      </c>
    </row>
    <row r="31" spans="1:11" ht="11.25" customHeight="1" x14ac:dyDescent="0.25">
      <c r="A31" s="35" t="s">
        <v>9</v>
      </c>
      <c r="B31" s="36" t="s">
        <v>5</v>
      </c>
      <c r="C31" s="77"/>
      <c r="D31" s="78"/>
      <c r="E31" s="79"/>
      <c r="F31" s="80"/>
      <c r="G31" s="73"/>
    </row>
    <row r="32" spans="1:11" ht="12.75" customHeight="1" x14ac:dyDescent="0.25">
      <c r="A32" s="35" t="s">
        <v>10</v>
      </c>
      <c r="B32" s="36" t="s">
        <v>5</v>
      </c>
      <c r="C32" s="77">
        <v>14</v>
      </c>
      <c r="D32" s="78">
        <v>15</v>
      </c>
      <c r="E32" s="79">
        <v>16</v>
      </c>
      <c r="F32" s="80">
        <v>37</v>
      </c>
      <c r="G32" s="73">
        <v>41</v>
      </c>
    </row>
    <row r="33" spans="1:8" ht="12.75" customHeight="1" x14ac:dyDescent="0.25">
      <c r="A33" s="35" t="s">
        <v>11</v>
      </c>
      <c r="B33" s="36" t="s">
        <v>5</v>
      </c>
      <c r="C33" s="77">
        <v>45</v>
      </c>
      <c r="D33" s="78">
        <v>62</v>
      </c>
      <c r="E33" s="79">
        <v>57</v>
      </c>
      <c r="F33" s="80">
        <v>48</v>
      </c>
      <c r="G33" s="78">
        <v>48</v>
      </c>
    </row>
    <row r="34" spans="1:8" ht="12.75" customHeight="1" x14ac:dyDescent="0.25">
      <c r="A34" s="35" t="s">
        <v>12</v>
      </c>
      <c r="B34" s="36" t="s">
        <v>5</v>
      </c>
      <c r="C34" s="77">
        <v>85</v>
      </c>
      <c r="D34" s="78">
        <v>102</v>
      </c>
      <c r="E34" s="79">
        <v>115</v>
      </c>
      <c r="F34" s="80">
        <v>88</v>
      </c>
      <c r="G34" s="78">
        <v>109</v>
      </c>
    </row>
    <row r="35" spans="1:8" ht="12.75" customHeight="1" x14ac:dyDescent="0.25">
      <c r="A35" s="35" t="s">
        <v>13</v>
      </c>
      <c r="B35" s="36" t="s">
        <v>5</v>
      </c>
      <c r="C35" s="77">
        <v>541</v>
      </c>
      <c r="D35" s="78">
        <v>601</v>
      </c>
      <c r="E35" s="79">
        <v>562</v>
      </c>
      <c r="F35" s="80">
        <v>532</v>
      </c>
      <c r="G35" s="78">
        <v>525</v>
      </c>
    </row>
    <row r="36" spans="1:8" ht="12.75" customHeight="1" x14ac:dyDescent="0.25">
      <c r="A36" s="35" t="s">
        <v>14</v>
      </c>
      <c r="B36" s="36" t="s">
        <v>5</v>
      </c>
      <c r="C36" s="77">
        <v>196</v>
      </c>
      <c r="D36" s="78">
        <v>198</v>
      </c>
      <c r="E36" s="79">
        <v>198</v>
      </c>
      <c r="F36" s="80">
        <v>208</v>
      </c>
      <c r="G36" s="78">
        <v>215</v>
      </c>
    </row>
    <row r="37" spans="1:8" ht="12.75" customHeight="1" x14ac:dyDescent="0.25">
      <c r="A37" s="35" t="s">
        <v>15</v>
      </c>
      <c r="B37" s="22" t="s">
        <v>5</v>
      </c>
      <c r="C37" s="77">
        <v>42</v>
      </c>
      <c r="D37" s="78">
        <v>54</v>
      </c>
      <c r="E37" s="79">
        <v>43</v>
      </c>
      <c r="F37" s="80">
        <v>33</v>
      </c>
      <c r="G37" s="78">
        <v>31</v>
      </c>
    </row>
    <row r="38" spans="1:8" ht="15" customHeight="1" x14ac:dyDescent="0.25">
      <c r="A38" s="28" t="s">
        <v>16</v>
      </c>
      <c r="B38" s="36" t="s">
        <v>5</v>
      </c>
      <c r="C38" s="74">
        <v>2134</v>
      </c>
      <c r="D38" s="73">
        <v>2264</v>
      </c>
      <c r="E38" s="75">
        <v>1872</v>
      </c>
      <c r="F38" s="76">
        <v>1757</v>
      </c>
      <c r="G38" s="73">
        <v>1894</v>
      </c>
    </row>
    <row r="39" spans="1:8" ht="15" customHeight="1" x14ac:dyDescent="0.25">
      <c r="A39" s="28" t="s">
        <v>17</v>
      </c>
      <c r="B39" s="36" t="s">
        <v>5</v>
      </c>
      <c r="C39" s="74">
        <v>1521</v>
      </c>
      <c r="D39" s="73">
        <v>1669</v>
      </c>
      <c r="E39" s="75">
        <v>1521</v>
      </c>
      <c r="F39" s="76">
        <v>1358</v>
      </c>
      <c r="G39" s="73">
        <v>1479</v>
      </c>
    </row>
    <row r="40" spans="1:8" ht="15" customHeight="1" x14ac:dyDescent="0.25">
      <c r="A40" s="28" t="s">
        <v>18</v>
      </c>
      <c r="B40" s="36" t="s">
        <v>5</v>
      </c>
      <c r="C40" s="74">
        <v>60</v>
      </c>
      <c r="D40" s="73">
        <v>81</v>
      </c>
      <c r="E40" s="75">
        <v>75</v>
      </c>
      <c r="F40" s="76">
        <v>113</v>
      </c>
      <c r="G40" s="73">
        <v>75</v>
      </c>
    </row>
    <row r="41" spans="1:8" ht="15" customHeight="1" x14ac:dyDescent="0.25">
      <c r="A41" s="28" t="s">
        <v>19</v>
      </c>
      <c r="B41" s="22" t="s">
        <v>5</v>
      </c>
      <c r="C41" s="74">
        <v>31</v>
      </c>
      <c r="D41" s="73">
        <v>15</v>
      </c>
      <c r="E41" s="75">
        <v>32</v>
      </c>
      <c r="F41" s="76">
        <v>31</v>
      </c>
      <c r="G41" s="73">
        <v>17</v>
      </c>
    </row>
    <row r="42" spans="1:8" ht="15" customHeight="1" x14ac:dyDescent="0.25">
      <c r="A42" s="28" t="s">
        <v>20</v>
      </c>
      <c r="B42" s="22" t="s">
        <v>5</v>
      </c>
      <c r="C42" s="74">
        <v>743</v>
      </c>
      <c r="D42" s="73">
        <v>1037</v>
      </c>
      <c r="E42" s="75">
        <v>933</v>
      </c>
      <c r="F42" s="76">
        <v>896</v>
      </c>
      <c r="G42" s="73">
        <v>947</v>
      </c>
    </row>
    <row r="43" spans="1:8" s="20" customFormat="1" ht="15" customHeight="1" x14ac:dyDescent="0.25">
      <c r="A43" s="28" t="s">
        <v>21</v>
      </c>
      <c r="B43" s="22" t="s">
        <v>5</v>
      </c>
      <c r="C43" s="74">
        <v>1631</v>
      </c>
      <c r="D43" s="73">
        <v>1946</v>
      </c>
      <c r="E43" s="75">
        <v>1834</v>
      </c>
      <c r="F43" s="76">
        <v>1944</v>
      </c>
      <c r="G43" s="73">
        <v>1770</v>
      </c>
      <c r="H43" s="18"/>
    </row>
    <row r="44" spans="1:8" s="20" customFormat="1" ht="15" customHeight="1" x14ac:dyDescent="0.25">
      <c r="A44" s="28" t="s">
        <v>23</v>
      </c>
      <c r="B44" s="22" t="s">
        <v>5</v>
      </c>
      <c r="C44" s="81">
        <v>1601</v>
      </c>
      <c r="D44" s="82">
        <v>1981</v>
      </c>
      <c r="E44" s="83">
        <v>1887</v>
      </c>
      <c r="F44" s="84">
        <v>1906</v>
      </c>
      <c r="G44" s="82">
        <v>2028</v>
      </c>
      <c r="H44" s="18"/>
    </row>
    <row r="45" spans="1:8" ht="2.25" customHeight="1" x14ac:dyDescent="0.25">
      <c r="A45" s="1891" t="s">
        <v>27</v>
      </c>
      <c r="B45" s="1893" t="s">
        <v>25</v>
      </c>
      <c r="C45" s="85"/>
      <c r="D45" s="86"/>
      <c r="E45" s="87"/>
      <c r="F45" s="88"/>
      <c r="G45" s="86"/>
    </row>
    <row r="46" spans="1:8" ht="17.25" customHeight="1" x14ac:dyDescent="0.25">
      <c r="A46" s="1892"/>
      <c r="B46" s="1894"/>
      <c r="C46" s="89">
        <v>11.7</v>
      </c>
      <c r="D46" s="90">
        <v>12.4</v>
      </c>
      <c r="E46" s="91">
        <v>11.4</v>
      </c>
      <c r="F46" s="92">
        <v>10.8</v>
      </c>
      <c r="G46" s="90" t="s">
        <v>28</v>
      </c>
    </row>
    <row r="47" spans="1:8" ht="26.25" customHeight="1" x14ac:dyDescent="0.25">
      <c r="A47" s="1895" t="s">
        <v>29</v>
      </c>
      <c r="B47" s="1895"/>
      <c r="C47" s="1895"/>
      <c r="D47" s="1895"/>
      <c r="E47" s="1895"/>
      <c r="F47" s="1895"/>
      <c r="G47" s="1895"/>
      <c r="H47" s="93"/>
    </row>
    <row r="48" spans="1:8" ht="6" customHeight="1" x14ac:dyDescent="0.25">
      <c r="A48" s="94"/>
      <c r="B48" s="94"/>
      <c r="C48" s="94"/>
      <c r="D48" s="94"/>
      <c r="E48" s="94"/>
      <c r="F48" s="94"/>
      <c r="G48" s="94"/>
      <c r="H48" s="93"/>
    </row>
    <row r="49" spans="1:10" ht="18" customHeight="1" thickBot="1" x14ac:dyDescent="0.3">
      <c r="A49" s="95" t="s">
        <v>30</v>
      </c>
      <c r="B49" s="64"/>
      <c r="C49" s="96"/>
      <c r="D49" s="96"/>
      <c r="E49" s="96"/>
      <c r="F49" s="96"/>
      <c r="G49" s="96"/>
    </row>
    <row r="50" spans="1:10" ht="15" customHeight="1" x14ac:dyDescent="0.25">
      <c r="A50" s="10" t="s">
        <v>31</v>
      </c>
      <c r="B50" s="97">
        <v>1000</v>
      </c>
      <c r="C50" s="98">
        <v>131.37397545499999</v>
      </c>
      <c r="D50" s="99">
        <v>117.10675467750002</v>
      </c>
      <c r="E50" s="99">
        <v>112.87657655</v>
      </c>
      <c r="F50" s="100">
        <v>117.15427657250001</v>
      </c>
      <c r="G50" s="101">
        <v>109.9407396</v>
      </c>
    </row>
    <row r="51" spans="1:10" ht="15" customHeight="1" x14ac:dyDescent="0.25">
      <c r="A51" s="28" t="s">
        <v>32</v>
      </c>
      <c r="B51" s="22"/>
      <c r="C51" s="102"/>
      <c r="D51" s="103"/>
      <c r="E51" s="103"/>
      <c r="F51" s="104"/>
      <c r="G51" s="105"/>
    </row>
    <row r="52" spans="1:10" ht="12.75" customHeight="1" x14ac:dyDescent="0.25">
      <c r="A52" s="106" t="s">
        <v>33</v>
      </c>
      <c r="B52" s="22">
        <v>1000</v>
      </c>
      <c r="C52" s="107">
        <v>75.918231339999977</v>
      </c>
      <c r="D52" s="108">
        <v>66.688633690000017</v>
      </c>
      <c r="E52" s="108">
        <v>63.274958762499963</v>
      </c>
      <c r="F52" s="109">
        <v>63.941000532499999</v>
      </c>
      <c r="G52" s="110">
        <v>61.379746577500029</v>
      </c>
      <c r="I52" s="111"/>
    </row>
    <row r="53" spans="1:10" ht="12.75" customHeight="1" x14ac:dyDescent="0.25">
      <c r="A53" s="106" t="s">
        <v>34</v>
      </c>
      <c r="B53" s="22">
        <v>1000</v>
      </c>
      <c r="C53" s="107">
        <v>55.455744114999987</v>
      </c>
      <c r="D53" s="108">
        <v>50.418120987499996</v>
      </c>
      <c r="E53" s="108">
        <v>49.601617787500004</v>
      </c>
      <c r="F53" s="109">
        <v>53.213276039999982</v>
      </c>
      <c r="G53" s="110">
        <v>48.5609930225</v>
      </c>
      <c r="I53" s="111"/>
    </row>
    <row r="54" spans="1:10" ht="15" customHeight="1" x14ac:dyDescent="0.25">
      <c r="A54" s="28" t="s">
        <v>35</v>
      </c>
      <c r="B54" s="22"/>
      <c r="C54" s="107"/>
      <c r="D54" s="108"/>
      <c r="E54" s="108"/>
      <c r="F54" s="109"/>
      <c r="G54" s="110"/>
    </row>
    <row r="55" spans="1:10" ht="12.75" customHeight="1" x14ac:dyDescent="0.25">
      <c r="A55" s="106" t="s">
        <v>36</v>
      </c>
      <c r="B55" s="22">
        <v>1000</v>
      </c>
      <c r="C55" s="112">
        <v>11.099082965000001</v>
      </c>
      <c r="D55" s="113">
        <v>9.5157544875000006</v>
      </c>
      <c r="E55" s="113">
        <v>6.1864125199999993</v>
      </c>
      <c r="F55" s="114">
        <v>8.0203176799999998</v>
      </c>
      <c r="G55" s="115">
        <v>5.9445835299999992</v>
      </c>
    </row>
    <row r="56" spans="1:10" ht="12.75" customHeight="1" x14ac:dyDescent="0.25">
      <c r="A56" s="106" t="s">
        <v>37</v>
      </c>
      <c r="B56" s="22">
        <v>1000</v>
      </c>
      <c r="C56" s="107">
        <v>35.580929227500008</v>
      </c>
      <c r="D56" s="108">
        <v>28.21267593</v>
      </c>
      <c r="E56" s="108">
        <v>33.544700582500006</v>
      </c>
      <c r="F56" s="109">
        <v>30.987887717500001</v>
      </c>
      <c r="G56" s="110">
        <v>28.409461944999997</v>
      </c>
    </row>
    <row r="57" spans="1:10" ht="12.75" customHeight="1" x14ac:dyDescent="0.25">
      <c r="A57" s="106" t="s">
        <v>38</v>
      </c>
      <c r="B57" s="22">
        <v>1000</v>
      </c>
      <c r="C57" s="107">
        <v>37.437031637500006</v>
      </c>
      <c r="D57" s="108">
        <v>40.376638440000008</v>
      </c>
      <c r="E57" s="108">
        <v>37.144421565000002</v>
      </c>
      <c r="F57" s="109">
        <v>45.143030687499994</v>
      </c>
      <c r="G57" s="110">
        <v>44.725380844999989</v>
      </c>
      <c r="I57" s="116"/>
      <c r="J57" s="111"/>
    </row>
    <row r="58" spans="1:10" ht="12.75" customHeight="1" x14ac:dyDescent="0.25">
      <c r="A58" s="106" t="s">
        <v>39</v>
      </c>
      <c r="B58" s="22">
        <v>1000</v>
      </c>
      <c r="C58" s="107">
        <v>47.256931625000007</v>
      </c>
      <c r="D58" s="108">
        <v>39.001685819999992</v>
      </c>
      <c r="E58" s="108">
        <v>36.00104188249999</v>
      </c>
      <c r="F58" s="109">
        <v>33.003040487500002</v>
      </c>
      <c r="G58" s="110">
        <v>30.861313280000001</v>
      </c>
    </row>
    <row r="59" spans="1:10" ht="15" customHeight="1" x14ac:dyDescent="0.25">
      <c r="A59" s="28" t="s">
        <v>40</v>
      </c>
      <c r="B59" s="22"/>
      <c r="C59" s="107"/>
      <c r="D59" s="108"/>
      <c r="E59" s="108"/>
      <c r="F59" s="109"/>
      <c r="G59" s="110"/>
    </row>
    <row r="60" spans="1:10" ht="12.75" customHeight="1" x14ac:dyDescent="0.25">
      <c r="A60" s="106" t="s">
        <v>41</v>
      </c>
      <c r="B60" s="22">
        <v>1000</v>
      </c>
      <c r="C60" s="107">
        <v>21.168801547500006</v>
      </c>
      <c r="D60" s="108">
        <v>18.782428392500002</v>
      </c>
      <c r="E60" s="108">
        <v>17.540460175000007</v>
      </c>
      <c r="F60" s="109">
        <v>24.539337297500008</v>
      </c>
      <c r="G60" s="110">
        <v>20.533370522499997</v>
      </c>
    </row>
    <row r="61" spans="1:10" ht="12.75" customHeight="1" x14ac:dyDescent="0.25">
      <c r="A61" s="106" t="s">
        <v>42</v>
      </c>
      <c r="B61" s="22">
        <v>1000</v>
      </c>
      <c r="C61" s="107">
        <v>34.25426567249999</v>
      </c>
      <c r="D61" s="108">
        <v>32.847581900000002</v>
      </c>
      <c r="E61" s="108">
        <v>32.429924550000003</v>
      </c>
      <c r="F61" s="109">
        <v>32.84409299</v>
      </c>
      <c r="G61" s="110">
        <v>28.730852439999992</v>
      </c>
    </row>
    <row r="62" spans="1:10" ht="12.75" customHeight="1" x14ac:dyDescent="0.25">
      <c r="A62" s="106" t="s">
        <v>43</v>
      </c>
      <c r="B62" s="22">
        <v>1000</v>
      </c>
      <c r="C62" s="117">
        <v>75.950908234999986</v>
      </c>
      <c r="D62" s="118">
        <v>65.476744385000018</v>
      </c>
      <c r="E62" s="118">
        <v>62.906191824999979</v>
      </c>
      <c r="F62" s="119">
        <v>59.77084628499999</v>
      </c>
      <c r="G62" s="120">
        <v>60.676516637500008</v>
      </c>
      <c r="I62" s="111"/>
    </row>
    <row r="63" spans="1:10" ht="21" customHeight="1" thickBot="1" x14ac:dyDescent="0.3">
      <c r="A63" s="121" t="s">
        <v>44</v>
      </c>
      <c r="B63" s="122" t="s">
        <v>25</v>
      </c>
      <c r="C63" s="123">
        <v>2.9</v>
      </c>
      <c r="D63" s="124">
        <v>2.6</v>
      </c>
      <c r="E63" s="124">
        <v>2.6</v>
      </c>
      <c r="F63" s="124">
        <v>2.7</v>
      </c>
      <c r="G63" s="124">
        <v>2.6</v>
      </c>
    </row>
    <row r="64" spans="1:10" s="126" customFormat="1" ht="12.75" customHeight="1" x14ac:dyDescent="0.25">
      <c r="A64" s="1896"/>
      <c r="B64" s="1897"/>
      <c r="C64" s="1897"/>
      <c r="D64" s="1897"/>
      <c r="E64" s="1897"/>
      <c r="F64" s="1897"/>
      <c r="G64" s="1897"/>
      <c r="H64" s="125"/>
    </row>
    <row r="65" spans="1:8" s="126" customFormat="1" ht="12.95" customHeight="1" x14ac:dyDescent="0.25">
      <c r="A65" s="1898"/>
      <c r="B65" s="1898"/>
      <c r="C65" s="1898"/>
      <c r="D65" s="1898"/>
      <c r="E65" s="1898"/>
      <c r="F65" s="1898"/>
      <c r="G65" s="1898"/>
      <c r="H65" s="125"/>
    </row>
    <row r="66" spans="1:8" ht="19.5" customHeight="1" thickBot="1" x14ac:dyDescent="0.3">
      <c r="A66" s="95" t="s">
        <v>45</v>
      </c>
      <c r="B66" s="64"/>
      <c r="C66" s="64"/>
      <c r="D66" s="64"/>
      <c r="E66" s="127"/>
      <c r="F66" s="127"/>
      <c r="G66" s="127"/>
    </row>
    <row r="67" spans="1:8" ht="23.45" customHeight="1" x14ac:dyDescent="0.25">
      <c r="A67" s="1899" t="s">
        <v>46</v>
      </c>
      <c r="B67" s="1900"/>
      <c r="C67" s="1900"/>
      <c r="D67" s="1900"/>
      <c r="E67" s="128"/>
      <c r="F67" s="129"/>
      <c r="G67" s="129"/>
    </row>
    <row r="68" spans="1:8" ht="14.45" customHeight="1" x14ac:dyDescent="0.25">
      <c r="A68" s="130" t="s">
        <v>47</v>
      </c>
      <c r="B68" s="131" t="s">
        <v>48</v>
      </c>
      <c r="C68" s="132">
        <v>95.25</v>
      </c>
      <c r="D68" s="133">
        <v>96.63</v>
      </c>
      <c r="E68" s="133">
        <v>96.49</v>
      </c>
      <c r="F68" s="134">
        <v>95.86</v>
      </c>
      <c r="G68" s="134">
        <v>96.55</v>
      </c>
    </row>
    <row r="69" spans="1:8" ht="15" customHeight="1" x14ac:dyDescent="0.25">
      <c r="A69" s="106" t="s">
        <v>49</v>
      </c>
      <c r="B69" s="131"/>
      <c r="C69" s="135"/>
      <c r="D69" s="108"/>
      <c r="E69" s="108"/>
      <c r="F69" s="109"/>
      <c r="G69" s="109"/>
    </row>
    <row r="70" spans="1:8" ht="12.75" customHeight="1" x14ac:dyDescent="0.25">
      <c r="A70" s="106" t="s">
        <v>50</v>
      </c>
      <c r="B70" s="131" t="s">
        <v>48</v>
      </c>
      <c r="C70" s="136">
        <v>94.86</v>
      </c>
      <c r="D70" s="137">
        <v>95.29</v>
      </c>
      <c r="E70" s="137">
        <v>96.262</v>
      </c>
      <c r="F70" s="138">
        <v>97.28</v>
      </c>
      <c r="G70" s="138">
        <v>95.11</v>
      </c>
    </row>
    <row r="71" spans="1:8" ht="12.75" customHeight="1" x14ac:dyDescent="0.25">
      <c r="A71" s="106" t="s">
        <v>51</v>
      </c>
      <c r="B71" s="131" t="s">
        <v>48</v>
      </c>
      <c r="C71" s="136">
        <v>108.84</v>
      </c>
      <c r="D71" s="139">
        <v>104.07299999999999</v>
      </c>
      <c r="E71" s="139">
        <v>103.512</v>
      </c>
      <c r="F71" s="140">
        <v>99.95</v>
      </c>
      <c r="G71" s="140">
        <v>100.63</v>
      </c>
    </row>
    <row r="72" spans="1:8" ht="12.75" customHeight="1" x14ac:dyDescent="0.25">
      <c r="A72" s="106" t="s">
        <v>52</v>
      </c>
      <c r="B72" s="131" t="s">
        <v>48</v>
      </c>
      <c r="C72" s="141">
        <v>116.18</v>
      </c>
      <c r="D72" s="139">
        <v>112.92</v>
      </c>
      <c r="E72" s="139">
        <v>110.973</v>
      </c>
      <c r="F72" s="140">
        <v>110.18</v>
      </c>
      <c r="G72" s="140">
        <v>106.14</v>
      </c>
    </row>
    <row r="73" spans="1:8" ht="12.75" customHeight="1" x14ac:dyDescent="0.25">
      <c r="A73" s="106" t="s">
        <v>53</v>
      </c>
      <c r="B73" s="131" t="s">
        <v>48</v>
      </c>
      <c r="C73" s="142">
        <v>120.72</v>
      </c>
      <c r="D73" s="137">
        <v>116.312</v>
      </c>
      <c r="E73" s="137">
        <v>111.631</v>
      </c>
      <c r="F73" s="138">
        <v>106.71</v>
      </c>
      <c r="G73" s="138">
        <v>102.62</v>
      </c>
    </row>
    <row r="74" spans="1:8" ht="12.75" customHeight="1" x14ac:dyDescent="0.25">
      <c r="A74" s="106" t="s">
        <v>54</v>
      </c>
      <c r="B74" s="131" t="s">
        <v>48</v>
      </c>
      <c r="C74" s="142">
        <v>115.88</v>
      </c>
      <c r="D74" s="137">
        <v>107.76</v>
      </c>
      <c r="E74" s="137">
        <v>101.32599999999999</v>
      </c>
      <c r="F74" s="138">
        <v>100.73</v>
      </c>
      <c r="G74" s="138">
        <v>100.33</v>
      </c>
    </row>
    <row r="75" spans="1:8" ht="3.6" customHeight="1" thickBot="1" x14ac:dyDescent="0.3">
      <c r="A75" s="143"/>
      <c r="B75" s="144"/>
      <c r="C75" s="145"/>
      <c r="D75" s="146"/>
      <c r="E75" s="146"/>
      <c r="F75" s="147"/>
      <c r="G75" s="148"/>
    </row>
    <row r="76" spans="1:8" ht="16.5" customHeight="1" thickBot="1" x14ac:dyDescent="0.3">
      <c r="A76" s="149" t="s">
        <v>55</v>
      </c>
      <c r="B76" s="150"/>
      <c r="C76" s="151"/>
      <c r="D76" s="152"/>
      <c r="E76" s="152"/>
      <c r="F76" s="152"/>
      <c r="G76" s="153"/>
    </row>
    <row r="77" spans="1:8" ht="19.5" customHeight="1" thickBot="1" x14ac:dyDescent="0.3">
      <c r="A77" s="154" t="s">
        <v>56</v>
      </c>
      <c r="B77" s="155"/>
      <c r="C77" s="155"/>
      <c r="D77" s="155"/>
      <c r="E77" s="155"/>
      <c r="F77" s="156"/>
      <c r="G77" s="157"/>
    </row>
    <row r="78" spans="1:8" ht="24.6" customHeight="1" x14ac:dyDescent="0.25">
      <c r="A78" s="158" t="s">
        <v>57</v>
      </c>
      <c r="B78" s="159" t="s">
        <v>5</v>
      </c>
      <c r="C78" s="160">
        <v>1374</v>
      </c>
      <c r="D78" s="161">
        <v>1582</v>
      </c>
      <c r="E78" s="162">
        <v>1718</v>
      </c>
      <c r="F78" s="163">
        <v>1816</v>
      </c>
      <c r="G78" s="164">
        <v>2183</v>
      </c>
    </row>
    <row r="79" spans="1:8" ht="13.9" customHeight="1" x14ac:dyDescent="0.25">
      <c r="A79" s="106" t="s">
        <v>58</v>
      </c>
      <c r="B79" s="22" t="s">
        <v>59</v>
      </c>
      <c r="C79" s="165" t="s">
        <v>60</v>
      </c>
      <c r="D79" s="166">
        <v>989156.46299999999</v>
      </c>
      <c r="E79" s="166">
        <v>935523.13600000006</v>
      </c>
      <c r="F79" s="167">
        <v>861880</v>
      </c>
      <c r="G79" s="168">
        <v>790304</v>
      </c>
    </row>
    <row r="80" spans="1:8" ht="13.9" customHeight="1" thickBot="1" x14ac:dyDescent="0.3">
      <c r="A80" s="169" t="s">
        <v>61</v>
      </c>
      <c r="B80" s="170" t="s">
        <v>59</v>
      </c>
      <c r="C80" s="171" t="s">
        <v>60</v>
      </c>
      <c r="D80" s="172">
        <v>93130.198000000004</v>
      </c>
      <c r="E80" s="172">
        <v>91915.589000000007</v>
      </c>
      <c r="F80" s="173">
        <v>98611</v>
      </c>
      <c r="G80" s="174">
        <v>91179</v>
      </c>
    </row>
    <row r="81" spans="1:10" ht="19.5" customHeight="1" thickBot="1" x14ac:dyDescent="0.3">
      <c r="A81" s="175" t="s">
        <v>62</v>
      </c>
      <c r="B81" s="176"/>
      <c r="C81" s="176"/>
      <c r="D81" s="176"/>
      <c r="E81" s="177"/>
      <c r="F81" s="177"/>
      <c r="G81" s="177"/>
    </row>
    <row r="82" spans="1:10" ht="21.75" customHeight="1" thickBot="1" x14ac:dyDescent="0.3">
      <c r="A82" s="178" t="s">
        <v>63</v>
      </c>
      <c r="B82" s="62"/>
      <c r="C82" s="62"/>
      <c r="D82" s="62"/>
      <c r="E82" s="179"/>
      <c r="F82" s="179"/>
      <c r="G82" s="179"/>
    </row>
    <row r="83" spans="1:10" ht="18" customHeight="1" x14ac:dyDescent="0.25">
      <c r="A83" s="10" t="s">
        <v>31</v>
      </c>
      <c r="B83" s="180" t="s">
        <v>5</v>
      </c>
      <c r="C83" s="181" t="s">
        <v>60</v>
      </c>
      <c r="D83" s="182">
        <f>SUM(D84:D119)</f>
        <v>61916</v>
      </c>
      <c r="E83" s="182">
        <f t="shared" ref="E83:G83" si="0">SUM(E84:E119)</f>
        <v>58593</v>
      </c>
      <c r="F83" s="182">
        <f t="shared" si="0"/>
        <v>56027</v>
      </c>
      <c r="G83" s="182">
        <f t="shared" si="0"/>
        <v>53866</v>
      </c>
      <c r="I83" s="183"/>
    </row>
    <row r="84" spans="1:10" ht="18" customHeight="1" x14ac:dyDescent="0.25">
      <c r="A84" s="184" t="s">
        <v>64</v>
      </c>
      <c r="B84" s="185" t="s">
        <v>5</v>
      </c>
      <c r="C84" s="186" t="s">
        <v>60</v>
      </c>
      <c r="D84" s="187">
        <v>24</v>
      </c>
      <c r="E84" s="188">
        <v>22</v>
      </c>
      <c r="F84" s="188">
        <v>21</v>
      </c>
      <c r="G84" s="188">
        <v>23</v>
      </c>
      <c r="I84" s="189"/>
    </row>
    <row r="85" spans="1:10" ht="18" customHeight="1" x14ac:dyDescent="0.25">
      <c r="A85" s="184" t="s">
        <v>65</v>
      </c>
      <c r="B85" s="185" t="s">
        <v>5</v>
      </c>
      <c r="C85" s="186" t="s">
        <v>60</v>
      </c>
      <c r="D85" s="187">
        <v>1435</v>
      </c>
      <c r="E85" s="188">
        <v>1440</v>
      </c>
      <c r="F85" s="188">
        <v>1426</v>
      </c>
      <c r="G85" s="188">
        <v>1406</v>
      </c>
      <c r="I85" s="189"/>
    </row>
    <row r="86" spans="1:10" ht="24" customHeight="1" x14ac:dyDescent="0.25">
      <c r="A86" s="190" t="s">
        <v>66</v>
      </c>
      <c r="B86" s="185" t="s">
        <v>5</v>
      </c>
      <c r="C86" s="186" t="s">
        <v>60</v>
      </c>
      <c r="D86" s="187">
        <v>761</v>
      </c>
      <c r="E86" s="188">
        <v>796</v>
      </c>
      <c r="F86" s="188">
        <v>840</v>
      </c>
      <c r="G86" s="188">
        <v>871</v>
      </c>
      <c r="I86" s="189"/>
    </row>
    <row r="87" spans="1:10" ht="18" customHeight="1" x14ac:dyDescent="0.25">
      <c r="A87" s="184" t="s">
        <v>67</v>
      </c>
      <c r="B87" s="185" t="s">
        <v>5</v>
      </c>
      <c r="C87" s="186" t="s">
        <v>60</v>
      </c>
      <c r="D87" s="187">
        <v>145</v>
      </c>
      <c r="E87" s="188">
        <v>157</v>
      </c>
      <c r="F87" s="188">
        <v>164</v>
      </c>
      <c r="G87" s="188">
        <v>167</v>
      </c>
      <c r="I87" s="189"/>
    </row>
    <row r="88" spans="1:10" ht="18" customHeight="1" x14ac:dyDescent="0.25">
      <c r="A88" s="184" t="s">
        <v>68</v>
      </c>
      <c r="B88" s="185" t="s">
        <v>5</v>
      </c>
      <c r="C88" s="186" t="s">
        <v>60</v>
      </c>
      <c r="D88" s="187">
        <v>38</v>
      </c>
      <c r="E88" s="188">
        <v>38</v>
      </c>
      <c r="F88" s="188">
        <v>49</v>
      </c>
      <c r="G88" s="188">
        <v>42</v>
      </c>
      <c r="I88" s="189"/>
    </row>
    <row r="89" spans="1:10" ht="18" customHeight="1" x14ac:dyDescent="0.25">
      <c r="A89" s="184" t="s">
        <v>69</v>
      </c>
      <c r="B89" s="185" t="s">
        <v>5</v>
      </c>
      <c r="C89" s="186" t="s">
        <v>60</v>
      </c>
      <c r="D89" s="187">
        <v>694</v>
      </c>
      <c r="E89" s="188">
        <v>673</v>
      </c>
      <c r="F89" s="188">
        <v>657</v>
      </c>
      <c r="G89" s="188">
        <v>642</v>
      </c>
      <c r="I89" s="189"/>
    </row>
    <row r="90" spans="1:10" ht="18" customHeight="1" x14ac:dyDescent="0.25">
      <c r="A90" s="184" t="s">
        <v>70</v>
      </c>
      <c r="B90" s="185" t="s">
        <v>5</v>
      </c>
      <c r="C90" s="186" t="s">
        <v>60</v>
      </c>
      <c r="D90" s="187">
        <v>49</v>
      </c>
      <c r="E90" s="188">
        <v>45</v>
      </c>
      <c r="F90" s="188">
        <v>43</v>
      </c>
      <c r="G90" s="188">
        <v>44</v>
      </c>
      <c r="I90" s="189"/>
    </row>
    <row r="91" spans="1:10" ht="25.5" customHeight="1" x14ac:dyDescent="0.25">
      <c r="A91" s="191" t="s">
        <v>71</v>
      </c>
      <c r="B91" s="192" t="s">
        <v>5</v>
      </c>
      <c r="C91" s="193" t="s">
        <v>60</v>
      </c>
      <c r="D91" s="194">
        <v>608</v>
      </c>
      <c r="E91" s="38">
        <v>635</v>
      </c>
      <c r="F91" s="38">
        <v>658</v>
      </c>
      <c r="G91" s="38">
        <v>636</v>
      </c>
      <c r="I91" s="189"/>
      <c r="J91" s="195"/>
    </row>
    <row r="92" spans="1:10" ht="25.5" customHeight="1" x14ac:dyDescent="0.25">
      <c r="A92" s="191" t="s">
        <v>72</v>
      </c>
      <c r="B92" s="192" t="s">
        <v>5</v>
      </c>
      <c r="C92" s="193" t="s">
        <v>60</v>
      </c>
      <c r="D92" s="194">
        <v>4215</v>
      </c>
      <c r="E92" s="38">
        <v>4381</v>
      </c>
      <c r="F92" s="38">
        <v>4537</v>
      </c>
      <c r="G92" s="38">
        <v>4723</v>
      </c>
      <c r="I92" s="189"/>
      <c r="J92" s="195"/>
    </row>
    <row r="93" spans="1:10" ht="25.5" customHeight="1" x14ac:dyDescent="0.25">
      <c r="A93" s="191" t="s">
        <v>73</v>
      </c>
      <c r="B93" s="192" t="s">
        <v>5</v>
      </c>
      <c r="C93" s="193" t="s">
        <v>60</v>
      </c>
      <c r="D93" s="194">
        <v>88</v>
      </c>
      <c r="E93" s="38">
        <v>87</v>
      </c>
      <c r="F93" s="38">
        <v>90</v>
      </c>
      <c r="G93" s="38">
        <v>111</v>
      </c>
      <c r="I93" s="189"/>
      <c r="J93" s="195"/>
    </row>
    <row r="94" spans="1:10" ht="15.75" customHeight="1" x14ac:dyDescent="0.25">
      <c r="A94" s="196" t="s">
        <v>74</v>
      </c>
      <c r="B94" s="192" t="s">
        <v>5</v>
      </c>
      <c r="C94" s="193" t="s">
        <v>60</v>
      </c>
      <c r="D94" s="194">
        <v>440</v>
      </c>
      <c r="E94" s="38">
        <v>445</v>
      </c>
      <c r="F94" s="38">
        <v>430</v>
      </c>
      <c r="G94" s="38">
        <v>423</v>
      </c>
      <c r="I94" s="189"/>
      <c r="J94" s="195"/>
    </row>
    <row r="95" spans="1:10" ht="15.75" customHeight="1" x14ac:dyDescent="0.25">
      <c r="A95" s="106" t="s">
        <v>75</v>
      </c>
      <c r="B95" s="192" t="s">
        <v>5</v>
      </c>
      <c r="C95" s="193" t="s">
        <v>60</v>
      </c>
      <c r="D95" s="194">
        <v>295</v>
      </c>
      <c r="E95" s="38">
        <v>304</v>
      </c>
      <c r="F95" s="38">
        <v>304</v>
      </c>
      <c r="G95" s="38">
        <v>304</v>
      </c>
      <c r="I95" s="189"/>
      <c r="J95" s="195"/>
    </row>
    <row r="96" spans="1:10" ht="15.75" customHeight="1" x14ac:dyDescent="0.25">
      <c r="A96" s="191" t="s">
        <v>76</v>
      </c>
      <c r="B96" s="192" t="s">
        <v>5</v>
      </c>
      <c r="C96" s="193" t="s">
        <v>60</v>
      </c>
      <c r="D96" s="194">
        <v>418</v>
      </c>
      <c r="E96" s="38">
        <v>422</v>
      </c>
      <c r="F96" s="38">
        <v>426</v>
      </c>
      <c r="G96" s="38">
        <v>444</v>
      </c>
      <c r="I96" s="189"/>
      <c r="J96" s="195"/>
    </row>
    <row r="97" spans="1:10" ht="15.75" customHeight="1" x14ac:dyDescent="0.25">
      <c r="A97" s="106" t="s">
        <v>77</v>
      </c>
      <c r="B97" s="192" t="s">
        <v>5</v>
      </c>
      <c r="C97" s="193" t="s">
        <v>60</v>
      </c>
      <c r="D97" s="194">
        <v>26</v>
      </c>
      <c r="E97" s="38">
        <v>27</v>
      </c>
      <c r="F97" s="38">
        <v>21</v>
      </c>
      <c r="G97" s="38">
        <v>24</v>
      </c>
      <c r="I97" s="189"/>
      <c r="J97" s="195"/>
    </row>
    <row r="98" spans="1:10" ht="15.75" customHeight="1" x14ac:dyDescent="0.25">
      <c r="A98" s="191" t="s">
        <v>78</v>
      </c>
      <c r="B98" s="192" t="s">
        <v>5</v>
      </c>
      <c r="C98" s="193" t="s">
        <v>60</v>
      </c>
      <c r="D98" s="194">
        <v>2090</v>
      </c>
      <c r="E98" s="38">
        <v>1847</v>
      </c>
      <c r="F98" s="38">
        <v>1685</v>
      </c>
      <c r="G98" s="38">
        <v>1498</v>
      </c>
      <c r="I98" s="189"/>
      <c r="J98" s="195"/>
    </row>
    <row r="99" spans="1:10" ht="27" customHeight="1" x14ac:dyDescent="0.25">
      <c r="A99" s="191" t="s">
        <v>79</v>
      </c>
      <c r="B99" s="192" t="s">
        <v>5</v>
      </c>
      <c r="C99" s="193" t="s">
        <v>60</v>
      </c>
      <c r="D99" s="194">
        <v>326</v>
      </c>
      <c r="E99" s="38">
        <v>286</v>
      </c>
      <c r="F99" s="38">
        <v>242</v>
      </c>
      <c r="G99" s="38">
        <v>217</v>
      </c>
      <c r="I99" s="189"/>
      <c r="J99" s="195"/>
    </row>
    <row r="100" spans="1:10" ht="15.75" customHeight="1" x14ac:dyDescent="0.25">
      <c r="A100" s="191" t="s">
        <v>80</v>
      </c>
      <c r="B100" s="192" t="s">
        <v>5</v>
      </c>
      <c r="C100" s="193" t="s">
        <v>60</v>
      </c>
      <c r="D100" s="194">
        <v>61</v>
      </c>
      <c r="E100" s="38">
        <v>64</v>
      </c>
      <c r="F100" s="38">
        <v>65</v>
      </c>
      <c r="G100" s="38">
        <v>72</v>
      </c>
      <c r="I100" s="189"/>
      <c r="J100" s="195"/>
    </row>
    <row r="101" spans="1:10" ht="15.75" customHeight="1" x14ac:dyDescent="0.25">
      <c r="A101" s="106" t="s">
        <v>81</v>
      </c>
      <c r="B101" s="192" t="s">
        <v>5</v>
      </c>
      <c r="C101" s="193" t="s">
        <v>60</v>
      </c>
      <c r="D101" s="194">
        <v>65</v>
      </c>
      <c r="E101" s="38">
        <v>62</v>
      </c>
      <c r="F101" s="38">
        <v>73</v>
      </c>
      <c r="G101" s="38">
        <v>79</v>
      </c>
      <c r="I101" s="189"/>
      <c r="J101" s="195"/>
    </row>
    <row r="102" spans="1:10" ht="15.75" customHeight="1" x14ac:dyDescent="0.25">
      <c r="A102" s="191" t="s">
        <v>82</v>
      </c>
      <c r="B102" s="192" t="s">
        <v>5</v>
      </c>
      <c r="C102" s="193" t="s">
        <v>60</v>
      </c>
      <c r="D102" s="194">
        <v>397</v>
      </c>
      <c r="E102" s="38">
        <v>370</v>
      </c>
      <c r="F102" s="38">
        <v>351</v>
      </c>
      <c r="G102" s="38">
        <v>361</v>
      </c>
      <c r="I102" s="189"/>
      <c r="J102" s="195"/>
    </row>
    <row r="103" spans="1:10" ht="16.149999999999999" customHeight="1" x14ac:dyDescent="0.25">
      <c r="A103" s="106" t="s">
        <v>83</v>
      </c>
      <c r="B103" s="192" t="s">
        <v>5</v>
      </c>
      <c r="C103" s="193" t="s">
        <v>60</v>
      </c>
      <c r="D103" s="194">
        <v>293</v>
      </c>
      <c r="E103" s="38">
        <v>273</v>
      </c>
      <c r="F103" s="38">
        <v>271</v>
      </c>
      <c r="G103" s="38">
        <v>282</v>
      </c>
      <c r="I103" s="189"/>
      <c r="J103" s="195"/>
    </row>
    <row r="104" spans="1:10" ht="16.149999999999999" customHeight="1" x14ac:dyDescent="0.25">
      <c r="A104" s="106" t="s">
        <v>84</v>
      </c>
      <c r="B104" s="192" t="s">
        <v>5</v>
      </c>
      <c r="C104" s="193" t="s">
        <v>60</v>
      </c>
      <c r="D104" s="194">
        <v>63</v>
      </c>
      <c r="E104" s="38">
        <v>62</v>
      </c>
      <c r="F104" s="38">
        <v>80</v>
      </c>
      <c r="G104" s="38">
        <v>81</v>
      </c>
      <c r="I104" s="189"/>
      <c r="J104" s="195"/>
    </row>
    <row r="105" spans="1:10" ht="16.149999999999999" customHeight="1" x14ac:dyDescent="0.25">
      <c r="A105" s="106" t="s">
        <v>85</v>
      </c>
      <c r="B105" s="192" t="s">
        <v>5</v>
      </c>
      <c r="C105" s="193" t="s">
        <v>60</v>
      </c>
      <c r="D105" s="194">
        <v>37</v>
      </c>
      <c r="E105" s="38">
        <v>39</v>
      </c>
      <c r="F105" s="38">
        <v>38</v>
      </c>
      <c r="G105" s="38">
        <v>40</v>
      </c>
      <c r="I105" s="189"/>
      <c r="J105" s="195"/>
    </row>
    <row r="106" spans="1:10" ht="16.149999999999999" customHeight="1" x14ac:dyDescent="0.25">
      <c r="A106" s="106" t="s">
        <v>86</v>
      </c>
      <c r="B106" s="192" t="s">
        <v>5</v>
      </c>
      <c r="C106" s="193" t="s">
        <v>60</v>
      </c>
      <c r="D106" s="194">
        <v>9230</v>
      </c>
      <c r="E106" s="38">
        <v>8568</v>
      </c>
      <c r="F106" s="38">
        <v>8110</v>
      </c>
      <c r="G106" s="38">
        <v>7696</v>
      </c>
      <c r="I106" s="189"/>
      <c r="J106" s="195"/>
    </row>
    <row r="107" spans="1:10" ht="16.149999999999999" customHeight="1" x14ac:dyDescent="0.25">
      <c r="A107" s="106" t="s">
        <v>87</v>
      </c>
      <c r="B107" s="192" t="s">
        <v>5</v>
      </c>
      <c r="C107" s="193" t="s">
        <v>60</v>
      </c>
      <c r="D107" s="194">
        <v>3764</v>
      </c>
      <c r="E107" s="38">
        <v>3587</v>
      </c>
      <c r="F107" s="38">
        <v>3500</v>
      </c>
      <c r="G107" s="38">
        <v>3463</v>
      </c>
      <c r="I107" s="189"/>
      <c r="J107" s="195"/>
    </row>
    <row r="108" spans="1:10" ht="16.149999999999999" customHeight="1" x14ac:dyDescent="0.25">
      <c r="A108" s="106" t="s">
        <v>88</v>
      </c>
      <c r="B108" s="192" t="s">
        <v>5</v>
      </c>
      <c r="C108" s="193" t="s">
        <v>60</v>
      </c>
      <c r="D108" s="194">
        <v>5765</v>
      </c>
      <c r="E108" s="38">
        <v>5101</v>
      </c>
      <c r="F108" s="38">
        <v>4555</v>
      </c>
      <c r="G108" s="38">
        <v>4030</v>
      </c>
      <c r="I108" s="189"/>
      <c r="J108" s="195"/>
    </row>
    <row r="109" spans="1:10" ht="16.149999999999999" customHeight="1" x14ac:dyDescent="0.25">
      <c r="A109" s="106" t="s">
        <v>89</v>
      </c>
      <c r="B109" s="192" t="s">
        <v>5</v>
      </c>
      <c r="C109" s="193" t="s">
        <v>60</v>
      </c>
      <c r="D109" s="194">
        <v>2682</v>
      </c>
      <c r="E109" s="38">
        <v>2471</v>
      </c>
      <c r="F109" s="38">
        <v>2244</v>
      </c>
      <c r="G109" s="38">
        <v>2144</v>
      </c>
      <c r="I109" s="189"/>
      <c r="J109" s="195"/>
    </row>
    <row r="110" spans="1:10" ht="16.149999999999999" customHeight="1" x14ac:dyDescent="0.25">
      <c r="A110" s="106" t="s">
        <v>90</v>
      </c>
      <c r="B110" s="192" t="s">
        <v>5</v>
      </c>
      <c r="C110" s="193" t="s">
        <v>60</v>
      </c>
      <c r="D110" s="194">
        <v>3392</v>
      </c>
      <c r="E110" s="38">
        <v>3140</v>
      </c>
      <c r="F110" s="38">
        <v>3062</v>
      </c>
      <c r="G110" s="38">
        <v>2945</v>
      </c>
      <c r="I110" s="189"/>
      <c r="J110" s="195"/>
    </row>
    <row r="111" spans="1:10" ht="16.149999999999999" customHeight="1" x14ac:dyDescent="0.25">
      <c r="A111" s="106" t="s">
        <v>91</v>
      </c>
      <c r="B111" s="192" t="s">
        <v>5</v>
      </c>
      <c r="C111" s="193" t="s">
        <v>60</v>
      </c>
      <c r="D111" s="194">
        <v>20</v>
      </c>
      <c r="E111" s="38">
        <v>24</v>
      </c>
      <c r="F111" s="38">
        <v>28</v>
      </c>
      <c r="G111" s="38">
        <v>44</v>
      </c>
      <c r="I111" s="189"/>
      <c r="J111" s="195"/>
    </row>
    <row r="112" spans="1:10" ht="16.149999999999999" customHeight="1" x14ac:dyDescent="0.25">
      <c r="A112" s="106" t="s">
        <v>92</v>
      </c>
      <c r="B112" s="192" t="s">
        <v>5</v>
      </c>
      <c r="C112" s="193" t="s">
        <v>60</v>
      </c>
      <c r="D112" s="194">
        <v>392</v>
      </c>
      <c r="E112" s="38">
        <v>357</v>
      </c>
      <c r="F112" s="38">
        <v>317</v>
      </c>
      <c r="G112" s="38">
        <v>265</v>
      </c>
      <c r="I112" s="189"/>
      <c r="J112" s="195"/>
    </row>
    <row r="113" spans="1:11" ht="16.149999999999999" customHeight="1" x14ac:dyDescent="0.25">
      <c r="A113" s="106" t="s">
        <v>93</v>
      </c>
      <c r="B113" s="192" t="s">
        <v>5</v>
      </c>
      <c r="C113" s="193" t="s">
        <v>60</v>
      </c>
      <c r="D113" s="194">
        <v>16978</v>
      </c>
      <c r="E113" s="38">
        <v>16282</v>
      </c>
      <c r="F113" s="38">
        <v>15540</v>
      </c>
      <c r="G113" s="38">
        <v>14986</v>
      </c>
      <c r="I113" s="189"/>
      <c r="J113" s="195"/>
    </row>
    <row r="114" spans="1:11" ht="16.149999999999999" customHeight="1" x14ac:dyDescent="0.25">
      <c r="A114" s="106" t="s">
        <v>94</v>
      </c>
      <c r="B114" s="192" t="s">
        <v>5</v>
      </c>
      <c r="C114" s="193" t="s">
        <v>60</v>
      </c>
      <c r="D114" s="194">
        <v>798</v>
      </c>
      <c r="E114" s="38">
        <v>668</v>
      </c>
      <c r="F114" s="38">
        <v>543</v>
      </c>
      <c r="G114" s="38">
        <v>460</v>
      </c>
      <c r="I114" s="189"/>
      <c r="J114" s="195"/>
    </row>
    <row r="115" spans="1:11" ht="16.149999999999999" customHeight="1" x14ac:dyDescent="0.25">
      <c r="A115" s="106" t="s">
        <v>95</v>
      </c>
      <c r="B115" s="192" t="s">
        <v>5</v>
      </c>
      <c r="C115" s="193" t="s">
        <v>60</v>
      </c>
      <c r="D115" s="194">
        <v>6055</v>
      </c>
      <c r="E115" s="38">
        <v>5691</v>
      </c>
      <c r="F115" s="38">
        <v>5457</v>
      </c>
      <c r="G115" s="38">
        <v>5123</v>
      </c>
      <c r="I115" s="189"/>
      <c r="J115" s="195"/>
    </row>
    <row r="116" spans="1:11" ht="24.75" customHeight="1" x14ac:dyDescent="0.25">
      <c r="A116" s="191" t="s">
        <v>96</v>
      </c>
      <c r="B116" s="192" t="s">
        <v>5</v>
      </c>
      <c r="C116" s="193" t="s">
        <v>60</v>
      </c>
      <c r="D116" s="194">
        <v>58</v>
      </c>
      <c r="E116" s="38">
        <v>50</v>
      </c>
      <c r="F116" s="38">
        <v>49</v>
      </c>
      <c r="G116" s="38">
        <v>52</v>
      </c>
      <c r="I116" s="189"/>
      <c r="J116" s="195"/>
    </row>
    <row r="117" spans="1:11" ht="20.100000000000001" customHeight="1" x14ac:dyDescent="0.25">
      <c r="A117" s="196" t="s">
        <v>97</v>
      </c>
      <c r="B117" s="192" t="s">
        <v>5</v>
      </c>
      <c r="C117" s="193" t="s">
        <v>60</v>
      </c>
      <c r="D117" s="194">
        <v>40</v>
      </c>
      <c r="E117" s="38">
        <v>25</v>
      </c>
      <c r="F117" s="38">
        <v>24</v>
      </c>
      <c r="G117" s="38">
        <v>28</v>
      </c>
      <c r="I117" s="189"/>
      <c r="J117" s="195"/>
    </row>
    <row r="118" spans="1:11" ht="15.75" customHeight="1" x14ac:dyDescent="0.25">
      <c r="A118" s="196" t="s">
        <v>98</v>
      </c>
      <c r="B118" s="192" t="s">
        <v>5</v>
      </c>
      <c r="C118" s="193" t="s">
        <v>60</v>
      </c>
      <c r="D118" s="194">
        <v>74</v>
      </c>
      <c r="E118" s="38">
        <v>65</v>
      </c>
      <c r="F118" s="38">
        <v>61</v>
      </c>
      <c r="G118" s="38">
        <v>60</v>
      </c>
      <c r="I118" s="189"/>
      <c r="J118" s="195"/>
    </row>
    <row r="119" spans="1:11" ht="15.75" customHeight="1" x14ac:dyDescent="0.25">
      <c r="A119" s="197" t="s">
        <v>99</v>
      </c>
      <c r="B119" s="192" t="s">
        <v>5</v>
      </c>
      <c r="C119" s="193" t="s">
        <v>60</v>
      </c>
      <c r="D119" s="194">
        <v>100</v>
      </c>
      <c r="E119" s="38">
        <v>89</v>
      </c>
      <c r="F119" s="38">
        <v>66</v>
      </c>
      <c r="G119" s="38">
        <v>80</v>
      </c>
      <c r="I119" s="189"/>
      <c r="J119" s="195"/>
    </row>
    <row r="120" spans="1:11" ht="5.25" customHeight="1" x14ac:dyDescent="0.25">
      <c r="A120" s="198"/>
      <c r="B120" s="192"/>
      <c r="C120" s="193"/>
      <c r="D120" s="199"/>
      <c r="E120" s="44"/>
      <c r="F120" s="44"/>
      <c r="G120" s="44"/>
      <c r="I120" s="189"/>
    </row>
    <row r="121" spans="1:11" ht="19.5" customHeight="1" x14ac:dyDescent="0.25">
      <c r="A121" s="200" t="s">
        <v>100</v>
      </c>
      <c r="B121" s="201" t="s">
        <v>25</v>
      </c>
      <c r="C121" s="202" t="s">
        <v>60</v>
      </c>
      <c r="D121" s="203">
        <v>5</v>
      </c>
      <c r="E121" s="203">
        <v>4.9000000000000004</v>
      </c>
      <c r="F121" s="203">
        <v>4.8</v>
      </c>
      <c r="G121" s="203">
        <v>4.8</v>
      </c>
      <c r="I121" s="189"/>
    </row>
    <row r="122" spans="1:11" ht="18.600000000000001" customHeight="1" x14ac:dyDescent="0.25">
      <c r="A122" s="1901" t="s">
        <v>101</v>
      </c>
      <c r="B122" s="1902"/>
      <c r="C122" s="1902"/>
      <c r="D122" s="1902"/>
      <c r="E122" s="1902"/>
      <c r="F122" s="1902"/>
      <c r="G122" s="1902"/>
      <c r="I122" s="189"/>
    </row>
    <row r="123" spans="1:11" s="4" customFormat="1" ht="19.5" customHeight="1" thickBot="1" x14ac:dyDescent="0.3">
      <c r="A123" s="204" t="s">
        <v>102</v>
      </c>
      <c r="B123" s="176"/>
      <c r="C123" s="176"/>
      <c r="D123" s="176"/>
      <c r="E123" s="177"/>
      <c r="F123" s="177"/>
      <c r="G123" s="177"/>
      <c r="I123" s="189"/>
    </row>
    <row r="124" spans="1:11" ht="17.25" customHeight="1" x14ac:dyDescent="0.25">
      <c r="A124" s="10" t="s">
        <v>31</v>
      </c>
      <c r="B124" s="180" t="s">
        <v>59</v>
      </c>
      <c r="C124" s="205" t="s">
        <v>60</v>
      </c>
      <c r="D124" s="206">
        <f>SUM(D125:D160)</f>
        <v>6328769.3569999989</v>
      </c>
      <c r="E124" s="206">
        <f t="shared" ref="E124:G124" si="1">SUM(E125:E160)</f>
        <v>6007221.2439999999</v>
      </c>
      <c r="F124" s="206">
        <f t="shared" si="1"/>
        <v>5863300.7990000006</v>
      </c>
      <c r="G124" s="206">
        <f t="shared" si="1"/>
        <v>5601921.2829999989</v>
      </c>
      <c r="I124" s="189"/>
    </row>
    <row r="125" spans="1:11" ht="17.25" customHeight="1" x14ac:dyDescent="0.25">
      <c r="A125" s="184" t="s">
        <v>64</v>
      </c>
      <c r="B125" s="192" t="s">
        <v>59</v>
      </c>
      <c r="C125" s="193" t="s">
        <v>60</v>
      </c>
      <c r="D125" s="187">
        <v>20272.007000000001</v>
      </c>
      <c r="E125" s="188">
        <v>20475.937000000002</v>
      </c>
      <c r="F125" s="188">
        <v>21130.075000000001</v>
      </c>
      <c r="G125" s="188">
        <v>21040.477999999999</v>
      </c>
      <c r="I125" s="207"/>
    </row>
    <row r="126" spans="1:11" ht="17.25" customHeight="1" x14ac:dyDescent="0.25">
      <c r="A126" s="184" t="s">
        <v>65</v>
      </c>
      <c r="B126" s="192" t="s">
        <v>59</v>
      </c>
      <c r="C126" s="193" t="s">
        <v>60</v>
      </c>
      <c r="D126" s="187">
        <v>794187.44799999997</v>
      </c>
      <c r="E126" s="188">
        <v>761108.37800000003</v>
      </c>
      <c r="F126" s="188">
        <v>780209.94900000002</v>
      </c>
      <c r="G126" s="188">
        <v>756370.87699999998</v>
      </c>
      <c r="I126" s="207"/>
      <c r="J126" s="208"/>
      <c r="K126" s="111"/>
    </row>
    <row r="127" spans="1:11" ht="17.25" customHeight="1" x14ac:dyDescent="0.25">
      <c r="A127" s="190" t="s">
        <v>66</v>
      </c>
      <c r="B127" s="192" t="s">
        <v>59</v>
      </c>
      <c r="C127" s="193" t="s">
        <v>60</v>
      </c>
      <c r="D127" s="187">
        <v>190113.51699999999</v>
      </c>
      <c r="E127" s="188">
        <v>182034.10800000001</v>
      </c>
      <c r="F127" s="188">
        <v>186380.52600000001</v>
      </c>
      <c r="G127" s="188">
        <v>186189.473</v>
      </c>
      <c r="I127" s="207"/>
    </row>
    <row r="128" spans="1:11" ht="17.25" customHeight="1" x14ac:dyDescent="0.25">
      <c r="A128" s="184" t="s">
        <v>67</v>
      </c>
      <c r="B128" s="192" t="s">
        <v>59</v>
      </c>
      <c r="C128" s="193" t="s">
        <v>60</v>
      </c>
      <c r="D128" s="187">
        <v>21815.759999999998</v>
      </c>
      <c r="E128" s="188">
        <v>19798.323</v>
      </c>
      <c r="F128" s="188">
        <v>19306.513999999999</v>
      </c>
      <c r="G128" s="188">
        <v>19803.526000000002</v>
      </c>
      <c r="I128" s="207"/>
    </row>
    <row r="129" spans="1:9" ht="17.25" customHeight="1" x14ac:dyDescent="0.25">
      <c r="A129" s="184" t="s">
        <v>68</v>
      </c>
      <c r="B129" s="192" t="s">
        <v>59</v>
      </c>
      <c r="C129" s="193" t="s">
        <v>60</v>
      </c>
      <c r="D129" s="187">
        <v>10295.780000000001</v>
      </c>
      <c r="E129" s="188">
        <v>9558.5969999999998</v>
      </c>
      <c r="F129" s="188">
        <v>9775.0349999999999</v>
      </c>
      <c r="G129" s="188">
        <v>10133.001</v>
      </c>
      <c r="I129" s="207"/>
    </row>
    <row r="130" spans="1:9" ht="17.25" customHeight="1" x14ac:dyDescent="0.25">
      <c r="A130" s="184" t="s">
        <v>69</v>
      </c>
      <c r="B130" s="192" t="s">
        <v>59</v>
      </c>
      <c r="C130" s="193" t="s">
        <v>60</v>
      </c>
      <c r="D130" s="187">
        <v>104400.826</v>
      </c>
      <c r="E130" s="188">
        <v>102082.519</v>
      </c>
      <c r="F130" s="188">
        <v>110935.736</v>
      </c>
      <c r="G130" s="188">
        <v>100982.607</v>
      </c>
      <c r="I130" s="207"/>
    </row>
    <row r="131" spans="1:9" ht="17.25" customHeight="1" x14ac:dyDescent="0.25">
      <c r="A131" s="184" t="s">
        <v>70</v>
      </c>
      <c r="B131" s="192" t="s">
        <v>59</v>
      </c>
      <c r="C131" s="193" t="s">
        <v>60</v>
      </c>
      <c r="D131" s="187">
        <v>5931.8069999999998</v>
      </c>
      <c r="E131" s="188">
        <v>5352.3720000000003</v>
      </c>
      <c r="F131" s="188">
        <v>6030.48</v>
      </c>
      <c r="G131" s="188">
        <v>5400.933</v>
      </c>
      <c r="I131" s="207"/>
    </row>
    <row r="132" spans="1:9" ht="25.5" customHeight="1" x14ac:dyDescent="0.25">
      <c r="A132" s="191" t="s">
        <v>71</v>
      </c>
      <c r="B132" s="192" t="s">
        <v>59</v>
      </c>
      <c r="C132" s="193" t="s">
        <v>60</v>
      </c>
      <c r="D132" s="194">
        <v>148764.264</v>
      </c>
      <c r="E132" s="38">
        <v>144368.038</v>
      </c>
      <c r="F132" s="38">
        <v>144632.89000000001</v>
      </c>
      <c r="G132" s="38">
        <v>138235.60800000001</v>
      </c>
      <c r="I132" s="207"/>
    </row>
    <row r="133" spans="1:9" ht="25.5" customHeight="1" x14ac:dyDescent="0.25">
      <c r="A133" s="191" t="s">
        <v>72</v>
      </c>
      <c r="B133" s="192" t="s">
        <v>59</v>
      </c>
      <c r="C133" s="193" t="s">
        <v>60</v>
      </c>
      <c r="D133" s="194">
        <v>836334.27899999998</v>
      </c>
      <c r="E133" s="38">
        <v>834340.67099999997</v>
      </c>
      <c r="F133" s="38">
        <v>804557.47</v>
      </c>
      <c r="G133" s="38">
        <v>734443.06700000004</v>
      </c>
      <c r="I133" s="207"/>
    </row>
    <row r="134" spans="1:9" ht="25.5" customHeight="1" x14ac:dyDescent="0.25">
      <c r="A134" s="191" t="s">
        <v>73</v>
      </c>
      <c r="B134" s="192" t="s">
        <v>59</v>
      </c>
      <c r="C134" s="193" t="s">
        <v>60</v>
      </c>
      <c r="D134" s="194">
        <v>4236.5649999999996</v>
      </c>
      <c r="E134" s="38">
        <v>3585.7539999999999</v>
      </c>
      <c r="F134" s="38">
        <v>6128.6310000000003</v>
      </c>
      <c r="G134" s="38">
        <v>7957.5789999999997</v>
      </c>
      <c r="I134" s="207"/>
    </row>
    <row r="135" spans="1:9" ht="15.75" customHeight="1" x14ac:dyDescent="0.25">
      <c r="A135" s="197" t="s">
        <v>74</v>
      </c>
      <c r="B135" s="192" t="s">
        <v>59</v>
      </c>
      <c r="C135" s="193" t="s">
        <v>60</v>
      </c>
      <c r="D135" s="194">
        <v>316029.55099999998</v>
      </c>
      <c r="E135" s="38">
        <v>331325.35700000002</v>
      </c>
      <c r="F135" s="38">
        <v>349000.32299999997</v>
      </c>
      <c r="G135" s="38">
        <v>354117.81099999999</v>
      </c>
      <c r="I135" s="207"/>
    </row>
    <row r="136" spans="1:9" ht="15.75" customHeight="1" x14ac:dyDescent="0.25">
      <c r="A136" s="106" t="s">
        <v>75</v>
      </c>
      <c r="B136" s="192" t="s">
        <v>59</v>
      </c>
      <c r="C136" s="193" t="s">
        <v>60</v>
      </c>
      <c r="D136" s="194">
        <v>162181.394</v>
      </c>
      <c r="E136" s="38">
        <v>166447.15700000001</v>
      </c>
      <c r="F136" s="38">
        <v>148423.429</v>
      </c>
      <c r="G136" s="38">
        <v>237315.62</v>
      </c>
      <c r="I136" s="207"/>
    </row>
    <row r="137" spans="1:9" ht="15.75" customHeight="1" x14ac:dyDescent="0.25">
      <c r="A137" s="191" t="s">
        <v>76</v>
      </c>
      <c r="B137" s="192" t="s">
        <v>59</v>
      </c>
      <c r="C137" s="193" t="s">
        <v>60</v>
      </c>
      <c r="D137" s="194">
        <v>160019.649</v>
      </c>
      <c r="E137" s="38">
        <v>161861.595</v>
      </c>
      <c r="F137" s="38">
        <v>201229.935</v>
      </c>
      <c r="G137" s="38">
        <v>221865.27600000001</v>
      </c>
      <c r="I137" s="207"/>
    </row>
    <row r="138" spans="1:9" ht="15.75" customHeight="1" x14ac:dyDescent="0.25">
      <c r="A138" s="106" t="s">
        <v>77</v>
      </c>
      <c r="B138" s="192" t="s">
        <v>59</v>
      </c>
      <c r="C138" s="193" t="s">
        <v>60</v>
      </c>
      <c r="D138" s="194">
        <v>2179.4659999999999</v>
      </c>
      <c r="E138" s="38">
        <v>1460.9469999999999</v>
      </c>
      <c r="F138" s="38">
        <v>1406.6369999999999</v>
      </c>
      <c r="G138" s="38">
        <v>730.84299999999996</v>
      </c>
      <c r="I138" s="207"/>
    </row>
    <row r="139" spans="1:9" ht="15.75" customHeight="1" x14ac:dyDescent="0.25">
      <c r="A139" s="209" t="s">
        <v>78</v>
      </c>
      <c r="B139" s="210" t="s">
        <v>59</v>
      </c>
      <c r="C139" s="193" t="s">
        <v>60</v>
      </c>
      <c r="D139" s="211">
        <v>367129.70899999997</v>
      </c>
      <c r="E139" s="212">
        <v>331027.39399999997</v>
      </c>
      <c r="F139" s="212">
        <v>323838.87699999998</v>
      </c>
      <c r="G139" s="212">
        <v>324420.68699999998</v>
      </c>
      <c r="I139" s="207"/>
    </row>
    <row r="140" spans="1:9" ht="24" customHeight="1" x14ac:dyDescent="0.25">
      <c r="A140" s="191" t="s">
        <v>79</v>
      </c>
      <c r="B140" s="210" t="s">
        <v>59</v>
      </c>
      <c r="C140" s="193" t="s">
        <v>60</v>
      </c>
      <c r="D140" s="211">
        <v>16974.348999999998</v>
      </c>
      <c r="E140" s="212">
        <v>15501.705</v>
      </c>
      <c r="F140" s="212">
        <v>13986.037</v>
      </c>
      <c r="G140" s="212">
        <v>11713.450999999999</v>
      </c>
      <c r="I140" s="207"/>
    </row>
    <row r="141" spans="1:9" ht="15.75" customHeight="1" x14ac:dyDescent="0.25">
      <c r="A141" s="191" t="s">
        <v>80</v>
      </c>
      <c r="B141" s="192" t="s">
        <v>59</v>
      </c>
      <c r="C141" s="193" t="s">
        <v>60</v>
      </c>
      <c r="D141" s="194">
        <v>103933.808</v>
      </c>
      <c r="E141" s="38">
        <v>100581.4</v>
      </c>
      <c r="F141" s="38">
        <v>99706.232999999993</v>
      </c>
      <c r="G141" s="38">
        <v>90761.899000000005</v>
      </c>
      <c r="I141" s="207"/>
    </row>
    <row r="142" spans="1:9" ht="15.75" customHeight="1" x14ac:dyDescent="0.25">
      <c r="A142" s="106" t="s">
        <v>81</v>
      </c>
      <c r="B142" s="192" t="s">
        <v>59</v>
      </c>
      <c r="C142" s="193" t="s">
        <v>60</v>
      </c>
      <c r="D142" s="194">
        <v>105167.943</v>
      </c>
      <c r="E142" s="38">
        <v>100029.235</v>
      </c>
      <c r="F142" s="38">
        <v>95996.228000000003</v>
      </c>
      <c r="G142" s="38">
        <v>74393.733999999997</v>
      </c>
      <c r="I142" s="207"/>
    </row>
    <row r="143" spans="1:9" ht="15.75" customHeight="1" x14ac:dyDescent="0.25">
      <c r="A143" s="191" t="s">
        <v>82</v>
      </c>
      <c r="B143" s="192" t="s">
        <v>59</v>
      </c>
      <c r="C143" s="193" t="s">
        <v>60</v>
      </c>
      <c r="D143" s="194">
        <v>33512.925000000003</v>
      </c>
      <c r="E143" s="38">
        <v>29043.17</v>
      </c>
      <c r="F143" s="38">
        <v>27270.179</v>
      </c>
      <c r="G143" s="38">
        <v>27227.966</v>
      </c>
      <c r="I143" s="207"/>
    </row>
    <row r="144" spans="1:9" ht="15.75" customHeight="1" x14ac:dyDescent="0.25">
      <c r="A144" s="106" t="s">
        <v>83</v>
      </c>
      <c r="B144" s="192" t="s">
        <v>59</v>
      </c>
      <c r="C144" s="193" t="s">
        <v>60</v>
      </c>
      <c r="D144" s="194">
        <v>66303.822</v>
      </c>
      <c r="E144" s="38">
        <v>60644.27</v>
      </c>
      <c r="F144" s="38">
        <v>59494.993999999999</v>
      </c>
      <c r="G144" s="38">
        <v>55055.277000000002</v>
      </c>
      <c r="I144" s="207"/>
    </row>
    <row r="145" spans="1:12" ht="15.75" customHeight="1" x14ac:dyDescent="0.25">
      <c r="A145" s="106" t="s">
        <v>84</v>
      </c>
      <c r="B145" s="192" t="s">
        <v>59</v>
      </c>
      <c r="C145" s="193" t="s">
        <v>60</v>
      </c>
      <c r="D145" s="194">
        <v>648235.82299999997</v>
      </c>
      <c r="E145" s="38">
        <v>632069.14599999995</v>
      </c>
      <c r="F145" s="38">
        <v>606068.85800000001</v>
      </c>
      <c r="G145" s="38">
        <v>487563.41800000001</v>
      </c>
      <c r="I145" s="207"/>
    </row>
    <row r="146" spans="1:12" ht="15.75" customHeight="1" x14ac:dyDescent="0.25">
      <c r="A146" s="106" t="s">
        <v>85</v>
      </c>
      <c r="B146" s="192" t="s">
        <v>59</v>
      </c>
      <c r="C146" s="193" t="s">
        <v>60</v>
      </c>
      <c r="D146" s="194">
        <v>36243.249000000003</v>
      </c>
      <c r="E146" s="38">
        <v>37386.302000000003</v>
      </c>
      <c r="F146" s="38">
        <v>37222.902000000002</v>
      </c>
      <c r="G146" s="38">
        <v>36915.527999999998</v>
      </c>
      <c r="I146" s="207"/>
    </row>
    <row r="147" spans="1:12" ht="15.75" customHeight="1" x14ac:dyDescent="0.25">
      <c r="A147" s="106" t="s">
        <v>103</v>
      </c>
      <c r="B147" s="192" t="s">
        <v>59</v>
      </c>
      <c r="C147" s="193" t="s">
        <v>60</v>
      </c>
      <c r="D147" s="194">
        <v>414750.02100000001</v>
      </c>
      <c r="E147" s="38">
        <v>346156.46</v>
      </c>
      <c r="F147" s="38">
        <v>318464.75599999999</v>
      </c>
      <c r="G147" s="38">
        <v>286401.08</v>
      </c>
      <c r="I147" s="207"/>
    </row>
    <row r="148" spans="1:12" ht="15.75" customHeight="1" x14ac:dyDescent="0.25">
      <c r="A148" s="106" t="s">
        <v>87</v>
      </c>
      <c r="B148" s="192" t="s">
        <v>59</v>
      </c>
      <c r="C148" s="193" t="s">
        <v>60</v>
      </c>
      <c r="D148" s="194">
        <v>773221.19700000004</v>
      </c>
      <c r="E148" s="38">
        <v>739982.62300000002</v>
      </c>
      <c r="F148" s="38">
        <v>717465.23699999996</v>
      </c>
      <c r="G148" s="38">
        <v>691406.65700000001</v>
      </c>
      <c r="I148" s="207"/>
    </row>
    <row r="149" spans="1:12" ht="15.75" customHeight="1" x14ac:dyDescent="0.25">
      <c r="A149" s="106" t="s">
        <v>88</v>
      </c>
      <c r="B149" s="192" t="s">
        <v>59</v>
      </c>
      <c r="C149" s="193" t="s">
        <v>60</v>
      </c>
      <c r="D149" s="194">
        <v>301312.277</v>
      </c>
      <c r="E149" s="38">
        <v>236473.98499999999</v>
      </c>
      <c r="F149" s="38">
        <v>220098.03700000001</v>
      </c>
      <c r="G149" s="38">
        <v>197742.435</v>
      </c>
      <c r="I149" s="207"/>
    </row>
    <row r="150" spans="1:12" ht="15.75" customHeight="1" x14ac:dyDescent="0.25">
      <c r="A150" s="191" t="s">
        <v>89</v>
      </c>
      <c r="B150" s="192" t="s">
        <v>59</v>
      </c>
      <c r="C150" s="193" t="s">
        <v>60</v>
      </c>
      <c r="D150" s="194">
        <v>78636.740000000005</v>
      </c>
      <c r="E150" s="38">
        <v>71571.149000000005</v>
      </c>
      <c r="F150" s="38">
        <v>68698.557000000001</v>
      </c>
      <c r="G150" s="38">
        <v>64920.231</v>
      </c>
      <c r="I150" s="183"/>
    </row>
    <row r="151" spans="1:12" ht="15.75" customHeight="1" x14ac:dyDescent="0.25">
      <c r="A151" s="191" t="s">
        <v>104</v>
      </c>
      <c r="B151" s="192" t="s">
        <v>59</v>
      </c>
      <c r="C151" s="193" t="s">
        <v>60</v>
      </c>
      <c r="D151" s="194">
        <v>71745.005999999994</v>
      </c>
      <c r="E151" s="38">
        <v>68166.028999999995</v>
      </c>
      <c r="F151" s="38">
        <v>53977.760000000002</v>
      </c>
      <c r="G151" s="38">
        <v>49561.864999999998</v>
      </c>
      <c r="I151" s="183"/>
    </row>
    <row r="152" spans="1:12" ht="15.75" customHeight="1" x14ac:dyDescent="0.25">
      <c r="A152" s="106" t="s">
        <v>91</v>
      </c>
      <c r="B152" s="192" t="s">
        <v>59</v>
      </c>
      <c r="C152" s="193" t="s">
        <v>60</v>
      </c>
      <c r="D152" s="194">
        <v>608.92600000000004</v>
      </c>
      <c r="E152" s="38">
        <v>774.64599999999996</v>
      </c>
      <c r="F152" s="38">
        <v>892.553</v>
      </c>
      <c r="G152" s="38">
        <v>1157.1769999999999</v>
      </c>
      <c r="I152" s="183"/>
    </row>
    <row r="153" spans="1:12" ht="15.75" customHeight="1" x14ac:dyDescent="0.25">
      <c r="A153" s="106" t="s">
        <v>92</v>
      </c>
      <c r="B153" s="192" t="s">
        <v>59</v>
      </c>
      <c r="C153" s="193" t="s">
        <v>60</v>
      </c>
      <c r="D153" s="194">
        <v>10156.972</v>
      </c>
      <c r="E153" s="38">
        <v>8862.6530000000002</v>
      </c>
      <c r="F153" s="38">
        <v>7549.2</v>
      </c>
      <c r="G153" s="38">
        <v>6421.4560000000001</v>
      </c>
      <c r="I153" s="183"/>
    </row>
    <row r="154" spans="1:12" ht="15.75" customHeight="1" x14ac:dyDescent="0.25">
      <c r="A154" s="106" t="s">
        <v>93</v>
      </c>
      <c r="B154" s="192" t="s">
        <v>59</v>
      </c>
      <c r="C154" s="193" t="s">
        <v>60</v>
      </c>
      <c r="D154" s="194">
        <v>314116.14199999999</v>
      </c>
      <c r="E154" s="38">
        <v>287235.97499999998</v>
      </c>
      <c r="F154" s="38">
        <v>255655.52900000001</v>
      </c>
      <c r="G154" s="38">
        <v>239105.11199999999</v>
      </c>
      <c r="I154" s="183"/>
    </row>
    <row r="155" spans="1:12" ht="15.75" customHeight="1" x14ac:dyDescent="0.25">
      <c r="A155" s="106" t="s">
        <v>94</v>
      </c>
      <c r="B155" s="192" t="s">
        <v>59</v>
      </c>
      <c r="C155" s="193" t="s">
        <v>60</v>
      </c>
      <c r="D155" s="194">
        <v>89509.784</v>
      </c>
      <c r="E155" s="194">
        <v>92807.216</v>
      </c>
      <c r="F155" s="194">
        <v>62469.04</v>
      </c>
      <c r="G155" s="194">
        <v>68784.043000000005</v>
      </c>
      <c r="I155" s="183"/>
    </row>
    <row r="156" spans="1:12" ht="15.75" customHeight="1" x14ac:dyDescent="0.25">
      <c r="A156" s="106" t="s">
        <v>95</v>
      </c>
      <c r="B156" s="192" t="s">
        <v>59</v>
      </c>
      <c r="C156" s="193" t="s">
        <v>60</v>
      </c>
      <c r="D156" s="194">
        <v>71828.679999999993</v>
      </c>
      <c r="E156" s="194">
        <v>64812.756999999998</v>
      </c>
      <c r="F156" s="194">
        <v>65189.036</v>
      </c>
      <c r="G156" s="194">
        <v>57706.137999999999</v>
      </c>
      <c r="I156" s="183"/>
      <c r="K156" s="208"/>
      <c r="L156" s="111"/>
    </row>
    <row r="157" spans="1:12" ht="15.75" customHeight="1" x14ac:dyDescent="0.25">
      <c r="A157" s="191" t="s">
        <v>96</v>
      </c>
      <c r="B157" s="192" t="s">
        <v>59</v>
      </c>
      <c r="C157" s="193" t="s">
        <v>60</v>
      </c>
      <c r="D157" s="194">
        <v>7302.6540000000005</v>
      </c>
      <c r="E157" s="194">
        <v>6680.5190000000002</v>
      </c>
      <c r="F157" s="194">
        <v>5874.1490000000003</v>
      </c>
      <c r="G157" s="194">
        <v>5652.22</v>
      </c>
      <c r="I157" s="207"/>
    </row>
    <row r="158" spans="1:12" ht="15.75" customHeight="1" x14ac:dyDescent="0.25">
      <c r="A158" s="106" t="s">
        <v>97</v>
      </c>
      <c r="B158" s="192" t="s">
        <v>59</v>
      </c>
      <c r="C158" s="193" t="s">
        <v>60</v>
      </c>
      <c r="D158" s="194">
        <v>7165.1369999999997</v>
      </c>
      <c r="E158" s="194">
        <v>5847.98</v>
      </c>
      <c r="F158" s="194">
        <v>6315.4380000000001</v>
      </c>
      <c r="G158" s="194">
        <v>5945.1850000000004</v>
      </c>
      <c r="I158" s="207"/>
    </row>
    <row r="159" spans="1:12" ht="15.75" customHeight="1" x14ac:dyDescent="0.25">
      <c r="A159" s="106" t="s">
        <v>98</v>
      </c>
      <c r="B159" s="192" t="s">
        <v>59</v>
      </c>
      <c r="C159" s="193" t="s">
        <v>60</v>
      </c>
      <c r="D159" s="194">
        <v>20794.618999999999</v>
      </c>
      <c r="E159" s="38">
        <v>18000.151000000002</v>
      </c>
      <c r="F159" s="38">
        <v>17737.633999999998</v>
      </c>
      <c r="G159" s="38">
        <v>14742.465</v>
      </c>
      <c r="I159" s="207"/>
    </row>
    <row r="160" spans="1:12" ht="15.75" customHeight="1" x14ac:dyDescent="0.25">
      <c r="A160" s="106" t="s">
        <v>99</v>
      </c>
      <c r="B160" s="192" t="s">
        <v>59</v>
      </c>
      <c r="C160" s="193" t="s">
        <v>60</v>
      </c>
      <c r="D160" s="194">
        <v>13357.261</v>
      </c>
      <c r="E160" s="38">
        <v>9766.7260000000006</v>
      </c>
      <c r="F160" s="38">
        <v>10181.934999999999</v>
      </c>
      <c r="G160" s="38">
        <v>9736.56</v>
      </c>
      <c r="I160" s="207"/>
    </row>
    <row r="161" spans="1:14" ht="6.75" customHeight="1" x14ac:dyDescent="0.25">
      <c r="A161" s="213"/>
      <c r="B161" s="192"/>
      <c r="C161" s="193"/>
      <c r="D161" s="214"/>
      <c r="E161" s="44"/>
      <c r="F161" s="44"/>
      <c r="G161" s="44"/>
    </row>
    <row r="162" spans="1:14" ht="29.25" customHeight="1" thickBot="1" x14ac:dyDescent="0.3">
      <c r="A162" s="215" t="s">
        <v>105</v>
      </c>
      <c r="B162" s="216" t="s">
        <v>25</v>
      </c>
      <c r="C162" s="217" t="s">
        <v>60</v>
      </c>
      <c r="D162" s="218">
        <v>1.7</v>
      </c>
      <c r="E162" s="218">
        <v>1.8</v>
      </c>
      <c r="F162" s="218">
        <v>1.8</v>
      </c>
      <c r="G162" s="218">
        <v>1.7</v>
      </c>
    </row>
    <row r="163" spans="1:14" ht="15.6" customHeight="1" x14ac:dyDescent="0.25">
      <c r="A163" s="1901" t="s">
        <v>106</v>
      </c>
      <c r="B163" s="1902"/>
      <c r="C163" s="1902"/>
      <c r="D163" s="1902"/>
      <c r="E163" s="1902"/>
      <c r="F163" s="1902"/>
      <c r="G163" s="1902"/>
    </row>
    <row r="164" spans="1:14" ht="19.5" customHeight="1" thickBot="1" x14ac:dyDescent="0.3">
      <c r="A164" s="219" t="s">
        <v>107</v>
      </c>
      <c r="B164" s="8"/>
      <c r="C164" s="8"/>
      <c r="D164" s="8"/>
      <c r="E164" s="220"/>
      <c r="F164" s="220"/>
      <c r="G164" s="220"/>
    </row>
    <row r="165" spans="1:14" ht="24.75" customHeight="1" thickBot="1" x14ac:dyDescent="0.3">
      <c r="A165" s="28" t="s">
        <v>108</v>
      </c>
      <c r="B165" s="155"/>
      <c r="C165" s="155"/>
      <c r="D165" s="155"/>
      <c r="E165" s="221"/>
      <c r="F165" s="222"/>
      <c r="G165" s="222"/>
    </row>
    <row r="166" spans="1:14" ht="21" customHeight="1" x14ac:dyDescent="0.25">
      <c r="A166" s="10" t="s">
        <v>31</v>
      </c>
      <c r="B166" s="180" t="s">
        <v>59</v>
      </c>
      <c r="C166" s="223">
        <v>167597.75599999996</v>
      </c>
      <c r="D166" s="224">
        <v>180097.42599999998</v>
      </c>
      <c r="E166" s="224">
        <v>148936.15800000002</v>
      </c>
      <c r="F166" s="225">
        <v>158094.63999999998</v>
      </c>
      <c r="G166" s="226">
        <v>171771.17800000001</v>
      </c>
      <c r="H166" s="227"/>
      <c r="J166" s="228"/>
      <c r="K166" s="228"/>
      <c r="L166" s="228"/>
      <c r="M166" s="228"/>
      <c r="N166" s="227"/>
    </row>
    <row r="167" spans="1:14" ht="15" customHeight="1" x14ac:dyDescent="0.25">
      <c r="A167" s="229" t="s">
        <v>109</v>
      </c>
      <c r="B167" s="230" t="s">
        <v>59</v>
      </c>
      <c r="C167" s="231">
        <v>1518.9069999999997</v>
      </c>
      <c r="D167" s="232">
        <v>4724.0839999999998</v>
      </c>
      <c r="E167" s="232">
        <v>2481.5720000000001</v>
      </c>
      <c r="F167" s="233">
        <v>4239.8019999999997</v>
      </c>
      <c r="G167" s="233">
        <v>2407.2709999999997</v>
      </c>
      <c r="H167" s="227"/>
      <c r="I167" s="228"/>
      <c r="J167" s="227"/>
      <c r="K167" s="227"/>
      <c r="L167" s="227"/>
      <c r="M167" s="227"/>
    </row>
    <row r="168" spans="1:14" ht="15" customHeight="1" x14ac:dyDescent="0.25">
      <c r="A168" s="234" t="s">
        <v>110</v>
      </c>
      <c r="B168" s="235" t="s">
        <v>59</v>
      </c>
      <c r="C168" s="193">
        <v>1518.9069999999997</v>
      </c>
      <c r="D168" s="38">
        <v>4724.0839999999998</v>
      </c>
      <c r="E168" s="38">
        <v>2481.5720000000001</v>
      </c>
      <c r="F168" s="168">
        <v>4239.8019999999997</v>
      </c>
      <c r="G168" s="168">
        <v>2407.2709999999997</v>
      </c>
      <c r="H168" s="227"/>
      <c r="I168" s="228"/>
      <c r="J168" s="227"/>
      <c r="K168" s="227"/>
      <c r="L168" s="227"/>
      <c r="M168" s="227"/>
    </row>
    <row r="169" spans="1:14" ht="15" customHeight="1" x14ac:dyDescent="0.25">
      <c r="A169" s="130" t="s">
        <v>111</v>
      </c>
      <c r="B169" s="235" t="s">
        <v>59</v>
      </c>
      <c r="C169" s="236">
        <v>31053.190000000002</v>
      </c>
      <c r="D169" s="30">
        <v>32077.647999999997</v>
      </c>
      <c r="E169" s="30">
        <v>25550.033000000007</v>
      </c>
      <c r="F169" s="237">
        <v>37753.238999999987</v>
      </c>
      <c r="G169" s="237">
        <v>51379.576999999997</v>
      </c>
      <c r="H169" s="227"/>
      <c r="I169" s="228"/>
      <c r="J169" s="228"/>
      <c r="K169" s="227"/>
      <c r="L169" s="227"/>
      <c r="M169" s="227"/>
    </row>
    <row r="170" spans="1:14" ht="15" customHeight="1" x14ac:dyDescent="0.25">
      <c r="A170" s="234" t="s">
        <v>112</v>
      </c>
      <c r="B170" s="235" t="s">
        <v>59</v>
      </c>
      <c r="C170" s="193">
        <v>26952.369000000002</v>
      </c>
      <c r="D170" s="38">
        <v>26233.527999999998</v>
      </c>
      <c r="E170" s="38">
        <v>21502.009000000005</v>
      </c>
      <c r="F170" s="168">
        <v>33511.060999999987</v>
      </c>
      <c r="G170" s="168">
        <v>47165.010999999999</v>
      </c>
      <c r="H170" s="227"/>
      <c r="I170" s="228"/>
      <c r="J170" s="228"/>
      <c r="K170" s="227"/>
      <c r="L170" s="227"/>
      <c r="M170" s="227"/>
    </row>
    <row r="171" spans="1:14" ht="15" customHeight="1" x14ac:dyDescent="0.25">
      <c r="A171" s="234" t="s">
        <v>113</v>
      </c>
      <c r="B171" s="235" t="s">
        <v>59</v>
      </c>
      <c r="C171" s="193">
        <v>4081.9219999999996</v>
      </c>
      <c r="D171" s="38">
        <v>5787.572000000001</v>
      </c>
      <c r="E171" s="38">
        <v>4010.0219999999999</v>
      </c>
      <c r="F171" s="168">
        <v>4144.5789999999997</v>
      </c>
      <c r="G171" s="168">
        <v>4073.2709999999997</v>
      </c>
      <c r="H171" s="227"/>
      <c r="I171" s="228"/>
      <c r="J171" s="227"/>
      <c r="K171" s="227"/>
      <c r="L171" s="227"/>
      <c r="M171" s="227"/>
    </row>
    <row r="172" spans="1:14" ht="15" customHeight="1" x14ac:dyDescent="0.25">
      <c r="A172" s="209" t="s">
        <v>114</v>
      </c>
      <c r="B172" s="185" t="s">
        <v>59</v>
      </c>
      <c r="C172" s="238">
        <v>18.899000000000001</v>
      </c>
      <c r="D172" s="212">
        <v>56.548000000000002</v>
      </c>
      <c r="E172" s="188">
        <v>38.002000000000002</v>
      </c>
      <c r="F172" s="239">
        <v>97.599000000000018</v>
      </c>
      <c r="G172" s="240">
        <v>141.29499999999999</v>
      </c>
      <c r="H172" s="227"/>
      <c r="I172" s="228"/>
      <c r="J172" s="227"/>
      <c r="K172" s="227"/>
      <c r="L172" s="227"/>
      <c r="M172" s="227"/>
    </row>
    <row r="173" spans="1:14" ht="15" customHeight="1" x14ac:dyDescent="0.25">
      <c r="A173" s="241" t="s">
        <v>115</v>
      </c>
      <c r="B173" s="242" t="s">
        <v>59</v>
      </c>
      <c r="C173" s="243">
        <v>12368.717000000001</v>
      </c>
      <c r="D173" s="244">
        <v>12898.438999999998</v>
      </c>
      <c r="E173" s="244">
        <v>13595.982</v>
      </c>
      <c r="F173" s="245">
        <v>12647.857000000004</v>
      </c>
      <c r="G173" s="245">
        <v>20904.568000000003</v>
      </c>
      <c r="H173" s="227"/>
      <c r="I173" s="228"/>
      <c r="J173" s="227"/>
      <c r="K173" s="227"/>
      <c r="L173" s="227"/>
      <c r="M173" s="227"/>
    </row>
    <row r="174" spans="1:14" ht="15" customHeight="1" x14ac:dyDescent="0.25">
      <c r="A174" s="197" t="s">
        <v>116</v>
      </c>
      <c r="B174" s="246" t="s">
        <v>59</v>
      </c>
      <c r="C174" s="247">
        <v>1247.797</v>
      </c>
      <c r="D174" s="248">
        <v>305.15800000000002</v>
      </c>
      <c r="E174" s="248">
        <v>1019.467</v>
      </c>
      <c r="F174" s="249">
        <v>1115.0030000000002</v>
      </c>
      <c r="G174" s="249">
        <v>930.98300000000006</v>
      </c>
      <c r="H174" s="227"/>
      <c r="I174" s="228"/>
      <c r="J174" s="227"/>
      <c r="K174" s="227"/>
      <c r="L174" s="227"/>
      <c r="M174" s="227"/>
    </row>
    <row r="175" spans="1:14" ht="15" customHeight="1" x14ac:dyDescent="0.25">
      <c r="A175" s="197" t="s">
        <v>117</v>
      </c>
      <c r="B175" s="246" t="s">
        <v>59</v>
      </c>
      <c r="C175" s="247">
        <v>11120.92</v>
      </c>
      <c r="D175" s="248">
        <v>12593.280999999999</v>
      </c>
      <c r="E175" s="248">
        <v>12576.514999999999</v>
      </c>
      <c r="F175" s="249">
        <v>11532.854000000003</v>
      </c>
      <c r="G175" s="249">
        <v>19973.585000000003</v>
      </c>
      <c r="H175" s="227"/>
      <c r="I175" s="228"/>
      <c r="J175" s="227"/>
      <c r="K175" s="227"/>
      <c r="L175" s="227"/>
      <c r="M175" s="227"/>
    </row>
    <row r="176" spans="1:14" ht="15" customHeight="1" x14ac:dyDescent="0.25">
      <c r="A176" s="250" t="s">
        <v>118</v>
      </c>
      <c r="B176" s="242" t="s">
        <v>59</v>
      </c>
      <c r="C176" s="243">
        <v>100405.73499999999</v>
      </c>
      <c r="D176" s="244">
        <v>109060.58199999997</v>
      </c>
      <c r="E176" s="244">
        <v>93074.031000000017</v>
      </c>
      <c r="F176" s="245">
        <v>87036.778000000006</v>
      </c>
      <c r="G176" s="245">
        <v>82079.89</v>
      </c>
      <c r="H176" s="227"/>
      <c r="I176" s="228"/>
      <c r="J176" s="227"/>
      <c r="K176" s="227"/>
      <c r="L176" s="227"/>
      <c r="M176" s="227"/>
    </row>
    <row r="177" spans="1:14" ht="15" customHeight="1" x14ac:dyDescent="0.25">
      <c r="A177" s="191" t="s">
        <v>119</v>
      </c>
      <c r="B177" s="251" t="s">
        <v>59</v>
      </c>
      <c r="C177" s="252">
        <v>58623.477999999988</v>
      </c>
      <c r="D177" s="253">
        <v>55548.054999999978</v>
      </c>
      <c r="E177" s="253">
        <v>55697.434999999998</v>
      </c>
      <c r="F177" s="254">
        <v>53329.076000000008</v>
      </c>
      <c r="G177" s="254">
        <v>51051.858</v>
      </c>
      <c r="H177" s="227"/>
      <c r="I177" s="228"/>
      <c r="J177" s="227"/>
      <c r="K177" s="227"/>
      <c r="L177" s="227"/>
      <c r="M177" s="227"/>
    </row>
    <row r="178" spans="1:14" ht="27.75" customHeight="1" x14ac:dyDescent="0.25">
      <c r="A178" s="191" t="s">
        <v>120</v>
      </c>
      <c r="B178" s="251" t="s">
        <v>59</v>
      </c>
      <c r="C178" s="252">
        <v>41782.257000000005</v>
      </c>
      <c r="D178" s="253">
        <v>53512.526999999987</v>
      </c>
      <c r="E178" s="253">
        <v>37376.596000000012</v>
      </c>
      <c r="F178" s="254">
        <v>33707.701999999997</v>
      </c>
      <c r="G178" s="254">
        <v>31028.031999999999</v>
      </c>
      <c r="H178" s="227"/>
      <c r="I178" s="228"/>
      <c r="J178" s="227"/>
      <c r="K178" s="228"/>
      <c r="L178" s="227"/>
      <c r="M178" s="227"/>
    </row>
    <row r="179" spans="1:14" ht="15" customHeight="1" x14ac:dyDescent="0.25">
      <c r="A179" s="130" t="s">
        <v>121</v>
      </c>
      <c r="B179" s="251" t="s">
        <v>59</v>
      </c>
      <c r="C179" s="255">
        <v>8094.5349999999989</v>
      </c>
      <c r="D179" s="256">
        <v>6142.9870000000001</v>
      </c>
      <c r="E179" s="256">
        <v>4503.7449999999999</v>
      </c>
      <c r="F179" s="257">
        <v>5535.6310000000003</v>
      </c>
      <c r="G179" s="257">
        <v>4667.0490000000009</v>
      </c>
      <c r="H179" s="227"/>
      <c r="I179" s="228"/>
      <c r="J179" s="227"/>
      <c r="K179" s="227"/>
      <c r="L179" s="227"/>
      <c r="M179" s="227"/>
    </row>
    <row r="180" spans="1:14" ht="15" customHeight="1" x14ac:dyDescent="0.25">
      <c r="A180" s="191" t="s">
        <v>122</v>
      </c>
      <c r="B180" s="251" t="s">
        <v>59</v>
      </c>
      <c r="C180" s="252">
        <v>8094.5349999999989</v>
      </c>
      <c r="D180" s="253">
        <v>6142.9870000000001</v>
      </c>
      <c r="E180" s="253">
        <v>4503.7449999999999</v>
      </c>
      <c r="F180" s="254">
        <v>5535.6310000000003</v>
      </c>
      <c r="G180" s="254">
        <v>4667.0490000000009</v>
      </c>
      <c r="H180" s="227"/>
      <c r="I180" s="228"/>
      <c r="J180" s="227"/>
      <c r="K180" s="227"/>
      <c r="L180" s="227"/>
      <c r="M180" s="227"/>
    </row>
    <row r="181" spans="1:14" ht="15" customHeight="1" x14ac:dyDescent="0.25">
      <c r="A181" s="250" t="s">
        <v>123</v>
      </c>
      <c r="B181" s="258" t="s">
        <v>59</v>
      </c>
      <c r="C181" s="255">
        <v>13910.334000000001</v>
      </c>
      <c r="D181" s="256">
        <v>14822.418</v>
      </c>
      <c r="E181" s="256">
        <v>8692.027</v>
      </c>
      <c r="F181" s="257">
        <v>10099.861000000001</v>
      </c>
      <c r="G181" s="257">
        <v>10094.277</v>
      </c>
      <c r="H181" s="227"/>
      <c r="I181" s="228"/>
      <c r="J181" s="227"/>
      <c r="K181" s="227"/>
      <c r="L181" s="227"/>
      <c r="M181" s="227"/>
    </row>
    <row r="182" spans="1:14" ht="15" customHeight="1" x14ac:dyDescent="0.25">
      <c r="A182" s="191" t="s">
        <v>124</v>
      </c>
      <c r="B182" s="251" t="s">
        <v>59</v>
      </c>
      <c r="C182" s="252">
        <v>1909.7760000000003</v>
      </c>
      <c r="D182" s="253">
        <v>2084.1239999999998</v>
      </c>
      <c r="E182" s="253">
        <v>5375.630000000001</v>
      </c>
      <c r="F182" s="254">
        <v>6506.3649999999998</v>
      </c>
      <c r="G182" s="254">
        <v>6226.8950000000013</v>
      </c>
      <c r="H182" s="227"/>
      <c r="I182" s="228"/>
      <c r="J182" s="227"/>
      <c r="K182" s="227"/>
      <c r="L182" s="227"/>
      <c r="M182" s="227"/>
    </row>
    <row r="183" spans="1:14" ht="15" customHeight="1" x14ac:dyDescent="0.25">
      <c r="A183" s="191" t="s">
        <v>125</v>
      </c>
      <c r="B183" s="251" t="s">
        <v>59</v>
      </c>
      <c r="C183" s="252">
        <v>949.99200000000008</v>
      </c>
      <c r="D183" s="253">
        <v>904.79900000000009</v>
      </c>
      <c r="E183" s="253">
        <v>1102.9619999999998</v>
      </c>
      <c r="F183" s="254">
        <v>1124.796</v>
      </c>
      <c r="G183" s="254">
        <v>1798.1260000000002</v>
      </c>
      <c r="H183" s="227"/>
      <c r="I183" s="228"/>
      <c r="J183" s="227"/>
      <c r="K183" s="227"/>
      <c r="L183" s="227"/>
      <c r="M183" s="227"/>
    </row>
    <row r="184" spans="1:14" ht="15" customHeight="1" x14ac:dyDescent="0.25">
      <c r="A184" s="191" t="s">
        <v>126</v>
      </c>
      <c r="B184" s="251" t="s">
        <v>59</v>
      </c>
      <c r="C184" s="252">
        <v>5764.0010000000002</v>
      </c>
      <c r="D184" s="253">
        <v>6907.6769999999988</v>
      </c>
      <c r="E184" s="253">
        <v>145.19900000000001</v>
      </c>
      <c r="F184" s="254">
        <v>436.65299999999996</v>
      </c>
      <c r="G184" s="254">
        <v>1034.4639999999999</v>
      </c>
      <c r="H184" s="227"/>
      <c r="I184" s="228"/>
      <c r="J184" s="227"/>
      <c r="K184" s="227"/>
      <c r="L184" s="227"/>
      <c r="M184" s="227"/>
    </row>
    <row r="185" spans="1:14" ht="15" customHeight="1" x14ac:dyDescent="0.25">
      <c r="A185" s="191" t="s">
        <v>127</v>
      </c>
      <c r="B185" s="235" t="s">
        <v>59</v>
      </c>
      <c r="C185" s="193">
        <v>5286.5650000000005</v>
      </c>
      <c r="D185" s="38">
        <v>4925.8180000000011</v>
      </c>
      <c r="E185" s="259">
        <v>2068.2359999999999</v>
      </c>
      <c r="F185" s="260">
        <v>2032.0470000000003</v>
      </c>
      <c r="G185" s="168">
        <v>1034.7919999999999</v>
      </c>
      <c r="H185" s="227"/>
      <c r="I185" s="228"/>
      <c r="J185" s="227"/>
      <c r="K185" s="227"/>
      <c r="L185" s="227"/>
      <c r="M185" s="227"/>
      <c r="N185" s="4"/>
    </row>
    <row r="186" spans="1:14" ht="15" customHeight="1" x14ac:dyDescent="0.25">
      <c r="A186" s="250" t="s">
        <v>128</v>
      </c>
      <c r="B186" s="235" t="s">
        <v>59</v>
      </c>
      <c r="C186" s="261">
        <v>246.33800000000002</v>
      </c>
      <c r="D186" s="262">
        <v>371.26800000000009</v>
      </c>
      <c r="E186" s="263">
        <v>1038.7679999999998</v>
      </c>
      <c r="F186" s="264">
        <v>781.47199999999998</v>
      </c>
      <c r="G186" s="265">
        <v>238.54600000000002</v>
      </c>
      <c r="I186" s="228"/>
      <c r="J186" s="227"/>
      <c r="K186" s="4"/>
      <c r="L186" s="4"/>
      <c r="M186" s="4"/>
      <c r="N186" s="4"/>
    </row>
    <row r="187" spans="1:14" ht="15" customHeight="1" x14ac:dyDescent="0.25">
      <c r="A187" s="234" t="s">
        <v>129</v>
      </c>
      <c r="B187" s="235" t="s">
        <v>59</v>
      </c>
      <c r="C187" s="266">
        <v>246.33800000000002</v>
      </c>
      <c r="D187" s="267">
        <v>371.26800000000009</v>
      </c>
      <c r="E187" s="267">
        <v>1038.7679999999998</v>
      </c>
      <c r="F187" s="268">
        <v>781.47199999999998</v>
      </c>
      <c r="G187" s="268">
        <v>238.54600000000002</v>
      </c>
      <c r="I187" s="228"/>
      <c r="J187" s="227"/>
    </row>
    <row r="188" spans="1:14" ht="8.25" customHeight="1" thickBot="1" x14ac:dyDescent="0.3">
      <c r="A188" s="234"/>
      <c r="B188" s="235" t="s">
        <v>130</v>
      </c>
      <c r="C188" s="269"/>
      <c r="D188" s="270"/>
      <c r="E188" s="270"/>
      <c r="F188" s="271"/>
      <c r="G188" s="271"/>
    </row>
    <row r="189" spans="1:14" ht="27.75" customHeight="1" x14ac:dyDescent="0.25">
      <c r="A189" s="272" t="s">
        <v>131</v>
      </c>
      <c r="B189" s="273" t="s">
        <v>25</v>
      </c>
      <c r="C189" s="274">
        <v>0.28999999999999998</v>
      </c>
      <c r="D189" s="275">
        <v>0.33</v>
      </c>
      <c r="E189" s="275">
        <v>0.3</v>
      </c>
      <c r="F189" s="276">
        <v>0.32</v>
      </c>
      <c r="G189" s="276">
        <v>0.36</v>
      </c>
      <c r="I189" s="277"/>
      <c r="J189" s="277"/>
    </row>
    <row r="190" spans="1:14" ht="18" customHeight="1" thickBot="1" x14ac:dyDescent="0.3">
      <c r="A190" s="130" t="s">
        <v>132</v>
      </c>
      <c r="B190" s="8"/>
      <c r="C190" s="8"/>
      <c r="D190" s="8"/>
      <c r="E190" s="8"/>
      <c r="F190" s="278"/>
      <c r="G190" s="278"/>
      <c r="I190" s="208"/>
      <c r="J190" s="208"/>
    </row>
    <row r="191" spans="1:14" ht="18" customHeight="1" x14ac:dyDescent="0.25">
      <c r="A191" s="279" t="s">
        <v>31</v>
      </c>
      <c r="B191" s="280" t="s">
        <v>59</v>
      </c>
      <c r="C191" s="281">
        <v>399083.43999999994</v>
      </c>
      <c r="D191" s="282">
        <v>376883.14400000003</v>
      </c>
      <c r="E191" s="282">
        <v>311950.98199999996</v>
      </c>
      <c r="F191" s="281">
        <v>307064.12400000001</v>
      </c>
      <c r="G191" s="283">
        <v>294701.73199999996</v>
      </c>
      <c r="I191" s="111"/>
      <c r="J191" s="111"/>
      <c r="K191" s="111"/>
      <c r="L191" s="111"/>
      <c r="M191" s="284"/>
      <c r="N191" s="285"/>
    </row>
    <row r="192" spans="1:14" ht="15" customHeight="1" x14ac:dyDescent="0.25">
      <c r="A192" s="229" t="s">
        <v>109</v>
      </c>
      <c r="B192" s="230" t="s">
        <v>59</v>
      </c>
      <c r="C192" s="231">
        <v>864.83100000000013</v>
      </c>
      <c r="D192" s="286">
        <v>882.02199999999993</v>
      </c>
      <c r="E192" s="287">
        <v>664.07899999999995</v>
      </c>
      <c r="F192" s="288">
        <v>1125.4180000000001</v>
      </c>
      <c r="G192" s="288">
        <v>777.09199999999998</v>
      </c>
      <c r="I192" s="111"/>
      <c r="J192" s="285"/>
      <c r="K192" s="285"/>
      <c r="L192" s="285"/>
      <c r="M192" s="285"/>
      <c r="N192" s="285"/>
    </row>
    <row r="193" spans="1:14" ht="15" customHeight="1" x14ac:dyDescent="0.25">
      <c r="A193" s="234" t="s">
        <v>110</v>
      </c>
      <c r="B193" s="235" t="s">
        <v>59</v>
      </c>
      <c r="C193" s="193">
        <v>864.83100000000013</v>
      </c>
      <c r="D193" s="289">
        <v>882.02199999999993</v>
      </c>
      <c r="E193" s="38">
        <v>664.07899999999995</v>
      </c>
      <c r="F193" s="168">
        <v>1125.4180000000001</v>
      </c>
      <c r="G193" s="168">
        <v>777.09199999999998</v>
      </c>
      <c r="H193" s="228"/>
      <c r="I193" s="111"/>
      <c r="J193" s="285"/>
      <c r="K193" s="285"/>
      <c r="L193" s="285"/>
      <c r="M193" s="285"/>
      <c r="N193" s="285"/>
    </row>
    <row r="194" spans="1:14" ht="15" customHeight="1" x14ac:dyDescent="0.25">
      <c r="A194" s="130" t="s">
        <v>111</v>
      </c>
      <c r="B194" s="290" t="s">
        <v>59</v>
      </c>
      <c r="C194" s="236">
        <v>116310.18799999999</v>
      </c>
      <c r="D194" s="291">
        <v>100888.212</v>
      </c>
      <c r="E194" s="30">
        <v>112016.26299999999</v>
      </c>
      <c r="F194" s="237">
        <v>113361.95100000002</v>
      </c>
      <c r="G194" s="237">
        <v>115818.08299999998</v>
      </c>
      <c r="H194" s="228"/>
      <c r="I194" s="111"/>
      <c r="J194" s="285"/>
      <c r="K194" s="285"/>
      <c r="L194" s="285"/>
      <c r="M194" s="285"/>
      <c r="N194" s="285"/>
    </row>
    <row r="195" spans="1:14" ht="15" customHeight="1" x14ac:dyDescent="0.25">
      <c r="A195" s="234" t="s">
        <v>112</v>
      </c>
      <c r="B195" s="22" t="s">
        <v>59</v>
      </c>
      <c r="C195" s="193">
        <v>52939.858999999997</v>
      </c>
      <c r="D195" s="292">
        <v>49328.642999999996</v>
      </c>
      <c r="E195" s="167">
        <v>47152.794000000016</v>
      </c>
      <c r="F195" s="168">
        <v>46274.127000000008</v>
      </c>
      <c r="G195" s="168">
        <v>43485.572999999997</v>
      </c>
      <c r="H195" s="228"/>
      <c r="I195" s="111"/>
      <c r="J195" s="285"/>
      <c r="K195" s="285"/>
      <c r="L195" s="285"/>
      <c r="M195" s="285"/>
      <c r="N195" s="285"/>
    </row>
    <row r="196" spans="1:14" ht="15" customHeight="1" x14ac:dyDescent="0.25">
      <c r="A196" s="234" t="s">
        <v>113</v>
      </c>
      <c r="B196" s="235" t="s">
        <v>59</v>
      </c>
      <c r="C196" s="193">
        <v>62748.328999999991</v>
      </c>
      <c r="D196" s="289">
        <v>51091.865000000013</v>
      </c>
      <c r="E196" s="38">
        <v>64300.833999999981</v>
      </c>
      <c r="F196" s="168">
        <v>66620.497000000003</v>
      </c>
      <c r="G196" s="168">
        <v>71983.308999999994</v>
      </c>
      <c r="H196" s="228"/>
      <c r="I196" s="111"/>
      <c r="J196" s="285"/>
      <c r="K196" s="285"/>
      <c r="L196" s="285"/>
      <c r="M196" s="285"/>
      <c r="N196" s="285"/>
    </row>
    <row r="197" spans="1:14" ht="15" customHeight="1" x14ac:dyDescent="0.25">
      <c r="A197" s="209" t="s">
        <v>114</v>
      </c>
      <c r="B197" s="185" t="s">
        <v>59</v>
      </c>
      <c r="C197" s="238">
        <v>622</v>
      </c>
      <c r="D197" s="293">
        <v>467.70399999999995</v>
      </c>
      <c r="E197" s="212">
        <v>562.63499999999999</v>
      </c>
      <c r="F197" s="240">
        <v>467.32699999999994</v>
      </c>
      <c r="G197" s="240">
        <v>349.20100000000002</v>
      </c>
      <c r="H197" s="228"/>
      <c r="I197" s="111"/>
      <c r="J197" s="285"/>
      <c r="K197" s="285"/>
      <c r="L197" s="285"/>
      <c r="M197" s="285"/>
      <c r="N197" s="285"/>
    </row>
    <row r="198" spans="1:14" ht="15" customHeight="1" x14ac:dyDescent="0.25">
      <c r="A198" s="294" t="s">
        <v>115</v>
      </c>
      <c r="B198" s="242" t="s">
        <v>59</v>
      </c>
      <c r="C198" s="243">
        <v>24152.052000000007</v>
      </c>
      <c r="D198" s="295">
        <v>14601.115999999995</v>
      </c>
      <c r="E198" s="296">
        <v>13170.781999999999</v>
      </c>
      <c r="F198" s="297">
        <v>9926.0519999999997</v>
      </c>
      <c r="G198" s="297">
        <v>11081.275</v>
      </c>
      <c r="H198" s="228"/>
      <c r="I198" s="111"/>
      <c r="J198" s="285"/>
      <c r="K198" s="285"/>
      <c r="L198" s="285"/>
      <c r="M198" s="285"/>
      <c r="N198" s="285"/>
    </row>
    <row r="199" spans="1:14" ht="15" customHeight="1" x14ac:dyDescent="0.25">
      <c r="A199" s="191" t="s">
        <v>116</v>
      </c>
      <c r="B199" s="246" t="s">
        <v>59</v>
      </c>
      <c r="C199" s="247">
        <v>962.93299999999999</v>
      </c>
      <c r="D199" s="298">
        <v>1170.6439999999998</v>
      </c>
      <c r="E199" s="299">
        <v>1290.904</v>
      </c>
      <c r="F199" s="300">
        <v>1411.4959999999999</v>
      </c>
      <c r="G199" s="300">
        <v>1807.021</v>
      </c>
      <c r="H199" s="228"/>
      <c r="I199" s="111"/>
      <c r="J199" s="285"/>
      <c r="K199" s="285"/>
      <c r="L199" s="285"/>
      <c r="M199" s="285"/>
      <c r="N199" s="285"/>
    </row>
    <row r="200" spans="1:14" ht="15" customHeight="1" x14ac:dyDescent="0.25">
      <c r="A200" s="191" t="s">
        <v>117</v>
      </c>
      <c r="B200" s="246" t="s">
        <v>59</v>
      </c>
      <c r="C200" s="247">
        <v>23189.119000000006</v>
      </c>
      <c r="D200" s="298">
        <v>13430.471999999994</v>
      </c>
      <c r="E200" s="299">
        <v>11879.877999999999</v>
      </c>
      <c r="F200" s="300">
        <v>8514.5560000000005</v>
      </c>
      <c r="G200" s="300">
        <v>9274.253999999999</v>
      </c>
      <c r="H200" s="228"/>
      <c r="I200" s="111"/>
      <c r="J200" s="285"/>
      <c r="K200" s="285"/>
      <c r="L200" s="285"/>
      <c r="M200" s="285"/>
      <c r="N200" s="285"/>
    </row>
    <row r="201" spans="1:14" ht="15" customHeight="1" x14ac:dyDescent="0.25">
      <c r="A201" s="250" t="s">
        <v>118</v>
      </c>
      <c r="B201" s="258" t="s">
        <v>59</v>
      </c>
      <c r="C201" s="255">
        <v>113712.86900000001</v>
      </c>
      <c r="D201" s="301">
        <v>122483.47200000002</v>
      </c>
      <c r="E201" s="302">
        <v>105202.109</v>
      </c>
      <c r="F201" s="303">
        <v>99094.853999999992</v>
      </c>
      <c r="G201" s="303">
        <v>91304.574999999997</v>
      </c>
      <c r="H201" s="228"/>
      <c r="I201" s="111"/>
      <c r="J201" s="285"/>
      <c r="K201" s="285"/>
      <c r="L201" s="285"/>
      <c r="M201" s="285"/>
      <c r="N201" s="285"/>
    </row>
    <row r="202" spans="1:14" ht="15" customHeight="1" x14ac:dyDescent="0.25">
      <c r="A202" s="191" t="s">
        <v>119</v>
      </c>
      <c r="B202" s="251" t="s">
        <v>59</v>
      </c>
      <c r="C202" s="252">
        <v>35766.994000000006</v>
      </c>
      <c r="D202" s="304">
        <v>37297.058999999994</v>
      </c>
      <c r="E202" s="305">
        <v>40873.661</v>
      </c>
      <c r="F202" s="306">
        <v>38656.655999999995</v>
      </c>
      <c r="G202" s="306">
        <v>34169.148999999998</v>
      </c>
      <c r="H202" s="228"/>
      <c r="I202" s="111"/>
      <c r="J202" s="285"/>
      <c r="K202" s="285"/>
      <c r="L202" s="285"/>
      <c r="M202" s="285"/>
      <c r="N202" s="285"/>
    </row>
    <row r="203" spans="1:14" ht="27.75" customHeight="1" x14ac:dyDescent="0.25">
      <c r="A203" s="191" t="s">
        <v>120</v>
      </c>
      <c r="B203" s="246" t="s">
        <v>59</v>
      </c>
      <c r="C203" s="247">
        <v>77945.875</v>
      </c>
      <c r="D203" s="298">
        <v>85186.41300000003</v>
      </c>
      <c r="E203" s="299">
        <v>64328.448000000004</v>
      </c>
      <c r="F203" s="300">
        <v>60438.198000000004</v>
      </c>
      <c r="G203" s="300">
        <v>57135.425999999999</v>
      </c>
      <c r="H203" s="228"/>
      <c r="I203" s="111"/>
      <c r="J203" s="285"/>
      <c r="K203" s="285"/>
      <c r="L203" s="285"/>
      <c r="M203" s="285"/>
      <c r="N203" s="285"/>
    </row>
    <row r="204" spans="1:14" ht="15" customHeight="1" x14ac:dyDescent="0.25">
      <c r="A204" s="130" t="s">
        <v>121</v>
      </c>
      <c r="B204" s="251" t="s">
        <v>59</v>
      </c>
      <c r="C204" s="255">
        <v>30550.383999999998</v>
      </c>
      <c r="D204" s="301">
        <v>29434.355</v>
      </c>
      <c r="E204" s="302">
        <v>29051.429999999997</v>
      </c>
      <c r="F204" s="303">
        <v>26217.371000000006</v>
      </c>
      <c r="G204" s="303">
        <v>18025.751000000004</v>
      </c>
      <c r="H204" s="228"/>
      <c r="I204" s="111"/>
      <c r="J204" s="285"/>
      <c r="K204" s="285"/>
      <c r="L204" s="285"/>
      <c r="M204" s="285"/>
      <c r="N204" s="285"/>
    </row>
    <row r="205" spans="1:14" ht="15" customHeight="1" x14ac:dyDescent="0.25">
      <c r="A205" s="191" t="s">
        <v>122</v>
      </c>
      <c r="B205" s="251" t="s">
        <v>59</v>
      </c>
      <c r="C205" s="252">
        <v>30550.383999999998</v>
      </c>
      <c r="D205" s="304">
        <v>29434.355</v>
      </c>
      <c r="E205" s="305">
        <v>29051.429999999997</v>
      </c>
      <c r="F205" s="306">
        <v>26217.371000000006</v>
      </c>
      <c r="G205" s="306">
        <v>18025.751000000004</v>
      </c>
      <c r="H205" s="228"/>
      <c r="I205" s="111"/>
      <c r="J205" s="285"/>
      <c r="K205" s="285"/>
      <c r="L205" s="285"/>
      <c r="M205" s="285"/>
      <c r="N205" s="285"/>
    </row>
    <row r="206" spans="1:14" ht="15" customHeight="1" x14ac:dyDescent="0.25">
      <c r="A206" s="250" t="s">
        <v>123</v>
      </c>
      <c r="B206" s="258" t="s">
        <v>59</v>
      </c>
      <c r="C206" s="255">
        <v>113169.43499999998</v>
      </c>
      <c r="D206" s="301">
        <v>107739.864</v>
      </c>
      <c r="E206" s="302">
        <v>51597.666000000005</v>
      </c>
      <c r="F206" s="303">
        <v>55879.478000000003</v>
      </c>
      <c r="G206" s="303">
        <v>57228.040000000008</v>
      </c>
      <c r="H206" s="228"/>
      <c r="I206" s="111"/>
      <c r="J206" s="285"/>
      <c r="K206" s="285"/>
      <c r="L206" s="285"/>
      <c r="M206" s="285"/>
      <c r="N206" s="285"/>
    </row>
    <row r="207" spans="1:14" ht="15" customHeight="1" x14ac:dyDescent="0.25">
      <c r="A207" s="191" t="s">
        <v>124</v>
      </c>
      <c r="B207" s="251" t="s">
        <v>59</v>
      </c>
      <c r="C207" s="252">
        <v>48390.21699999999</v>
      </c>
      <c r="D207" s="304">
        <v>47078.782000000007</v>
      </c>
      <c r="E207" s="305">
        <v>40246.627000000008</v>
      </c>
      <c r="F207" s="306">
        <v>43319.69</v>
      </c>
      <c r="G207" s="306">
        <v>40815.956000000006</v>
      </c>
      <c r="H207" s="228"/>
      <c r="I207" s="111"/>
      <c r="J207" s="285"/>
      <c r="K207" s="285"/>
      <c r="L207" s="285"/>
      <c r="M207" s="285"/>
      <c r="N207" s="285"/>
    </row>
    <row r="208" spans="1:14" ht="15" customHeight="1" x14ac:dyDescent="0.25">
      <c r="A208" s="191" t="s">
        <v>125</v>
      </c>
      <c r="B208" s="251" t="s">
        <v>59</v>
      </c>
      <c r="C208" s="252">
        <v>28885.372000000007</v>
      </c>
      <c r="D208" s="304">
        <v>27137.917000000005</v>
      </c>
      <c r="E208" s="305">
        <v>10440.83</v>
      </c>
      <c r="F208" s="306">
        <v>8749.2349999999988</v>
      </c>
      <c r="G208" s="306">
        <v>10456.060999999998</v>
      </c>
      <c r="H208" s="228"/>
      <c r="I208" s="111"/>
      <c r="J208" s="285"/>
      <c r="K208" s="285"/>
      <c r="L208" s="285"/>
      <c r="M208" s="285"/>
      <c r="N208" s="285"/>
    </row>
    <row r="209" spans="1:14" ht="15" customHeight="1" x14ac:dyDescent="0.25">
      <c r="A209" s="191" t="s">
        <v>126</v>
      </c>
      <c r="B209" s="251" t="s">
        <v>59</v>
      </c>
      <c r="C209" s="252">
        <v>24035.618999999999</v>
      </c>
      <c r="D209" s="304">
        <v>25192.447000000004</v>
      </c>
      <c r="E209" s="305">
        <v>425.38599999999997</v>
      </c>
      <c r="F209" s="306">
        <v>304.06100000000004</v>
      </c>
      <c r="G209" s="306">
        <v>2748.2919999999999</v>
      </c>
      <c r="H209" s="228"/>
      <c r="I209" s="111"/>
      <c r="J209" s="285"/>
      <c r="K209" s="285"/>
      <c r="L209" s="285"/>
      <c r="M209" s="285"/>
      <c r="N209" s="285"/>
    </row>
    <row r="210" spans="1:14" ht="15" customHeight="1" x14ac:dyDescent="0.25">
      <c r="A210" s="191" t="s">
        <v>127</v>
      </c>
      <c r="B210" s="235" t="s">
        <v>59</v>
      </c>
      <c r="C210" s="252">
        <v>11858.227000000001</v>
      </c>
      <c r="D210" s="304">
        <v>8330.7179999999989</v>
      </c>
      <c r="E210" s="305">
        <v>484.82299999999998</v>
      </c>
      <c r="F210" s="306">
        <v>3506.4919999999997</v>
      </c>
      <c r="G210" s="306">
        <v>3207.7309999999998</v>
      </c>
      <c r="H210" s="228"/>
      <c r="I210" s="111"/>
      <c r="J210" s="285"/>
      <c r="K210" s="285"/>
      <c r="L210" s="285"/>
      <c r="M210" s="285"/>
      <c r="N210" s="285"/>
    </row>
    <row r="211" spans="1:14" ht="15" customHeight="1" x14ac:dyDescent="0.25">
      <c r="A211" s="250" t="s">
        <v>128</v>
      </c>
      <c r="B211" s="290" t="s">
        <v>59</v>
      </c>
      <c r="C211" s="255">
        <v>323.68100000000004</v>
      </c>
      <c r="D211" s="301">
        <v>854.10300000000007</v>
      </c>
      <c r="E211" s="302">
        <v>248.65300000000002</v>
      </c>
      <c r="F211" s="303">
        <v>1459</v>
      </c>
      <c r="G211" s="303">
        <v>466.91599999999994</v>
      </c>
      <c r="H211" s="228"/>
      <c r="I211" s="111"/>
      <c r="J211" s="285"/>
      <c r="K211" s="285"/>
      <c r="L211" s="285"/>
      <c r="M211" s="285"/>
      <c r="N211" s="285"/>
    </row>
    <row r="212" spans="1:14" ht="17.25" customHeight="1" x14ac:dyDescent="0.25">
      <c r="A212" s="209" t="s">
        <v>129</v>
      </c>
      <c r="B212" s="185" t="s">
        <v>59</v>
      </c>
      <c r="C212" s="247">
        <v>323.68100000000004</v>
      </c>
      <c r="D212" s="298">
        <v>854.10300000000007</v>
      </c>
      <c r="E212" s="299">
        <v>248.65300000000002</v>
      </c>
      <c r="F212" s="300">
        <v>1459</v>
      </c>
      <c r="G212" s="300">
        <v>466.91599999999994</v>
      </c>
      <c r="H212" s="228"/>
      <c r="I212" s="111"/>
      <c r="J212" s="285"/>
      <c r="K212" s="285"/>
      <c r="L212" s="285"/>
      <c r="M212" s="285"/>
      <c r="N212" s="285"/>
    </row>
    <row r="213" spans="1:14" ht="5.25" customHeight="1" x14ac:dyDescent="0.25">
      <c r="A213" s="307"/>
      <c r="B213" s="308"/>
      <c r="C213" s="309"/>
      <c r="D213" s="310"/>
      <c r="E213" s="311"/>
      <c r="F213" s="312"/>
      <c r="G213" s="312"/>
    </row>
    <row r="214" spans="1:14" ht="12" customHeight="1" thickBot="1" x14ac:dyDescent="0.3">
      <c r="A214" s="313" t="s">
        <v>133</v>
      </c>
      <c r="B214" s="314" t="s">
        <v>25</v>
      </c>
      <c r="C214" s="315">
        <v>0.53</v>
      </c>
      <c r="D214" s="316">
        <v>0.54</v>
      </c>
      <c r="E214" s="317">
        <v>0.51</v>
      </c>
      <c r="F214" s="318">
        <v>0.51</v>
      </c>
      <c r="G214" s="318">
        <v>0.5</v>
      </c>
      <c r="H214" s="277"/>
      <c r="I214" s="284"/>
      <c r="J214" s="284"/>
      <c r="K214" s="284"/>
    </row>
    <row r="215" spans="1:14" ht="12" customHeight="1" x14ac:dyDescent="0.25">
      <c r="A215" s="1903" t="s">
        <v>134</v>
      </c>
      <c r="B215" s="1904"/>
      <c r="C215" s="1904"/>
      <c r="D215" s="1904"/>
      <c r="E215" s="1904"/>
      <c r="F215" s="1904"/>
      <c r="G215" s="1904"/>
    </row>
    <row r="216" spans="1:14" ht="19.149999999999999" customHeight="1" thickBot="1" x14ac:dyDescent="0.3">
      <c r="A216" s="175" t="s">
        <v>135</v>
      </c>
      <c r="B216" s="319"/>
      <c r="C216" s="319"/>
      <c r="D216" s="319"/>
      <c r="E216" s="320"/>
      <c r="F216" s="320"/>
      <c r="G216" s="320"/>
    </row>
    <row r="217" spans="1:14" ht="41.25" customHeight="1" x14ac:dyDescent="0.25">
      <c r="A217" s="321" t="s">
        <v>136</v>
      </c>
      <c r="B217" s="322"/>
      <c r="C217" s="323"/>
      <c r="D217" s="323"/>
      <c r="E217" s="323"/>
      <c r="F217" s="324"/>
      <c r="G217" s="324"/>
    </row>
    <row r="218" spans="1:14" ht="15" customHeight="1" x14ac:dyDescent="0.25">
      <c r="A218" s="325" t="s">
        <v>137</v>
      </c>
      <c r="B218" s="326" t="s">
        <v>25</v>
      </c>
      <c r="C218" s="327" t="s">
        <v>138</v>
      </c>
      <c r="D218" s="327" t="s">
        <v>138</v>
      </c>
      <c r="E218" s="327">
        <v>67.2</v>
      </c>
      <c r="F218" s="328" t="s">
        <v>138</v>
      </c>
      <c r="G218" s="328" t="s">
        <v>138</v>
      </c>
    </row>
    <row r="219" spans="1:14" ht="15" customHeight="1" x14ac:dyDescent="0.25">
      <c r="A219" s="329" t="s">
        <v>139</v>
      </c>
      <c r="B219" s="330" t="s">
        <v>25</v>
      </c>
      <c r="C219" s="331" t="s">
        <v>138</v>
      </c>
      <c r="D219" s="331" t="s">
        <v>138</v>
      </c>
      <c r="E219" s="331">
        <v>32.799999999999997</v>
      </c>
      <c r="F219" s="332" t="s">
        <v>138</v>
      </c>
      <c r="G219" s="332" t="s">
        <v>138</v>
      </c>
    </row>
    <row r="220" spans="1:14" ht="6.75" customHeight="1" x14ac:dyDescent="0.25">
      <c r="A220" s="333"/>
      <c r="B220" s="61"/>
      <c r="C220" s="334"/>
      <c r="D220" s="334"/>
      <c r="E220" s="335"/>
      <c r="F220" s="336"/>
      <c r="G220" s="336"/>
    </row>
    <row r="221" spans="1:14" ht="30" customHeight="1" x14ac:dyDescent="0.25">
      <c r="A221" s="321" t="s">
        <v>140</v>
      </c>
      <c r="B221" s="322"/>
      <c r="C221" s="323"/>
      <c r="D221" s="323"/>
      <c r="E221" s="323"/>
      <c r="F221" s="324"/>
      <c r="G221" s="324"/>
    </row>
    <row r="222" spans="1:14" ht="15" customHeight="1" x14ac:dyDescent="0.25">
      <c r="A222" s="337" t="s">
        <v>141</v>
      </c>
      <c r="B222" s="22" t="s">
        <v>25</v>
      </c>
      <c r="C222" s="327" t="s">
        <v>138</v>
      </c>
      <c r="D222" s="338" t="s">
        <v>138</v>
      </c>
      <c r="E222" s="338">
        <v>75.900000000000006</v>
      </c>
      <c r="F222" s="339" t="s">
        <v>138</v>
      </c>
      <c r="G222" s="339" t="s">
        <v>138</v>
      </c>
    </row>
    <row r="223" spans="1:14" ht="15" customHeight="1" x14ac:dyDescent="0.25">
      <c r="A223" s="337" t="s">
        <v>142</v>
      </c>
      <c r="B223" s="22" t="s">
        <v>25</v>
      </c>
      <c r="C223" s="331" t="s">
        <v>138</v>
      </c>
      <c r="D223" s="338" t="s">
        <v>138</v>
      </c>
      <c r="E223" s="338">
        <v>24.1</v>
      </c>
      <c r="F223" s="339" t="s">
        <v>138</v>
      </c>
      <c r="G223" s="339" t="s">
        <v>138</v>
      </c>
    </row>
    <row r="224" spans="1:14" ht="8.25" customHeight="1" x14ac:dyDescent="0.25">
      <c r="A224" s="333"/>
      <c r="B224" s="61"/>
      <c r="C224" s="334"/>
      <c r="D224" s="334"/>
      <c r="E224" s="335"/>
      <c r="F224" s="336"/>
      <c r="G224" s="336"/>
    </row>
    <row r="225" spans="1:10" s="126" customFormat="1" ht="30" customHeight="1" x14ac:dyDescent="0.25">
      <c r="A225" s="321" t="s">
        <v>143</v>
      </c>
      <c r="B225" s="22"/>
      <c r="C225" s="340"/>
      <c r="D225" s="340"/>
      <c r="E225" s="44"/>
      <c r="F225" s="44"/>
      <c r="G225" s="341"/>
      <c r="H225" s="125"/>
    </row>
    <row r="226" spans="1:10" ht="15" customHeight="1" x14ac:dyDescent="0.25">
      <c r="A226" s="325" t="s">
        <v>137</v>
      </c>
      <c r="B226" s="22" t="s">
        <v>25</v>
      </c>
      <c r="C226" s="327" t="s">
        <v>138</v>
      </c>
      <c r="D226" s="338" t="s">
        <v>138</v>
      </c>
      <c r="E226" s="338">
        <v>45.6</v>
      </c>
      <c r="F226" s="339" t="s">
        <v>138</v>
      </c>
      <c r="G226" s="339" t="s">
        <v>138</v>
      </c>
      <c r="H226" s="342"/>
    </row>
    <row r="227" spans="1:10" ht="15" customHeight="1" x14ac:dyDescent="0.25">
      <c r="A227" s="329" t="s">
        <v>139</v>
      </c>
      <c r="B227" s="22" t="s">
        <v>25</v>
      </c>
      <c r="C227" s="331" t="s">
        <v>138</v>
      </c>
      <c r="D227" s="338" t="s">
        <v>138</v>
      </c>
      <c r="E227" s="338">
        <v>54.4</v>
      </c>
      <c r="F227" s="339" t="s">
        <v>138</v>
      </c>
      <c r="G227" s="339" t="s">
        <v>138</v>
      </c>
      <c r="H227" s="342"/>
    </row>
    <row r="228" spans="1:10" ht="10.5" customHeight="1" x14ac:dyDescent="0.25">
      <c r="A228" s="343"/>
      <c r="B228" s="61"/>
      <c r="C228" s="344"/>
      <c r="D228" s="344"/>
      <c r="E228" s="344"/>
      <c r="F228" s="345"/>
      <c r="G228" s="345"/>
      <c r="H228" s="342"/>
    </row>
    <row r="229" spans="1:10" s="126" customFormat="1" ht="30" customHeight="1" x14ac:dyDescent="0.25">
      <c r="A229" s="346" t="s">
        <v>144</v>
      </c>
      <c r="B229" s="22"/>
      <c r="C229" s="340"/>
      <c r="D229" s="340"/>
      <c r="E229" s="44"/>
      <c r="F229" s="44"/>
      <c r="G229" s="341"/>
      <c r="H229" s="125"/>
    </row>
    <row r="230" spans="1:10" ht="15" customHeight="1" x14ac:dyDescent="0.25">
      <c r="A230" s="337" t="s">
        <v>145</v>
      </c>
      <c r="B230" s="22" t="s">
        <v>25</v>
      </c>
      <c r="C230" s="327" t="s">
        <v>138</v>
      </c>
      <c r="D230" s="338" t="s">
        <v>138</v>
      </c>
      <c r="E230" s="338">
        <v>69.5</v>
      </c>
      <c r="F230" s="339" t="s">
        <v>138</v>
      </c>
      <c r="G230" s="339" t="s">
        <v>138</v>
      </c>
      <c r="H230" s="342"/>
    </row>
    <row r="231" spans="1:10" ht="15" customHeight="1" x14ac:dyDescent="0.25">
      <c r="A231" s="337" t="s">
        <v>142</v>
      </c>
      <c r="B231" s="22" t="s">
        <v>25</v>
      </c>
      <c r="C231" s="331" t="s">
        <v>138</v>
      </c>
      <c r="D231" s="338" t="s">
        <v>138</v>
      </c>
      <c r="E231" s="338">
        <v>30.5</v>
      </c>
      <c r="F231" s="339" t="s">
        <v>138</v>
      </c>
      <c r="G231" s="339" t="s">
        <v>138</v>
      </c>
      <c r="H231" s="342"/>
    </row>
    <row r="232" spans="1:10" ht="12" customHeight="1" x14ac:dyDescent="0.25">
      <c r="A232" s="343"/>
      <c r="B232" s="61"/>
      <c r="C232" s="344"/>
      <c r="D232" s="344"/>
      <c r="E232" s="344"/>
      <c r="F232" s="345"/>
      <c r="G232" s="345"/>
    </row>
    <row r="233" spans="1:10" ht="30" customHeight="1" x14ac:dyDescent="0.25">
      <c r="A233" s="321" t="s">
        <v>146</v>
      </c>
      <c r="B233" s="22"/>
      <c r="C233" s="340"/>
      <c r="D233" s="340"/>
      <c r="E233" s="44"/>
      <c r="F233" s="44"/>
      <c r="G233" s="341"/>
    </row>
    <row r="234" spans="1:10" ht="15" customHeight="1" x14ac:dyDescent="0.25">
      <c r="A234" s="325" t="s">
        <v>147</v>
      </c>
      <c r="B234" s="22" t="s">
        <v>25</v>
      </c>
      <c r="C234" s="327" t="s">
        <v>138</v>
      </c>
      <c r="D234" s="338" t="s">
        <v>138</v>
      </c>
      <c r="E234" s="338">
        <v>46.4</v>
      </c>
      <c r="F234" s="339" t="s">
        <v>138</v>
      </c>
      <c r="G234" s="339" t="s">
        <v>138</v>
      </c>
    </row>
    <row r="235" spans="1:10" ht="15" customHeight="1" x14ac:dyDescent="0.25">
      <c r="A235" s="329" t="s">
        <v>148</v>
      </c>
      <c r="B235" s="22" t="s">
        <v>25</v>
      </c>
      <c r="C235" s="331" t="s">
        <v>138</v>
      </c>
      <c r="D235" s="338" t="s">
        <v>138</v>
      </c>
      <c r="E235" s="338">
        <v>53.6</v>
      </c>
      <c r="F235" s="339" t="s">
        <v>138</v>
      </c>
      <c r="G235" s="339" t="s">
        <v>138</v>
      </c>
    </row>
    <row r="236" spans="1:10" ht="12" customHeight="1" x14ac:dyDescent="0.25">
      <c r="A236" s="337"/>
      <c r="B236" s="22"/>
      <c r="C236" s="347"/>
      <c r="D236" s="347"/>
      <c r="E236" s="347"/>
      <c r="F236" s="38"/>
      <c r="G236" s="38"/>
    </row>
    <row r="237" spans="1:10" ht="30" customHeight="1" x14ac:dyDescent="0.25">
      <c r="A237" s="348" t="s">
        <v>149</v>
      </c>
      <c r="B237" s="349"/>
      <c r="C237" s="350"/>
      <c r="D237" s="350"/>
      <c r="E237" s="350"/>
      <c r="F237" s="351"/>
      <c r="G237" s="351"/>
    </row>
    <row r="238" spans="1:10" ht="15" customHeight="1" x14ac:dyDescent="0.25">
      <c r="A238" s="337" t="s">
        <v>145</v>
      </c>
      <c r="B238" s="22" t="s">
        <v>25</v>
      </c>
      <c r="C238" s="327" t="s">
        <v>138</v>
      </c>
      <c r="D238" s="338" t="s">
        <v>138</v>
      </c>
      <c r="E238" s="338">
        <v>76.3</v>
      </c>
      <c r="F238" s="339" t="s">
        <v>138</v>
      </c>
      <c r="G238" s="339" t="s">
        <v>138</v>
      </c>
      <c r="J238" s="5" t="s">
        <v>150</v>
      </c>
    </row>
    <row r="239" spans="1:10" ht="15" customHeight="1" x14ac:dyDescent="0.25">
      <c r="A239" s="337" t="s">
        <v>151</v>
      </c>
      <c r="B239" s="22" t="s">
        <v>25</v>
      </c>
      <c r="C239" s="331" t="s">
        <v>138</v>
      </c>
      <c r="D239" s="338" t="s">
        <v>138</v>
      </c>
      <c r="E239" s="338">
        <v>23.7</v>
      </c>
      <c r="F239" s="339" t="s">
        <v>138</v>
      </c>
      <c r="G239" s="339" t="s">
        <v>138</v>
      </c>
    </row>
    <row r="240" spans="1:10" ht="7.5" customHeight="1" x14ac:dyDescent="0.25">
      <c r="A240" s="343"/>
      <c r="B240" s="61"/>
      <c r="C240" s="344"/>
      <c r="D240" s="344"/>
      <c r="E240" s="344"/>
      <c r="F240" s="345"/>
      <c r="G240" s="345"/>
    </row>
    <row r="241" spans="1:7" ht="42" customHeight="1" x14ac:dyDescent="0.25">
      <c r="A241" s="352" t="s">
        <v>152</v>
      </c>
      <c r="B241" s="353"/>
      <c r="C241" s="354"/>
      <c r="D241" s="354"/>
      <c r="E241" s="354"/>
      <c r="F241" s="44"/>
      <c r="G241" s="44"/>
    </row>
    <row r="242" spans="1:7" ht="15" customHeight="1" x14ac:dyDescent="0.25">
      <c r="A242" s="337" t="s">
        <v>153</v>
      </c>
      <c r="B242" s="22" t="s">
        <v>25</v>
      </c>
      <c r="C242" s="327" t="s">
        <v>138</v>
      </c>
      <c r="D242" s="338" t="s">
        <v>138</v>
      </c>
      <c r="E242" s="338">
        <v>55</v>
      </c>
      <c r="F242" s="338" t="s">
        <v>138</v>
      </c>
      <c r="G242" s="338" t="s">
        <v>138</v>
      </c>
    </row>
    <row r="243" spans="1:7" ht="15" customHeight="1" x14ac:dyDescent="0.25">
      <c r="A243" s="337" t="s">
        <v>154</v>
      </c>
      <c r="B243" s="22" t="s">
        <v>25</v>
      </c>
      <c r="C243" s="331" t="s">
        <v>138</v>
      </c>
      <c r="D243" s="338" t="s">
        <v>138</v>
      </c>
      <c r="E243" s="338">
        <v>25.3</v>
      </c>
      <c r="F243" s="338" t="s">
        <v>138</v>
      </c>
      <c r="G243" s="338" t="s">
        <v>138</v>
      </c>
    </row>
    <row r="244" spans="1:7" ht="15" customHeight="1" x14ac:dyDescent="0.25">
      <c r="A244" s="337" t="s">
        <v>155</v>
      </c>
      <c r="B244" s="22" t="s">
        <v>25</v>
      </c>
      <c r="C244" s="327" t="s">
        <v>138</v>
      </c>
      <c r="D244" s="338" t="s">
        <v>138</v>
      </c>
      <c r="E244" s="338">
        <v>6.6</v>
      </c>
      <c r="F244" s="338" t="s">
        <v>138</v>
      </c>
      <c r="G244" s="338" t="s">
        <v>138</v>
      </c>
    </row>
    <row r="245" spans="1:7" ht="15" customHeight="1" x14ac:dyDescent="0.25">
      <c r="A245" s="337" t="s">
        <v>156</v>
      </c>
      <c r="B245" s="22" t="s">
        <v>25</v>
      </c>
      <c r="C245" s="331" t="s">
        <v>138</v>
      </c>
      <c r="D245" s="338" t="s">
        <v>138</v>
      </c>
      <c r="E245" s="338">
        <v>5</v>
      </c>
      <c r="F245" s="338" t="s">
        <v>138</v>
      </c>
      <c r="G245" s="338" t="s">
        <v>138</v>
      </c>
    </row>
    <row r="246" spans="1:7" ht="15" customHeight="1" x14ac:dyDescent="0.25">
      <c r="A246" s="337" t="s">
        <v>157</v>
      </c>
      <c r="B246" s="22" t="s">
        <v>25</v>
      </c>
      <c r="C246" s="338" t="s">
        <v>138</v>
      </c>
      <c r="D246" s="338" t="s">
        <v>138</v>
      </c>
      <c r="E246" s="338">
        <v>8</v>
      </c>
      <c r="F246" s="339" t="s">
        <v>138</v>
      </c>
      <c r="G246" s="339" t="s">
        <v>138</v>
      </c>
    </row>
    <row r="247" spans="1:7" ht="6.75" customHeight="1" x14ac:dyDescent="0.25">
      <c r="A247" s="355"/>
      <c r="B247" s="356"/>
      <c r="C247" s="357"/>
      <c r="D247" s="357"/>
      <c r="E247" s="357"/>
      <c r="F247" s="358"/>
      <c r="G247" s="358"/>
    </row>
    <row r="248" spans="1:7" ht="25.5" customHeight="1" x14ac:dyDescent="0.25">
      <c r="A248" s="359" t="s">
        <v>158</v>
      </c>
      <c r="B248" s="360"/>
      <c r="C248" s="361"/>
      <c r="D248" s="361"/>
      <c r="E248" s="361"/>
      <c r="F248" s="362"/>
      <c r="G248" s="362"/>
    </row>
    <row r="249" spans="1:7" ht="15" customHeight="1" x14ac:dyDescent="0.25">
      <c r="A249" s="325" t="s">
        <v>147</v>
      </c>
      <c r="B249" s="22" t="s">
        <v>25</v>
      </c>
      <c r="C249" s="327" t="s">
        <v>138</v>
      </c>
      <c r="D249" s="338" t="s">
        <v>138</v>
      </c>
      <c r="E249" s="338">
        <v>38.799999999999997</v>
      </c>
      <c r="F249" s="339" t="s">
        <v>138</v>
      </c>
      <c r="G249" s="339" t="s">
        <v>138</v>
      </c>
    </row>
    <row r="250" spans="1:7" ht="15" customHeight="1" x14ac:dyDescent="0.25">
      <c r="A250" s="329" t="s">
        <v>148</v>
      </c>
      <c r="B250" s="22" t="s">
        <v>25</v>
      </c>
      <c r="C250" s="331" t="s">
        <v>138</v>
      </c>
      <c r="D250" s="338" t="s">
        <v>138</v>
      </c>
      <c r="E250" s="338">
        <v>61.2</v>
      </c>
      <c r="F250" s="339" t="s">
        <v>138</v>
      </c>
      <c r="G250" s="339" t="s">
        <v>138</v>
      </c>
    </row>
    <row r="251" spans="1:7" ht="7.5" customHeight="1" x14ac:dyDescent="0.25">
      <c r="A251" s="343"/>
      <c r="B251" s="61"/>
      <c r="C251" s="363"/>
      <c r="D251" s="363"/>
      <c r="E251" s="363"/>
      <c r="F251" s="364"/>
      <c r="G251" s="364"/>
    </row>
    <row r="252" spans="1:7" ht="25.15" customHeight="1" x14ac:dyDescent="0.25">
      <c r="A252" s="359" t="s">
        <v>159</v>
      </c>
      <c r="B252" s="360"/>
      <c r="C252" s="361"/>
      <c r="D252" s="361"/>
      <c r="E252" s="361"/>
      <c r="F252" s="362"/>
      <c r="G252" s="362"/>
    </row>
    <row r="253" spans="1:7" ht="15" customHeight="1" x14ac:dyDescent="0.25">
      <c r="A253" s="365" t="s">
        <v>160</v>
      </c>
      <c r="B253" s="22" t="s">
        <v>25</v>
      </c>
      <c r="C253" s="327" t="s">
        <v>138</v>
      </c>
      <c r="D253" s="338" t="s">
        <v>138</v>
      </c>
      <c r="E253" s="338">
        <v>69.8</v>
      </c>
      <c r="F253" s="339" t="s">
        <v>138</v>
      </c>
      <c r="G253" s="339" t="s">
        <v>138</v>
      </c>
    </row>
    <row r="254" spans="1:7" ht="15" customHeight="1" x14ac:dyDescent="0.25">
      <c r="A254" s="365" t="s">
        <v>161</v>
      </c>
      <c r="B254" s="22" t="s">
        <v>25</v>
      </c>
      <c r="C254" s="331" t="s">
        <v>138</v>
      </c>
      <c r="D254" s="338" t="s">
        <v>138</v>
      </c>
      <c r="E254" s="338">
        <v>18.7</v>
      </c>
      <c r="F254" s="339" t="s">
        <v>138</v>
      </c>
      <c r="G254" s="339" t="s">
        <v>138</v>
      </c>
    </row>
    <row r="255" spans="1:7" ht="15" customHeight="1" x14ac:dyDescent="0.25">
      <c r="A255" s="365" t="s">
        <v>162</v>
      </c>
      <c r="B255" s="22" t="s">
        <v>25</v>
      </c>
      <c r="C255" s="338" t="s">
        <v>138</v>
      </c>
      <c r="D255" s="338" t="s">
        <v>138</v>
      </c>
      <c r="E255" s="338">
        <v>11.4</v>
      </c>
      <c r="F255" s="339" t="s">
        <v>138</v>
      </c>
      <c r="G255" s="339" t="s">
        <v>138</v>
      </c>
    </row>
    <row r="256" spans="1:7" ht="8.25" customHeight="1" x14ac:dyDescent="0.25">
      <c r="A256" s="343"/>
      <c r="B256" s="61"/>
      <c r="C256" s="363"/>
      <c r="D256" s="363"/>
      <c r="E256" s="363"/>
      <c r="F256" s="364"/>
      <c r="G256" s="364"/>
    </row>
    <row r="257" spans="1:8" ht="15" customHeight="1" x14ac:dyDescent="0.25">
      <c r="A257" s="366" t="s">
        <v>163</v>
      </c>
      <c r="B257" s="367"/>
      <c r="C257" s="367"/>
      <c r="D257" s="368"/>
      <c r="E257" s="368"/>
      <c r="F257" s="368"/>
      <c r="G257" s="368"/>
    </row>
    <row r="258" spans="1:8" ht="19.149999999999999" customHeight="1" thickBot="1" x14ac:dyDescent="0.3">
      <c r="A258" s="7" t="s">
        <v>164</v>
      </c>
      <c r="B258" s="8"/>
      <c r="C258" s="8"/>
      <c r="D258" s="8"/>
      <c r="E258" s="220"/>
      <c r="F258" s="220"/>
      <c r="G258" s="220"/>
    </row>
    <row r="259" spans="1:8" ht="15" customHeight="1" x14ac:dyDescent="0.25">
      <c r="A259" s="369" t="s">
        <v>165</v>
      </c>
      <c r="B259" s="11"/>
      <c r="C259" s="11"/>
      <c r="D259" s="11"/>
      <c r="E259" s="11"/>
      <c r="F259" s="370"/>
      <c r="G259" s="370"/>
    </row>
    <row r="260" spans="1:8" ht="14.25" customHeight="1" x14ac:dyDescent="0.25">
      <c r="A260" s="366" t="s">
        <v>166</v>
      </c>
      <c r="B260" s="353" t="s">
        <v>5</v>
      </c>
      <c r="C260" s="371">
        <v>431</v>
      </c>
      <c r="D260" s="372">
        <v>430</v>
      </c>
      <c r="E260" s="372">
        <v>405</v>
      </c>
      <c r="F260" s="373">
        <v>388</v>
      </c>
      <c r="G260" s="374">
        <v>392</v>
      </c>
    </row>
    <row r="261" spans="1:8" ht="13.5" customHeight="1" x14ac:dyDescent="0.25">
      <c r="A261" s="149" t="s">
        <v>167</v>
      </c>
      <c r="B261" s="22">
        <v>1000</v>
      </c>
      <c r="C261" s="375">
        <v>19494.106</v>
      </c>
      <c r="D261" s="38">
        <v>17175</v>
      </c>
      <c r="E261" s="38">
        <v>15532</v>
      </c>
      <c r="F261" s="168">
        <v>13661</v>
      </c>
      <c r="G261" s="167">
        <v>11750</v>
      </c>
    </row>
    <row r="262" spans="1:8" ht="13.5" customHeight="1" x14ac:dyDescent="0.25">
      <c r="A262" s="149" t="s">
        <v>168</v>
      </c>
      <c r="B262" s="22">
        <v>1000</v>
      </c>
      <c r="C262" s="375">
        <v>1859.116</v>
      </c>
      <c r="D262" s="38">
        <v>1757</v>
      </c>
      <c r="E262" s="38">
        <v>1936</v>
      </c>
      <c r="F262" s="168">
        <v>1714</v>
      </c>
      <c r="G262" s="167">
        <v>1525</v>
      </c>
    </row>
    <row r="263" spans="1:8" ht="13.5" customHeight="1" x14ac:dyDescent="0.25">
      <c r="A263" s="149" t="s">
        <v>169</v>
      </c>
      <c r="B263" s="22">
        <v>1000</v>
      </c>
      <c r="C263" s="375">
        <v>9287.5589999999993</v>
      </c>
      <c r="D263" s="38">
        <v>7732</v>
      </c>
      <c r="E263" s="38">
        <v>6697</v>
      </c>
      <c r="F263" s="168">
        <v>5247</v>
      </c>
      <c r="G263" s="167">
        <v>4289</v>
      </c>
    </row>
    <row r="264" spans="1:8" ht="6" customHeight="1" x14ac:dyDescent="0.25">
      <c r="A264" s="149"/>
      <c r="B264" s="22"/>
      <c r="C264" s="22"/>
      <c r="D264" s="376"/>
      <c r="E264" s="376"/>
      <c r="F264" s="377"/>
      <c r="G264" s="378"/>
    </row>
    <row r="265" spans="1:8" s="126" customFormat="1" ht="11.25" customHeight="1" thickBot="1" x14ac:dyDescent="0.3">
      <c r="A265" s="379"/>
      <c r="B265" s="380"/>
      <c r="C265" s="380"/>
      <c r="D265" s="380"/>
      <c r="E265" s="380"/>
      <c r="F265" s="380"/>
      <c r="G265" s="381"/>
      <c r="H265" s="125"/>
    </row>
    <row r="266" spans="1:8" ht="15" customHeight="1" x14ac:dyDescent="0.25">
      <c r="A266" s="382" t="s">
        <v>170</v>
      </c>
      <c r="B266" s="383"/>
      <c r="C266" s="383"/>
      <c r="D266" s="383"/>
      <c r="E266" s="383"/>
      <c r="F266" s="384"/>
      <c r="G266" s="384"/>
    </row>
    <row r="267" spans="1:8" ht="13.5" customHeight="1" x14ac:dyDescent="0.25">
      <c r="A267" s="149" t="s">
        <v>171</v>
      </c>
      <c r="B267" s="22" t="s">
        <v>5</v>
      </c>
      <c r="C267" s="375">
        <v>4546</v>
      </c>
      <c r="D267" s="385">
        <v>4521</v>
      </c>
      <c r="E267" s="385">
        <v>4486</v>
      </c>
      <c r="F267" s="386">
        <v>4451</v>
      </c>
      <c r="G267" s="167">
        <v>4413</v>
      </c>
    </row>
    <row r="268" spans="1:8" ht="13.5" customHeight="1" x14ac:dyDescent="0.25">
      <c r="A268" s="149" t="s">
        <v>172</v>
      </c>
      <c r="B268" s="22" t="s">
        <v>5</v>
      </c>
      <c r="C268" s="375">
        <v>3456</v>
      </c>
      <c r="D268" s="38">
        <v>3436</v>
      </c>
      <c r="E268" s="38">
        <v>3403</v>
      </c>
      <c r="F268" s="168">
        <v>3381</v>
      </c>
      <c r="G268" s="167">
        <v>3353</v>
      </c>
    </row>
    <row r="269" spans="1:8" ht="13.5" customHeight="1" x14ac:dyDescent="0.25">
      <c r="A269" s="149" t="s">
        <v>173</v>
      </c>
      <c r="B269" s="22" t="s">
        <v>5</v>
      </c>
      <c r="C269" s="375">
        <v>824</v>
      </c>
      <c r="D269" s="38">
        <v>822</v>
      </c>
      <c r="E269" s="38">
        <v>820</v>
      </c>
      <c r="F269" s="168">
        <v>819</v>
      </c>
      <c r="G269" s="167">
        <v>816</v>
      </c>
    </row>
    <row r="270" spans="1:8" ht="6.75" customHeight="1" thickBot="1" x14ac:dyDescent="0.3">
      <c r="A270" s="387"/>
      <c r="B270" s="170"/>
      <c r="C270" s="170"/>
      <c r="D270" s="388"/>
      <c r="E270" s="388"/>
      <c r="F270" s="389"/>
      <c r="G270" s="389"/>
    </row>
    <row r="271" spans="1:8" ht="6" customHeight="1" x14ac:dyDescent="0.25">
      <c r="A271" s="149"/>
      <c r="B271" s="64"/>
      <c r="C271" s="64"/>
      <c r="D271" s="64"/>
      <c r="E271" s="127"/>
      <c r="F271" s="127"/>
      <c r="G271" s="127"/>
    </row>
    <row r="272" spans="1:8" ht="24.75" customHeight="1" x14ac:dyDescent="0.25">
      <c r="A272" s="1905" t="s">
        <v>174</v>
      </c>
      <c r="B272" s="1905"/>
      <c r="C272" s="1905"/>
      <c r="D272" s="1905"/>
      <c r="E272" s="1905"/>
      <c r="F272" s="1905"/>
      <c r="G272" s="1905"/>
    </row>
    <row r="273" spans="1:7" ht="19.5" customHeight="1" thickBot="1" x14ac:dyDescent="0.3">
      <c r="A273" s="7" t="s">
        <v>175</v>
      </c>
      <c r="B273" s="8"/>
      <c r="C273" s="8"/>
      <c r="D273" s="8"/>
      <c r="E273" s="220"/>
      <c r="F273" s="220"/>
      <c r="G273" s="220"/>
    </row>
    <row r="274" spans="1:7" ht="15" customHeight="1" x14ac:dyDescent="0.25">
      <c r="A274" s="369" t="s">
        <v>176</v>
      </c>
      <c r="B274" s="390"/>
      <c r="C274" s="11"/>
      <c r="D274" s="11"/>
      <c r="E274" s="11"/>
      <c r="F274" s="370"/>
      <c r="G274" s="370"/>
    </row>
    <row r="275" spans="1:7" ht="24" customHeight="1" x14ac:dyDescent="0.25">
      <c r="A275" s="391" t="s">
        <v>177</v>
      </c>
      <c r="B275" s="235" t="s">
        <v>5</v>
      </c>
      <c r="C275" s="375">
        <v>1023</v>
      </c>
      <c r="D275" s="372">
        <v>1024</v>
      </c>
      <c r="E275" s="392">
        <v>1038</v>
      </c>
      <c r="F275" s="393">
        <v>1037</v>
      </c>
      <c r="G275" s="393">
        <v>1058</v>
      </c>
    </row>
    <row r="276" spans="1:7" ht="18" customHeight="1" x14ac:dyDescent="0.25">
      <c r="A276" s="149" t="s">
        <v>178</v>
      </c>
      <c r="B276" s="235" t="s">
        <v>5</v>
      </c>
      <c r="C276" s="375">
        <v>7136</v>
      </c>
      <c r="D276" s="38">
        <v>7199</v>
      </c>
      <c r="E276" s="259">
        <v>7731</v>
      </c>
      <c r="F276" s="393">
        <v>7587</v>
      </c>
      <c r="G276" s="393">
        <v>7395</v>
      </c>
    </row>
    <row r="277" spans="1:7" ht="15.6" customHeight="1" x14ac:dyDescent="0.25">
      <c r="A277" s="149" t="s">
        <v>179</v>
      </c>
      <c r="B277" s="235" t="s">
        <v>5</v>
      </c>
      <c r="C277" s="375">
        <v>276984.99999999994</v>
      </c>
      <c r="D277" s="38">
        <v>276710</v>
      </c>
      <c r="E277" s="259">
        <v>287002</v>
      </c>
      <c r="F277" s="393">
        <v>282062</v>
      </c>
      <c r="G277" s="393">
        <v>296529</v>
      </c>
    </row>
    <row r="278" spans="1:7" ht="5.25" customHeight="1" thickBot="1" x14ac:dyDescent="0.3">
      <c r="A278" s="387"/>
      <c r="B278" s="394"/>
      <c r="C278" s="395"/>
      <c r="D278" s="396"/>
      <c r="E278" s="396"/>
      <c r="F278" s="397"/>
      <c r="G278" s="389"/>
    </row>
    <row r="279" spans="1:7" s="4" customFormat="1" ht="15.75" customHeight="1" x14ac:dyDescent="0.25">
      <c r="A279" s="149"/>
      <c r="B279" s="64"/>
      <c r="C279" s="64"/>
      <c r="D279" s="64"/>
      <c r="E279" s="127"/>
      <c r="F279" s="127"/>
      <c r="G279" s="127"/>
    </row>
    <row r="280" spans="1:7" ht="19.5" customHeight="1" thickBot="1" x14ac:dyDescent="0.3">
      <c r="A280" s="7" t="s">
        <v>180</v>
      </c>
      <c r="B280" s="8"/>
      <c r="C280" s="8"/>
      <c r="D280" s="8"/>
      <c r="E280" s="220"/>
      <c r="F280" s="220"/>
      <c r="G280" s="220"/>
    </row>
    <row r="281" spans="1:7" ht="15" customHeight="1" x14ac:dyDescent="0.25">
      <c r="A281" s="369" t="s">
        <v>181</v>
      </c>
      <c r="B281" s="11"/>
      <c r="C281" s="11"/>
      <c r="D281" s="11"/>
      <c r="E281" s="11"/>
      <c r="F281" s="11"/>
      <c r="G281" s="370"/>
    </row>
    <row r="282" spans="1:7" ht="15.6" customHeight="1" x14ac:dyDescent="0.25">
      <c r="A282" s="366" t="s">
        <v>182</v>
      </c>
      <c r="B282" s="398" t="s">
        <v>5</v>
      </c>
      <c r="C282" s="371">
        <v>1087</v>
      </c>
      <c r="D282" s="399">
        <v>1126</v>
      </c>
      <c r="E282" s="400">
        <v>1271</v>
      </c>
      <c r="F282" s="401">
        <v>1306</v>
      </c>
      <c r="G282" s="402">
        <v>1382</v>
      </c>
    </row>
    <row r="283" spans="1:7" ht="15.6" customHeight="1" x14ac:dyDescent="0.25">
      <c r="A283" s="149" t="s">
        <v>183</v>
      </c>
      <c r="B283" s="235"/>
      <c r="C283" s="375"/>
      <c r="D283" s="403"/>
      <c r="E283" s="194"/>
      <c r="F283" s="404"/>
      <c r="G283" s="405"/>
    </row>
    <row r="284" spans="1:7" ht="15.6" customHeight="1" x14ac:dyDescent="0.25">
      <c r="A284" s="149" t="s">
        <v>184</v>
      </c>
      <c r="B284" s="235" t="s">
        <v>5</v>
      </c>
      <c r="C284" s="375">
        <v>403</v>
      </c>
      <c r="D284" s="403">
        <v>411</v>
      </c>
      <c r="E284" s="194">
        <v>443</v>
      </c>
      <c r="F284" s="404">
        <v>458</v>
      </c>
      <c r="G284" s="405">
        <v>493</v>
      </c>
    </row>
    <row r="285" spans="1:7" ht="15.6" customHeight="1" x14ac:dyDescent="0.25">
      <c r="A285" s="149" t="s">
        <v>185</v>
      </c>
      <c r="B285" s="235" t="s">
        <v>5</v>
      </c>
      <c r="C285" s="375">
        <v>527</v>
      </c>
      <c r="D285" s="403">
        <v>542</v>
      </c>
      <c r="E285" s="194">
        <v>618</v>
      </c>
      <c r="F285" s="404">
        <v>632</v>
      </c>
      <c r="G285" s="405">
        <v>661</v>
      </c>
    </row>
    <row r="286" spans="1:7" ht="15.6" customHeight="1" x14ac:dyDescent="0.25">
      <c r="A286" s="149" t="s">
        <v>186</v>
      </c>
      <c r="B286" s="235" t="s">
        <v>5</v>
      </c>
      <c r="C286" s="375">
        <v>21186.000000000004</v>
      </c>
      <c r="D286" s="403">
        <v>21880</v>
      </c>
      <c r="E286" s="194">
        <v>23035</v>
      </c>
      <c r="F286" s="404">
        <v>23854</v>
      </c>
      <c r="G286" s="405">
        <v>24675</v>
      </c>
    </row>
    <row r="287" spans="1:7" ht="15.6" customHeight="1" x14ac:dyDescent="0.25">
      <c r="A287" s="149" t="s">
        <v>187</v>
      </c>
      <c r="B287" s="235">
        <v>1000</v>
      </c>
      <c r="C287" s="375">
        <v>324702.12299999961</v>
      </c>
      <c r="D287" s="403">
        <v>352474</v>
      </c>
      <c r="E287" s="194">
        <v>420471</v>
      </c>
      <c r="F287" s="404">
        <v>514115</v>
      </c>
      <c r="G287" s="405">
        <v>560217</v>
      </c>
    </row>
    <row r="288" spans="1:7" ht="15.6" customHeight="1" x14ac:dyDescent="0.25">
      <c r="A288" s="149" t="s">
        <v>188</v>
      </c>
      <c r="B288" s="235">
        <v>1000</v>
      </c>
      <c r="C288" s="375">
        <v>232045.05400000006</v>
      </c>
      <c r="D288" s="403">
        <v>256731</v>
      </c>
      <c r="E288" s="194">
        <v>322156</v>
      </c>
      <c r="F288" s="404">
        <v>412351</v>
      </c>
      <c r="G288" s="405">
        <v>449728</v>
      </c>
    </row>
    <row r="289" spans="1:9" ht="15.6" customHeight="1" x14ac:dyDescent="0.25">
      <c r="A289" s="149" t="s">
        <v>189</v>
      </c>
      <c r="B289" s="235"/>
      <c r="C289" s="375"/>
      <c r="D289" s="403"/>
      <c r="E289" s="194"/>
      <c r="F289" s="404"/>
      <c r="G289" s="405"/>
    </row>
    <row r="290" spans="1:9" ht="15.6" customHeight="1" x14ac:dyDescent="0.25">
      <c r="A290" s="149" t="s">
        <v>190</v>
      </c>
      <c r="B290" s="235">
        <v>1000</v>
      </c>
      <c r="C290" s="375">
        <v>171179.21200000009</v>
      </c>
      <c r="D290" s="403">
        <v>189194</v>
      </c>
      <c r="E290" s="194">
        <v>192880</v>
      </c>
      <c r="F290" s="404">
        <v>234102</v>
      </c>
      <c r="G290" s="405">
        <v>250347</v>
      </c>
    </row>
    <row r="291" spans="1:9" ht="8.25" customHeight="1" thickBot="1" x14ac:dyDescent="0.3">
      <c r="A291" s="387"/>
      <c r="B291" s="394"/>
      <c r="C291" s="406"/>
      <c r="D291" s="407"/>
      <c r="E291" s="396"/>
      <c r="F291" s="408"/>
      <c r="G291" s="409"/>
    </row>
    <row r="292" spans="1:9" ht="19.5" customHeight="1" thickBot="1" x14ac:dyDescent="0.3">
      <c r="A292" s="219" t="s">
        <v>191</v>
      </c>
      <c r="B292" s="8"/>
      <c r="C292" s="8"/>
      <c r="D292" s="410"/>
      <c r="E292" s="410"/>
      <c r="F292" s="410"/>
      <c r="G292" s="410"/>
    </row>
    <row r="293" spans="1:9" ht="14.45" customHeight="1" x14ac:dyDescent="0.25">
      <c r="A293" s="369" t="s">
        <v>192</v>
      </c>
      <c r="B293" s="11"/>
      <c r="C293" s="11"/>
      <c r="D293" s="411"/>
      <c r="E293" s="412"/>
      <c r="F293" s="412"/>
      <c r="G293" s="412"/>
    </row>
    <row r="294" spans="1:9" ht="15" customHeight="1" x14ac:dyDescent="0.25">
      <c r="A294" s="366" t="s">
        <v>193</v>
      </c>
      <c r="B294" s="398" t="s">
        <v>5</v>
      </c>
      <c r="C294" s="413">
        <v>72</v>
      </c>
      <c r="D294" s="414">
        <v>66</v>
      </c>
      <c r="E294" s="415">
        <v>48</v>
      </c>
      <c r="F294" s="415">
        <v>51</v>
      </c>
      <c r="G294" s="373">
        <v>27</v>
      </c>
    </row>
    <row r="295" spans="1:9" ht="15" customHeight="1" x14ac:dyDescent="0.25">
      <c r="A295" s="149" t="s">
        <v>194</v>
      </c>
      <c r="B295" s="235" t="s">
        <v>5</v>
      </c>
      <c r="C295" s="416">
        <v>39</v>
      </c>
      <c r="D295" s="417">
        <v>43</v>
      </c>
      <c r="E295" s="418">
        <v>32</v>
      </c>
      <c r="F295" s="418">
        <v>32</v>
      </c>
      <c r="G295" s="168">
        <v>38</v>
      </c>
    </row>
    <row r="296" spans="1:9" ht="15" customHeight="1" x14ac:dyDescent="0.25">
      <c r="A296" s="149" t="s">
        <v>195</v>
      </c>
      <c r="B296" s="419" t="s">
        <v>5</v>
      </c>
      <c r="C296" s="416">
        <v>77</v>
      </c>
      <c r="D296" s="420">
        <v>63</v>
      </c>
      <c r="E296" s="421">
        <v>78</v>
      </c>
      <c r="F296" s="421">
        <v>100</v>
      </c>
      <c r="G296" s="422">
        <v>14</v>
      </c>
    </row>
    <row r="297" spans="1:9" ht="15" customHeight="1" x14ac:dyDescent="0.25">
      <c r="A297" s="423" t="s">
        <v>196</v>
      </c>
      <c r="B297" s="424"/>
      <c r="C297" s="425"/>
      <c r="D297" s="426"/>
      <c r="E297" s="427"/>
      <c r="F297" s="427"/>
      <c r="G297" s="428"/>
    </row>
    <row r="298" spans="1:9" ht="15" customHeight="1" x14ac:dyDescent="0.25">
      <c r="A298" s="149" t="s">
        <v>197</v>
      </c>
      <c r="B298" s="235" t="s">
        <v>5</v>
      </c>
      <c r="C298" s="371">
        <v>186</v>
      </c>
      <c r="D298" s="372">
        <v>173</v>
      </c>
      <c r="E298" s="392">
        <v>167</v>
      </c>
      <c r="F298" s="429">
        <v>165</v>
      </c>
      <c r="G298" s="429">
        <v>168</v>
      </c>
    </row>
    <row r="299" spans="1:9" ht="15" customHeight="1" x14ac:dyDescent="0.25">
      <c r="A299" s="149" t="s">
        <v>198</v>
      </c>
      <c r="B299" s="235" t="s">
        <v>5</v>
      </c>
      <c r="C299" s="375">
        <v>587</v>
      </c>
      <c r="D299" s="38">
        <v>571</v>
      </c>
      <c r="E299" s="259">
        <v>557</v>
      </c>
      <c r="F299" s="393">
        <v>547</v>
      </c>
      <c r="G299" s="393">
        <v>545</v>
      </c>
    </row>
    <row r="300" spans="1:9" ht="15" customHeight="1" x14ac:dyDescent="0.25">
      <c r="A300" s="149" t="s">
        <v>199</v>
      </c>
      <c r="B300" s="235" t="s">
        <v>5</v>
      </c>
      <c r="C300" s="375">
        <v>113001</v>
      </c>
      <c r="D300" s="38">
        <v>108435</v>
      </c>
      <c r="E300" s="259">
        <v>104729</v>
      </c>
      <c r="F300" s="393">
        <v>104462</v>
      </c>
      <c r="G300" s="393">
        <v>105058</v>
      </c>
    </row>
    <row r="301" spans="1:9" ht="15" customHeight="1" x14ac:dyDescent="0.25">
      <c r="A301" s="149" t="s">
        <v>200</v>
      </c>
      <c r="B301" s="235" t="s">
        <v>5</v>
      </c>
      <c r="C301" s="193">
        <v>1271</v>
      </c>
      <c r="D301" s="194">
        <v>1100</v>
      </c>
      <c r="E301" s="194">
        <v>1168</v>
      </c>
      <c r="F301" s="404">
        <v>1189</v>
      </c>
      <c r="G301" s="404">
        <v>1048</v>
      </c>
    </row>
    <row r="302" spans="1:9" ht="15" customHeight="1" x14ac:dyDescent="0.25">
      <c r="A302" s="149" t="s">
        <v>201</v>
      </c>
      <c r="B302" s="235"/>
      <c r="C302" s="375"/>
      <c r="D302" s="38"/>
      <c r="E302" s="259"/>
      <c r="F302" s="393"/>
      <c r="G302" s="393"/>
    </row>
    <row r="303" spans="1:9" ht="15" customHeight="1" x14ac:dyDescent="0.25">
      <c r="A303" s="149" t="s">
        <v>202</v>
      </c>
      <c r="B303" s="235" t="s">
        <v>5</v>
      </c>
      <c r="C303" s="193">
        <v>404</v>
      </c>
      <c r="D303" s="194">
        <v>372</v>
      </c>
      <c r="E303" s="194">
        <v>398</v>
      </c>
      <c r="F303" s="404">
        <v>355</v>
      </c>
      <c r="G303" s="404">
        <v>313</v>
      </c>
    </row>
    <row r="304" spans="1:9" ht="15" customHeight="1" x14ac:dyDescent="0.25">
      <c r="A304" s="149" t="s">
        <v>203</v>
      </c>
      <c r="B304" s="235" t="s">
        <v>5</v>
      </c>
      <c r="C304" s="375">
        <v>664341</v>
      </c>
      <c r="D304" s="38">
        <v>665841</v>
      </c>
      <c r="E304" s="259">
        <v>650538</v>
      </c>
      <c r="F304" s="393">
        <v>621770</v>
      </c>
      <c r="G304" s="393">
        <v>596884</v>
      </c>
      <c r="H304" s="228"/>
      <c r="I304" s="342"/>
    </row>
    <row r="305" spans="1:9" ht="15" customHeight="1" x14ac:dyDescent="0.25">
      <c r="A305" s="149" t="s">
        <v>204</v>
      </c>
      <c r="B305" s="235">
        <v>1000</v>
      </c>
      <c r="C305" s="430">
        <v>14776.626</v>
      </c>
      <c r="D305" s="431">
        <v>15609.634</v>
      </c>
      <c r="E305" s="431">
        <v>14924.266</v>
      </c>
      <c r="F305" s="432">
        <v>14566.1</v>
      </c>
      <c r="G305" s="432">
        <v>12090.7</v>
      </c>
      <c r="H305" s="228"/>
    </row>
    <row r="306" spans="1:9" ht="15" customHeight="1" thickBot="1" x14ac:dyDescent="0.3">
      <c r="A306" s="387" t="s">
        <v>205</v>
      </c>
      <c r="B306" s="394" t="s">
        <v>206</v>
      </c>
      <c r="C306" s="406">
        <v>78677.429790000009</v>
      </c>
      <c r="D306" s="433">
        <v>81678.414940000017</v>
      </c>
      <c r="E306" s="433">
        <v>77239.395000000004</v>
      </c>
      <c r="F306" s="434">
        <v>75012.775999999998</v>
      </c>
      <c r="G306" s="434">
        <v>62741.557000000001</v>
      </c>
      <c r="H306" s="228"/>
      <c r="I306" s="435"/>
    </row>
    <row r="307" spans="1:9" ht="12.75" customHeight="1" x14ac:dyDescent="0.25">
      <c r="A307" s="149" t="s">
        <v>207</v>
      </c>
      <c r="B307" s="64"/>
      <c r="C307" s="436"/>
      <c r="D307" s="437"/>
      <c r="E307" s="437"/>
      <c r="F307" s="437"/>
      <c r="G307" s="437"/>
    </row>
    <row r="308" spans="1:9" ht="19.5" customHeight="1" thickBot="1" x14ac:dyDescent="0.3">
      <c r="A308" s="95" t="s">
        <v>208</v>
      </c>
      <c r="B308" s="64"/>
      <c r="C308" s="64"/>
      <c r="D308" s="438"/>
      <c r="E308" s="439"/>
      <c r="F308" s="127"/>
      <c r="G308" s="127"/>
    </row>
    <row r="309" spans="1:9" ht="41.25" customHeight="1" x14ac:dyDescent="0.25">
      <c r="A309" s="440" t="s">
        <v>209</v>
      </c>
      <c r="B309" s="441" t="s">
        <v>5</v>
      </c>
      <c r="C309" s="442">
        <v>591</v>
      </c>
      <c r="D309" s="443">
        <v>864</v>
      </c>
      <c r="E309" s="444">
        <v>1199</v>
      </c>
      <c r="F309" s="445">
        <v>1504</v>
      </c>
      <c r="G309" s="445">
        <v>1845</v>
      </c>
    </row>
    <row r="310" spans="1:9" ht="41.25" customHeight="1" thickBot="1" x14ac:dyDescent="0.3">
      <c r="A310" s="446" t="s">
        <v>210</v>
      </c>
      <c r="B310" s="314" t="s">
        <v>5</v>
      </c>
      <c r="C310" s="447">
        <v>723</v>
      </c>
      <c r="D310" s="448">
        <v>749</v>
      </c>
      <c r="E310" s="449">
        <v>713</v>
      </c>
      <c r="F310" s="173">
        <v>701</v>
      </c>
      <c r="G310" s="173">
        <v>1305</v>
      </c>
    </row>
    <row r="311" spans="1:9" ht="12.75" customHeight="1" x14ac:dyDescent="0.25">
      <c r="A311" s="450" t="s">
        <v>211</v>
      </c>
      <c r="B311" s="64"/>
      <c r="C311" s="451"/>
      <c r="D311" s="437"/>
      <c r="E311" s="437"/>
      <c r="F311" s="437"/>
      <c r="G311" s="437"/>
    </row>
    <row r="312" spans="1:9" ht="19.5" customHeight="1" thickBot="1" x14ac:dyDescent="0.3">
      <c r="A312" s="7" t="s">
        <v>212</v>
      </c>
      <c r="B312" s="8"/>
      <c r="C312" s="8"/>
      <c r="D312" s="8"/>
      <c r="E312" s="8"/>
      <c r="F312" s="8"/>
      <c r="G312" s="220"/>
    </row>
    <row r="313" spans="1:9" ht="15" customHeight="1" x14ac:dyDescent="0.25">
      <c r="A313" s="452" t="s">
        <v>203</v>
      </c>
      <c r="B313" s="453" t="s">
        <v>5</v>
      </c>
      <c r="C313" s="454">
        <v>36620.000000000015</v>
      </c>
      <c r="D313" s="455">
        <v>33403.999999999985</v>
      </c>
      <c r="E313" s="456">
        <v>32182</v>
      </c>
      <c r="F313" s="457">
        <v>28466</v>
      </c>
      <c r="G313" s="455">
        <v>29666</v>
      </c>
    </row>
    <row r="314" spans="1:9" ht="15" customHeight="1" x14ac:dyDescent="0.25">
      <c r="A314" s="149" t="s">
        <v>204</v>
      </c>
      <c r="B314" s="235">
        <v>1000</v>
      </c>
      <c r="C314" s="193">
        <v>16873.616000000013</v>
      </c>
      <c r="D314" s="38">
        <v>15407</v>
      </c>
      <c r="E314" s="458">
        <v>14833</v>
      </c>
      <c r="F314" s="167">
        <v>12487</v>
      </c>
      <c r="G314" s="38">
        <v>10730</v>
      </c>
    </row>
    <row r="315" spans="1:9" ht="15" customHeight="1" x14ac:dyDescent="0.25">
      <c r="A315" s="149" t="s">
        <v>213</v>
      </c>
      <c r="B315" s="235">
        <v>1000</v>
      </c>
      <c r="C315" s="193">
        <v>5546.7269999999962</v>
      </c>
      <c r="D315" s="38">
        <v>4925</v>
      </c>
      <c r="E315" s="458">
        <v>4878</v>
      </c>
      <c r="F315" s="167">
        <v>3866</v>
      </c>
      <c r="G315" s="38">
        <v>4303</v>
      </c>
    </row>
    <row r="316" spans="1:9" ht="15" customHeight="1" x14ac:dyDescent="0.25">
      <c r="A316" s="149" t="s">
        <v>205</v>
      </c>
      <c r="B316" s="235" t="s">
        <v>206</v>
      </c>
      <c r="C316" s="193">
        <v>109010.59799999997</v>
      </c>
      <c r="D316" s="38">
        <v>82911</v>
      </c>
      <c r="E316" s="458">
        <v>84988</v>
      </c>
      <c r="F316" s="167">
        <v>59596</v>
      </c>
      <c r="G316" s="38">
        <v>70470</v>
      </c>
    </row>
    <row r="317" spans="1:9" ht="5.25" customHeight="1" thickBot="1" x14ac:dyDescent="0.3">
      <c r="A317" s="387"/>
      <c r="B317" s="394"/>
      <c r="C317" s="459"/>
      <c r="D317" s="460"/>
      <c r="E317" s="461"/>
      <c r="F317" s="397"/>
      <c r="G317" s="389"/>
    </row>
    <row r="318" spans="1:9" ht="19.5" customHeight="1" thickBot="1" x14ac:dyDescent="0.3">
      <c r="A318" s="7" t="s">
        <v>214</v>
      </c>
      <c r="B318" s="8"/>
      <c r="C318" s="8"/>
      <c r="D318" s="8"/>
      <c r="E318" s="220"/>
      <c r="F318" s="220"/>
      <c r="G318" s="220"/>
    </row>
    <row r="319" spans="1:9" ht="18" customHeight="1" x14ac:dyDescent="0.25">
      <c r="A319" s="452" t="s">
        <v>215</v>
      </c>
      <c r="B319" s="453">
        <v>1000</v>
      </c>
      <c r="C319" s="375">
        <v>4294</v>
      </c>
      <c r="D319" s="455">
        <v>4276</v>
      </c>
      <c r="E319" s="455">
        <v>4244</v>
      </c>
      <c r="F319" s="457">
        <v>4204</v>
      </c>
      <c r="G319" s="455" t="s">
        <v>60</v>
      </c>
    </row>
    <row r="320" spans="1:9" ht="18" customHeight="1" x14ac:dyDescent="0.25">
      <c r="A320" s="149" t="s">
        <v>216</v>
      </c>
      <c r="B320" s="235">
        <v>1000</v>
      </c>
      <c r="C320" s="375">
        <v>6897</v>
      </c>
      <c r="D320" s="38">
        <v>6226</v>
      </c>
      <c r="E320" s="38">
        <v>5342</v>
      </c>
      <c r="F320" s="167">
        <v>4163</v>
      </c>
      <c r="G320" s="38" t="s">
        <v>60</v>
      </c>
    </row>
    <row r="321" spans="1:7" ht="32.25" customHeight="1" x14ac:dyDescent="0.25">
      <c r="A321" s="234" t="s">
        <v>217</v>
      </c>
      <c r="B321" s="185">
        <v>1000</v>
      </c>
      <c r="C321" s="462">
        <v>2528</v>
      </c>
      <c r="D321" s="212">
        <v>2279</v>
      </c>
      <c r="E321" s="188">
        <v>2005</v>
      </c>
      <c r="F321" s="463">
        <v>1735</v>
      </c>
      <c r="G321" s="212" t="s">
        <v>60</v>
      </c>
    </row>
    <row r="322" spans="1:7" ht="30" customHeight="1" x14ac:dyDescent="0.25">
      <c r="A322" s="234" t="s">
        <v>218</v>
      </c>
      <c r="B322" s="246">
        <v>1000</v>
      </c>
      <c r="C322" s="462">
        <v>3932</v>
      </c>
      <c r="D322" s="212">
        <v>3792</v>
      </c>
      <c r="E322" s="188">
        <v>3673</v>
      </c>
      <c r="F322" s="463">
        <v>3517</v>
      </c>
      <c r="G322" s="212" t="s">
        <v>60</v>
      </c>
    </row>
    <row r="323" spans="1:7" ht="6" customHeight="1" thickBot="1" x14ac:dyDescent="0.3">
      <c r="A323" s="387"/>
      <c r="B323" s="394"/>
      <c r="C323" s="406"/>
      <c r="D323" s="433"/>
      <c r="E323" s="389"/>
      <c r="F323" s="397"/>
      <c r="G323" s="389"/>
    </row>
    <row r="324" spans="1:7" ht="18.75" customHeight="1" x14ac:dyDescent="0.25">
      <c r="A324" s="126" t="s">
        <v>219</v>
      </c>
      <c r="D324" s="465"/>
    </row>
    <row r="325" spans="1:7" ht="21.75" customHeight="1" thickBot="1" x14ac:dyDescent="0.3">
      <c r="A325" s="467" t="s">
        <v>220</v>
      </c>
      <c r="B325" s="64"/>
      <c r="C325" s="64"/>
      <c r="D325" s="64"/>
      <c r="E325" s="127"/>
      <c r="F325" s="127"/>
      <c r="G325" s="127"/>
    </row>
    <row r="326" spans="1:7" ht="22.5" customHeight="1" x14ac:dyDescent="0.25">
      <c r="A326" s="468" t="s">
        <v>221</v>
      </c>
      <c r="B326" s="159"/>
      <c r="C326" s="159"/>
      <c r="D326" s="455"/>
      <c r="E326" s="469"/>
      <c r="F326" s="470"/>
      <c r="G326" s="470"/>
    </row>
    <row r="327" spans="1:7" ht="26.25" customHeight="1" x14ac:dyDescent="0.25">
      <c r="A327" s="471" t="s">
        <v>222</v>
      </c>
      <c r="B327" s="235" t="s">
        <v>223</v>
      </c>
      <c r="C327" s="472" t="s">
        <v>138</v>
      </c>
      <c r="D327" s="473" t="s">
        <v>138</v>
      </c>
      <c r="E327" s="473">
        <v>845</v>
      </c>
      <c r="F327" s="473" t="s">
        <v>138</v>
      </c>
      <c r="G327" s="473" t="s">
        <v>138</v>
      </c>
    </row>
    <row r="328" spans="1:7" ht="24" customHeight="1" x14ac:dyDescent="0.25">
      <c r="A328" s="130" t="s">
        <v>224</v>
      </c>
      <c r="B328" s="235"/>
      <c r="C328" s="22"/>
      <c r="D328" s="214"/>
      <c r="E328" s="194"/>
      <c r="F328" s="194"/>
      <c r="G328" s="194"/>
    </row>
    <row r="329" spans="1:7" ht="15" customHeight="1" x14ac:dyDescent="0.25">
      <c r="A329" s="191" t="s">
        <v>33</v>
      </c>
      <c r="B329" s="235" t="s">
        <v>223</v>
      </c>
      <c r="C329" s="472" t="s">
        <v>138</v>
      </c>
      <c r="D329" s="194" t="s">
        <v>138</v>
      </c>
      <c r="E329" s="194">
        <v>913</v>
      </c>
      <c r="F329" s="194" t="s">
        <v>138</v>
      </c>
      <c r="G329" s="194" t="s">
        <v>138</v>
      </c>
    </row>
    <row r="330" spans="1:7" ht="16.899999999999999" customHeight="1" x14ac:dyDescent="0.25">
      <c r="A330" s="191" t="s">
        <v>34</v>
      </c>
      <c r="B330" s="235" t="s">
        <v>223</v>
      </c>
      <c r="C330" s="472" t="s">
        <v>138</v>
      </c>
      <c r="D330" s="194" t="s">
        <v>138</v>
      </c>
      <c r="E330" s="194">
        <v>749</v>
      </c>
      <c r="F330" s="194" t="s">
        <v>138</v>
      </c>
      <c r="G330" s="194" t="s">
        <v>138</v>
      </c>
    </row>
    <row r="331" spans="1:7" ht="24" customHeight="1" x14ac:dyDescent="0.25">
      <c r="A331" s="474" t="s">
        <v>225</v>
      </c>
      <c r="B331" s="235"/>
      <c r="C331" s="472"/>
      <c r="D331" s="214"/>
      <c r="E331" s="194"/>
      <c r="F331" s="194"/>
      <c r="G331" s="194"/>
    </row>
    <row r="332" spans="1:7" ht="15" customHeight="1" x14ac:dyDescent="0.25">
      <c r="A332" s="191" t="s">
        <v>226</v>
      </c>
      <c r="B332" s="235" t="s">
        <v>223</v>
      </c>
      <c r="C332" s="472" t="s">
        <v>138</v>
      </c>
      <c r="D332" s="194" t="s">
        <v>138</v>
      </c>
      <c r="E332" s="194">
        <v>868</v>
      </c>
      <c r="F332" s="194" t="s">
        <v>138</v>
      </c>
      <c r="G332" s="194" t="s">
        <v>138</v>
      </c>
    </row>
    <row r="333" spans="1:7" ht="15" customHeight="1" x14ac:dyDescent="0.25">
      <c r="A333" s="191" t="s">
        <v>227</v>
      </c>
      <c r="B333" s="235" t="s">
        <v>223</v>
      </c>
      <c r="C333" s="472" t="s">
        <v>138</v>
      </c>
      <c r="D333" s="194" t="s">
        <v>138</v>
      </c>
      <c r="E333" s="194">
        <v>1041</v>
      </c>
      <c r="F333" s="194" t="s">
        <v>138</v>
      </c>
      <c r="G333" s="194" t="s">
        <v>138</v>
      </c>
    </row>
    <row r="334" spans="1:7" ht="15" customHeight="1" x14ac:dyDescent="0.25">
      <c r="A334" s="191" t="s">
        <v>228</v>
      </c>
      <c r="B334" s="235" t="s">
        <v>223</v>
      </c>
      <c r="C334" s="472" t="s">
        <v>138</v>
      </c>
      <c r="D334" s="194" t="s">
        <v>138</v>
      </c>
      <c r="E334" s="194">
        <v>994</v>
      </c>
      <c r="F334" s="194" t="s">
        <v>138</v>
      </c>
      <c r="G334" s="194" t="s">
        <v>138</v>
      </c>
    </row>
    <row r="335" spans="1:7" ht="15" customHeight="1" x14ac:dyDescent="0.25">
      <c r="A335" s="191" t="s">
        <v>229</v>
      </c>
      <c r="B335" s="235" t="s">
        <v>223</v>
      </c>
      <c r="C335" s="472" t="s">
        <v>138</v>
      </c>
      <c r="D335" s="194" t="s">
        <v>138</v>
      </c>
      <c r="E335" s="194">
        <v>505</v>
      </c>
      <c r="F335" s="194" t="s">
        <v>138</v>
      </c>
      <c r="G335" s="194" t="s">
        <v>138</v>
      </c>
    </row>
    <row r="336" spans="1:7" ht="24" customHeight="1" x14ac:dyDescent="0.25">
      <c r="A336" s="474" t="s">
        <v>230</v>
      </c>
      <c r="B336" s="235"/>
      <c r="C336" s="472"/>
      <c r="D336" s="214"/>
      <c r="E336" s="194"/>
      <c r="F336" s="194"/>
      <c r="G336" s="194"/>
    </row>
    <row r="337" spans="1:9" ht="15.6" customHeight="1" x14ac:dyDescent="0.25">
      <c r="A337" s="191" t="s">
        <v>231</v>
      </c>
      <c r="B337" s="235" t="s">
        <v>223</v>
      </c>
      <c r="C337" s="472" t="s">
        <v>138</v>
      </c>
      <c r="D337" s="194" t="s">
        <v>138</v>
      </c>
      <c r="E337" s="194">
        <v>953</v>
      </c>
      <c r="F337" s="194" t="s">
        <v>138</v>
      </c>
      <c r="G337" s="194" t="s">
        <v>138</v>
      </c>
    </row>
    <row r="338" spans="1:9" ht="16.5" customHeight="1" x14ac:dyDescent="0.25">
      <c r="A338" s="209" t="s">
        <v>232</v>
      </c>
      <c r="B338" s="185" t="s">
        <v>223</v>
      </c>
      <c r="C338" s="186" t="s">
        <v>138</v>
      </c>
      <c r="D338" s="211" t="s">
        <v>138</v>
      </c>
      <c r="E338" s="211">
        <v>615</v>
      </c>
      <c r="F338" s="211" t="s">
        <v>138</v>
      </c>
      <c r="G338" s="211" t="s">
        <v>138</v>
      </c>
    </row>
    <row r="339" spans="1:9" x14ac:dyDescent="0.25">
      <c r="A339" s="191" t="s">
        <v>233</v>
      </c>
      <c r="B339" s="235" t="s">
        <v>223</v>
      </c>
      <c r="C339" s="472" t="s">
        <v>138</v>
      </c>
      <c r="D339" s="194" t="s">
        <v>138</v>
      </c>
      <c r="E339" s="194">
        <v>500</v>
      </c>
      <c r="F339" s="194" t="s">
        <v>138</v>
      </c>
      <c r="G339" s="194" t="s">
        <v>138</v>
      </c>
    </row>
    <row r="340" spans="1:9" ht="21.75" customHeight="1" x14ac:dyDescent="0.25">
      <c r="A340" s="475" t="s">
        <v>234</v>
      </c>
      <c r="B340" s="476" t="s">
        <v>25</v>
      </c>
      <c r="C340" s="477" t="s">
        <v>138</v>
      </c>
      <c r="D340" s="478" t="s">
        <v>138</v>
      </c>
      <c r="E340" s="478">
        <v>4.2</v>
      </c>
      <c r="F340" s="478" t="s">
        <v>138</v>
      </c>
      <c r="G340" s="478" t="s">
        <v>138</v>
      </c>
    </row>
    <row r="341" spans="1:9" s="4" customFormat="1" ht="19.149999999999999" customHeight="1" x14ac:dyDescent="0.25">
      <c r="A341" s="1906" t="s">
        <v>235</v>
      </c>
      <c r="B341" s="1906"/>
      <c r="C341" s="1906"/>
      <c r="D341" s="1906"/>
      <c r="E341" s="1906"/>
      <c r="F341" s="1906"/>
      <c r="G341" s="1906"/>
    </row>
    <row r="342" spans="1:9" s="4" customFormat="1" ht="2.4500000000000002" customHeight="1" x14ac:dyDescent="0.25">
      <c r="A342" s="191"/>
      <c r="B342" s="64"/>
      <c r="C342" s="64"/>
      <c r="D342" s="64"/>
      <c r="E342" s="479"/>
      <c r="F342" s="479"/>
      <c r="G342" s="479"/>
    </row>
    <row r="343" spans="1:9" s="4" customFormat="1" ht="21" customHeight="1" thickBot="1" x14ac:dyDescent="0.3">
      <c r="A343" s="219" t="s">
        <v>236</v>
      </c>
      <c r="B343" s="8"/>
      <c r="C343" s="8"/>
      <c r="D343" s="8"/>
      <c r="E343" s="220"/>
      <c r="F343" s="220"/>
      <c r="G343" s="220"/>
    </row>
    <row r="344" spans="1:9" ht="24" customHeight="1" x14ac:dyDescent="0.25">
      <c r="A344" s="279" t="s">
        <v>237</v>
      </c>
      <c r="B344" s="480"/>
      <c r="C344" s="390"/>
      <c r="D344" s="481"/>
      <c r="E344" s="482"/>
      <c r="F344" s="370"/>
      <c r="G344" s="482"/>
    </row>
    <row r="345" spans="1:9" ht="30.75" customHeight="1" x14ac:dyDescent="0.25">
      <c r="A345" s="191" t="s">
        <v>238</v>
      </c>
      <c r="B345" s="483" t="s">
        <v>239</v>
      </c>
      <c r="C345" s="484">
        <v>469.77811799999995</v>
      </c>
      <c r="D345" s="485">
        <v>450.1</v>
      </c>
      <c r="E345" s="486">
        <v>385.7</v>
      </c>
      <c r="F345" s="487">
        <v>392.2</v>
      </c>
      <c r="G345" s="488">
        <v>353.4</v>
      </c>
    </row>
    <row r="346" spans="1:9" ht="13.9" customHeight="1" x14ac:dyDescent="0.25">
      <c r="A346" s="191" t="s">
        <v>183</v>
      </c>
      <c r="B346" s="483"/>
      <c r="C346" s="489"/>
      <c r="D346" s="490"/>
      <c r="E346" s="491"/>
      <c r="F346" s="492"/>
      <c r="G346" s="493"/>
    </row>
    <row r="347" spans="1:9" ht="18" customHeight="1" x14ac:dyDescent="0.25">
      <c r="A347" s="191" t="s">
        <v>240</v>
      </c>
      <c r="B347" s="483" t="s">
        <v>239</v>
      </c>
      <c r="C347" s="494">
        <v>414.59454500000004</v>
      </c>
      <c r="D347" s="495">
        <v>391.4</v>
      </c>
      <c r="E347" s="496">
        <v>342.7</v>
      </c>
      <c r="F347" s="497">
        <v>302.39999999999998</v>
      </c>
      <c r="G347" s="498">
        <v>289.7</v>
      </c>
      <c r="I347" s="116"/>
    </row>
    <row r="348" spans="1:9" ht="18" customHeight="1" thickBot="1" x14ac:dyDescent="0.3">
      <c r="A348" s="499" t="s">
        <v>241</v>
      </c>
      <c r="B348" s="500" t="s">
        <v>239</v>
      </c>
      <c r="C348" s="501">
        <v>55.18357300000001</v>
      </c>
      <c r="D348" s="502">
        <v>58.8</v>
      </c>
      <c r="E348" s="503">
        <v>42.9</v>
      </c>
      <c r="F348" s="504">
        <v>89.8</v>
      </c>
      <c r="G348" s="505">
        <v>63.6</v>
      </c>
    </row>
    <row r="349" spans="1:9" ht="12.6" customHeight="1" x14ac:dyDescent="0.25">
      <c r="A349" s="1889"/>
      <c r="B349" s="1889"/>
      <c r="C349" s="1889"/>
      <c r="D349" s="1889"/>
      <c r="E349" s="1889"/>
      <c r="F349" s="1889"/>
      <c r="G349" s="1889"/>
    </row>
    <row r="350" spans="1:9" x14ac:dyDescent="0.25">
      <c r="A350" s="1890"/>
      <c r="B350" s="1890"/>
      <c r="C350" s="1890"/>
      <c r="D350" s="1890"/>
      <c r="E350" s="1890"/>
      <c r="F350" s="1890"/>
      <c r="G350" s="1890"/>
    </row>
    <row r="352" spans="1:9" x14ac:dyDescent="0.25">
      <c r="E352" s="506"/>
    </row>
  </sheetData>
  <mergeCells count="12">
    <mergeCell ref="A349:G350"/>
    <mergeCell ref="A45:A46"/>
    <mergeCell ref="B45:B46"/>
    <mergeCell ref="A47:G47"/>
    <mergeCell ref="A64:G64"/>
    <mergeCell ref="A65:G65"/>
    <mergeCell ref="A67:D67"/>
    <mergeCell ref="A122:G122"/>
    <mergeCell ref="A163:G163"/>
    <mergeCell ref="A215:G215"/>
    <mergeCell ref="A272:G272"/>
    <mergeCell ref="A341:G341"/>
  </mergeCells>
  <pageMargins left="0.55118110236220474" right="0.19685039370078741" top="0.43307086614173229" bottom="0.31496062992125984" header="0" footer="0"/>
  <pageSetup paperSize="9" scale="78" orientation="portrait" r:id="rId1"/>
  <headerFooter alignWithMargins="0"/>
  <rowBreaks count="6" manualBreakCount="6">
    <brk id="65" max="6" man="1"/>
    <brk id="122" max="6" man="1"/>
    <brk id="163" max="16383" man="1"/>
    <brk id="215" max="16383" man="1"/>
    <brk id="257" max="6" man="1"/>
    <brk id="311"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66"/>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29" ht="18.75" customHeight="1" x14ac:dyDescent="0.25">
      <c r="A2" s="1931" t="s">
        <v>394</v>
      </c>
      <c r="B2" s="1931"/>
      <c r="C2" s="1931"/>
    </row>
    <row r="3" spans="1:29" ht="45.75" customHeight="1" x14ac:dyDescent="0.25">
      <c r="A3" s="1937" t="s">
        <v>396</v>
      </c>
      <c r="B3" s="1937"/>
      <c r="C3" s="1937"/>
      <c r="D3" s="1943"/>
      <c r="E3" s="1943"/>
      <c r="F3" s="1943"/>
      <c r="G3" s="1943"/>
      <c r="H3" s="1943"/>
      <c r="I3" s="1943"/>
      <c r="J3" s="1943"/>
      <c r="K3" s="1578"/>
    </row>
    <row r="4" spans="1:29" ht="12.95" customHeight="1" x14ac:dyDescent="0.25">
      <c r="A4" s="572">
        <v>2017</v>
      </c>
      <c r="B4" s="573"/>
      <c r="C4" s="149"/>
      <c r="D4" s="589"/>
    </row>
    <row r="5" spans="1:29" ht="20.25" customHeight="1" x14ac:dyDescent="0.25">
      <c r="A5" s="1923" t="s">
        <v>311</v>
      </c>
      <c r="B5" s="1923" t="s">
        <v>312</v>
      </c>
      <c r="C5" s="1923" t="s">
        <v>313</v>
      </c>
      <c r="D5" s="1924" t="s">
        <v>314</v>
      </c>
      <c r="E5" s="1924"/>
      <c r="F5" s="1924"/>
      <c r="G5" s="1923" t="s">
        <v>315</v>
      </c>
      <c r="H5" s="1925"/>
      <c r="I5" s="1925"/>
      <c r="J5" s="1923" t="s">
        <v>316</v>
      </c>
    </row>
    <row r="6" spans="1:29" x14ac:dyDescent="0.25">
      <c r="A6" s="1923"/>
      <c r="B6" s="1923"/>
      <c r="C6" s="1923"/>
      <c r="D6" s="1923" t="s">
        <v>317</v>
      </c>
      <c r="E6" s="1923" t="s">
        <v>318</v>
      </c>
      <c r="F6" s="1923" t="s">
        <v>319</v>
      </c>
      <c r="G6" s="1923" t="s">
        <v>31</v>
      </c>
      <c r="H6" s="1923" t="s">
        <v>320</v>
      </c>
      <c r="I6" s="1923" t="s">
        <v>321</v>
      </c>
      <c r="J6" s="1925"/>
    </row>
    <row r="7" spans="1:29" ht="9" customHeight="1" x14ac:dyDescent="0.25">
      <c r="A7" s="1923"/>
      <c r="B7" s="1923"/>
      <c r="C7" s="1923"/>
      <c r="D7" s="1923"/>
      <c r="E7" s="1923"/>
      <c r="F7" s="1923"/>
      <c r="G7" s="1923"/>
      <c r="H7" s="1923"/>
      <c r="I7" s="1923"/>
      <c r="J7" s="1925"/>
    </row>
    <row r="8" spans="1:29" ht="9" customHeight="1" x14ac:dyDescent="0.25">
      <c r="A8" s="1923"/>
      <c r="B8" s="1923"/>
      <c r="C8" s="1923"/>
      <c r="D8" s="1923"/>
      <c r="E8" s="1923"/>
      <c r="F8" s="1923"/>
      <c r="G8" s="1923"/>
      <c r="H8" s="1923"/>
      <c r="I8" s="1923"/>
      <c r="J8" s="1925"/>
    </row>
    <row r="9" spans="1:29" ht="9" customHeight="1" x14ac:dyDescent="0.25">
      <c r="A9" s="1923"/>
      <c r="B9" s="1923"/>
      <c r="C9" s="1923"/>
      <c r="D9" s="1923"/>
      <c r="E9" s="1923"/>
      <c r="F9" s="1923"/>
      <c r="G9" s="1923"/>
      <c r="H9" s="1923"/>
      <c r="I9" s="1923"/>
      <c r="J9" s="1925"/>
    </row>
    <row r="10" spans="1:29" ht="9" customHeight="1" x14ac:dyDescent="0.25">
      <c r="A10" s="1923"/>
      <c r="B10" s="1923"/>
      <c r="C10" s="1923"/>
      <c r="D10" s="1923"/>
      <c r="E10" s="1923"/>
      <c r="F10" s="1923"/>
      <c r="G10" s="1923"/>
      <c r="H10" s="1923"/>
      <c r="I10" s="1923"/>
      <c r="J10" s="1925"/>
    </row>
    <row r="11" spans="1:29" ht="15" customHeight="1" x14ac:dyDescent="0.25">
      <c r="A11" s="1923"/>
      <c r="B11" s="1924" t="s">
        <v>5</v>
      </c>
      <c r="C11" s="1924"/>
      <c r="D11" s="1924" t="s">
        <v>322</v>
      </c>
      <c r="E11" s="1924"/>
      <c r="F11" s="1924"/>
      <c r="G11" s="1924"/>
      <c r="H11" s="1924"/>
      <c r="I11" s="1924"/>
      <c r="J11" s="1924"/>
    </row>
    <row r="12" spans="1:29" ht="6.75" customHeight="1" x14ac:dyDescent="0.25">
      <c r="A12" s="574"/>
      <c r="B12" s="574"/>
      <c r="C12" s="574"/>
      <c r="D12" s="589"/>
    </row>
    <row r="13" spans="1:29" ht="15.75" customHeight="1" x14ac:dyDescent="0.25">
      <c r="A13" s="575" t="s">
        <v>391</v>
      </c>
      <c r="B13" s="589"/>
      <c r="C13" s="649"/>
      <c r="D13" s="589"/>
    </row>
    <row r="14" spans="1:29" ht="15" customHeight="1" x14ac:dyDescent="0.25">
      <c r="A14" s="593" t="s">
        <v>252</v>
      </c>
      <c r="B14" s="575">
        <v>61</v>
      </c>
      <c r="C14" s="662">
        <v>218</v>
      </c>
      <c r="D14" s="662">
        <v>5973.4780000000001</v>
      </c>
      <c r="E14" s="662">
        <v>7211.4870000000001</v>
      </c>
      <c r="F14" s="662">
        <v>53311.26</v>
      </c>
      <c r="G14" s="662">
        <v>103933.808</v>
      </c>
      <c r="H14" s="662">
        <v>13386.472</v>
      </c>
      <c r="I14" s="662">
        <v>90547.335999999996</v>
      </c>
      <c r="J14" s="662">
        <v>21924.352999999999</v>
      </c>
      <c r="K14" s="664"/>
      <c r="L14" s="664"/>
      <c r="M14" s="664"/>
      <c r="N14" s="664"/>
      <c r="O14" s="664"/>
      <c r="P14" s="664"/>
      <c r="Q14" s="664"/>
      <c r="R14" s="664"/>
      <c r="S14" s="664"/>
      <c r="T14" s="590"/>
      <c r="U14" s="590"/>
      <c r="V14" s="590"/>
      <c r="W14" s="590"/>
      <c r="X14" s="590"/>
      <c r="Y14" s="590"/>
      <c r="Z14" s="590"/>
      <c r="AA14" s="590"/>
      <c r="AB14" s="590"/>
      <c r="AC14" s="590"/>
    </row>
    <row r="15" spans="1:29" ht="20.100000000000001" customHeight="1" x14ac:dyDescent="0.25">
      <c r="A15" s="575" t="s">
        <v>253</v>
      </c>
      <c r="B15" s="575">
        <v>61</v>
      </c>
      <c r="C15" s="662">
        <v>218</v>
      </c>
      <c r="D15" s="662">
        <v>5973.4780000000001</v>
      </c>
      <c r="E15" s="662">
        <v>7211.4870000000001</v>
      </c>
      <c r="F15" s="662">
        <v>53311.26</v>
      </c>
      <c r="G15" s="662">
        <v>103933.808</v>
      </c>
      <c r="H15" s="662">
        <v>13386.472</v>
      </c>
      <c r="I15" s="662">
        <v>90547.335999999996</v>
      </c>
      <c r="J15" s="662">
        <v>21924.352999999999</v>
      </c>
      <c r="K15" s="664"/>
      <c r="L15" s="664"/>
      <c r="M15" s="664"/>
      <c r="N15" s="664"/>
      <c r="O15" s="664"/>
      <c r="P15" s="664"/>
      <c r="Q15" s="664"/>
      <c r="R15" s="664"/>
      <c r="S15" s="664"/>
      <c r="T15" s="590"/>
      <c r="U15" s="590"/>
      <c r="V15" s="590"/>
      <c r="W15" s="590"/>
      <c r="X15" s="590"/>
      <c r="Y15" s="590"/>
      <c r="Z15" s="590"/>
      <c r="AA15" s="590"/>
      <c r="AB15" s="590"/>
      <c r="AC15" s="590"/>
    </row>
    <row r="16" spans="1:29" ht="20.100000000000001" customHeight="1" x14ac:dyDescent="0.25">
      <c r="A16" s="592" t="s">
        <v>335</v>
      </c>
      <c r="B16" s="589">
        <v>11</v>
      </c>
      <c r="C16" s="664">
        <v>72</v>
      </c>
      <c r="D16" s="664">
        <v>1307.924</v>
      </c>
      <c r="E16" s="664">
        <v>6244.268</v>
      </c>
      <c r="F16" s="664">
        <v>6061.9139999999998</v>
      </c>
      <c r="G16" s="664">
        <v>11358.946</v>
      </c>
      <c r="H16" s="664">
        <v>8744.1830000000009</v>
      </c>
      <c r="I16" s="664">
        <v>2614.7629999999999</v>
      </c>
      <c r="J16" s="664">
        <v>438.14699999999999</v>
      </c>
      <c r="K16" s="664"/>
      <c r="L16" s="664"/>
      <c r="M16" s="664"/>
      <c r="N16" s="664"/>
      <c r="O16" s="664"/>
      <c r="P16" s="664"/>
      <c r="Q16" s="664"/>
      <c r="R16" s="664"/>
      <c r="S16" s="664"/>
      <c r="T16" s="590"/>
      <c r="U16" s="590"/>
      <c r="V16" s="590"/>
      <c r="W16" s="590"/>
      <c r="X16" s="590"/>
      <c r="Y16" s="590"/>
      <c r="Z16" s="590"/>
      <c r="AA16" s="590"/>
      <c r="AB16" s="590"/>
      <c r="AC16" s="590"/>
    </row>
    <row r="17" spans="1:29" ht="12" customHeight="1" x14ac:dyDescent="0.25">
      <c r="A17" s="592" t="s">
        <v>336</v>
      </c>
      <c r="B17" s="589">
        <v>8</v>
      </c>
      <c r="C17" s="664">
        <v>8</v>
      </c>
      <c r="D17" s="664">
        <v>2.0720000000000001</v>
      </c>
      <c r="E17" s="664" t="s">
        <v>364</v>
      </c>
      <c r="F17" s="664">
        <v>4.806</v>
      </c>
      <c r="G17" s="664">
        <v>34.631999999999998</v>
      </c>
      <c r="H17" s="709" t="s">
        <v>364</v>
      </c>
      <c r="I17" s="664">
        <v>34.228999999999999</v>
      </c>
      <c r="J17" s="664">
        <v>24.532</v>
      </c>
      <c r="K17" s="664"/>
      <c r="L17" s="664"/>
      <c r="M17" s="664"/>
      <c r="N17" s="581"/>
      <c r="O17" s="664"/>
      <c r="P17" s="664"/>
      <c r="Q17" s="664"/>
      <c r="R17" s="664"/>
      <c r="S17" s="664"/>
      <c r="T17" s="590"/>
      <c r="U17" s="590"/>
      <c r="V17" s="590"/>
      <c r="W17" s="590"/>
      <c r="X17" s="590"/>
      <c r="Y17" s="590"/>
      <c r="Z17" s="590"/>
      <c r="AA17" s="590"/>
      <c r="AB17" s="590"/>
      <c r="AC17" s="590"/>
    </row>
    <row r="18" spans="1:29" ht="12" customHeight="1" x14ac:dyDescent="0.25">
      <c r="A18" s="592" t="s">
        <v>337</v>
      </c>
      <c r="B18" s="589">
        <v>42</v>
      </c>
      <c r="C18" s="664">
        <v>138</v>
      </c>
      <c r="D18" s="664">
        <v>4663.482</v>
      </c>
      <c r="E18" s="664">
        <v>966.99400000000003</v>
      </c>
      <c r="F18" s="664">
        <v>47244.54</v>
      </c>
      <c r="G18" s="664">
        <v>92540.23</v>
      </c>
      <c r="H18" s="664">
        <v>4641.8860000000004</v>
      </c>
      <c r="I18" s="664">
        <v>87898.343999999997</v>
      </c>
      <c r="J18" s="664">
        <v>21461.673999999999</v>
      </c>
      <c r="K18" s="664"/>
      <c r="L18" s="664"/>
      <c r="M18" s="664"/>
      <c r="N18" s="664"/>
      <c r="O18" s="664"/>
      <c r="P18" s="664"/>
      <c r="Q18" s="664"/>
      <c r="R18" s="664"/>
      <c r="S18" s="664"/>
      <c r="T18" s="590"/>
      <c r="U18" s="590"/>
      <c r="V18" s="590"/>
      <c r="W18" s="590"/>
      <c r="X18" s="590"/>
      <c r="Y18" s="590"/>
      <c r="Z18" s="590"/>
      <c r="AA18" s="590"/>
      <c r="AB18" s="590"/>
      <c r="AC18" s="590"/>
    </row>
    <row r="19" spans="1:29" ht="12" customHeight="1" x14ac:dyDescent="0.25">
      <c r="A19" s="592" t="s">
        <v>338</v>
      </c>
      <c r="B19" s="589">
        <v>0</v>
      </c>
      <c r="C19" s="664">
        <v>0</v>
      </c>
      <c r="D19" s="664">
        <v>0</v>
      </c>
      <c r="E19" s="664">
        <v>0</v>
      </c>
      <c r="F19" s="664">
        <v>0</v>
      </c>
      <c r="G19" s="664">
        <v>0</v>
      </c>
      <c r="H19" s="664">
        <v>0</v>
      </c>
      <c r="I19" s="664">
        <v>0</v>
      </c>
      <c r="J19" s="664">
        <v>0</v>
      </c>
      <c r="K19" s="664"/>
      <c r="L19" s="664"/>
      <c r="M19" s="664"/>
      <c r="N19" s="664"/>
      <c r="O19" s="664"/>
      <c r="P19" s="664"/>
      <c r="Q19" s="664"/>
      <c r="R19" s="664"/>
      <c r="S19" s="664"/>
      <c r="T19" s="590"/>
      <c r="U19" s="590"/>
      <c r="V19" s="590"/>
      <c r="W19" s="590"/>
      <c r="X19" s="590"/>
      <c r="Y19" s="590"/>
      <c r="Z19" s="590"/>
      <c r="AA19" s="590"/>
      <c r="AB19" s="590"/>
      <c r="AC19" s="590"/>
    </row>
    <row r="20" spans="1:29" ht="12" customHeight="1" x14ac:dyDescent="0.25">
      <c r="A20" s="592" t="s">
        <v>339</v>
      </c>
      <c r="B20" s="589">
        <v>0</v>
      </c>
      <c r="C20" s="664">
        <v>0</v>
      </c>
      <c r="D20" s="664">
        <v>0</v>
      </c>
      <c r="E20" s="664">
        <v>0</v>
      </c>
      <c r="F20" s="664">
        <v>0</v>
      </c>
      <c r="G20" s="664">
        <v>0</v>
      </c>
      <c r="H20" s="664">
        <v>0</v>
      </c>
      <c r="I20" s="664">
        <v>0</v>
      </c>
      <c r="J20" s="664">
        <v>0</v>
      </c>
      <c r="K20" s="664"/>
      <c r="L20" s="664"/>
      <c r="M20" s="664"/>
      <c r="N20" s="664"/>
      <c r="O20" s="664"/>
      <c r="P20" s="664"/>
      <c r="Q20" s="664"/>
      <c r="R20" s="664"/>
      <c r="S20" s="664"/>
      <c r="T20" s="590"/>
      <c r="U20" s="590"/>
      <c r="V20" s="590"/>
      <c r="W20" s="590"/>
      <c r="X20" s="590"/>
      <c r="Y20" s="590"/>
      <c r="Z20" s="590"/>
      <c r="AA20" s="590"/>
      <c r="AB20" s="590"/>
      <c r="AC20" s="590"/>
    </row>
    <row r="21" spans="1:29" s="579" customFormat="1" ht="20.100000000000001" customHeight="1" x14ac:dyDescent="0.25">
      <c r="A21" s="593" t="s">
        <v>354</v>
      </c>
      <c r="B21" s="575">
        <v>0</v>
      </c>
      <c r="C21" s="655">
        <v>0</v>
      </c>
      <c r="D21" s="655">
        <v>0</v>
      </c>
      <c r="E21" s="678">
        <v>0</v>
      </c>
      <c r="F21" s="678">
        <v>0</v>
      </c>
      <c r="G21" s="678">
        <v>0</v>
      </c>
      <c r="H21" s="678">
        <v>0</v>
      </c>
      <c r="I21" s="678">
        <v>0</v>
      </c>
      <c r="J21" s="678">
        <v>0</v>
      </c>
      <c r="K21" s="664"/>
      <c r="L21" s="664"/>
      <c r="M21" s="664"/>
      <c r="N21" s="664"/>
      <c r="O21" s="664"/>
      <c r="P21" s="664"/>
      <c r="Q21" s="664"/>
      <c r="R21" s="664"/>
      <c r="S21" s="664"/>
      <c r="T21" s="590"/>
      <c r="U21" s="590"/>
      <c r="V21" s="590"/>
      <c r="W21" s="590"/>
      <c r="X21" s="590"/>
      <c r="Y21" s="590"/>
      <c r="Z21" s="590"/>
      <c r="AA21" s="590"/>
      <c r="AB21" s="590"/>
      <c r="AC21" s="590"/>
    </row>
    <row r="22" spans="1:29" s="579" customFormat="1" ht="12.95" customHeight="1" x14ac:dyDescent="0.25">
      <c r="A22" s="593" t="s">
        <v>355</v>
      </c>
      <c r="B22" s="575">
        <v>0</v>
      </c>
      <c r="C22" s="655">
        <v>0</v>
      </c>
      <c r="D22" s="655">
        <v>0</v>
      </c>
      <c r="E22" s="678">
        <v>0</v>
      </c>
      <c r="F22" s="678">
        <v>0</v>
      </c>
      <c r="G22" s="678">
        <v>0</v>
      </c>
      <c r="H22" s="678">
        <v>0</v>
      </c>
      <c r="I22" s="678">
        <v>0</v>
      </c>
      <c r="J22" s="678">
        <v>0</v>
      </c>
      <c r="K22" s="664"/>
      <c r="L22" s="664"/>
      <c r="M22" s="664"/>
      <c r="N22" s="664"/>
      <c r="O22" s="664"/>
      <c r="P22" s="664"/>
      <c r="Q22" s="664"/>
      <c r="R22" s="664"/>
      <c r="S22" s="664"/>
      <c r="T22" s="590"/>
      <c r="U22" s="590"/>
      <c r="V22" s="590"/>
      <c r="W22" s="590"/>
      <c r="X22" s="590"/>
      <c r="Y22" s="590"/>
      <c r="Z22" s="590"/>
      <c r="AA22" s="590"/>
      <c r="AB22" s="590"/>
      <c r="AC22" s="590"/>
    </row>
    <row r="23" spans="1:29" ht="7.5" customHeight="1" x14ac:dyDescent="0.25">
      <c r="A23" s="593"/>
      <c r="B23" s="589"/>
      <c r="C23" s="656"/>
      <c r="D23" s="656"/>
      <c r="E23" s="680"/>
      <c r="F23" s="680"/>
      <c r="G23" s="680"/>
      <c r="H23" s="680"/>
      <c r="I23" s="680"/>
      <c r="J23" s="680"/>
    </row>
    <row r="24" spans="1:29" ht="14.25" customHeight="1" x14ac:dyDescent="0.25">
      <c r="A24" s="575" t="s">
        <v>392</v>
      </c>
      <c r="B24" s="589"/>
    </row>
    <row r="25" spans="1:29" s="579" customFormat="1" ht="12.75" customHeight="1" x14ac:dyDescent="0.25">
      <c r="A25" s="593" t="s">
        <v>252</v>
      </c>
      <c r="B25" s="575">
        <v>65</v>
      </c>
      <c r="C25" s="662">
        <v>1033</v>
      </c>
      <c r="D25" s="662">
        <v>14372.406000000001</v>
      </c>
      <c r="E25" s="662">
        <v>5607.1030000000001</v>
      </c>
      <c r="F25" s="662">
        <v>72965.831000000006</v>
      </c>
      <c r="G25" s="662">
        <v>105167.943</v>
      </c>
      <c r="H25" s="662">
        <v>21460.462</v>
      </c>
      <c r="I25" s="662">
        <v>83707.481</v>
      </c>
      <c r="J25" s="662">
        <v>5723.9</v>
      </c>
      <c r="K25" s="664"/>
      <c r="L25" s="664"/>
      <c r="M25" s="664"/>
      <c r="N25" s="664"/>
      <c r="O25" s="664"/>
      <c r="P25" s="664"/>
      <c r="Q25" s="664"/>
      <c r="R25" s="664"/>
      <c r="S25" s="664"/>
      <c r="T25" s="590"/>
      <c r="U25" s="590"/>
      <c r="V25" s="590"/>
      <c r="W25" s="590"/>
      <c r="X25" s="590"/>
      <c r="Y25" s="590"/>
      <c r="Z25" s="590"/>
      <c r="AA25" s="590"/>
      <c r="AB25" s="590"/>
    </row>
    <row r="26" spans="1:29" s="579" customFormat="1" ht="20.100000000000001" customHeight="1" x14ac:dyDescent="0.25">
      <c r="A26" s="575" t="s">
        <v>253</v>
      </c>
      <c r="B26" s="575">
        <v>64</v>
      </c>
      <c r="C26" s="662" t="s">
        <v>345</v>
      </c>
      <c r="D26" s="662" t="s">
        <v>345</v>
      </c>
      <c r="E26" s="662" t="s">
        <v>345</v>
      </c>
      <c r="F26" s="662" t="s">
        <v>345</v>
      </c>
      <c r="G26" s="662" t="s">
        <v>345</v>
      </c>
      <c r="H26" s="662" t="s">
        <v>345</v>
      </c>
      <c r="I26" s="662" t="s">
        <v>345</v>
      </c>
      <c r="J26" s="662" t="s">
        <v>345</v>
      </c>
      <c r="K26" s="664"/>
      <c r="L26" s="664"/>
      <c r="M26" s="664"/>
      <c r="N26" s="664"/>
      <c r="O26" s="664"/>
      <c r="P26" s="664"/>
      <c r="Q26" s="664"/>
      <c r="R26" s="664"/>
      <c r="S26" s="664"/>
      <c r="T26" s="590"/>
      <c r="U26" s="590"/>
      <c r="V26" s="590"/>
      <c r="W26" s="590"/>
      <c r="X26" s="590"/>
      <c r="Y26" s="590"/>
      <c r="Z26" s="590"/>
      <c r="AA26" s="590"/>
      <c r="AB26" s="590"/>
    </row>
    <row r="27" spans="1:29" ht="20.100000000000001" customHeight="1" x14ac:dyDescent="0.25">
      <c r="A27" s="592" t="s">
        <v>335</v>
      </c>
      <c r="B27" s="589">
        <v>20</v>
      </c>
      <c r="C27" s="664" t="s">
        <v>345</v>
      </c>
      <c r="D27" s="664" t="s">
        <v>345</v>
      </c>
      <c r="E27" s="664" t="s">
        <v>345</v>
      </c>
      <c r="F27" s="664" t="s">
        <v>345</v>
      </c>
      <c r="G27" s="664" t="s">
        <v>345</v>
      </c>
      <c r="H27" s="664" t="s">
        <v>345</v>
      </c>
      <c r="I27" s="664" t="s">
        <v>345</v>
      </c>
      <c r="J27" s="664" t="s">
        <v>345</v>
      </c>
      <c r="K27" s="664"/>
      <c r="L27" s="664"/>
      <c r="M27" s="664"/>
      <c r="N27" s="664"/>
      <c r="O27" s="664"/>
      <c r="P27" s="664"/>
      <c r="Q27" s="664"/>
      <c r="R27" s="664"/>
      <c r="S27" s="664"/>
      <c r="T27" s="590"/>
      <c r="U27" s="590"/>
      <c r="V27" s="590"/>
      <c r="W27" s="590"/>
      <c r="X27" s="590"/>
      <c r="Y27" s="590"/>
      <c r="Z27" s="590"/>
      <c r="AA27" s="590"/>
      <c r="AB27" s="590"/>
    </row>
    <row r="28" spans="1:29" ht="12" customHeight="1" x14ac:dyDescent="0.25">
      <c r="A28" s="1859" t="s">
        <v>336</v>
      </c>
      <c r="B28" s="571">
        <v>4</v>
      </c>
      <c r="C28" s="664" t="s">
        <v>345</v>
      </c>
      <c r="D28" s="664" t="s">
        <v>345</v>
      </c>
      <c r="E28" s="664" t="s">
        <v>345</v>
      </c>
      <c r="F28" s="664" t="s">
        <v>345</v>
      </c>
      <c r="G28" s="664" t="s">
        <v>345</v>
      </c>
      <c r="H28" s="664" t="s">
        <v>345</v>
      </c>
      <c r="I28" s="664" t="s">
        <v>345</v>
      </c>
      <c r="J28" s="664" t="s">
        <v>345</v>
      </c>
      <c r="K28" s="664"/>
      <c r="L28" s="664"/>
      <c r="M28" s="664"/>
      <c r="N28" s="664"/>
      <c r="O28" s="664"/>
      <c r="P28" s="664"/>
      <c r="Q28" s="664"/>
      <c r="R28" s="664"/>
      <c r="S28" s="664"/>
      <c r="T28" s="590"/>
      <c r="U28" s="590"/>
      <c r="V28" s="590"/>
      <c r="W28" s="590"/>
      <c r="X28" s="590"/>
      <c r="Y28" s="590"/>
      <c r="Z28" s="590"/>
      <c r="AA28" s="590"/>
      <c r="AB28" s="590"/>
    </row>
    <row r="29" spans="1:29" ht="12" customHeight="1" x14ac:dyDescent="0.25">
      <c r="A29" s="592" t="s">
        <v>337</v>
      </c>
      <c r="B29" s="589">
        <v>30</v>
      </c>
      <c r="C29" s="664">
        <v>947</v>
      </c>
      <c r="D29" s="664">
        <v>13608.884</v>
      </c>
      <c r="E29" s="664">
        <v>5427.8860000000004</v>
      </c>
      <c r="F29" s="664">
        <v>70511.104999999996</v>
      </c>
      <c r="G29" s="664">
        <v>102032.52</v>
      </c>
      <c r="H29" s="664">
        <v>21403.651000000002</v>
      </c>
      <c r="I29" s="664">
        <v>80628.869000000006</v>
      </c>
      <c r="J29" s="664">
        <v>5895.52</v>
      </c>
      <c r="K29" s="664"/>
      <c r="L29" s="664"/>
      <c r="M29" s="664"/>
      <c r="N29" s="664"/>
      <c r="O29" s="664"/>
      <c r="P29" s="664"/>
      <c r="Q29" s="664"/>
      <c r="R29" s="664"/>
      <c r="S29" s="664"/>
      <c r="T29" s="590"/>
      <c r="U29" s="590"/>
      <c r="V29" s="590"/>
      <c r="W29" s="590"/>
      <c r="X29" s="590"/>
      <c r="Y29" s="590"/>
      <c r="Z29" s="590"/>
      <c r="AA29" s="590"/>
      <c r="AB29" s="590"/>
    </row>
    <row r="30" spans="1:29" ht="12" customHeight="1" x14ac:dyDescent="0.25">
      <c r="A30" s="592" t="s">
        <v>338</v>
      </c>
      <c r="B30" s="589">
        <v>6</v>
      </c>
      <c r="C30" s="664">
        <v>9</v>
      </c>
      <c r="D30" s="664">
        <v>7.01</v>
      </c>
      <c r="E30" s="664">
        <v>0</v>
      </c>
      <c r="F30" s="664">
        <v>48.908999999999999</v>
      </c>
      <c r="G30" s="664">
        <v>85.396000000000001</v>
      </c>
      <c r="H30" s="664">
        <v>0</v>
      </c>
      <c r="I30" s="664">
        <v>85.396000000000001</v>
      </c>
      <c r="J30" s="664">
        <v>24.771999999999998</v>
      </c>
      <c r="K30" s="664"/>
      <c r="L30" s="664"/>
      <c r="M30" s="664"/>
      <c r="N30" s="664"/>
      <c r="O30" s="664"/>
      <c r="P30" s="664"/>
      <c r="Q30" s="664"/>
      <c r="R30" s="664"/>
      <c r="S30" s="664"/>
      <c r="T30" s="590"/>
      <c r="U30" s="590"/>
      <c r="V30" s="590"/>
      <c r="W30" s="590"/>
      <c r="X30" s="590"/>
      <c r="Y30" s="590"/>
      <c r="Z30" s="590"/>
      <c r="AA30" s="590"/>
      <c r="AB30" s="590"/>
    </row>
    <row r="31" spans="1:29" ht="12" customHeight="1" x14ac:dyDescent="0.25">
      <c r="A31" s="592" t="s">
        <v>339</v>
      </c>
      <c r="B31" s="589">
        <v>4</v>
      </c>
      <c r="C31" s="665" t="s">
        <v>345</v>
      </c>
      <c r="D31" s="665" t="s">
        <v>345</v>
      </c>
      <c r="E31" s="665" t="s">
        <v>345</v>
      </c>
      <c r="F31" s="665" t="s">
        <v>345</v>
      </c>
      <c r="G31" s="665" t="s">
        <v>345</v>
      </c>
      <c r="H31" s="665" t="s">
        <v>345</v>
      </c>
      <c r="I31" s="665" t="s">
        <v>345</v>
      </c>
      <c r="J31" s="665" t="s">
        <v>345</v>
      </c>
      <c r="K31" s="664"/>
      <c r="L31" s="664"/>
      <c r="M31" s="664"/>
      <c r="N31" s="664"/>
      <c r="O31" s="664"/>
      <c r="P31" s="664"/>
      <c r="Q31" s="664"/>
      <c r="R31" s="664"/>
      <c r="S31" s="664"/>
      <c r="T31" s="590"/>
      <c r="U31" s="590"/>
      <c r="V31" s="590"/>
      <c r="W31" s="590"/>
      <c r="X31" s="590"/>
      <c r="Y31" s="590"/>
      <c r="Z31" s="590"/>
      <c r="AA31" s="590"/>
      <c r="AB31" s="590"/>
    </row>
    <row r="32" spans="1:29" s="579" customFormat="1" ht="20.100000000000001" customHeight="1" x14ac:dyDescent="0.25">
      <c r="A32" s="593" t="s">
        <v>354</v>
      </c>
      <c r="B32" s="575">
        <v>0</v>
      </c>
      <c r="C32" s="655">
        <v>0</v>
      </c>
      <c r="D32" s="655">
        <v>0</v>
      </c>
      <c r="E32" s="678">
        <v>0</v>
      </c>
      <c r="F32" s="678">
        <v>0</v>
      </c>
      <c r="G32" s="678">
        <v>0</v>
      </c>
      <c r="H32" s="678">
        <v>0</v>
      </c>
      <c r="I32" s="678">
        <v>0</v>
      </c>
      <c r="J32" s="678">
        <v>0</v>
      </c>
      <c r="K32" s="664"/>
      <c r="L32" s="664"/>
      <c r="M32" s="664"/>
      <c r="N32" s="664"/>
      <c r="O32" s="664"/>
      <c r="P32" s="664"/>
      <c r="Q32" s="664"/>
      <c r="R32" s="664"/>
      <c r="S32" s="664"/>
      <c r="T32" s="590"/>
      <c r="U32" s="590"/>
      <c r="V32" s="590"/>
      <c r="W32" s="590"/>
      <c r="X32" s="590"/>
      <c r="Y32" s="590"/>
      <c r="Z32" s="590"/>
      <c r="AA32" s="590"/>
      <c r="AB32" s="590"/>
    </row>
    <row r="33" spans="1:28" s="579" customFormat="1" ht="12.75" customHeight="1" x14ac:dyDescent="0.25">
      <c r="A33" s="593" t="s">
        <v>355</v>
      </c>
      <c r="B33" s="575">
        <v>1</v>
      </c>
      <c r="C33" s="655" t="s">
        <v>345</v>
      </c>
      <c r="D33" s="655" t="s">
        <v>345</v>
      </c>
      <c r="E33" s="678" t="s">
        <v>345</v>
      </c>
      <c r="F33" s="678" t="s">
        <v>345</v>
      </c>
      <c r="G33" s="678" t="s">
        <v>345</v>
      </c>
      <c r="H33" s="678" t="s">
        <v>345</v>
      </c>
      <c r="I33" s="678" t="s">
        <v>345</v>
      </c>
      <c r="J33" s="678" t="s">
        <v>345</v>
      </c>
      <c r="K33" s="664"/>
      <c r="L33" s="664"/>
      <c r="M33" s="664"/>
      <c r="N33" s="664"/>
      <c r="O33" s="664"/>
      <c r="P33" s="664"/>
      <c r="Q33" s="664"/>
      <c r="R33" s="664"/>
      <c r="S33" s="664"/>
      <c r="T33" s="590"/>
      <c r="U33" s="590"/>
      <c r="V33" s="590"/>
      <c r="W33" s="590"/>
      <c r="X33" s="590"/>
      <c r="Y33" s="590"/>
      <c r="Z33" s="590"/>
      <c r="AA33" s="590"/>
      <c r="AB33" s="590"/>
    </row>
    <row r="34" spans="1:28" ht="7.5" customHeight="1" x14ac:dyDescent="0.25">
      <c r="A34" s="593"/>
      <c r="B34" s="589"/>
      <c r="C34" s="656"/>
      <c r="D34" s="656"/>
      <c r="E34" s="680"/>
      <c r="F34" s="680"/>
      <c r="G34" s="680"/>
      <c r="H34" s="680"/>
      <c r="I34" s="680"/>
      <c r="J34" s="680"/>
    </row>
    <row r="35" spans="1:28" ht="12.75" customHeight="1" x14ac:dyDescent="0.25">
      <c r="A35" s="575" t="s">
        <v>393</v>
      </c>
      <c r="B35" s="589"/>
    </row>
    <row r="36" spans="1:28" s="579" customFormat="1" ht="14.25" customHeight="1" x14ac:dyDescent="0.25">
      <c r="A36" s="593" t="s">
        <v>252</v>
      </c>
      <c r="B36" s="575">
        <v>397</v>
      </c>
      <c r="C36" s="662">
        <v>746</v>
      </c>
      <c r="D36" s="662">
        <v>9965.6560000000009</v>
      </c>
      <c r="E36" s="662">
        <v>1747.7059999999999</v>
      </c>
      <c r="F36" s="662">
        <v>16332.716</v>
      </c>
      <c r="G36" s="662">
        <v>33512.925000000003</v>
      </c>
      <c r="H36" s="662">
        <v>4721.9549999999999</v>
      </c>
      <c r="I36" s="662">
        <v>28790.97</v>
      </c>
      <c r="J36" s="662">
        <v>3328.6889999999999</v>
      </c>
      <c r="K36" s="664"/>
      <c r="L36" s="664"/>
      <c r="Y36" s="590"/>
      <c r="Z36" s="590"/>
      <c r="AA36" s="590"/>
      <c r="AB36" s="590"/>
    </row>
    <row r="37" spans="1:28" s="579" customFormat="1" ht="20.100000000000001" customHeight="1" x14ac:dyDescent="0.25">
      <c r="A37" s="575" t="s">
        <v>253</v>
      </c>
      <c r="B37" s="575">
        <v>378</v>
      </c>
      <c r="C37" s="662">
        <v>724</v>
      </c>
      <c r="D37" s="662">
        <v>9939.5149999999994</v>
      </c>
      <c r="E37" s="662">
        <v>1712.5219999999999</v>
      </c>
      <c r="F37" s="662">
        <v>16231.67</v>
      </c>
      <c r="G37" s="662">
        <v>33279.101000000002</v>
      </c>
      <c r="H37" s="662">
        <v>4663.9440000000004</v>
      </c>
      <c r="I37" s="662">
        <v>28615.156999999999</v>
      </c>
      <c r="J37" s="662">
        <v>3271.97</v>
      </c>
      <c r="K37" s="664"/>
      <c r="L37" s="664"/>
      <c r="Y37" s="590"/>
      <c r="Z37" s="590"/>
      <c r="AA37" s="590"/>
      <c r="AB37" s="590"/>
    </row>
    <row r="38" spans="1:28" ht="20.100000000000001" customHeight="1" x14ac:dyDescent="0.25">
      <c r="A38" s="592" t="s">
        <v>335</v>
      </c>
      <c r="B38" s="589">
        <v>78</v>
      </c>
      <c r="C38" s="664">
        <v>97</v>
      </c>
      <c r="D38" s="664">
        <v>447.91500000000002</v>
      </c>
      <c r="E38" s="664">
        <v>195.52199999999999</v>
      </c>
      <c r="F38" s="664">
        <v>1001.265</v>
      </c>
      <c r="G38" s="664">
        <v>2272.547</v>
      </c>
      <c r="H38" s="664">
        <v>463.83699999999999</v>
      </c>
      <c r="I38" s="664">
        <v>1808.71</v>
      </c>
      <c r="J38" s="664">
        <v>569.77499999999998</v>
      </c>
      <c r="K38" s="664"/>
      <c r="L38" s="664"/>
      <c r="Y38" s="590"/>
      <c r="Z38" s="590"/>
      <c r="AA38" s="590"/>
      <c r="AB38" s="590"/>
    </row>
    <row r="39" spans="1:28" ht="12" customHeight="1" x14ac:dyDescent="0.25">
      <c r="A39" s="592" t="s">
        <v>336</v>
      </c>
      <c r="B39" s="589">
        <v>61</v>
      </c>
      <c r="C39" s="664">
        <v>72</v>
      </c>
      <c r="D39" s="664">
        <v>376.214</v>
      </c>
      <c r="E39" s="664">
        <v>55.625</v>
      </c>
      <c r="F39" s="664">
        <v>450.85899999999998</v>
      </c>
      <c r="G39" s="664">
        <v>1254.75</v>
      </c>
      <c r="H39" s="664">
        <v>118.65900000000001</v>
      </c>
      <c r="I39" s="664">
        <v>1136.0909999999999</v>
      </c>
      <c r="J39" s="664">
        <v>364.90300000000002</v>
      </c>
      <c r="K39" s="664"/>
      <c r="L39" s="664"/>
      <c r="Y39" s="590"/>
      <c r="Z39" s="590"/>
      <c r="AA39" s="590"/>
      <c r="AB39" s="590"/>
    </row>
    <row r="40" spans="1:28" ht="12" customHeight="1" x14ac:dyDescent="0.25">
      <c r="A40" s="592" t="s">
        <v>337</v>
      </c>
      <c r="B40" s="589">
        <v>218</v>
      </c>
      <c r="C40" s="664">
        <v>531</v>
      </c>
      <c r="D40" s="664">
        <v>9062.4760000000006</v>
      </c>
      <c r="E40" s="664">
        <v>1461.375</v>
      </c>
      <c r="F40" s="664">
        <v>14541.553</v>
      </c>
      <c r="G40" s="664">
        <v>29250.743999999999</v>
      </c>
      <c r="H40" s="664">
        <v>4081.4479999999999</v>
      </c>
      <c r="I40" s="664">
        <v>25169.295999999998</v>
      </c>
      <c r="J40" s="664">
        <v>2189.7130000000002</v>
      </c>
      <c r="K40" s="664"/>
      <c r="L40" s="664"/>
      <c r="Y40" s="590"/>
      <c r="Z40" s="590"/>
      <c r="AA40" s="590"/>
      <c r="AB40" s="590"/>
    </row>
    <row r="41" spans="1:28" ht="12" customHeight="1" x14ac:dyDescent="0.25">
      <c r="A41" s="592" t="s">
        <v>338</v>
      </c>
      <c r="B41" s="589">
        <v>15</v>
      </c>
      <c r="C41" s="664">
        <v>18</v>
      </c>
      <c r="D41" s="664">
        <v>48.917999999999999</v>
      </c>
      <c r="E41" s="664">
        <v>0</v>
      </c>
      <c r="F41" s="664">
        <v>229.714</v>
      </c>
      <c r="G41" s="664">
        <v>437.34100000000001</v>
      </c>
      <c r="H41" s="664">
        <v>0</v>
      </c>
      <c r="I41" s="664">
        <v>437.34100000000001</v>
      </c>
      <c r="J41" s="664">
        <v>96.32</v>
      </c>
      <c r="K41" s="664"/>
      <c r="L41" s="664"/>
      <c r="Y41" s="590"/>
      <c r="Z41" s="590"/>
      <c r="AA41" s="590"/>
      <c r="AB41" s="590"/>
    </row>
    <row r="42" spans="1:28" ht="12" customHeight="1" x14ac:dyDescent="0.25">
      <c r="A42" s="592" t="s">
        <v>339</v>
      </c>
      <c r="B42" s="589">
        <v>6</v>
      </c>
      <c r="C42" s="664">
        <v>6</v>
      </c>
      <c r="D42" s="664">
        <v>3.992</v>
      </c>
      <c r="E42" s="664">
        <v>0</v>
      </c>
      <c r="F42" s="664">
        <v>8.2789999999999999</v>
      </c>
      <c r="G42" s="664">
        <v>63.719000000000001</v>
      </c>
      <c r="H42" s="664">
        <v>0</v>
      </c>
      <c r="I42" s="664">
        <v>63.719000000000001</v>
      </c>
      <c r="J42" s="664">
        <v>51.259</v>
      </c>
      <c r="K42" s="664"/>
      <c r="L42" s="664"/>
      <c r="Y42" s="590"/>
      <c r="Z42" s="590"/>
      <c r="AA42" s="590"/>
      <c r="AB42" s="590"/>
    </row>
    <row r="43" spans="1:28" s="579" customFormat="1" ht="20.100000000000001" customHeight="1" x14ac:dyDescent="0.25">
      <c r="A43" s="593" t="s">
        <v>354</v>
      </c>
      <c r="B43" s="575">
        <v>9</v>
      </c>
      <c r="C43" s="662" t="s">
        <v>345</v>
      </c>
      <c r="D43" s="662" t="s">
        <v>345</v>
      </c>
      <c r="E43" s="662" t="s">
        <v>345</v>
      </c>
      <c r="F43" s="662" t="s">
        <v>345</v>
      </c>
      <c r="G43" s="662" t="s">
        <v>345</v>
      </c>
      <c r="H43" s="662" t="s">
        <v>345</v>
      </c>
      <c r="I43" s="662" t="s">
        <v>345</v>
      </c>
      <c r="J43" s="662" t="s">
        <v>345</v>
      </c>
      <c r="K43" s="664"/>
      <c r="L43" s="664"/>
      <c r="Y43" s="590"/>
      <c r="Z43" s="590"/>
      <c r="AA43" s="590"/>
      <c r="AB43" s="590"/>
    </row>
    <row r="44" spans="1:28" s="579" customFormat="1" ht="13.5" customHeight="1" x14ac:dyDescent="0.25">
      <c r="A44" s="593" t="s">
        <v>355</v>
      </c>
      <c r="B44" s="575">
        <v>10</v>
      </c>
      <c r="C44" s="662" t="s">
        <v>345</v>
      </c>
      <c r="D44" s="662" t="s">
        <v>345</v>
      </c>
      <c r="E44" s="662" t="s">
        <v>345</v>
      </c>
      <c r="F44" s="662" t="s">
        <v>345</v>
      </c>
      <c r="G44" s="662" t="s">
        <v>345</v>
      </c>
      <c r="H44" s="662" t="s">
        <v>345</v>
      </c>
      <c r="I44" s="662" t="s">
        <v>345</v>
      </c>
      <c r="J44" s="662" t="s">
        <v>345</v>
      </c>
      <c r="K44" s="664"/>
      <c r="L44" s="664"/>
      <c r="Y44" s="590"/>
      <c r="Z44" s="590"/>
      <c r="AA44" s="590"/>
      <c r="AB44" s="590"/>
    </row>
    <row r="45" spans="1:28" ht="2.25" customHeight="1" thickBot="1" x14ac:dyDescent="0.3">
      <c r="A45" s="595"/>
      <c r="B45" s="595"/>
      <c r="C45" s="698"/>
      <c r="D45" s="698"/>
      <c r="E45" s="698"/>
      <c r="F45" s="698"/>
      <c r="G45" s="698"/>
      <c r="H45" s="698"/>
      <c r="I45" s="698"/>
      <c r="J45" s="698"/>
    </row>
    <row r="46" spans="1:28" ht="3.75" customHeight="1" thickTop="1" x14ac:dyDescent="0.25">
      <c r="A46" s="149"/>
      <c r="B46" s="149"/>
      <c r="C46" s="710"/>
      <c r="D46" s="589"/>
    </row>
    <row r="47" spans="1:28" ht="12.95" customHeight="1" x14ac:dyDescent="0.25">
      <c r="A47" s="588" t="s">
        <v>329</v>
      </c>
      <c r="B47" s="588"/>
      <c r="C47" s="588"/>
      <c r="D47" s="589"/>
    </row>
    <row r="48" spans="1:28" ht="15.75" customHeight="1" x14ac:dyDescent="0.25">
      <c r="A48" s="589"/>
      <c r="B48" s="589"/>
      <c r="C48" s="589"/>
      <c r="D48" s="589"/>
    </row>
    <row r="49" spans="1:24" x14ac:dyDescent="0.25">
      <c r="A49" s="589"/>
      <c r="B49" s="589"/>
      <c r="C49" s="589"/>
      <c r="D49" s="589"/>
    </row>
    <row r="50" spans="1:24" x14ac:dyDescent="0.25">
      <c r="A50" s="589"/>
      <c r="B50" s="589"/>
      <c r="C50" s="589"/>
      <c r="D50" s="589"/>
    </row>
    <row r="51" spans="1:24" x14ac:dyDescent="0.25">
      <c r="A51" s="589"/>
      <c r="B51" s="589"/>
      <c r="C51" s="589"/>
      <c r="D51" s="589"/>
    </row>
    <row r="52" spans="1:24" x14ac:dyDescent="0.25">
      <c r="A52" s="589"/>
      <c r="B52" s="589"/>
      <c r="C52" s="589"/>
      <c r="D52" s="589"/>
      <c r="V52" s="590"/>
      <c r="W52" s="590"/>
      <c r="X52" s="590"/>
    </row>
    <row r="53" spans="1:24" x14ac:dyDescent="0.25">
      <c r="M53" s="664"/>
      <c r="N53" s="664"/>
      <c r="O53" s="664"/>
      <c r="P53" s="664"/>
      <c r="Q53" s="664"/>
      <c r="R53" s="664"/>
      <c r="S53" s="664"/>
      <c r="T53" s="590"/>
      <c r="U53" s="590"/>
      <c r="V53" s="590"/>
      <c r="W53" s="590"/>
      <c r="X53" s="590"/>
    </row>
    <row r="54" spans="1:24" x14ac:dyDescent="0.25">
      <c r="V54" s="590"/>
      <c r="W54" s="590"/>
      <c r="X54" s="590"/>
    </row>
    <row r="55" spans="1:24" x14ac:dyDescent="0.25">
      <c r="M55" s="664"/>
      <c r="N55" s="664"/>
      <c r="O55" s="664"/>
      <c r="P55" s="664"/>
      <c r="Q55" s="664"/>
      <c r="R55" s="664"/>
      <c r="S55" s="664"/>
      <c r="T55" s="590"/>
      <c r="U55" s="590"/>
      <c r="V55" s="590"/>
      <c r="W55" s="590"/>
      <c r="X55" s="590"/>
    </row>
    <row r="56" spans="1:24" x14ac:dyDescent="0.25">
      <c r="V56" s="590"/>
      <c r="W56" s="590"/>
      <c r="X56" s="590"/>
    </row>
    <row r="57" spans="1:24" x14ac:dyDescent="0.25">
      <c r="V57" s="590"/>
      <c r="W57" s="590"/>
      <c r="X57" s="590"/>
    </row>
    <row r="58" spans="1:24" x14ac:dyDescent="0.25">
      <c r="C58" s="670"/>
      <c r="D58" s="670"/>
      <c r="E58" s="670"/>
      <c r="F58" s="670"/>
      <c r="G58" s="670"/>
      <c r="H58" s="670"/>
      <c r="I58" s="670"/>
      <c r="J58" s="670"/>
      <c r="V58" s="590"/>
      <c r="W58" s="590"/>
      <c r="X58" s="590"/>
    </row>
    <row r="59" spans="1:24" x14ac:dyDescent="0.25">
      <c r="V59" s="590"/>
      <c r="W59" s="590"/>
      <c r="X59" s="590"/>
    </row>
    <row r="60" spans="1:24" x14ac:dyDescent="0.25">
      <c r="C60" s="629"/>
      <c r="D60" s="629"/>
      <c r="E60" s="629"/>
      <c r="F60" s="629"/>
      <c r="G60" s="629"/>
      <c r="H60" s="629"/>
      <c r="I60" s="629"/>
      <c r="J60" s="629"/>
    </row>
    <row r="66" spans="3:10" x14ac:dyDescent="0.25">
      <c r="C66" s="629"/>
      <c r="D66" s="670"/>
      <c r="E66" s="670"/>
      <c r="F66" s="670"/>
      <c r="G66" s="670"/>
      <c r="H66" s="670"/>
      <c r="I66" s="670"/>
      <c r="J66" s="670"/>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D58:J58 D60:J60 D66:J66">
    <cfRule type="cellIs" dxfId="53" priority="1"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3"/>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9.140625" style="571" customWidth="1"/>
    <col min="11" max="16384" width="10.5703125" style="571"/>
  </cols>
  <sheetData>
    <row r="2" spans="1:12" ht="23.25" customHeight="1" x14ac:dyDescent="0.25">
      <c r="A2" s="1931" t="s">
        <v>397</v>
      </c>
      <c r="B2" s="1931"/>
      <c r="C2" s="1931"/>
    </row>
    <row r="3" spans="1:12" ht="24" customHeight="1" x14ac:dyDescent="0.25">
      <c r="A3" s="1944" t="s">
        <v>398</v>
      </c>
      <c r="B3" s="1944"/>
      <c r="C3" s="1944"/>
      <c r="D3" s="1945"/>
      <c r="E3" s="1945"/>
      <c r="F3" s="1945"/>
      <c r="G3" s="1945"/>
      <c r="H3" s="1945"/>
      <c r="I3" s="1945"/>
      <c r="J3" s="1945"/>
      <c r="K3" s="1578"/>
    </row>
    <row r="4" spans="1:12" ht="12.95" customHeight="1" x14ac:dyDescent="0.25">
      <c r="A4" s="572">
        <v>2017</v>
      </c>
      <c r="B4" s="573"/>
      <c r="C4" s="149"/>
      <c r="D4" s="589"/>
    </row>
    <row r="5" spans="1:12" ht="15" customHeight="1" x14ac:dyDescent="0.25">
      <c r="A5" s="1923" t="s">
        <v>311</v>
      </c>
      <c r="B5" s="1923" t="s">
        <v>312</v>
      </c>
      <c r="C5" s="1923" t="s">
        <v>313</v>
      </c>
      <c r="D5" s="1924" t="s">
        <v>314</v>
      </c>
      <c r="E5" s="1924"/>
      <c r="F5" s="1924"/>
      <c r="G5" s="1923" t="s">
        <v>315</v>
      </c>
      <c r="H5" s="1925"/>
      <c r="I5" s="1925"/>
      <c r="J5" s="1923" t="s">
        <v>316</v>
      </c>
    </row>
    <row r="6" spans="1:12" x14ac:dyDescent="0.25">
      <c r="A6" s="1923"/>
      <c r="B6" s="1923"/>
      <c r="C6" s="1923"/>
      <c r="D6" s="1923" t="s">
        <v>317</v>
      </c>
      <c r="E6" s="1923" t="s">
        <v>318</v>
      </c>
      <c r="F6" s="1923" t="s">
        <v>319</v>
      </c>
      <c r="G6" s="1923" t="s">
        <v>31</v>
      </c>
      <c r="H6" s="1923" t="s">
        <v>320</v>
      </c>
      <c r="I6" s="1923" t="s">
        <v>321</v>
      </c>
      <c r="J6" s="1925"/>
    </row>
    <row r="7" spans="1:12" ht="9" customHeight="1" x14ac:dyDescent="0.25">
      <c r="A7" s="1923"/>
      <c r="B7" s="1923"/>
      <c r="C7" s="1923"/>
      <c r="D7" s="1923"/>
      <c r="E7" s="1923"/>
      <c r="F7" s="1923"/>
      <c r="G7" s="1923"/>
      <c r="H7" s="1923"/>
      <c r="I7" s="1923"/>
      <c r="J7" s="1925"/>
    </row>
    <row r="8" spans="1:12" ht="9" customHeight="1" x14ac:dyDescent="0.25">
      <c r="A8" s="1923"/>
      <c r="B8" s="1923"/>
      <c r="C8" s="1923"/>
      <c r="D8" s="1923"/>
      <c r="E8" s="1923"/>
      <c r="F8" s="1923"/>
      <c r="G8" s="1923"/>
      <c r="H8" s="1923"/>
      <c r="I8" s="1923"/>
      <c r="J8" s="1925"/>
    </row>
    <row r="9" spans="1:12" ht="9" customHeight="1" x14ac:dyDescent="0.25">
      <c r="A9" s="1923"/>
      <c r="B9" s="1923"/>
      <c r="C9" s="1923"/>
      <c r="D9" s="1923"/>
      <c r="E9" s="1923"/>
      <c r="F9" s="1923"/>
      <c r="G9" s="1923"/>
      <c r="H9" s="1923"/>
      <c r="I9" s="1923"/>
      <c r="J9" s="1925"/>
    </row>
    <row r="10" spans="1:12" ht="9" customHeight="1" x14ac:dyDescent="0.25">
      <c r="A10" s="1923"/>
      <c r="B10" s="1923"/>
      <c r="C10" s="1923"/>
      <c r="D10" s="1923"/>
      <c r="E10" s="1923"/>
      <c r="F10" s="1923"/>
      <c r="G10" s="1923"/>
      <c r="H10" s="1923"/>
      <c r="I10" s="1923"/>
      <c r="J10" s="1925"/>
    </row>
    <row r="11" spans="1:12" ht="15" customHeight="1" x14ac:dyDescent="0.25">
      <c r="A11" s="1923"/>
      <c r="B11" s="1924" t="s">
        <v>5</v>
      </c>
      <c r="C11" s="1924"/>
      <c r="D11" s="1924" t="s">
        <v>322</v>
      </c>
      <c r="E11" s="1924"/>
      <c r="F11" s="1924"/>
      <c r="G11" s="1924"/>
      <c r="H11" s="1924"/>
      <c r="I11" s="1924"/>
      <c r="J11" s="1924"/>
    </row>
    <row r="12" spans="1:12" ht="6.75" customHeight="1" x14ac:dyDescent="0.25">
      <c r="A12" s="574"/>
      <c r="B12" s="574"/>
      <c r="C12" s="574"/>
      <c r="D12" s="589"/>
    </row>
    <row r="13" spans="1:12" ht="15" customHeight="1" x14ac:dyDescent="0.25">
      <c r="A13" s="575" t="s">
        <v>399</v>
      </c>
      <c r="B13" s="574"/>
      <c r="C13" s="574"/>
      <c r="D13" s="589"/>
    </row>
    <row r="14" spans="1:12" s="579" customFormat="1" ht="15" customHeight="1" x14ac:dyDescent="0.25">
      <c r="A14" s="575" t="s">
        <v>31</v>
      </c>
      <c r="B14" s="711">
        <v>356</v>
      </c>
      <c r="C14" s="662">
        <v>3687</v>
      </c>
      <c r="D14" s="662">
        <v>124010.523</v>
      </c>
      <c r="E14" s="662">
        <v>120501.439</v>
      </c>
      <c r="F14" s="662">
        <v>305298.00699999998</v>
      </c>
      <c r="G14" s="662">
        <v>714539.64500000002</v>
      </c>
      <c r="H14" s="577">
        <v>47449.141000000003</v>
      </c>
      <c r="I14" s="662">
        <v>667090.50399999996</v>
      </c>
      <c r="J14" s="662">
        <v>56917.485000000001</v>
      </c>
      <c r="L14" s="707"/>
    </row>
    <row r="15" spans="1:12" ht="18" customHeight="1" x14ac:dyDescent="0.25">
      <c r="A15" s="580" t="s">
        <v>324</v>
      </c>
      <c r="B15" s="712">
        <v>326</v>
      </c>
      <c r="C15" s="664">
        <v>700</v>
      </c>
      <c r="D15" s="664">
        <v>7848.8280000000004</v>
      </c>
      <c r="E15" s="664">
        <v>4296.7209999999995</v>
      </c>
      <c r="F15" s="664">
        <v>25325.797999999999</v>
      </c>
      <c r="G15" s="664">
        <v>43180.228999999999</v>
      </c>
      <c r="H15" s="582">
        <v>1949.1579999999999</v>
      </c>
      <c r="I15" s="664">
        <v>41231.071000000004</v>
      </c>
      <c r="J15" s="664">
        <v>2751.7449999999999</v>
      </c>
      <c r="L15" s="707"/>
    </row>
    <row r="16" spans="1:12" ht="15" customHeight="1" x14ac:dyDescent="0.25">
      <c r="A16" s="584" t="s">
        <v>325</v>
      </c>
      <c r="B16" s="712">
        <v>19</v>
      </c>
      <c r="C16" s="664">
        <v>348</v>
      </c>
      <c r="D16" s="664">
        <v>9132.3029999999999</v>
      </c>
      <c r="E16" s="664">
        <v>10.026999999999999</v>
      </c>
      <c r="F16" s="664">
        <v>67672.633000000002</v>
      </c>
      <c r="G16" s="664">
        <v>100012.68</v>
      </c>
      <c r="H16" s="582">
        <v>129</v>
      </c>
      <c r="I16" s="664">
        <v>99883.68</v>
      </c>
      <c r="J16" s="664">
        <v>7984.5619999999999</v>
      </c>
      <c r="L16" s="707"/>
    </row>
    <row r="17" spans="1:12" ht="15" customHeight="1" x14ac:dyDescent="0.25">
      <c r="A17" s="584" t="s">
        <v>326</v>
      </c>
      <c r="B17" s="712">
        <v>8</v>
      </c>
      <c r="C17" s="664">
        <v>934</v>
      </c>
      <c r="D17" s="664">
        <v>31406.286</v>
      </c>
      <c r="E17" s="664">
        <v>48472.659</v>
      </c>
      <c r="F17" s="664">
        <v>42855.08</v>
      </c>
      <c r="G17" s="664">
        <v>243920.636</v>
      </c>
      <c r="H17" s="582">
        <v>0</v>
      </c>
      <c r="I17" s="664">
        <v>243920.636</v>
      </c>
      <c r="J17" s="664">
        <v>8287.9869999999992</v>
      </c>
      <c r="L17" s="707"/>
    </row>
    <row r="18" spans="1:12" ht="15" customHeight="1" x14ac:dyDescent="0.25">
      <c r="A18" s="580" t="s">
        <v>327</v>
      </c>
      <c r="B18" s="712">
        <v>3</v>
      </c>
      <c r="C18" s="664">
        <v>1705</v>
      </c>
      <c r="D18" s="664">
        <v>75623.106</v>
      </c>
      <c r="E18" s="664">
        <v>67722.032000000007</v>
      </c>
      <c r="F18" s="664">
        <v>169444.49600000001</v>
      </c>
      <c r="G18" s="664">
        <v>327426.09999999998</v>
      </c>
      <c r="H18" s="582">
        <v>45370.983</v>
      </c>
      <c r="I18" s="664">
        <v>282055.11700000003</v>
      </c>
      <c r="J18" s="664">
        <v>37893.190999999999</v>
      </c>
      <c r="L18" s="707"/>
    </row>
    <row r="19" spans="1:12" ht="9" customHeight="1" x14ac:dyDescent="0.25">
      <c r="A19" s="574"/>
      <c r="B19" s="712"/>
      <c r="C19" s="713"/>
      <c r="D19" s="656"/>
      <c r="E19" s="680"/>
      <c r="F19" s="680"/>
      <c r="G19" s="680"/>
      <c r="H19" s="680"/>
      <c r="I19" s="680"/>
      <c r="J19" s="680"/>
    </row>
    <row r="20" spans="1:12" ht="15" customHeight="1" x14ac:dyDescent="0.25">
      <c r="A20" s="575" t="s">
        <v>400</v>
      </c>
      <c r="B20" s="712"/>
      <c r="C20" s="713"/>
      <c r="D20" s="656"/>
      <c r="E20" s="680"/>
      <c r="F20" s="680"/>
      <c r="G20" s="680"/>
      <c r="H20" s="680"/>
      <c r="I20" s="680"/>
      <c r="J20" s="680"/>
    </row>
    <row r="21" spans="1:12" s="579" customFormat="1" ht="12" customHeight="1" x14ac:dyDescent="0.25">
      <c r="A21" s="575" t="s">
        <v>31</v>
      </c>
      <c r="B21" s="711">
        <v>293</v>
      </c>
      <c r="C21" s="662">
        <v>1236</v>
      </c>
      <c r="D21" s="662">
        <v>27103.291000000001</v>
      </c>
      <c r="E21" s="662">
        <v>61.866</v>
      </c>
      <c r="F21" s="662">
        <v>30516.240000000002</v>
      </c>
      <c r="G21" s="662">
        <v>66303.822</v>
      </c>
      <c r="H21" s="662">
        <v>382.11399999999998</v>
      </c>
      <c r="I21" s="662">
        <v>65921.707999999999</v>
      </c>
      <c r="J21" s="662">
        <v>5224.1499999999996</v>
      </c>
    </row>
    <row r="22" spans="1:12" ht="18" customHeight="1" x14ac:dyDescent="0.25">
      <c r="A22" s="580" t="s">
        <v>324</v>
      </c>
      <c r="B22" s="712">
        <v>277</v>
      </c>
      <c r="C22" s="664">
        <v>616</v>
      </c>
      <c r="D22" s="664">
        <v>6343.2150000000001</v>
      </c>
      <c r="E22" s="664">
        <v>55.508000000000003</v>
      </c>
      <c r="F22" s="664">
        <v>7476.4520000000002</v>
      </c>
      <c r="G22" s="664">
        <v>15826.136</v>
      </c>
      <c r="H22" s="664">
        <v>272.46300000000002</v>
      </c>
      <c r="I22" s="664">
        <v>15553.673000000001</v>
      </c>
      <c r="J22" s="664">
        <v>960.63</v>
      </c>
    </row>
    <row r="23" spans="1:12" ht="15" customHeight="1" x14ac:dyDescent="0.25">
      <c r="A23" s="584" t="s">
        <v>325</v>
      </c>
      <c r="B23" s="712">
        <v>13</v>
      </c>
      <c r="C23" s="664">
        <v>210</v>
      </c>
      <c r="D23" s="664">
        <v>4103.2889999999998</v>
      </c>
      <c r="E23" s="664">
        <v>6.3579999999999997</v>
      </c>
      <c r="F23" s="664">
        <v>5762.7240000000002</v>
      </c>
      <c r="G23" s="664">
        <v>11246.54</v>
      </c>
      <c r="H23" s="664">
        <v>109.651</v>
      </c>
      <c r="I23" s="664">
        <v>11136.888999999999</v>
      </c>
      <c r="J23" s="664">
        <v>1459.6790000000001</v>
      </c>
    </row>
    <row r="24" spans="1:12" ht="15" customHeight="1" x14ac:dyDescent="0.25">
      <c r="A24" s="584" t="s">
        <v>326</v>
      </c>
      <c r="B24" s="712">
        <v>3</v>
      </c>
      <c r="C24" s="665">
        <v>410</v>
      </c>
      <c r="D24" s="665">
        <v>16656.787</v>
      </c>
      <c r="E24" s="665">
        <v>0</v>
      </c>
      <c r="F24" s="665">
        <v>17277.063999999998</v>
      </c>
      <c r="G24" s="665">
        <v>39231.146000000001</v>
      </c>
      <c r="H24" s="665">
        <v>0</v>
      </c>
      <c r="I24" s="665">
        <v>39231.146000000001</v>
      </c>
      <c r="J24" s="665">
        <v>2803.8409999999999</v>
      </c>
    </row>
    <row r="25" spans="1:12" ht="15" customHeight="1" x14ac:dyDescent="0.25">
      <c r="A25" s="580" t="s">
        <v>327</v>
      </c>
      <c r="B25" s="712">
        <v>0</v>
      </c>
      <c r="C25" s="665">
        <v>0</v>
      </c>
      <c r="D25" s="665">
        <v>0</v>
      </c>
      <c r="E25" s="665">
        <v>0</v>
      </c>
      <c r="F25" s="665">
        <v>0</v>
      </c>
      <c r="G25" s="665">
        <v>0</v>
      </c>
      <c r="H25" s="665">
        <v>0</v>
      </c>
      <c r="I25" s="665">
        <v>0</v>
      </c>
      <c r="J25" s="665">
        <v>0</v>
      </c>
    </row>
    <row r="26" spans="1:12" ht="9" customHeight="1" x14ac:dyDescent="0.25">
      <c r="A26" s="574"/>
      <c r="B26" s="574"/>
      <c r="C26" s="713"/>
      <c r="D26" s="656"/>
      <c r="E26" s="680"/>
      <c r="F26" s="680"/>
      <c r="G26" s="680"/>
      <c r="H26" s="680"/>
      <c r="I26" s="680"/>
      <c r="J26" s="680"/>
    </row>
    <row r="27" spans="1:12" ht="15" customHeight="1" x14ac:dyDescent="0.25">
      <c r="A27" s="575" t="s">
        <v>401</v>
      </c>
      <c r="B27" s="589"/>
      <c r="C27" s="656"/>
      <c r="D27" s="656"/>
      <c r="E27" s="680"/>
      <c r="F27" s="680"/>
      <c r="G27" s="680"/>
      <c r="H27" s="680"/>
      <c r="I27" s="680"/>
      <c r="J27" s="680"/>
    </row>
    <row r="28" spans="1:12" s="579" customFormat="1" ht="15" customHeight="1" x14ac:dyDescent="0.25">
      <c r="A28" s="579" t="s">
        <v>31</v>
      </c>
      <c r="B28" s="579">
        <v>63</v>
      </c>
      <c r="C28" s="662">
        <v>2451</v>
      </c>
      <c r="D28" s="662">
        <v>96907.232000000004</v>
      </c>
      <c r="E28" s="662">
        <v>120439.573</v>
      </c>
      <c r="F28" s="662">
        <v>274781.76699999999</v>
      </c>
      <c r="G28" s="662">
        <v>648235.82299999997</v>
      </c>
      <c r="H28" s="662">
        <v>47067.027000000002</v>
      </c>
      <c r="I28" s="662">
        <v>601168.79599999997</v>
      </c>
      <c r="J28" s="662">
        <v>51693.334999999999</v>
      </c>
      <c r="K28" s="578"/>
      <c r="L28" s="578"/>
    </row>
    <row r="29" spans="1:12" ht="18" customHeight="1" x14ac:dyDescent="0.25">
      <c r="A29" s="580" t="s">
        <v>324</v>
      </c>
      <c r="B29" s="589">
        <v>49</v>
      </c>
      <c r="C29" s="664">
        <v>84</v>
      </c>
      <c r="D29" s="664">
        <v>1505.6130000000001</v>
      </c>
      <c r="E29" s="664">
        <v>4241.2129999999997</v>
      </c>
      <c r="F29" s="664">
        <v>17849.346000000001</v>
      </c>
      <c r="G29" s="664">
        <v>27354.093000000001</v>
      </c>
      <c r="H29" s="664">
        <v>1676.6949999999999</v>
      </c>
      <c r="I29" s="664">
        <v>25677.398000000001</v>
      </c>
      <c r="J29" s="664">
        <v>1791.115</v>
      </c>
      <c r="K29" s="583"/>
      <c r="L29" s="583"/>
    </row>
    <row r="30" spans="1:12" ht="15" customHeight="1" x14ac:dyDescent="0.25">
      <c r="A30" s="584" t="s">
        <v>325</v>
      </c>
      <c r="B30" s="589">
        <v>6</v>
      </c>
      <c r="C30" s="664">
        <v>138</v>
      </c>
      <c r="D30" s="664">
        <v>5029.0140000000001</v>
      </c>
      <c r="E30" s="664">
        <v>3.669</v>
      </c>
      <c r="F30" s="664">
        <v>61909.909</v>
      </c>
      <c r="G30" s="664">
        <v>88766.14</v>
      </c>
      <c r="H30" s="664">
        <v>19.349</v>
      </c>
      <c r="I30" s="664">
        <v>88746.790999999997</v>
      </c>
      <c r="J30" s="664">
        <v>6524.8829999999998</v>
      </c>
      <c r="K30" s="583"/>
      <c r="L30" s="583"/>
    </row>
    <row r="31" spans="1:12" ht="15" customHeight="1" x14ac:dyDescent="0.25">
      <c r="A31" s="584" t="s">
        <v>326</v>
      </c>
      <c r="B31" s="589">
        <v>5</v>
      </c>
      <c r="C31" s="665">
        <v>524</v>
      </c>
      <c r="D31" s="665">
        <v>14749.499</v>
      </c>
      <c r="E31" s="665">
        <v>48472.659</v>
      </c>
      <c r="F31" s="665">
        <v>25578.016</v>
      </c>
      <c r="G31" s="665">
        <v>204689.49</v>
      </c>
      <c r="H31" s="665">
        <v>0</v>
      </c>
      <c r="I31" s="665">
        <v>204689.49</v>
      </c>
      <c r="J31" s="665">
        <v>5484.1459999999997</v>
      </c>
      <c r="K31" s="583"/>
      <c r="L31" s="583"/>
    </row>
    <row r="32" spans="1:12" ht="15" customHeight="1" x14ac:dyDescent="0.25">
      <c r="A32" s="580" t="s">
        <v>327</v>
      </c>
      <c r="B32" s="589">
        <v>3</v>
      </c>
      <c r="C32" s="665">
        <v>1705</v>
      </c>
      <c r="D32" s="665">
        <v>75623.106</v>
      </c>
      <c r="E32" s="665">
        <v>67722.032000000007</v>
      </c>
      <c r="F32" s="665">
        <v>169444.49600000001</v>
      </c>
      <c r="G32" s="665">
        <v>327426.09999999998</v>
      </c>
      <c r="H32" s="665">
        <v>45370.983</v>
      </c>
      <c r="I32" s="665">
        <v>282055.11700000003</v>
      </c>
      <c r="J32" s="665">
        <v>37893.190999999999</v>
      </c>
      <c r="K32" s="583"/>
      <c r="L32" s="583"/>
    </row>
    <row r="33" spans="1:12" ht="15" customHeight="1" x14ac:dyDescent="0.25">
      <c r="A33" s="580"/>
      <c r="B33" s="589"/>
      <c r="C33" s="665"/>
      <c r="D33" s="665"/>
      <c r="E33" s="665"/>
      <c r="F33" s="665"/>
      <c r="G33" s="665"/>
      <c r="H33" s="665"/>
      <c r="I33" s="665"/>
      <c r="J33" s="665"/>
      <c r="K33" s="583"/>
      <c r="L33" s="583"/>
    </row>
    <row r="34" spans="1:12" ht="15" customHeight="1" x14ac:dyDescent="0.25">
      <c r="A34" s="575" t="s">
        <v>402</v>
      </c>
      <c r="B34" s="589"/>
      <c r="C34" s="665"/>
      <c r="D34" s="665"/>
      <c r="E34" s="665"/>
      <c r="F34" s="665"/>
      <c r="G34" s="665"/>
      <c r="H34" s="665"/>
      <c r="I34" s="665"/>
      <c r="J34" s="665"/>
      <c r="K34" s="583"/>
      <c r="L34" s="583"/>
    </row>
    <row r="35" spans="1:12" s="579" customFormat="1" ht="15" customHeight="1" x14ac:dyDescent="0.25">
      <c r="A35" s="575" t="s">
        <v>31</v>
      </c>
      <c r="B35" s="575">
        <v>37</v>
      </c>
      <c r="C35" s="662">
        <v>351</v>
      </c>
      <c r="D35" s="662">
        <v>13459.404</v>
      </c>
      <c r="E35" s="662">
        <v>0.55600000000000005</v>
      </c>
      <c r="F35" s="662">
        <v>20488.026999999998</v>
      </c>
      <c r="G35" s="662">
        <v>36243.249000000003</v>
      </c>
      <c r="H35" s="662">
        <v>0</v>
      </c>
      <c r="I35" s="662">
        <v>36243.249000000003</v>
      </c>
      <c r="J35" s="662">
        <v>1228.3610000000001</v>
      </c>
      <c r="K35" s="578"/>
      <c r="L35" s="578"/>
    </row>
    <row r="36" spans="1:12" ht="18" customHeight="1" x14ac:dyDescent="0.25">
      <c r="A36" s="580" t="s">
        <v>324</v>
      </c>
      <c r="B36" s="589">
        <v>34</v>
      </c>
      <c r="C36" s="664">
        <v>81</v>
      </c>
      <c r="D36" s="664">
        <v>2103.4229999999998</v>
      </c>
      <c r="E36" s="664">
        <v>0.55600000000000005</v>
      </c>
      <c r="F36" s="664">
        <v>2619.0889999999999</v>
      </c>
      <c r="G36" s="664">
        <v>5294.9110000000001</v>
      </c>
      <c r="H36" s="664">
        <v>0</v>
      </c>
      <c r="I36" s="664">
        <v>5294.9110000000001</v>
      </c>
      <c r="J36" s="664">
        <v>418.78899999999999</v>
      </c>
      <c r="K36" s="583"/>
      <c r="L36" s="583"/>
    </row>
    <row r="37" spans="1:12" ht="15" customHeight="1" x14ac:dyDescent="0.25">
      <c r="A37" s="584" t="s">
        <v>325</v>
      </c>
      <c r="B37" s="589">
        <v>2</v>
      </c>
      <c r="C37" s="664" t="s">
        <v>345</v>
      </c>
      <c r="D37" s="664" t="s">
        <v>345</v>
      </c>
      <c r="E37" s="664" t="s">
        <v>345</v>
      </c>
      <c r="F37" s="664" t="s">
        <v>345</v>
      </c>
      <c r="G37" s="664" t="s">
        <v>345</v>
      </c>
      <c r="H37" s="664" t="s">
        <v>345</v>
      </c>
      <c r="I37" s="664" t="s">
        <v>345</v>
      </c>
      <c r="J37" s="664" t="s">
        <v>345</v>
      </c>
      <c r="K37" s="583"/>
      <c r="L37" s="583"/>
    </row>
    <row r="38" spans="1:12" ht="15" customHeight="1" x14ac:dyDescent="0.25">
      <c r="A38" s="584" t="s">
        <v>326</v>
      </c>
      <c r="B38" s="589">
        <v>1</v>
      </c>
      <c r="C38" s="665" t="s">
        <v>345</v>
      </c>
      <c r="D38" s="665" t="s">
        <v>345</v>
      </c>
      <c r="E38" s="665" t="s">
        <v>345</v>
      </c>
      <c r="F38" s="665" t="s">
        <v>345</v>
      </c>
      <c r="G38" s="665" t="s">
        <v>345</v>
      </c>
      <c r="H38" s="665" t="s">
        <v>345</v>
      </c>
      <c r="I38" s="665" t="s">
        <v>345</v>
      </c>
      <c r="J38" s="665" t="s">
        <v>345</v>
      </c>
      <c r="K38" s="583"/>
      <c r="L38" s="583"/>
    </row>
    <row r="39" spans="1:12" ht="15" customHeight="1" x14ac:dyDescent="0.25">
      <c r="A39" s="580" t="s">
        <v>327</v>
      </c>
      <c r="B39" s="589">
        <v>0</v>
      </c>
      <c r="C39" s="665">
        <v>0</v>
      </c>
      <c r="D39" s="665">
        <v>0</v>
      </c>
      <c r="E39" s="665">
        <v>0</v>
      </c>
      <c r="F39" s="665">
        <v>0</v>
      </c>
      <c r="G39" s="665">
        <v>0</v>
      </c>
      <c r="H39" s="665">
        <v>0</v>
      </c>
      <c r="I39" s="665">
        <v>0</v>
      </c>
      <c r="J39" s="665">
        <v>0</v>
      </c>
      <c r="K39" s="583"/>
      <c r="L39" s="583"/>
    </row>
    <row r="40" spans="1:12" ht="6.95" customHeight="1" thickBot="1" x14ac:dyDescent="0.3">
      <c r="A40" s="595"/>
      <c r="B40" s="595"/>
      <c r="C40" s="595"/>
      <c r="D40" s="595"/>
      <c r="E40" s="595"/>
      <c r="F40" s="595"/>
      <c r="G40" s="595"/>
      <c r="H40" s="595"/>
      <c r="I40" s="595"/>
      <c r="J40" s="595"/>
    </row>
    <row r="41" spans="1:12" ht="3.75" customHeight="1" thickTop="1" x14ac:dyDescent="0.25">
      <c r="A41" s="149"/>
      <c r="B41" s="149"/>
      <c r="C41" s="149"/>
      <c r="D41" s="589"/>
    </row>
    <row r="42" spans="1:12" ht="12.95" customHeight="1" x14ac:dyDescent="0.25">
      <c r="A42" s="588" t="s">
        <v>329</v>
      </c>
      <c r="B42" s="588"/>
      <c r="C42" s="588"/>
      <c r="D42" s="589"/>
    </row>
    <row r="43" spans="1:12" x14ac:dyDescent="0.25">
      <c r="A43" s="589"/>
      <c r="B43" s="589"/>
      <c r="C43" s="589"/>
      <c r="D43" s="589"/>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74"/>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28" ht="12" customHeight="1" x14ac:dyDescent="0.25">
      <c r="A2" s="1931" t="s">
        <v>403</v>
      </c>
      <c r="B2" s="1931"/>
      <c r="C2" s="1931"/>
      <c r="D2" s="589"/>
    </row>
    <row r="3" spans="1:28" ht="24" customHeight="1" x14ac:dyDescent="0.25">
      <c r="A3" s="1933" t="s">
        <v>404</v>
      </c>
      <c r="B3" s="1933"/>
      <c r="C3" s="1933"/>
      <c r="D3" s="1932"/>
      <c r="E3" s="1932"/>
      <c r="F3" s="1932"/>
      <c r="G3" s="1932"/>
      <c r="H3" s="1932"/>
      <c r="I3" s="1932"/>
      <c r="J3" s="1932"/>
      <c r="K3" s="1578"/>
    </row>
    <row r="4" spans="1:28" ht="12.95" customHeight="1" x14ac:dyDescent="0.25">
      <c r="A4" s="572">
        <v>2017</v>
      </c>
      <c r="B4" s="573"/>
      <c r="C4" s="149"/>
    </row>
    <row r="5" spans="1:28" ht="15" customHeight="1" x14ac:dyDescent="0.25">
      <c r="A5" s="1923" t="s">
        <v>311</v>
      </c>
      <c r="B5" s="1923" t="s">
        <v>312</v>
      </c>
      <c r="C5" s="1923" t="s">
        <v>313</v>
      </c>
      <c r="D5" s="1924" t="s">
        <v>314</v>
      </c>
      <c r="E5" s="1924"/>
      <c r="F5" s="1924"/>
      <c r="G5" s="1923" t="s">
        <v>315</v>
      </c>
      <c r="H5" s="1925"/>
      <c r="I5" s="1925"/>
      <c r="J5" s="1923" t="s">
        <v>316</v>
      </c>
    </row>
    <row r="6" spans="1:28" ht="6.75" customHeight="1" x14ac:dyDescent="0.25">
      <c r="A6" s="1923"/>
      <c r="B6" s="1923"/>
      <c r="C6" s="1923"/>
      <c r="D6" s="1923" t="s">
        <v>317</v>
      </c>
      <c r="E6" s="1923" t="s">
        <v>318</v>
      </c>
      <c r="F6" s="1923" t="s">
        <v>319</v>
      </c>
      <c r="G6" s="1923" t="s">
        <v>31</v>
      </c>
      <c r="H6" s="1923" t="s">
        <v>320</v>
      </c>
      <c r="I6" s="1923" t="s">
        <v>321</v>
      </c>
      <c r="J6" s="1925"/>
    </row>
    <row r="7" spans="1:28" ht="9" customHeight="1" x14ac:dyDescent="0.25">
      <c r="A7" s="1923"/>
      <c r="B7" s="1923"/>
      <c r="C7" s="1923"/>
      <c r="D7" s="1923"/>
      <c r="E7" s="1923"/>
      <c r="F7" s="1923"/>
      <c r="G7" s="1923"/>
      <c r="H7" s="1923"/>
      <c r="I7" s="1923"/>
      <c r="J7" s="1925"/>
    </row>
    <row r="8" spans="1:28" ht="9" customHeight="1" x14ac:dyDescent="0.25">
      <c r="A8" s="1923"/>
      <c r="B8" s="1923"/>
      <c r="C8" s="1923"/>
      <c r="D8" s="1923"/>
      <c r="E8" s="1923"/>
      <c r="F8" s="1923"/>
      <c r="G8" s="1923"/>
      <c r="H8" s="1923"/>
      <c r="I8" s="1923"/>
      <c r="J8" s="1925"/>
    </row>
    <row r="9" spans="1:28" ht="6" customHeight="1" x14ac:dyDescent="0.25">
      <c r="A9" s="1923"/>
      <c r="B9" s="1923"/>
      <c r="C9" s="1923"/>
      <c r="D9" s="1923"/>
      <c r="E9" s="1923"/>
      <c r="F9" s="1923"/>
      <c r="G9" s="1923"/>
      <c r="H9" s="1923"/>
      <c r="I9" s="1923"/>
      <c r="J9" s="1925"/>
    </row>
    <row r="10" spans="1:28" ht="12.75" customHeight="1" x14ac:dyDescent="0.25">
      <c r="A10" s="1923"/>
      <c r="B10" s="1923"/>
      <c r="C10" s="1923"/>
      <c r="D10" s="1923"/>
      <c r="E10" s="1923"/>
      <c r="F10" s="1923"/>
      <c r="G10" s="1923"/>
      <c r="H10" s="1923"/>
      <c r="I10" s="1923"/>
      <c r="J10" s="1925"/>
    </row>
    <row r="11" spans="1:28" ht="12" customHeight="1" x14ac:dyDescent="0.25">
      <c r="A11" s="1923"/>
      <c r="B11" s="1924" t="s">
        <v>5</v>
      </c>
      <c r="C11" s="1924"/>
      <c r="D11" s="1924" t="s">
        <v>322</v>
      </c>
      <c r="E11" s="1924"/>
      <c r="F11" s="1924"/>
      <c r="G11" s="1924"/>
      <c r="H11" s="1924"/>
      <c r="I11" s="1924"/>
      <c r="J11" s="1924"/>
    </row>
    <row r="12" spans="1:28" ht="7.5" customHeight="1" x14ac:dyDescent="0.25">
      <c r="A12" s="574"/>
      <c r="B12" s="574"/>
      <c r="C12" s="574"/>
    </row>
    <row r="13" spans="1:28" x14ac:dyDescent="0.25">
      <c r="A13" s="575" t="s">
        <v>399</v>
      </c>
      <c r="B13" s="574"/>
      <c r="C13" s="574"/>
    </row>
    <row r="14" spans="1:28" s="579" customFormat="1" ht="15" customHeight="1" x14ac:dyDescent="0.25">
      <c r="A14" s="575" t="s">
        <v>252</v>
      </c>
      <c r="B14" s="711">
        <v>356</v>
      </c>
      <c r="C14" s="662">
        <v>3687</v>
      </c>
      <c r="D14" s="662">
        <v>124010.523</v>
      </c>
      <c r="E14" s="662">
        <v>120501.439</v>
      </c>
      <c r="F14" s="662">
        <v>305298.00699999998</v>
      </c>
      <c r="G14" s="662">
        <v>714539.64500000002</v>
      </c>
      <c r="H14" s="662">
        <v>47449.141000000003</v>
      </c>
      <c r="I14" s="662">
        <v>667090.50399999996</v>
      </c>
      <c r="J14" s="662">
        <v>56917.485000000001</v>
      </c>
      <c r="K14" s="664"/>
      <c r="L14" s="664"/>
      <c r="M14" s="664"/>
      <c r="N14" s="664"/>
      <c r="O14" s="664"/>
      <c r="P14" s="664"/>
      <c r="Q14" s="664"/>
      <c r="R14" s="664"/>
      <c r="S14" s="664"/>
      <c r="T14" s="707"/>
      <c r="U14" s="707"/>
      <c r="V14" s="707"/>
      <c r="W14" s="707"/>
      <c r="X14" s="707"/>
      <c r="Y14" s="707"/>
      <c r="Z14" s="707"/>
      <c r="AA14" s="707"/>
      <c r="AB14" s="707"/>
    </row>
    <row r="15" spans="1:28" s="579" customFormat="1" ht="15" customHeight="1" x14ac:dyDescent="0.25">
      <c r="A15" s="575" t="s">
        <v>253</v>
      </c>
      <c r="B15" s="711">
        <v>332</v>
      </c>
      <c r="C15" s="662">
        <v>3622</v>
      </c>
      <c r="D15" s="662">
        <v>123248.776</v>
      </c>
      <c r="E15" s="662">
        <v>120487.594</v>
      </c>
      <c r="F15" s="662">
        <v>304491.91100000002</v>
      </c>
      <c r="G15" s="662">
        <v>713045.93</v>
      </c>
      <c r="H15" s="662">
        <v>47436.504000000001</v>
      </c>
      <c r="I15" s="662">
        <v>665609.42599999998</v>
      </c>
      <c r="J15" s="662">
        <v>57101.14</v>
      </c>
      <c r="K15" s="664"/>
      <c r="L15" s="664"/>
      <c r="M15" s="664"/>
      <c r="N15" s="664"/>
      <c r="O15" s="664"/>
      <c r="P15" s="664"/>
      <c r="Q15" s="664"/>
      <c r="R15" s="664"/>
      <c r="S15" s="664"/>
      <c r="T15" s="707"/>
      <c r="U15" s="707"/>
      <c r="V15" s="707"/>
      <c r="W15" s="707"/>
      <c r="X15" s="707"/>
      <c r="Y15" s="707"/>
      <c r="Z15" s="707"/>
      <c r="AA15" s="707"/>
      <c r="AB15" s="707"/>
    </row>
    <row r="16" spans="1:28" ht="12.75" customHeight="1" x14ac:dyDescent="0.25">
      <c r="A16" s="592" t="s">
        <v>335</v>
      </c>
      <c r="B16" s="712">
        <v>94</v>
      </c>
      <c r="C16" s="664">
        <v>357</v>
      </c>
      <c r="D16" s="664">
        <v>5118.2330000000002</v>
      </c>
      <c r="E16" s="664">
        <v>25.861999999999998</v>
      </c>
      <c r="F16" s="664">
        <v>7456.0379999999996</v>
      </c>
      <c r="G16" s="664">
        <v>13771.495999999999</v>
      </c>
      <c r="H16" s="664">
        <v>208.744</v>
      </c>
      <c r="I16" s="664">
        <v>13562.752</v>
      </c>
      <c r="J16" s="664">
        <v>209.27500000000001</v>
      </c>
      <c r="K16" s="664"/>
      <c r="L16" s="664"/>
      <c r="M16" s="664"/>
      <c r="N16" s="664"/>
      <c r="O16" s="664"/>
      <c r="P16" s="664"/>
      <c r="Q16" s="664"/>
      <c r="R16" s="664"/>
      <c r="S16" s="664"/>
      <c r="T16" s="707"/>
      <c r="U16" s="707"/>
      <c r="V16" s="707"/>
      <c r="W16" s="707"/>
      <c r="X16" s="707"/>
      <c r="Y16" s="707"/>
      <c r="Z16" s="707"/>
      <c r="AA16" s="707"/>
      <c r="AB16" s="707"/>
    </row>
    <row r="17" spans="1:28" ht="12.75" customHeight="1" x14ac:dyDescent="0.25">
      <c r="A17" s="592" t="s">
        <v>336</v>
      </c>
      <c r="B17" s="712">
        <v>80</v>
      </c>
      <c r="C17" s="664">
        <v>174</v>
      </c>
      <c r="D17" s="664">
        <v>1607.595</v>
      </c>
      <c r="E17" s="664">
        <v>1.7310000000000001</v>
      </c>
      <c r="F17" s="664">
        <v>1695.721</v>
      </c>
      <c r="G17" s="664">
        <v>3896.1010000000001</v>
      </c>
      <c r="H17" s="664">
        <v>130.93100000000001</v>
      </c>
      <c r="I17" s="664">
        <v>3765.17</v>
      </c>
      <c r="J17" s="664">
        <v>286.64699999999999</v>
      </c>
      <c r="K17" s="664"/>
      <c r="L17" s="664"/>
      <c r="M17" s="664"/>
      <c r="N17" s="664"/>
      <c r="O17" s="664"/>
      <c r="P17" s="664"/>
      <c r="Q17" s="664"/>
      <c r="R17" s="664"/>
      <c r="S17" s="664"/>
      <c r="T17" s="707"/>
      <c r="U17" s="707"/>
      <c r="V17" s="707"/>
      <c r="W17" s="707"/>
      <c r="X17" s="707"/>
      <c r="Y17" s="707"/>
      <c r="Z17" s="707"/>
      <c r="AA17" s="707"/>
      <c r="AB17" s="707"/>
    </row>
    <row r="18" spans="1:28" ht="12.75" customHeight="1" x14ac:dyDescent="0.25">
      <c r="A18" s="592" t="s">
        <v>337</v>
      </c>
      <c r="B18" s="712">
        <v>93</v>
      </c>
      <c r="C18" s="664">
        <v>2948</v>
      </c>
      <c r="D18" s="664">
        <v>115081.29</v>
      </c>
      <c r="E18" s="664">
        <v>120455.262</v>
      </c>
      <c r="F18" s="664">
        <v>293737.86599999998</v>
      </c>
      <c r="G18" s="664">
        <v>691820.08400000003</v>
      </c>
      <c r="H18" s="664">
        <v>47086.38</v>
      </c>
      <c r="I18" s="664">
        <v>644733.70400000003</v>
      </c>
      <c r="J18" s="664">
        <v>56831.438999999998</v>
      </c>
      <c r="K18" s="664"/>
      <c r="L18" s="664"/>
      <c r="M18" s="664"/>
      <c r="N18" s="664"/>
      <c r="O18" s="664"/>
      <c r="P18" s="664"/>
      <c r="Q18" s="664"/>
      <c r="R18" s="664"/>
      <c r="S18" s="664"/>
      <c r="T18" s="707"/>
      <c r="U18" s="707"/>
      <c r="V18" s="707"/>
      <c r="W18" s="707"/>
      <c r="X18" s="707"/>
      <c r="Y18" s="707"/>
      <c r="Z18" s="707"/>
      <c r="AA18" s="707"/>
      <c r="AB18" s="707"/>
    </row>
    <row r="19" spans="1:28" ht="12.75" customHeight="1" x14ac:dyDescent="0.25">
      <c r="A19" s="592" t="s">
        <v>338</v>
      </c>
      <c r="B19" s="712">
        <v>49</v>
      </c>
      <c r="C19" s="664">
        <v>106</v>
      </c>
      <c r="D19" s="664">
        <v>1037.8630000000001</v>
      </c>
      <c r="E19" s="664">
        <v>3.2909999999999999</v>
      </c>
      <c r="F19" s="664">
        <v>1001.266</v>
      </c>
      <c r="G19" s="664">
        <v>2439.6559999999999</v>
      </c>
      <c r="H19" s="664">
        <v>10.449</v>
      </c>
      <c r="I19" s="664">
        <v>2429.2069999999999</v>
      </c>
      <c r="J19" s="664">
        <v>-235.965</v>
      </c>
      <c r="K19" s="664"/>
      <c r="L19" s="664"/>
      <c r="M19" s="664"/>
      <c r="N19" s="581"/>
      <c r="O19" s="664"/>
      <c r="P19" s="664"/>
      <c r="Q19" s="581"/>
      <c r="R19" s="664"/>
      <c r="S19" s="664"/>
      <c r="T19" s="707"/>
      <c r="U19" s="707"/>
      <c r="V19" s="707"/>
      <c r="W19" s="707"/>
      <c r="X19" s="707"/>
      <c r="Y19" s="707"/>
      <c r="Z19" s="707"/>
      <c r="AA19" s="707"/>
      <c r="AB19" s="707"/>
    </row>
    <row r="20" spans="1:28" ht="12.75" customHeight="1" x14ac:dyDescent="0.25">
      <c r="A20" s="592" t="s">
        <v>339</v>
      </c>
      <c r="B20" s="712">
        <v>16</v>
      </c>
      <c r="C20" s="664">
        <v>37</v>
      </c>
      <c r="D20" s="664">
        <v>403.79500000000002</v>
      </c>
      <c r="E20" s="709">
        <v>1.448</v>
      </c>
      <c r="F20" s="664">
        <v>601.02</v>
      </c>
      <c r="G20" s="664">
        <v>1118.5930000000001</v>
      </c>
      <c r="H20" s="664">
        <v>0</v>
      </c>
      <c r="I20" s="664">
        <v>1118.5930000000001</v>
      </c>
      <c r="J20" s="664">
        <v>9.7439999999999998</v>
      </c>
      <c r="K20" s="664"/>
      <c r="L20" s="664"/>
      <c r="M20" s="664"/>
      <c r="N20" s="664"/>
      <c r="O20" s="664"/>
      <c r="P20" s="664"/>
      <c r="Q20" s="664"/>
      <c r="R20" s="664"/>
      <c r="S20" s="664"/>
      <c r="T20" s="707"/>
      <c r="U20" s="707"/>
      <c r="V20" s="707"/>
      <c r="W20" s="707"/>
      <c r="X20" s="707"/>
      <c r="Y20" s="707"/>
      <c r="Z20" s="707"/>
      <c r="AA20" s="707"/>
      <c r="AB20" s="707"/>
    </row>
    <row r="21" spans="1:28" s="579" customFormat="1" ht="19.5" customHeight="1" x14ac:dyDescent="0.25">
      <c r="A21" s="593" t="s">
        <v>340</v>
      </c>
      <c r="B21" s="711">
        <v>15</v>
      </c>
      <c r="C21" s="714">
        <v>37</v>
      </c>
      <c r="D21" s="678">
        <v>396.71600000000001</v>
      </c>
      <c r="E21" s="678">
        <v>13.845000000000001</v>
      </c>
      <c r="F21" s="678">
        <v>310.75400000000002</v>
      </c>
      <c r="G21" s="678">
        <v>717.76199999999994</v>
      </c>
      <c r="H21" s="678">
        <v>12.637</v>
      </c>
      <c r="I21" s="678">
        <v>705.125</v>
      </c>
      <c r="J21" s="678">
        <v>-34.459000000000003</v>
      </c>
      <c r="K21" s="664"/>
      <c r="L21" s="664"/>
      <c r="M21" s="664"/>
      <c r="N21" s="664"/>
      <c r="O21" s="664"/>
      <c r="P21" s="664"/>
      <c r="Q21" s="664"/>
      <c r="R21" s="664"/>
      <c r="S21" s="664"/>
      <c r="T21" s="707"/>
      <c r="U21" s="707"/>
      <c r="V21" s="707"/>
      <c r="W21" s="707"/>
      <c r="X21" s="707"/>
      <c r="Y21" s="707"/>
      <c r="Z21" s="707"/>
      <c r="AA21" s="707"/>
      <c r="AB21" s="707"/>
    </row>
    <row r="22" spans="1:28" s="579" customFormat="1" ht="15" customHeight="1" x14ac:dyDescent="0.25">
      <c r="A22" s="715" t="s">
        <v>341</v>
      </c>
      <c r="B22" s="711">
        <v>9</v>
      </c>
      <c r="C22" s="714">
        <v>28</v>
      </c>
      <c r="D22" s="716">
        <v>365.03100000000001</v>
      </c>
      <c r="E22" s="716">
        <v>0</v>
      </c>
      <c r="F22" s="716">
        <v>495.34199999999998</v>
      </c>
      <c r="G22" s="716">
        <v>775.95299999999997</v>
      </c>
      <c r="H22" s="716">
        <v>0</v>
      </c>
      <c r="I22" s="716">
        <v>775.95299999999997</v>
      </c>
      <c r="J22" s="716">
        <v>-149.196</v>
      </c>
      <c r="K22" s="664"/>
      <c r="L22" s="664"/>
      <c r="M22" s="664"/>
      <c r="N22" s="664"/>
      <c r="O22" s="664"/>
      <c r="P22" s="664"/>
      <c r="Q22" s="664"/>
      <c r="R22" s="664"/>
      <c r="S22" s="664"/>
      <c r="T22" s="707"/>
      <c r="U22" s="707"/>
      <c r="V22" s="707"/>
      <c r="W22" s="707"/>
      <c r="X22" s="707"/>
      <c r="Y22" s="707"/>
      <c r="Z22" s="707"/>
      <c r="AA22" s="707"/>
      <c r="AB22" s="707"/>
    </row>
    <row r="23" spans="1:28" ht="6" customHeight="1" x14ac:dyDescent="0.25">
      <c r="A23" s="574"/>
      <c r="B23" s="574"/>
      <c r="C23" s="713"/>
      <c r="D23" s="717"/>
      <c r="E23" s="717"/>
      <c r="F23" s="717"/>
      <c r="G23" s="717"/>
      <c r="H23" s="717"/>
      <c r="I23" s="717"/>
      <c r="J23" s="717"/>
    </row>
    <row r="24" spans="1:28" ht="15" customHeight="1" x14ac:dyDescent="0.25">
      <c r="A24" s="660" t="s">
        <v>400</v>
      </c>
      <c r="B24" s="574"/>
      <c r="C24" s="718"/>
      <c r="D24" s="718"/>
      <c r="E24" s="718"/>
      <c r="F24" s="718"/>
      <c r="G24" s="718"/>
      <c r="H24" s="718"/>
      <c r="I24" s="718"/>
      <c r="J24" s="718"/>
    </row>
    <row r="25" spans="1:28" s="579" customFormat="1" ht="15" customHeight="1" x14ac:dyDescent="0.25">
      <c r="A25" s="575" t="s">
        <v>252</v>
      </c>
      <c r="B25" s="711">
        <v>293</v>
      </c>
      <c r="C25" s="662">
        <v>1236</v>
      </c>
      <c r="D25" s="662">
        <v>27103.291000000001</v>
      </c>
      <c r="E25" s="662">
        <v>61.866</v>
      </c>
      <c r="F25" s="662">
        <v>30516.240000000002</v>
      </c>
      <c r="G25" s="662">
        <v>66303.822</v>
      </c>
      <c r="H25" s="662">
        <v>382.11399999999998</v>
      </c>
      <c r="I25" s="662">
        <v>65921.707999999999</v>
      </c>
      <c r="J25" s="662">
        <v>5224.1499999999996</v>
      </c>
      <c r="K25" s="664"/>
      <c r="L25" s="664"/>
      <c r="M25" s="664"/>
      <c r="N25" s="664"/>
      <c r="O25" s="664"/>
      <c r="P25" s="664"/>
      <c r="Q25" s="664"/>
      <c r="R25" s="664"/>
      <c r="S25" s="664"/>
      <c r="T25" s="707"/>
      <c r="U25" s="707"/>
      <c r="V25" s="707"/>
      <c r="W25" s="707"/>
      <c r="X25" s="707"/>
      <c r="Y25" s="707"/>
      <c r="Z25" s="707"/>
      <c r="AA25" s="707"/>
      <c r="AB25" s="707"/>
    </row>
    <row r="26" spans="1:28" s="579" customFormat="1" ht="15" customHeight="1" x14ac:dyDescent="0.25">
      <c r="A26" s="575" t="s">
        <v>253</v>
      </c>
      <c r="B26" s="711">
        <v>271</v>
      </c>
      <c r="C26" s="719" t="s">
        <v>345</v>
      </c>
      <c r="D26" s="719" t="s">
        <v>345</v>
      </c>
      <c r="E26" s="719" t="s">
        <v>345</v>
      </c>
      <c r="F26" s="719" t="s">
        <v>345</v>
      </c>
      <c r="G26" s="719" t="s">
        <v>345</v>
      </c>
      <c r="H26" s="719" t="s">
        <v>345</v>
      </c>
      <c r="I26" s="719" t="s">
        <v>345</v>
      </c>
      <c r="J26" s="719" t="s">
        <v>345</v>
      </c>
      <c r="K26" s="664"/>
      <c r="L26" s="664"/>
      <c r="M26" s="664"/>
      <c r="N26" s="664"/>
      <c r="O26" s="664"/>
      <c r="P26" s="664"/>
      <c r="Q26" s="664"/>
      <c r="R26" s="664"/>
      <c r="S26" s="664"/>
      <c r="T26" s="707"/>
      <c r="U26" s="707"/>
      <c r="V26" s="707"/>
      <c r="W26" s="707"/>
      <c r="X26" s="707"/>
      <c r="Y26" s="707"/>
      <c r="Z26" s="707"/>
      <c r="AA26" s="707"/>
      <c r="AB26" s="707"/>
    </row>
    <row r="27" spans="1:28" ht="12.75" customHeight="1" x14ac:dyDescent="0.25">
      <c r="A27" s="592" t="s">
        <v>335</v>
      </c>
      <c r="B27" s="712">
        <v>84</v>
      </c>
      <c r="C27" s="664">
        <v>274</v>
      </c>
      <c r="D27" s="664">
        <v>3366.328</v>
      </c>
      <c r="E27" s="664">
        <v>16.545000000000002</v>
      </c>
      <c r="F27" s="664">
        <v>4308.4549999999999</v>
      </c>
      <c r="G27" s="664">
        <v>8902.0010000000002</v>
      </c>
      <c r="H27" s="664">
        <v>208.744</v>
      </c>
      <c r="I27" s="664">
        <v>8693.2569999999996</v>
      </c>
      <c r="J27" s="664">
        <v>691.69</v>
      </c>
      <c r="K27" s="664"/>
      <c r="L27" s="664"/>
      <c r="M27" s="664"/>
      <c r="N27" s="664"/>
      <c r="O27" s="664"/>
      <c r="P27" s="664"/>
      <c r="Q27" s="664"/>
      <c r="R27" s="664"/>
      <c r="S27" s="664"/>
      <c r="T27" s="707"/>
      <c r="U27" s="707"/>
      <c r="V27" s="707"/>
      <c r="W27" s="707"/>
      <c r="X27" s="707"/>
      <c r="Y27" s="707"/>
      <c r="Z27" s="707"/>
      <c r="AA27" s="707"/>
      <c r="AB27" s="707"/>
    </row>
    <row r="28" spans="1:28" ht="12.75" customHeight="1" x14ac:dyDescent="0.25">
      <c r="A28" s="1859" t="s">
        <v>336</v>
      </c>
      <c r="B28" s="1860">
        <v>77</v>
      </c>
      <c r="C28" s="664">
        <v>171</v>
      </c>
      <c r="D28" s="664">
        <v>1596.8689999999999</v>
      </c>
      <c r="E28" s="664">
        <v>0.98099999999999998</v>
      </c>
      <c r="F28" s="664">
        <v>1669.675</v>
      </c>
      <c r="G28" s="664">
        <v>3860.7620000000002</v>
      </c>
      <c r="H28" s="664">
        <v>130.93100000000001</v>
      </c>
      <c r="I28" s="664">
        <v>3729.8310000000001</v>
      </c>
      <c r="J28" s="664">
        <v>296.20400000000001</v>
      </c>
      <c r="K28" s="664"/>
      <c r="L28" s="664"/>
      <c r="M28" s="664"/>
      <c r="N28" s="664"/>
      <c r="O28" s="664"/>
      <c r="P28" s="664"/>
      <c r="Q28" s="664"/>
      <c r="R28" s="664"/>
      <c r="S28" s="664"/>
      <c r="T28" s="707"/>
      <c r="U28" s="707"/>
      <c r="V28" s="707"/>
      <c r="W28" s="707"/>
      <c r="X28" s="707"/>
      <c r="Y28" s="707"/>
      <c r="Z28" s="707"/>
      <c r="AA28" s="707"/>
      <c r="AB28" s="707"/>
    </row>
    <row r="29" spans="1:28" ht="12.75" customHeight="1" x14ac:dyDescent="0.25">
      <c r="A29" s="592" t="s">
        <v>337</v>
      </c>
      <c r="B29" s="712">
        <v>50</v>
      </c>
      <c r="C29" s="665">
        <v>591</v>
      </c>
      <c r="D29" s="665">
        <v>19997.150000000001</v>
      </c>
      <c r="E29" s="665">
        <v>25.756</v>
      </c>
      <c r="F29" s="665">
        <v>22311.352999999999</v>
      </c>
      <c r="G29" s="665">
        <v>48756.947</v>
      </c>
      <c r="H29" s="665">
        <v>19.353000000000002</v>
      </c>
      <c r="I29" s="665">
        <v>48737.593999999997</v>
      </c>
      <c r="J29" s="665">
        <v>4129.1809999999996</v>
      </c>
      <c r="K29" s="664"/>
      <c r="L29" s="664"/>
      <c r="M29" s="664"/>
      <c r="N29" s="664"/>
      <c r="O29" s="664"/>
      <c r="P29" s="664"/>
      <c r="Q29" s="664"/>
      <c r="R29" s="664"/>
      <c r="S29" s="664"/>
      <c r="T29" s="707"/>
      <c r="U29" s="707"/>
      <c r="V29" s="707"/>
      <c r="W29" s="707"/>
      <c r="X29" s="707"/>
      <c r="Y29" s="707"/>
      <c r="Z29" s="707"/>
      <c r="AA29" s="707"/>
      <c r="AB29" s="707"/>
    </row>
    <row r="30" spans="1:28" ht="12.75" customHeight="1" x14ac:dyDescent="0.25">
      <c r="A30" s="592" t="s">
        <v>338</v>
      </c>
      <c r="B30" s="712">
        <v>45</v>
      </c>
      <c r="C30" s="664">
        <v>101</v>
      </c>
      <c r="D30" s="664">
        <v>1002.338</v>
      </c>
      <c r="E30" s="664">
        <v>3.2909999999999999</v>
      </c>
      <c r="F30" s="664">
        <v>924.702</v>
      </c>
      <c r="G30" s="664">
        <v>2288.9769999999999</v>
      </c>
      <c r="H30" s="664">
        <v>10.449</v>
      </c>
      <c r="I30" s="664">
        <v>2278.5279999999998</v>
      </c>
      <c r="J30" s="664">
        <v>239.446</v>
      </c>
      <c r="K30" s="664"/>
      <c r="L30" s="664"/>
      <c r="M30" s="664"/>
      <c r="N30" s="581"/>
      <c r="O30" s="664"/>
      <c r="P30" s="664"/>
      <c r="Q30" s="581"/>
      <c r="R30" s="664"/>
      <c r="S30" s="664"/>
      <c r="T30" s="707"/>
      <c r="U30" s="707"/>
      <c r="V30" s="707"/>
      <c r="W30" s="707"/>
      <c r="X30" s="707"/>
      <c r="Y30" s="707"/>
      <c r="Z30" s="707"/>
      <c r="AA30" s="707"/>
      <c r="AB30" s="707"/>
    </row>
    <row r="31" spans="1:28" ht="12.75" customHeight="1" x14ac:dyDescent="0.25">
      <c r="A31" s="592" t="s">
        <v>339</v>
      </c>
      <c r="B31" s="712">
        <v>15</v>
      </c>
      <c r="C31" s="664" t="s">
        <v>345</v>
      </c>
      <c r="D31" s="664" t="s">
        <v>345</v>
      </c>
      <c r="E31" s="664" t="s">
        <v>345</v>
      </c>
      <c r="F31" s="664" t="s">
        <v>345</v>
      </c>
      <c r="G31" s="664" t="s">
        <v>345</v>
      </c>
      <c r="H31" s="664" t="s">
        <v>345</v>
      </c>
      <c r="I31" s="664" t="s">
        <v>345</v>
      </c>
      <c r="J31" s="664" t="s">
        <v>345</v>
      </c>
      <c r="K31" s="664"/>
      <c r="L31" s="664"/>
      <c r="M31" s="664"/>
      <c r="N31" s="664"/>
      <c r="O31" s="664"/>
      <c r="P31" s="664"/>
      <c r="Q31" s="664"/>
      <c r="R31" s="664"/>
      <c r="S31" s="664"/>
      <c r="T31" s="707"/>
      <c r="U31" s="707"/>
      <c r="V31" s="707"/>
      <c r="W31" s="707"/>
      <c r="X31" s="707"/>
      <c r="Y31" s="707"/>
      <c r="Z31" s="707"/>
      <c r="AA31" s="707"/>
      <c r="AB31" s="707"/>
    </row>
    <row r="32" spans="1:28" s="579" customFormat="1" ht="19.5" customHeight="1" x14ac:dyDescent="0.25">
      <c r="A32" s="593" t="s">
        <v>340</v>
      </c>
      <c r="B32" s="711">
        <v>14</v>
      </c>
      <c r="C32" s="655" t="s">
        <v>345</v>
      </c>
      <c r="D32" s="678" t="s">
        <v>345</v>
      </c>
      <c r="E32" s="678" t="s">
        <v>345</v>
      </c>
      <c r="F32" s="678" t="s">
        <v>345</v>
      </c>
      <c r="G32" s="678" t="s">
        <v>345</v>
      </c>
      <c r="H32" s="678" t="s">
        <v>345</v>
      </c>
      <c r="I32" s="678" t="s">
        <v>345</v>
      </c>
      <c r="J32" s="678" t="s">
        <v>345</v>
      </c>
      <c r="K32" s="664"/>
      <c r="L32" s="664"/>
      <c r="M32" s="664"/>
      <c r="N32" s="664"/>
      <c r="O32" s="664"/>
      <c r="P32" s="664"/>
      <c r="Q32" s="664"/>
      <c r="R32" s="664"/>
      <c r="S32" s="664"/>
      <c r="T32" s="707"/>
      <c r="U32" s="707"/>
      <c r="V32" s="707"/>
      <c r="W32" s="707"/>
      <c r="X32" s="707"/>
      <c r="Y32" s="707"/>
      <c r="Z32" s="707"/>
      <c r="AA32" s="707"/>
      <c r="AB32" s="707"/>
    </row>
    <row r="33" spans="1:28" s="579" customFormat="1" ht="15" customHeight="1" x14ac:dyDescent="0.25">
      <c r="A33" s="593" t="s">
        <v>341</v>
      </c>
      <c r="B33" s="711">
        <v>8</v>
      </c>
      <c r="C33" s="655" t="s">
        <v>345</v>
      </c>
      <c r="D33" s="678" t="s">
        <v>345</v>
      </c>
      <c r="E33" s="678" t="s">
        <v>345</v>
      </c>
      <c r="F33" s="678" t="s">
        <v>345</v>
      </c>
      <c r="G33" s="678" t="s">
        <v>345</v>
      </c>
      <c r="H33" s="678" t="s">
        <v>345</v>
      </c>
      <c r="I33" s="678" t="s">
        <v>345</v>
      </c>
      <c r="J33" s="678" t="s">
        <v>345</v>
      </c>
      <c r="K33" s="664"/>
      <c r="L33" s="664"/>
      <c r="M33" s="664"/>
      <c r="N33" s="664"/>
      <c r="O33" s="664"/>
      <c r="P33" s="664"/>
      <c r="Q33" s="664"/>
      <c r="R33" s="664"/>
      <c r="S33" s="664"/>
      <c r="T33" s="707"/>
      <c r="U33" s="707"/>
      <c r="V33" s="707"/>
      <c r="W33" s="707"/>
      <c r="X33" s="707"/>
      <c r="Y33" s="707"/>
      <c r="Z33" s="707"/>
      <c r="AA33" s="707"/>
      <c r="AB33" s="707"/>
    </row>
    <row r="34" spans="1:28" ht="4.5" customHeight="1" x14ac:dyDescent="0.25">
      <c r="A34" s="574"/>
      <c r="B34" s="574"/>
      <c r="C34" s="713"/>
      <c r="D34" s="680"/>
      <c r="E34" s="680"/>
      <c r="F34" s="680"/>
      <c r="G34" s="680"/>
      <c r="H34" s="680"/>
      <c r="I34" s="680"/>
      <c r="J34" s="680"/>
    </row>
    <row r="35" spans="1:28" ht="15" customHeight="1" x14ac:dyDescent="0.25">
      <c r="A35" s="575" t="s">
        <v>401</v>
      </c>
      <c r="B35" s="589"/>
    </row>
    <row r="36" spans="1:28" s="579" customFormat="1" ht="15" customHeight="1" x14ac:dyDescent="0.25">
      <c r="A36" s="575" t="s">
        <v>252</v>
      </c>
      <c r="B36" s="575">
        <v>63</v>
      </c>
      <c r="C36" s="662">
        <v>2451</v>
      </c>
      <c r="D36" s="662">
        <v>96907.232000000004</v>
      </c>
      <c r="E36" s="662">
        <v>120439.573</v>
      </c>
      <c r="F36" s="662">
        <v>274781.76699999999</v>
      </c>
      <c r="G36" s="662">
        <v>648235.82299999997</v>
      </c>
      <c r="H36" s="577">
        <v>47067.027000000002</v>
      </c>
      <c r="I36" s="662">
        <v>601168.79599999997</v>
      </c>
      <c r="J36" s="662">
        <v>51693.334999999999</v>
      </c>
      <c r="K36" s="664"/>
      <c r="L36" s="664"/>
      <c r="M36" s="664"/>
      <c r="N36" s="664"/>
      <c r="O36" s="664"/>
      <c r="P36" s="664"/>
      <c r="Q36" s="664"/>
      <c r="R36" s="664"/>
      <c r="S36" s="664"/>
      <c r="T36" s="707"/>
      <c r="U36" s="707"/>
      <c r="V36" s="707"/>
      <c r="W36" s="707"/>
      <c r="X36" s="707"/>
      <c r="Y36" s="707"/>
      <c r="Z36" s="707"/>
      <c r="AA36" s="707"/>
      <c r="AB36" s="707"/>
    </row>
    <row r="37" spans="1:28" s="579" customFormat="1" ht="15" customHeight="1" x14ac:dyDescent="0.25">
      <c r="A37" s="575" t="s">
        <v>253</v>
      </c>
      <c r="B37" s="575">
        <v>61</v>
      </c>
      <c r="C37" s="719" t="s">
        <v>345</v>
      </c>
      <c r="D37" s="719" t="s">
        <v>345</v>
      </c>
      <c r="E37" s="719" t="s">
        <v>345</v>
      </c>
      <c r="F37" s="719" t="s">
        <v>345</v>
      </c>
      <c r="G37" s="719" t="s">
        <v>345</v>
      </c>
      <c r="H37" s="594" t="s">
        <v>345</v>
      </c>
      <c r="I37" s="719" t="s">
        <v>345</v>
      </c>
      <c r="J37" s="719" t="s">
        <v>345</v>
      </c>
      <c r="K37" s="664"/>
      <c r="L37" s="664"/>
      <c r="M37" s="664"/>
      <c r="N37" s="664"/>
      <c r="O37" s="664"/>
      <c r="P37" s="664"/>
      <c r="Q37" s="664"/>
      <c r="R37" s="664"/>
      <c r="S37" s="664"/>
      <c r="T37" s="707"/>
      <c r="U37" s="707"/>
      <c r="V37" s="707"/>
      <c r="W37" s="707"/>
      <c r="X37" s="707"/>
      <c r="Y37" s="707"/>
      <c r="Z37" s="707"/>
      <c r="AA37" s="707"/>
      <c r="AB37" s="707"/>
    </row>
    <row r="38" spans="1:28" ht="12.75" customHeight="1" x14ac:dyDescent="0.25">
      <c r="A38" s="592" t="s">
        <v>335</v>
      </c>
      <c r="B38" s="589">
        <v>10</v>
      </c>
      <c r="C38" s="664">
        <v>83</v>
      </c>
      <c r="D38" s="664">
        <v>1751.905</v>
      </c>
      <c r="E38" s="664">
        <v>9.3170000000000002</v>
      </c>
      <c r="F38" s="664">
        <v>3147.5830000000001</v>
      </c>
      <c r="G38" s="664">
        <v>4869.4949999999999</v>
      </c>
      <c r="H38" s="582">
        <v>0</v>
      </c>
      <c r="I38" s="664">
        <v>4869.4949999999999</v>
      </c>
      <c r="J38" s="664">
        <v>-482.41500000000002</v>
      </c>
      <c r="K38" s="664"/>
      <c r="L38" s="664"/>
      <c r="M38" s="664"/>
      <c r="N38" s="664"/>
      <c r="O38" s="664"/>
      <c r="P38" s="664"/>
      <c r="Q38" s="664"/>
      <c r="R38" s="664"/>
      <c r="S38" s="664"/>
      <c r="T38" s="707"/>
      <c r="U38" s="707"/>
      <c r="V38" s="707"/>
      <c r="W38" s="707"/>
      <c r="X38" s="707"/>
      <c r="Y38" s="707"/>
      <c r="Z38" s="707"/>
      <c r="AA38" s="707"/>
      <c r="AB38" s="707"/>
    </row>
    <row r="39" spans="1:28" ht="12.75" customHeight="1" x14ac:dyDescent="0.25">
      <c r="A39" s="592" t="s">
        <v>336</v>
      </c>
      <c r="B39" s="589">
        <v>3</v>
      </c>
      <c r="C39" s="664">
        <v>3</v>
      </c>
      <c r="D39" s="664">
        <v>10.726000000000001</v>
      </c>
      <c r="E39" s="664">
        <v>0.75</v>
      </c>
      <c r="F39" s="664">
        <v>26.045999999999999</v>
      </c>
      <c r="G39" s="664">
        <v>35.338999999999999</v>
      </c>
      <c r="H39" s="582">
        <v>0</v>
      </c>
      <c r="I39" s="664">
        <v>35.338999999999999</v>
      </c>
      <c r="J39" s="664">
        <v>-9.5570000000000004</v>
      </c>
      <c r="K39" s="664"/>
      <c r="L39" s="664"/>
      <c r="M39" s="664"/>
      <c r="N39" s="664"/>
      <c r="O39" s="664"/>
      <c r="P39" s="664"/>
      <c r="Q39" s="664"/>
      <c r="R39" s="664"/>
      <c r="S39" s="664"/>
      <c r="T39" s="707"/>
      <c r="U39" s="707"/>
      <c r="V39" s="707"/>
      <c r="W39" s="707"/>
      <c r="X39" s="707"/>
      <c r="Y39" s="707"/>
      <c r="Z39" s="707"/>
      <c r="AA39" s="707"/>
      <c r="AB39" s="707"/>
    </row>
    <row r="40" spans="1:28" ht="12.75" customHeight="1" x14ac:dyDescent="0.25">
      <c r="A40" s="592" t="s">
        <v>337</v>
      </c>
      <c r="B40" s="589">
        <v>43</v>
      </c>
      <c r="C40" s="665">
        <v>2357</v>
      </c>
      <c r="D40" s="665">
        <v>95084.14</v>
      </c>
      <c r="E40" s="665">
        <v>120429.50599999999</v>
      </c>
      <c r="F40" s="665">
        <v>271426.51299999998</v>
      </c>
      <c r="G40" s="665">
        <v>643063.13699999999</v>
      </c>
      <c r="H40" s="585">
        <v>47067.027000000002</v>
      </c>
      <c r="I40" s="665">
        <v>595996.11</v>
      </c>
      <c r="J40" s="665">
        <v>52702.258000000002</v>
      </c>
      <c r="K40" s="664"/>
      <c r="L40" s="664"/>
      <c r="M40" s="664"/>
      <c r="N40" s="664"/>
      <c r="O40" s="664"/>
      <c r="P40" s="664"/>
      <c r="Q40" s="664"/>
      <c r="R40" s="664"/>
      <c r="S40" s="664"/>
      <c r="T40" s="707"/>
      <c r="U40" s="707"/>
      <c r="V40" s="707"/>
      <c r="W40" s="707"/>
      <c r="X40" s="707"/>
      <c r="Y40" s="707"/>
      <c r="Z40" s="707"/>
      <c r="AA40" s="707"/>
      <c r="AB40" s="707"/>
    </row>
    <row r="41" spans="1:28" ht="12.75" customHeight="1" x14ac:dyDescent="0.25">
      <c r="A41" s="592" t="s">
        <v>338</v>
      </c>
      <c r="B41" s="589">
        <v>4</v>
      </c>
      <c r="C41" s="664">
        <v>5</v>
      </c>
      <c r="D41" s="664">
        <v>35.524999999999999</v>
      </c>
      <c r="E41" s="664">
        <v>0</v>
      </c>
      <c r="F41" s="664">
        <v>76.563999999999993</v>
      </c>
      <c r="G41" s="664">
        <v>150.679</v>
      </c>
      <c r="H41" s="582">
        <v>0</v>
      </c>
      <c r="I41" s="664">
        <v>150.679</v>
      </c>
      <c r="J41" s="664">
        <v>-475.411</v>
      </c>
      <c r="K41" s="664"/>
      <c r="L41" s="664"/>
      <c r="M41" s="664"/>
      <c r="N41" s="664"/>
      <c r="O41" s="664"/>
      <c r="P41" s="664"/>
      <c r="Q41" s="664"/>
      <c r="R41" s="664"/>
      <c r="S41" s="664"/>
      <c r="T41" s="707"/>
      <c r="U41" s="707"/>
      <c r="V41" s="707"/>
      <c r="W41" s="707"/>
      <c r="X41" s="707"/>
      <c r="Y41" s="707"/>
      <c r="Z41" s="707"/>
      <c r="AA41" s="707"/>
      <c r="AB41" s="707"/>
    </row>
    <row r="42" spans="1:28" ht="12.75" customHeight="1" x14ac:dyDescent="0.25">
      <c r="A42" s="592" t="s">
        <v>339</v>
      </c>
      <c r="B42" s="589">
        <v>1</v>
      </c>
      <c r="C42" s="664" t="s">
        <v>345</v>
      </c>
      <c r="D42" s="664" t="s">
        <v>345</v>
      </c>
      <c r="E42" s="664" t="s">
        <v>345</v>
      </c>
      <c r="F42" s="664" t="s">
        <v>345</v>
      </c>
      <c r="G42" s="664" t="s">
        <v>345</v>
      </c>
      <c r="H42" s="582" t="s">
        <v>345</v>
      </c>
      <c r="I42" s="664" t="s">
        <v>345</v>
      </c>
      <c r="J42" s="664" t="s">
        <v>345</v>
      </c>
      <c r="K42" s="664"/>
      <c r="L42" s="664"/>
      <c r="M42" s="664"/>
      <c r="N42" s="664"/>
      <c r="O42" s="664"/>
      <c r="P42" s="664"/>
      <c r="Q42" s="664"/>
      <c r="R42" s="664"/>
      <c r="S42" s="664"/>
      <c r="T42" s="707"/>
      <c r="U42" s="707"/>
      <c r="V42" s="707"/>
      <c r="W42" s="707"/>
      <c r="X42" s="707"/>
      <c r="Y42" s="707"/>
      <c r="Z42" s="707"/>
      <c r="AA42" s="707"/>
      <c r="AB42" s="707"/>
    </row>
    <row r="43" spans="1:28" s="579" customFormat="1" ht="19.5" customHeight="1" x14ac:dyDescent="0.25">
      <c r="A43" s="593" t="s">
        <v>340</v>
      </c>
      <c r="B43" s="575">
        <v>1</v>
      </c>
      <c r="C43" s="655" t="s">
        <v>345</v>
      </c>
      <c r="D43" s="678" t="s">
        <v>345</v>
      </c>
      <c r="E43" s="678" t="s">
        <v>345</v>
      </c>
      <c r="F43" s="678" t="s">
        <v>345</v>
      </c>
      <c r="G43" s="678" t="s">
        <v>345</v>
      </c>
      <c r="H43" s="678" t="s">
        <v>345</v>
      </c>
      <c r="I43" s="678" t="s">
        <v>345</v>
      </c>
      <c r="J43" s="678" t="s">
        <v>345</v>
      </c>
      <c r="K43" s="664"/>
      <c r="L43" s="664"/>
      <c r="M43" s="664"/>
      <c r="N43" s="664"/>
      <c r="O43" s="664"/>
      <c r="P43" s="664"/>
      <c r="Q43" s="664"/>
      <c r="R43" s="664"/>
      <c r="S43" s="664"/>
      <c r="T43" s="707"/>
      <c r="U43" s="707"/>
      <c r="V43" s="707"/>
      <c r="W43" s="707"/>
      <c r="X43" s="707"/>
      <c r="Y43" s="707"/>
      <c r="Z43" s="707"/>
      <c r="AA43" s="707"/>
      <c r="AB43" s="707"/>
    </row>
    <row r="44" spans="1:28" s="579" customFormat="1" ht="15" customHeight="1" x14ac:dyDescent="0.25">
      <c r="A44" s="593" t="s">
        <v>341</v>
      </c>
      <c r="B44" s="575">
        <v>1</v>
      </c>
      <c r="C44" s="655" t="s">
        <v>345</v>
      </c>
      <c r="D44" s="678" t="s">
        <v>345</v>
      </c>
      <c r="E44" s="678" t="s">
        <v>345</v>
      </c>
      <c r="F44" s="678" t="s">
        <v>345</v>
      </c>
      <c r="G44" s="678" t="s">
        <v>345</v>
      </c>
      <c r="H44" s="678" t="s">
        <v>345</v>
      </c>
      <c r="I44" s="678" t="s">
        <v>345</v>
      </c>
      <c r="J44" s="678" t="s">
        <v>345</v>
      </c>
      <c r="K44" s="664"/>
      <c r="L44" s="664"/>
      <c r="M44" s="664"/>
      <c r="N44" s="664"/>
      <c r="O44" s="664"/>
      <c r="P44" s="664"/>
      <c r="Q44" s="664"/>
      <c r="R44" s="664"/>
      <c r="S44" s="664"/>
      <c r="T44" s="707"/>
      <c r="U44" s="707"/>
      <c r="V44" s="707"/>
      <c r="W44" s="707"/>
      <c r="X44" s="707"/>
      <c r="Y44" s="707"/>
      <c r="Z44" s="707"/>
      <c r="AA44" s="707"/>
      <c r="AB44" s="707"/>
    </row>
    <row r="45" spans="1:28" s="579" customFormat="1" ht="3.75" customHeight="1" x14ac:dyDescent="0.25">
      <c r="A45" s="593"/>
      <c r="B45" s="575"/>
      <c r="C45" s="662"/>
      <c r="D45" s="662"/>
      <c r="E45" s="662"/>
      <c r="F45" s="662"/>
      <c r="G45" s="662"/>
      <c r="H45" s="662"/>
      <c r="I45" s="662"/>
      <c r="J45" s="662"/>
    </row>
    <row r="46" spans="1:28" s="579" customFormat="1" ht="15" customHeight="1" x14ac:dyDescent="0.25">
      <c r="A46" s="575" t="s">
        <v>402</v>
      </c>
      <c r="B46" s="589"/>
    </row>
    <row r="47" spans="1:28" s="579" customFormat="1" ht="15" customHeight="1" x14ac:dyDescent="0.25">
      <c r="A47" s="575" t="s">
        <v>252</v>
      </c>
      <c r="B47" s="575">
        <v>37</v>
      </c>
      <c r="C47" s="662">
        <v>351</v>
      </c>
      <c r="D47" s="662">
        <v>13459.404</v>
      </c>
      <c r="E47" s="662">
        <v>0.55600000000000005</v>
      </c>
      <c r="F47" s="662">
        <v>20488.026999999998</v>
      </c>
      <c r="G47" s="662">
        <v>36243.249000000003</v>
      </c>
      <c r="H47" s="662">
        <v>0</v>
      </c>
      <c r="I47" s="662">
        <v>36243.249000000003</v>
      </c>
      <c r="J47" s="662">
        <v>1228.3610000000001</v>
      </c>
    </row>
    <row r="48" spans="1:28" s="579" customFormat="1" ht="15" customHeight="1" x14ac:dyDescent="0.25">
      <c r="A48" s="575" t="s">
        <v>253</v>
      </c>
      <c r="B48" s="575">
        <v>36</v>
      </c>
      <c r="C48" s="662" t="s">
        <v>345</v>
      </c>
      <c r="D48" s="662" t="s">
        <v>345</v>
      </c>
      <c r="E48" s="662" t="s">
        <v>345</v>
      </c>
      <c r="F48" s="662" t="s">
        <v>345</v>
      </c>
      <c r="G48" s="662" t="s">
        <v>345</v>
      </c>
      <c r="H48" s="662" t="s">
        <v>345</v>
      </c>
      <c r="I48" s="662" t="s">
        <v>345</v>
      </c>
      <c r="J48" s="662" t="s">
        <v>345</v>
      </c>
    </row>
    <row r="49" spans="1:10" s="579" customFormat="1" ht="12.75" customHeight="1" x14ac:dyDescent="0.25">
      <c r="A49" s="592" t="s">
        <v>335</v>
      </c>
      <c r="B49" s="589">
        <v>7</v>
      </c>
      <c r="C49" s="665">
        <v>18</v>
      </c>
      <c r="D49" s="665">
        <v>277.63600000000002</v>
      </c>
      <c r="E49" s="665">
        <v>0</v>
      </c>
      <c r="F49" s="665">
        <v>418.30599999999998</v>
      </c>
      <c r="G49" s="665">
        <v>826.97400000000005</v>
      </c>
      <c r="H49" s="585">
        <v>0</v>
      </c>
      <c r="I49" s="665">
        <v>826.97400000000005</v>
      </c>
      <c r="J49" s="665">
        <v>76.988</v>
      </c>
    </row>
    <row r="50" spans="1:10" s="579" customFormat="1" ht="12.75" customHeight="1" x14ac:dyDescent="0.25">
      <c r="A50" s="592" t="s">
        <v>336</v>
      </c>
      <c r="B50" s="589">
        <v>5</v>
      </c>
      <c r="C50" s="629" t="s">
        <v>345</v>
      </c>
      <c r="D50" s="629" t="s">
        <v>345</v>
      </c>
      <c r="E50" s="629" t="s">
        <v>345</v>
      </c>
      <c r="F50" s="629" t="s">
        <v>345</v>
      </c>
      <c r="G50" s="629" t="s">
        <v>345</v>
      </c>
      <c r="H50" s="629" t="s">
        <v>345</v>
      </c>
      <c r="I50" s="629" t="s">
        <v>345</v>
      </c>
      <c r="J50" s="629" t="s">
        <v>345</v>
      </c>
    </row>
    <row r="51" spans="1:10" s="579" customFormat="1" ht="12.75" customHeight="1" x14ac:dyDescent="0.25">
      <c r="A51" s="592" t="s">
        <v>337</v>
      </c>
      <c r="B51" s="589">
        <v>20</v>
      </c>
      <c r="C51" s="665">
        <v>296</v>
      </c>
      <c r="D51" s="665">
        <v>12670.434999999999</v>
      </c>
      <c r="E51" s="665">
        <v>0.55600000000000005</v>
      </c>
      <c r="F51" s="665">
        <v>19538.691999999999</v>
      </c>
      <c r="G51" s="665">
        <v>34080.591999999997</v>
      </c>
      <c r="H51" s="585">
        <v>0</v>
      </c>
      <c r="I51" s="665">
        <v>34080.591999999997</v>
      </c>
      <c r="J51" s="665">
        <v>1045.7190000000001</v>
      </c>
    </row>
    <row r="52" spans="1:10" s="579" customFormat="1" ht="12.75" customHeight="1" x14ac:dyDescent="0.25">
      <c r="A52" s="592" t="s">
        <v>338</v>
      </c>
      <c r="B52" s="589">
        <v>1</v>
      </c>
      <c r="C52" s="629" t="s">
        <v>345</v>
      </c>
      <c r="D52" s="629" t="s">
        <v>345</v>
      </c>
      <c r="E52" s="629" t="s">
        <v>345</v>
      </c>
      <c r="F52" s="629" t="s">
        <v>345</v>
      </c>
      <c r="G52" s="629" t="s">
        <v>345</v>
      </c>
      <c r="H52" s="629" t="s">
        <v>345</v>
      </c>
      <c r="I52" s="629" t="s">
        <v>345</v>
      </c>
      <c r="J52" s="629" t="s">
        <v>345</v>
      </c>
    </row>
    <row r="53" spans="1:10" s="579" customFormat="1" ht="12.75" customHeight="1" x14ac:dyDescent="0.25">
      <c r="A53" s="592" t="s">
        <v>339</v>
      </c>
      <c r="B53" s="589">
        <v>3</v>
      </c>
      <c r="C53" s="665">
        <v>17</v>
      </c>
      <c r="D53" s="665">
        <v>268424</v>
      </c>
      <c r="E53" s="665">
        <v>0</v>
      </c>
      <c r="F53" s="665">
        <v>241489</v>
      </c>
      <c r="G53" s="665">
        <v>587615</v>
      </c>
      <c r="H53" s="585">
        <v>0</v>
      </c>
      <c r="I53" s="665">
        <v>587615</v>
      </c>
      <c r="J53" s="665">
        <v>-32527</v>
      </c>
    </row>
    <row r="54" spans="1:10" s="579" customFormat="1" ht="19.5" customHeight="1" x14ac:dyDescent="0.25">
      <c r="A54" s="593" t="s">
        <v>340</v>
      </c>
      <c r="B54" s="575">
        <v>0</v>
      </c>
      <c r="C54" s="630">
        <v>0</v>
      </c>
      <c r="D54" s="630">
        <v>0</v>
      </c>
      <c r="E54" s="630">
        <v>0</v>
      </c>
      <c r="F54" s="630">
        <v>0</v>
      </c>
      <c r="G54" s="630">
        <v>0</v>
      </c>
      <c r="H54" s="630">
        <v>0</v>
      </c>
      <c r="I54" s="630">
        <v>0</v>
      </c>
      <c r="J54" s="630">
        <v>0</v>
      </c>
    </row>
    <row r="55" spans="1:10" s="579" customFormat="1" ht="15" customHeight="1" x14ac:dyDescent="0.25">
      <c r="A55" s="593" t="s">
        <v>341</v>
      </c>
      <c r="B55" s="575">
        <v>1</v>
      </c>
      <c r="C55" s="630" t="s">
        <v>345</v>
      </c>
      <c r="D55" s="630" t="s">
        <v>345</v>
      </c>
      <c r="E55" s="630" t="s">
        <v>345</v>
      </c>
      <c r="F55" s="630" t="s">
        <v>345</v>
      </c>
      <c r="G55" s="630" t="s">
        <v>345</v>
      </c>
      <c r="H55" s="630" t="s">
        <v>345</v>
      </c>
      <c r="I55" s="630" t="s">
        <v>345</v>
      </c>
      <c r="J55" s="630" t="s">
        <v>345</v>
      </c>
    </row>
    <row r="56" spans="1:10" ht="4.5" customHeight="1" thickBot="1" x14ac:dyDescent="0.3">
      <c r="A56" s="595"/>
      <c r="B56" s="595"/>
      <c r="C56" s="720"/>
      <c r="D56" s="720"/>
      <c r="E56" s="720"/>
      <c r="F56" s="720"/>
      <c r="G56" s="720"/>
      <c r="H56" s="720"/>
      <c r="I56" s="720"/>
      <c r="J56" s="720"/>
    </row>
    <row r="57" spans="1:10" ht="12.95" customHeight="1" thickTop="1" x14ac:dyDescent="0.25">
      <c r="A57" s="588" t="s">
        <v>329</v>
      </c>
      <c r="B57" s="588"/>
      <c r="C57" s="588"/>
      <c r="D57" s="721"/>
      <c r="E57" s="721"/>
      <c r="F57" s="721"/>
    </row>
    <row r="66" spans="3:11" x14ac:dyDescent="0.25">
      <c r="C66" s="670"/>
      <c r="D66" s="670"/>
      <c r="E66" s="670"/>
      <c r="F66" s="670"/>
      <c r="G66" s="670"/>
      <c r="H66" s="670"/>
      <c r="I66" s="670"/>
      <c r="J66" s="670"/>
      <c r="K66" s="670"/>
    </row>
    <row r="68" spans="3:11" x14ac:dyDescent="0.25">
      <c r="C68" s="670"/>
      <c r="D68" s="670"/>
      <c r="E68" s="670"/>
      <c r="F68" s="670"/>
      <c r="G68" s="670"/>
      <c r="H68" s="670"/>
      <c r="I68" s="670"/>
      <c r="J68" s="670"/>
      <c r="K68" s="670"/>
    </row>
    <row r="74" spans="3:11" x14ac:dyDescent="0.25">
      <c r="C74" s="670"/>
      <c r="D74" s="629"/>
      <c r="E74" s="629"/>
      <c r="F74" s="629"/>
      <c r="G74" s="629"/>
      <c r="H74" s="629"/>
      <c r="I74" s="629"/>
      <c r="J74" s="629"/>
      <c r="K74" s="629"/>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E66:K66 E68:K68 E74:K74 D50:J50 D52:J52 D54:J55">
    <cfRule type="cellIs" dxfId="52" priority="1" stopIfTrue="1" operator="between">
      <formula>0.1</formula>
      <formula>0.459</formula>
    </cfRule>
  </conditionalFormatting>
  <pageMargins left="0.59055118110236227" right="0.39370078740157483" top="0.78740157480314965" bottom="0.39370078740157483" header="0" footer="0"/>
  <pageSetup paperSize="9"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6"/>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1" ht="15" customHeight="1" x14ac:dyDescent="0.25">
      <c r="A2" s="1931" t="s">
        <v>405</v>
      </c>
      <c r="B2" s="1931"/>
      <c r="C2" s="1931"/>
    </row>
    <row r="3" spans="1:11" ht="34.5" customHeight="1" x14ac:dyDescent="0.25">
      <c r="A3" s="1933" t="s">
        <v>406</v>
      </c>
      <c r="B3" s="1933"/>
      <c r="C3" s="1933"/>
      <c r="D3" s="1933"/>
      <c r="E3" s="1933"/>
      <c r="F3" s="1933"/>
      <c r="G3" s="1933"/>
      <c r="H3" s="1933"/>
      <c r="I3" s="1933"/>
      <c r="J3" s="1933"/>
      <c r="K3" s="1578"/>
    </row>
    <row r="4" spans="1:11" ht="12.95" customHeight="1" x14ac:dyDescent="0.25">
      <c r="A4" s="572">
        <v>2017</v>
      </c>
      <c r="B4" s="573"/>
      <c r="C4" s="149"/>
      <c r="D4" s="589"/>
    </row>
    <row r="5" spans="1:11" ht="15" customHeight="1" x14ac:dyDescent="0.25">
      <c r="A5" s="1923" t="s">
        <v>311</v>
      </c>
      <c r="B5" s="1923" t="s">
        <v>312</v>
      </c>
      <c r="C5" s="1923" t="s">
        <v>313</v>
      </c>
      <c r="D5" s="1924" t="s">
        <v>314</v>
      </c>
      <c r="E5" s="1924"/>
      <c r="F5" s="1924"/>
      <c r="G5" s="1923" t="s">
        <v>315</v>
      </c>
      <c r="H5" s="1925"/>
      <c r="I5" s="1925"/>
      <c r="J5" s="1923" t="s">
        <v>316</v>
      </c>
    </row>
    <row r="6" spans="1:11" ht="5.25" customHeight="1" x14ac:dyDescent="0.25">
      <c r="A6" s="1923"/>
      <c r="B6" s="1923"/>
      <c r="C6" s="1923"/>
      <c r="D6" s="1923" t="s">
        <v>317</v>
      </c>
      <c r="E6" s="1923" t="s">
        <v>318</v>
      </c>
      <c r="F6" s="1923" t="s">
        <v>319</v>
      </c>
      <c r="G6" s="1923" t="s">
        <v>31</v>
      </c>
      <c r="H6" s="1923" t="s">
        <v>320</v>
      </c>
      <c r="I6" s="1923" t="s">
        <v>321</v>
      </c>
      <c r="J6" s="1925"/>
    </row>
    <row r="7" spans="1:11" ht="12.75" customHeight="1" x14ac:dyDescent="0.25">
      <c r="A7" s="1923"/>
      <c r="B7" s="1923"/>
      <c r="C7" s="1923"/>
      <c r="D7" s="1923"/>
      <c r="E7" s="1923"/>
      <c r="F7" s="1923"/>
      <c r="G7" s="1923"/>
      <c r="H7" s="1923"/>
      <c r="I7" s="1923"/>
      <c r="J7" s="1925"/>
    </row>
    <row r="8" spans="1:11" x14ac:dyDescent="0.25">
      <c r="A8" s="1923"/>
      <c r="B8" s="1923"/>
      <c r="C8" s="1923"/>
      <c r="D8" s="1923"/>
      <c r="E8" s="1923"/>
      <c r="F8" s="1923"/>
      <c r="G8" s="1923"/>
      <c r="H8" s="1923"/>
      <c r="I8" s="1923"/>
      <c r="J8" s="1925"/>
    </row>
    <row r="9" spans="1:11" x14ac:dyDescent="0.25">
      <c r="A9" s="1923"/>
      <c r="B9" s="1923"/>
      <c r="C9" s="1923"/>
      <c r="D9" s="1923"/>
      <c r="E9" s="1923"/>
      <c r="F9" s="1923"/>
      <c r="G9" s="1923"/>
      <c r="H9" s="1923"/>
      <c r="I9" s="1923"/>
      <c r="J9" s="1925"/>
    </row>
    <row r="10" spans="1:11" ht="5.25" customHeight="1" x14ac:dyDescent="0.25">
      <c r="A10" s="1923"/>
      <c r="B10" s="1923"/>
      <c r="C10" s="1923"/>
      <c r="D10" s="1923"/>
      <c r="E10" s="1923"/>
      <c r="F10" s="1923"/>
      <c r="G10" s="1923"/>
      <c r="H10" s="1923"/>
      <c r="I10" s="1923"/>
      <c r="J10" s="1925"/>
    </row>
    <row r="11" spans="1:11" ht="13.5" customHeight="1" x14ac:dyDescent="0.25">
      <c r="A11" s="1923"/>
      <c r="B11" s="1924" t="s">
        <v>5</v>
      </c>
      <c r="C11" s="1924"/>
      <c r="D11" s="1924" t="s">
        <v>322</v>
      </c>
      <c r="E11" s="1924"/>
      <c r="F11" s="1924"/>
      <c r="G11" s="1924"/>
      <c r="H11" s="1924"/>
      <c r="I11" s="1924"/>
      <c r="J11" s="1924"/>
    </row>
    <row r="12" spans="1:11" ht="6" customHeight="1" x14ac:dyDescent="0.25">
      <c r="A12" s="574"/>
      <c r="B12" s="574"/>
      <c r="C12" s="574"/>
      <c r="D12" s="589"/>
    </row>
    <row r="13" spans="1:11" ht="15" customHeight="1" x14ac:dyDescent="0.25">
      <c r="A13" s="575" t="s">
        <v>407</v>
      </c>
      <c r="B13" s="574"/>
      <c r="C13" s="574"/>
      <c r="D13" s="589"/>
    </row>
    <row r="14" spans="1:11" s="579" customFormat="1" ht="15" customHeight="1" x14ac:dyDescent="0.25">
      <c r="A14" s="575" t="s">
        <v>31</v>
      </c>
      <c r="B14" s="662">
        <v>9230</v>
      </c>
      <c r="C14" s="662">
        <v>13236</v>
      </c>
      <c r="D14" s="662">
        <v>97788.574999999997</v>
      </c>
      <c r="E14" s="662">
        <v>32246.771000000001</v>
      </c>
      <c r="F14" s="662">
        <v>194419.52499999999</v>
      </c>
      <c r="G14" s="662">
        <v>414750.02100000001</v>
      </c>
      <c r="H14" s="662">
        <v>24506.364000000001</v>
      </c>
      <c r="I14" s="662">
        <v>390243.65700000001</v>
      </c>
      <c r="J14" s="662">
        <v>70368.873000000007</v>
      </c>
    </row>
    <row r="15" spans="1:11" ht="15.75" customHeight="1" x14ac:dyDescent="0.25">
      <c r="A15" s="580" t="s">
        <v>324</v>
      </c>
      <c r="B15" s="664">
        <v>9162</v>
      </c>
      <c r="C15" s="664">
        <v>12047</v>
      </c>
      <c r="D15" s="664">
        <v>70130.297999999995</v>
      </c>
      <c r="E15" s="664">
        <v>26207.888999999999</v>
      </c>
      <c r="F15" s="664">
        <v>146345.32500000001</v>
      </c>
      <c r="G15" s="664">
        <v>323749.609</v>
      </c>
      <c r="H15" s="664">
        <v>22797.128000000001</v>
      </c>
      <c r="I15" s="664">
        <v>300952.48100000003</v>
      </c>
      <c r="J15" s="664">
        <v>64908.66</v>
      </c>
    </row>
    <row r="16" spans="1:11" ht="12" customHeight="1" x14ac:dyDescent="0.25">
      <c r="A16" s="584" t="s">
        <v>325</v>
      </c>
      <c r="B16" s="665">
        <v>67</v>
      </c>
      <c r="C16" s="665" t="s">
        <v>345</v>
      </c>
      <c r="D16" s="665" t="s">
        <v>345</v>
      </c>
      <c r="E16" s="665" t="s">
        <v>345</v>
      </c>
      <c r="F16" s="665" t="s">
        <v>345</v>
      </c>
      <c r="G16" s="665" t="s">
        <v>345</v>
      </c>
      <c r="H16" s="665" t="s">
        <v>345</v>
      </c>
      <c r="I16" s="665" t="s">
        <v>345</v>
      </c>
      <c r="J16" s="665" t="s">
        <v>345</v>
      </c>
    </row>
    <row r="17" spans="1:10" ht="12" customHeight="1" x14ac:dyDescent="0.25">
      <c r="A17" s="584" t="s">
        <v>326</v>
      </c>
      <c r="B17" s="665">
        <v>1</v>
      </c>
      <c r="C17" s="665" t="s">
        <v>345</v>
      </c>
      <c r="D17" s="665" t="s">
        <v>345</v>
      </c>
      <c r="E17" s="665" t="s">
        <v>345</v>
      </c>
      <c r="F17" s="665" t="s">
        <v>345</v>
      </c>
      <c r="G17" s="665" t="s">
        <v>345</v>
      </c>
      <c r="H17" s="665" t="s">
        <v>345</v>
      </c>
      <c r="I17" s="665" t="s">
        <v>345</v>
      </c>
      <c r="J17" s="665" t="s">
        <v>345</v>
      </c>
    </row>
    <row r="18" spans="1:10" ht="12" customHeight="1" x14ac:dyDescent="0.25">
      <c r="A18" s="580" t="s">
        <v>327</v>
      </c>
      <c r="B18" s="664">
        <v>0</v>
      </c>
      <c r="C18" s="664">
        <v>0</v>
      </c>
      <c r="D18" s="664">
        <v>0</v>
      </c>
      <c r="E18" s="664">
        <v>0</v>
      </c>
      <c r="F18" s="664">
        <v>0</v>
      </c>
      <c r="G18" s="664">
        <v>0</v>
      </c>
      <c r="H18" s="664">
        <v>0</v>
      </c>
      <c r="I18" s="664">
        <v>0</v>
      </c>
      <c r="J18" s="664">
        <v>0</v>
      </c>
    </row>
    <row r="19" spans="1:10" ht="6" customHeight="1" x14ac:dyDescent="0.25">
      <c r="A19" s="574"/>
      <c r="B19" s="713"/>
      <c r="C19" s="713"/>
      <c r="D19" s="656"/>
      <c r="E19" s="680"/>
      <c r="F19" s="680"/>
      <c r="G19" s="680"/>
      <c r="H19" s="680"/>
      <c r="I19" s="680"/>
      <c r="J19" s="680"/>
    </row>
    <row r="20" spans="1:10" ht="15" customHeight="1" x14ac:dyDescent="0.25">
      <c r="A20" s="575" t="s">
        <v>408</v>
      </c>
      <c r="B20" s="680"/>
      <c r="C20" s="680"/>
      <c r="D20" s="656"/>
      <c r="E20" s="680"/>
      <c r="F20" s="680"/>
      <c r="G20" s="680"/>
      <c r="H20" s="680"/>
      <c r="I20" s="680"/>
      <c r="J20" s="680"/>
    </row>
    <row r="21" spans="1:10" s="579" customFormat="1" ht="15" customHeight="1" x14ac:dyDescent="0.25">
      <c r="A21" s="575" t="s">
        <v>31</v>
      </c>
      <c r="B21" s="662">
        <v>3764</v>
      </c>
      <c r="C21" s="662">
        <v>11189</v>
      </c>
      <c r="D21" s="662">
        <v>185672.68700000001</v>
      </c>
      <c r="E21" s="662">
        <v>71543.058999999994</v>
      </c>
      <c r="F21" s="662">
        <v>425403.28</v>
      </c>
      <c r="G21" s="662">
        <v>773221.19700000004</v>
      </c>
      <c r="H21" s="662">
        <v>79687.823999999993</v>
      </c>
      <c r="I21" s="662">
        <v>693533.37300000002</v>
      </c>
      <c r="J21" s="662">
        <v>52653.58</v>
      </c>
    </row>
    <row r="22" spans="1:10" ht="15.75" customHeight="1" x14ac:dyDescent="0.25">
      <c r="A22" s="580" t="s">
        <v>324</v>
      </c>
      <c r="B22" s="664">
        <v>3587</v>
      </c>
      <c r="C22" s="664">
        <v>6596</v>
      </c>
      <c r="D22" s="664">
        <v>75561.142000000007</v>
      </c>
      <c r="E22" s="664">
        <v>51380.883999999998</v>
      </c>
      <c r="F22" s="664">
        <v>192089.45</v>
      </c>
      <c r="G22" s="664">
        <v>365160.72499999998</v>
      </c>
      <c r="H22" s="664">
        <v>58164.81</v>
      </c>
      <c r="I22" s="664">
        <v>306995.91499999998</v>
      </c>
      <c r="J22" s="664">
        <v>26545.844000000001</v>
      </c>
    </row>
    <row r="23" spans="1:10" ht="10.5" customHeight="1" x14ac:dyDescent="0.25">
      <c r="A23" s="584" t="s">
        <v>325</v>
      </c>
      <c r="B23" s="664">
        <v>161</v>
      </c>
      <c r="C23" s="664">
        <v>2835</v>
      </c>
      <c r="D23" s="664">
        <v>70643.183999999994</v>
      </c>
      <c r="E23" s="664">
        <v>15508.977000000001</v>
      </c>
      <c r="F23" s="664">
        <v>150243.965</v>
      </c>
      <c r="G23" s="664">
        <v>254650.40599999999</v>
      </c>
      <c r="H23" s="664">
        <v>15795.091</v>
      </c>
      <c r="I23" s="664">
        <v>238855.315</v>
      </c>
      <c r="J23" s="664">
        <v>9867.9539999999997</v>
      </c>
    </row>
    <row r="24" spans="1:10" ht="12.75" customHeight="1" x14ac:dyDescent="0.25">
      <c r="A24" s="584" t="s">
        <v>326</v>
      </c>
      <c r="B24" s="665">
        <v>15</v>
      </c>
      <c r="C24" s="665" t="s">
        <v>345</v>
      </c>
      <c r="D24" s="665" t="s">
        <v>345</v>
      </c>
      <c r="E24" s="665" t="s">
        <v>345</v>
      </c>
      <c r="F24" s="665" t="s">
        <v>345</v>
      </c>
      <c r="G24" s="665" t="s">
        <v>345</v>
      </c>
      <c r="H24" s="665" t="s">
        <v>345</v>
      </c>
      <c r="I24" s="665" t="s">
        <v>345</v>
      </c>
      <c r="J24" s="665" t="s">
        <v>345</v>
      </c>
    </row>
    <row r="25" spans="1:10" ht="9.75" customHeight="1" x14ac:dyDescent="0.25">
      <c r="A25" s="580" t="s">
        <v>327</v>
      </c>
      <c r="B25" s="665">
        <v>1</v>
      </c>
      <c r="C25" s="665" t="s">
        <v>345</v>
      </c>
      <c r="D25" s="665" t="s">
        <v>345</v>
      </c>
      <c r="E25" s="665" t="s">
        <v>345</v>
      </c>
      <c r="F25" s="665" t="s">
        <v>345</v>
      </c>
      <c r="G25" s="665" t="s">
        <v>345</v>
      </c>
      <c r="H25" s="665" t="s">
        <v>345</v>
      </c>
      <c r="I25" s="665" t="s">
        <v>345</v>
      </c>
      <c r="J25" s="665" t="s">
        <v>345</v>
      </c>
    </row>
    <row r="26" spans="1:10" ht="6" customHeight="1" x14ac:dyDescent="0.25">
      <c r="B26" s="680"/>
      <c r="C26" s="680"/>
      <c r="D26" s="680"/>
      <c r="E26" s="680"/>
      <c r="F26" s="680"/>
      <c r="G26" s="680"/>
      <c r="H26" s="680"/>
      <c r="I26" s="680"/>
      <c r="J26" s="680"/>
    </row>
    <row r="27" spans="1:10" ht="15" customHeight="1" x14ac:dyDescent="0.25">
      <c r="A27" s="575" t="s">
        <v>409</v>
      </c>
      <c r="B27" s="713"/>
      <c r="C27" s="713"/>
      <c r="D27" s="656"/>
      <c r="E27" s="680"/>
      <c r="F27" s="680"/>
      <c r="G27" s="680"/>
      <c r="H27" s="680"/>
      <c r="I27" s="680"/>
      <c r="J27" s="680"/>
    </row>
    <row r="28" spans="1:10" ht="16.5" customHeight="1" x14ac:dyDescent="0.25">
      <c r="A28" s="579" t="s">
        <v>31</v>
      </c>
      <c r="B28" s="662">
        <v>5765</v>
      </c>
      <c r="C28" s="662">
        <v>8508</v>
      </c>
      <c r="D28" s="662">
        <v>67836.633000000002</v>
      </c>
      <c r="E28" s="662">
        <v>72429.911999999997</v>
      </c>
      <c r="F28" s="662">
        <v>113100.451</v>
      </c>
      <c r="G28" s="662">
        <v>301312.277</v>
      </c>
      <c r="H28" s="662">
        <v>104140.78599999999</v>
      </c>
      <c r="I28" s="662">
        <v>197171.49100000001</v>
      </c>
      <c r="J28" s="662">
        <v>37479.500999999997</v>
      </c>
    </row>
    <row r="29" spans="1:10" ht="15.75" customHeight="1" x14ac:dyDescent="0.25">
      <c r="A29" s="580" t="s">
        <v>324</v>
      </c>
      <c r="B29" s="664">
        <v>5703</v>
      </c>
      <c r="C29" s="664">
        <v>7213</v>
      </c>
      <c r="D29" s="664">
        <v>41124.99</v>
      </c>
      <c r="E29" s="664">
        <v>45308.947999999997</v>
      </c>
      <c r="F29" s="664">
        <v>72578.278000000006</v>
      </c>
      <c r="G29" s="664">
        <v>200627.91800000001</v>
      </c>
      <c r="H29" s="664">
        <v>54698.18</v>
      </c>
      <c r="I29" s="664">
        <v>145929.73800000001</v>
      </c>
      <c r="J29" s="664">
        <v>32385.582999999999</v>
      </c>
    </row>
    <row r="30" spans="1:10" ht="12" customHeight="1" x14ac:dyDescent="0.25">
      <c r="A30" s="584" t="s">
        <v>325</v>
      </c>
      <c r="B30" s="665">
        <v>58</v>
      </c>
      <c r="C30" s="665">
        <v>848</v>
      </c>
      <c r="D30" s="665">
        <v>19682.071</v>
      </c>
      <c r="E30" s="665">
        <v>18607.296999999999</v>
      </c>
      <c r="F30" s="665">
        <v>35155.877</v>
      </c>
      <c r="G30" s="665">
        <v>78610.936000000002</v>
      </c>
      <c r="H30" s="665">
        <v>36428.483</v>
      </c>
      <c r="I30" s="665">
        <v>42182.453000000001</v>
      </c>
      <c r="J30" s="665">
        <v>3804.0540000000001</v>
      </c>
    </row>
    <row r="31" spans="1:10" ht="12" customHeight="1" x14ac:dyDescent="0.25">
      <c r="A31" s="584" t="s">
        <v>326</v>
      </c>
      <c r="B31" s="665">
        <v>4</v>
      </c>
      <c r="C31" s="665">
        <v>447</v>
      </c>
      <c r="D31" s="665">
        <v>7029.5720000000001</v>
      </c>
      <c r="E31" s="665">
        <v>8513.6669999999995</v>
      </c>
      <c r="F31" s="665">
        <v>5366.2960000000003</v>
      </c>
      <c r="G31" s="665">
        <v>22073.422999999999</v>
      </c>
      <c r="H31" s="665">
        <v>13014.123</v>
      </c>
      <c r="I31" s="665">
        <v>9059.2999999999993</v>
      </c>
      <c r="J31" s="665">
        <v>1289.864</v>
      </c>
    </row>
    <row r="32" spans="1:10" ht="12" customHeight="1" x14ac:dyDescent="0.25">
      <c r="A32" s="580" t="s">
        <v>327</v>
      </c>
      <c r="B32" s="664">
        <v>0</v>
      </c>
      <c r="C32" s="664">
        <v>0</v>
      </c>
      <c r="D32" s="664">
        <v>0</v>
      </c>
      <c r="E32" s="664">
        <v>0</v>
      </c>
      <c r="F32" s="664">
        <v>0</v>
      </c>
      <c r="G32" s="664">
        <v>0</v>
      </c>
      <c r="H32" s="664">
        <v>0</v>
      </c>
      <c r="I32" s="664">
        <v>0</v>
      </c>
      <c r="J32" s="664">
        <v>0</v>
      </c>
    </row>
    <row r="33" spans="1:12" ht="6" customHeight="1" x14ac:dyDescent="0.25">
      <c r="B33" s="680"/>
      <c r="C33" s="680"/>
      <c r="D33" s="680"/>
      <c r="E33" s="680"/>
      <c r="F33" s="680"/>
      <c r="G33" s="680"/>
      <c r="H33" s="680"/>
      <c r="I33" s="680"/>
      <c r="J33" s="680"/>
    </row>
    <row r="34" spans="1:12" ht="15" customHeight="1" x14ac:dyDescent="0.25">
      <c r="A34" s="575" t="s">
        <v>410</v>
      </c>
      <c r="B34" s="655"/>
      <c r="C34" s="655"/>
      <c r="D34" s="656"/>
      <c r="E34" s="680"/>
      <c r="F34" s="680"/>
      <c r="G34" s="680"/>
      <c r="H34" s="680"/>
      <c r="I34" s="680"/>
      <c r="J34" s="680"/>
      <c r="K34" s="583"/>
      <c r="L34" s="583"/>
    </row>
    <row r="35" spans="1:12" ht="15" customHeight="1" x14ac:dyDescent="0.25">
      <c r="A35" s="575" t="s">
        <v>31</v>
      </c>
      <c r="B35" s="662">
        <v>2682</v>
      </c>
      <c r="C35" s="662">
        <v>3918</v>
      </c>
      <c r="D35" s="662">
        <v>21306.99</v>
      </c>
      <c r="E35" s="662">
        <v>14273.234</v>
      </c>
      <c r="F35" s="662">
        <v>26023.530999999999</v>
      </c>
      <c r="G35" s="662">
        <v>78636.740000000005</v>
      </c>
      <c r="H35" s="662">
        <v>19596.855</v>
      </c>
      <c r="I35" s="662">
        <v>59039.885000000002</v>
      </c>
      <c r="J35" s="662">
        <v>11215.781999999999</v>
      </c>
      <c r="K35" s="583"/>
      <c r="L35" s="583"/>
    </row>
    <row r="36" spans="1:12" ht="15.75" customHeight="1" x14ac:dyDescent="0.25">
      <c r="A36" s="580" t="s">
        <v>324</v>
      </c>
      <c r="B36" s="664">
        <v>2666</v>
      </c>
      <c r="C36" s="664">
        <v>3511</v>
      </c>
      <c r="D36" s="664">
        <v>15613.852999999999</v>
      </c>
      <c r="E36" s="664">
        <v>6418.8680000000004</v>
      </c>
      <c r="F36" s="664">
        <v>21385.353999999999</v>
      </c>
      <c r="G36" s="664">
        <v>57675.915000000001</v>
      </c>
      <c r="H36" s="664">
        <v>8059.2020000000002</v>
      </c>
      <c r="I36" s="664">
        <v>49616.713000000003</v>
      </c>
      <c r="J36" s="664">
        <v>9769.0759999999991</v>
      </c>
      <c r="K36" s="583"/>
      <c r="L36" s="583"/>
    </row>
    <row r="37" spans="1:12" ht="12" customHeight="1" x14ac:dyDescent="0.25">
      <c r="A37" s="584" t="s">
        <v>325</v>
      </c>
      <c r="B37" s="664">
        <v>14</v>
      </c>
      <c r="C37" s="664" t="s">
        <v>345</v>
      </c>
      <c r="D37" s="664" t="s">
        <v>345</v>
      </c>
      <c r="E37" s="664" t="s">
        <v>345</v>
      </c>
      <c r="F37" s="664" t="s">
        <v>345</v>
      </c>
      <c r="G37" s="664" t="s">
        <v>345</v>
      </c>
      <c r="H37" s="664" t="s">
        <v>345</v>
      </c>
      <c r="I37" s="664" t="s">
        <v>345</v>
      </c>
      <c r="J37" s="664" t="s">
        <v>345</v>
      </c>
      <c r="K37" s="583"/>
      <c r="L37" s="583"/>
    </row>
    <row r="38" spans="1:12" ht="12" customHeight="1" x14ac:dyDescent="0.25">
      <c r="A38" s="584" t="s">
        <v>326</v>
      </c>
      <c r="B38" s="664">
        <v>2</v>
      </c>
      <c r="C38" s="664" t="s">
        <v>345</v>
      </c>
      <c r="D38" s="664" t="s">
        <v>345</v>
      </c>
      <c r="E38" s="664" t="s">
        <v>345</v>
      </c>
      <c r="F38" s="664" t="s">
        <v>345</v>
      </c>
      <c r="G38" s="664" t="s">
        <v>345</v>
      </c>
      <c r="H38" s="664" t="s">
        <v>345</v>
      </c>
      <c r="I38" s="664" t="s">
        <v>345</v>
      </c>
      <c r="J38" s="664" t="s">
        <v>345</v>
      </c>
      <c r="K38" s="583"/>
      <c r="L38" s="583"/>
    </row>
    <row r="39" spans="1:12" ht="12" customHeight="1" x14ac:dyDescent="0.25">
      <c r="A39" s="580" t="s">
        <v>327</v>
      </c>
      <c r="B39" s="664">
        <v>0</v>
      </c>
      <c r="C39" s="664">
        <v>0</v>
      </c>
      <c r="D39" s="664">
        <v>0</v>
      </c>
      <c r="E39" s="664">
        <v>0</v>
      </c>
      <c r="F39" s="664">
        <v>0</v>
      </c>
      <c r="G39" s="664">
        <v>0</v>
      </c>
      <c r="H39" s="664">
        <v>0</v>
      </c>
      <c r="I39" s="664">
        <v>0</v>
      </c>
      <c r="J39" s="664">
        <v>0</v>
      </c>
    </row>
    <row r="40" spans="1:12" ht="6" customHeight="1" x14ac:dyDescent="0.25">
      <c r="B40" s="680"/>
      <c r="C40" s="680"/>
      <c r="D40" s="680"/>
      <c r="E40" s="680"/>
      <c r="F40" s="680"/>
      <c r="G40" s="680"/>
      <c r="H40" s="680"/>
      <c r="I40" s="680"/>
      <c r="J40" s="680"/>
    </row>
    <row r="41" spans="1:12" ht="15" customHeight="1" x14ac:dyDescent="0.25">
      <c r="A41" s="575" t="s">
        <v>411</v>
      </c>
      <c r="B41" s="656"/>
      <c r="C41" s="656"/>
      <c r="D41" s="656"/>
      <c r="E41" s="680"/>
      <c r="F41" s="680"/>
      <c r="G41" s="680"/>
      <c r="H41" s="680"/>
      <c r="I41" s="680"/>
      <c r="J41" s="680"/>
      <c r="K41" s="583"/>
      <c r="L41" s="583"/>
    </row>
    <row r="42" spans="1:12" ht="15" customHeight="1" x14ac:dyDescent="0.25">
      <c r="A42" s="575" t="s">
        <v>31</v>
      </c>
      <c r="B42" s="662">
        <v>3392</v>
      </c>
      <c r="C42" s="662">
        <v>4014</v>
      </c>
      <c r="D42" s="662">
        <v>18580.451000000001</v>
      </c>
      <c r="E42" s="662">
        <v>117.678</v>
      </c>
      <c r="F42" s="662">
        <v>30275.562000000002</v>
      </c>
      <c r="G42" s="662">
        <v>71745.005999999994</v>
      </c>
      <c r="H42" s="662">
        <v>149.83600000000001</v>
      </c>
      <c r="I42" s="662">
        <v>71595.17</v>
      </c>
      <c r="J42" s="662">
        <v>21605.077000000001</v>
      </c>
      <c r="K42" s="583"/>
      <c r="L42" s="583"/>
    </row>
    <row r="43" spans="1:12" ht="15.75" customHeight="1" x14ac:dyDescent="0.25">
      <c r="A43" s="580" t="s">
        <v>324</v>
      </c>
      <c r="B43" s="664">
        <v>3374</v>
      </c>
      <c r="C43" s="664">
        <v>3636</v>
      </c>
      <c r="D43" s="664">
        <v>8634.9380000000001</v>
      </c>
      <c r="E43" s="664">
        <v>113.36</v>
      </c>
      <c r="F43" s="664">
        <v>14974.2</v>
      </c>
      <c r="G43" s="664">
        <v>45995.580999999998</v>
      </c>
      <c r="H43" s="664">
        <v>144.505</v>
      </c>
      <c r="I43" s="664">
        <v>45851.076000000001</v>
      </c>
      <c r="J43" s="664">
        <v>20753.596000000001</v>
      </c>
      <c r="K43" s="583"/>
      <c r="L43" s="583"/>
    </row>
    <row r="44" spans="1:12" ht="12" customHeight="1" x14ac:dyDescent="0.25">
      <c r="A44" s="584" t="s">
        <v>325</v>
      </c>
      <c r="B44" s="665">
        <v>17</v>
      </c>
      <c r="C44" s="665" t="s">
        <v>345</v>
      </c>
      <c r="D44" s="665" t="s">
        <v>345</v>
      </c>
      <c r="E44" s="665" t="s">
        <v>345</v>
      </c>
      <c r="F44" s="665" t="s">
        <v>345</v>
      </c>
      <c r="G44" s="665" t="s">
        <v>345</v>
      </c>
      <c r="H44" s="665" t="s">
        <v>345</v>
      </c>
      <c r="I44" s="665" t="s">
        <v>345</v>
      </c>
      <c r="J44" s="665" t="s">
        <v>345</v>
      </c>
    </row>
    <row r="45" spans="1:12" ht="12" customHeight="1" x14ac:dyDescent="0.25">
      <c r="A45" s="584" t="s">
        <v>326</v>
      </c>
      <c r="B45" s="665">
        <v>1</v>
      </c>
      <c r="C45" s="665" t="s">
        <v>345</v>
      </c>
      <c r="D45" s="665" t="s">
        <v>345</v>
      </c>
      <c r="E45" s="665" t="s">
        <v>345</v>
      </c>
      <c r="F45" s="665" t="s">
        <v>345</v>
      </c>
      <c r="G45" s="665" t="s">
        <v>345</v>
      </c>
      <c r="H45" s="665" t="s">
        <v>345</v>
      </c>
      <c r="I45" s="665" t="s">
        <v>345</v>
      </c>
      <c r="J45" s="665" t="s">
        <v>345</v>
      </c>
    </row>
    <row r="46" spans="1:12" ht="12" customHeight="1" x14ac:dyDescent="0.25">
      <c r="A46" s="580" t="s">
        <v>327</v>
      </c>
      <c r="B46" s="664">
        <v>0</v>
      </c>
      <c r="C46" s="664">
        <v>0</v>
      </c>
      <c r="D46" s="664">
        <v>0</v>
      </c>
      <c r="E46" s="664">
        <v>0</v>
      </c>
      <c r="F46" s="664">
        <v>0</v>
      </c>
      <c r="G46" s="664">
        <v>0</v>
      </c>
      <c r="H46" s="664">
        <v>0</v>
      </c>
      <c r="I46" s="664">
        <v>0</v>
      </c>
      <c r="J46" s="664">
        <v>0</v>
      </c>
    </row>
    <row r="47" spans="1:12" ht="6" customHeight="1" x14ac:dyDescent="0.25">
      <c r="B47" s="680"/>
      <c r="C47" s="680"/>
      <c r="D47" s="680"/>
      <c r="E47" s="680"/>
      <c r="F47" s="680"/>
      <c r="G47" s="680"/>
      <c r="H47" s="680"/>
      <c r="I47" s="680"/>
      <c r="J47" s="680"/>
    </row>
    <row r="48" spans="1:12" ht="15" customHeight="1" x14ac:dyDescent="0.25">
      <c r="A48" s="575" t="s">
        <v>412</v>
      </c>
      <c r="B48" s="656"/>
      <c r="C48" s="656"/>
      <c r="D48" s="656"/>
      <c r="E48" s="680"/>
      <c r="F48" s="680"/>
      <c r="G48" s="680"/>
      <c r="H48" s="680"/>
      <c r="I48" s="680"/>
      <c r="J48" s="680"/>
      <c r="K48" s="583"/>
      <c r="L48" s="583"/>
    </row>
    <row r="49" spans="1:12" ht="15" customHeight="1" x14ac:dyDescent="0.25">
      <c r="A49" s="575" t="s">
        <v>31</v>
      </c>
      <c r="B49" s="662">
        <v>20</v>
      </c>
      <c r="C49" s="662">
        <v>23</v>
      </c>
      <c r="D49" s="662">
        <v>85.713999999999999</v>
      </c>
      <c r="E49" s="662">
        <v>430.09699999999998</v>
      </c>
      <c r="F49" s="662">
        <v>139.02199999999999</v>
      </c>
      <c r="G49" s="662">
        <v>608.92600000000004</v>
      </c>
      <c r="H49" s="662">
        <v>460.14800000000002</v>
      </c>
      <c r="I49" s="662">
        <v>148.77799999999999</v>
      </c>
      <c r="J49" s="662">
        <v>-256.26400000000001</v>
      </c>
      <c r="K49" s="583"/>
      <c r="L49" s="583"/>
    </row>
    <row r="50" spans="1:12" ht="15.75" customHeight="1" x14ac:dyDescent="0.25">
      <c r="A50" s="580" t="s">
        <v>324</v>
      </c>
      <c r="B50" s="665">
        <v>20</v>
      </c>
      <c r="C50" s="665">
        <v>23</v>
      </c>
      <c r="D50" s="665">
        <v>85.713999999999999</v>
      </c>
      <c r="E50" s="665">
        <v>430.09699999999998</v>
      </c>
      <c r="F50" s="665">
        <v>139.02199999999999</v>
      </c>
      <c r="G50" s="665">
        <v>608.92600000000004</v>
      </c>
      <c r="H50" s="665">
        <v>460.14800000000002</v>
      </c>
      <c r="I50" s="665">
        <v>148.77799999999999</v>
      </c>
      <c r="J50" s="665">
        <v>-256.26400000000001</v>
      </c>
      <c r="K50" s="583"/>
      <c r="L50" s="583"/>
    </row>
    <row r="51" spans="1:12" ht="12" customHeight="1" x14ac:dyDescent="0.25">
      <c r="A51" s="584" t="s">
        <v>325</v>
      </c>
      <c r="B51" s="665">
        <v>0</v>
      </c>
      <c r="C51" s="665">
        <v>0</v>
      </c>
      <c r="D51" s="665">
        <v>0</v>
      </c>
      <c r="E51" s="665">
        <v>0</v>
      </c>
      <c r="F51" s="665">
        <v>0</v>
      </c>
      <c r="G51" s="665">
        <v>0</v>
      </c>
      <c r="H51" s="665">
        <v>0</v>
      </c>
      <c r="I51" s="665">
        <v>0</v>
      </c>
      <c r="J51" s="665">
        <v>0</v>
      </c>
    </row>
    <row r="52" spans="1:12" ht="12" customHeight="1" x14ac:dyDescent="0.25">
      <c r="A52" s="584" t="s">
        <v>326</v>
      </c>
      <c r="B52" s="664">
        <v>0</v>
      </c>
      <c r="C52" s="664">
        <v>0</v>
      </c>
      <c r="D52" s="664">
        <v>0</v>
      </c>
      <c r="E52" s="664">
        <v>0</v>
      </c>
      <c r="F52" s="664">
        <v>0</v>
      </c>
      <c r="G52" s="664">
        <v>0</v>
      </c>
      <c r="H52" s="664">
        <v>0</v>
      </c>
      <c r="I52" s="664">
        <v>0</v>
      </c>
      <c r="J52" s="664">
        <v>0</v>
      </c>
    </row>
    <row r="53" spans="1:12" ht="12" customHeight="1" x14ac:dyDescent="0.25">
      <c r="A53" s="580" t="s">
        <v>327</v>
      </c>
      <c r="B53" s="664">
        <v>0</v>
      </c>
      <c r="C53" s="664">
        <v>0</v>
      </c>
      <c r="D53" s="664">
        <v>0</v>
      </c>
      <c r="E53" s="664">
        <v>0</v>
      </c>
      <c r="F53" s="664">
        <v>0</v>
      </c>
      <c r="G53" s="664">
        <v>0</v>
      </c>
      <c r="H53" s="664">
        <v>0</v>
      </c>
      <c r="I53" s="664">
        <v>0</v>
      </c>
      <c r="J53" s="664">
        <v>0</v>
      </c>
    </row>
    <row r="54" spans="1:12" ht="6.95" customHeight="1" thickBot="1" x14ac:dyDescent="0.3">
      <c r="A54" s="595"/>
      <c r="B54" s="595"/>
      <c r="C54" s="595"/>
      <c r="D54" s="595"/>
      <c r="E54" s="595"/>
      <c r="F54" s="595"/>
      <c r="G54" s="595"/>
      <c r="H54" s="595"/>
      <c r="I54" s="595"/>
      <c r="J54" s="595"/>
    </row>
    <row r="55" spans="1:12" ht="3.75" customHeight="1" thickTop="1" x14ac:dyDescent="0.25">
      <c r="A55" s="589"/>
      <c r="B55" s="589"/>
      <c r="C55" s="589"/>
    </row>
    <row r="56" spans="1:12" ht="12" customHeight="1" x14ac:dyDescent="0.25">
      <c r="A56" s="588" t="s">
        <v>329</v>
      </c>
      <c r="B56" s="588"/>
      <c r="C56" s="588"/>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48"/>
  <sheetViews>
    <sheetView showGridLines="0" zoomScaleNormal="10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28" ht="20.25" customHeight="1" x14ac:dyDescent="0.25">
      <c r="A2" s="1931" t="s">
        <v>413</v>
      </c>
      <c r="B2" s="1931"/>
      <c r="C2" s="1931"/>
      <c r="D2" s="589"/>
    </row>
    <row r="3" spans="1:28" ht="27.75" customHeight="1" x14ac:dyDescent="0.25">
      <c r="A3" s="1933" t="s">
        <v>414</v>
      </c>
      <c r="B3" s="1933"/>
      <c r="C3" s="1933"/>
      <c r="D3" s="1940"/>
      <c r="E3" s="1940"/>
      <c r="F3" s="1940"/>
      <c r="G3" s="1940"/>
      <c r="H3" s="1940"/>
      <c r="I3" s="1940"/>
      <c r="J3" s="1940"/>
      <c r="K3" s="1578"/>
    </row>
    <row r="4" spans="1:28" ht="12.95" customHeight="1" x14ac:dyDescent="0.25">
      <c r="A4" s="572">
        <v>2017</v>
      </c>
      <c r="B4" s="573"/>
      <c r="C4" s="149"/>
    </row>
    <row r="5" spans="1:28" ht="14.25" customHeight="1" x14ac:dyDescent="0.25">
      <c r="A5" s="1923" t="s">
        <v>311</v>
      </c>
      <c r="B5" s="1923" t="s">
        <v>312</v>
      </c>
      <c r="C5" s="1923" t="s">
        <v>313</v>
      </c>
      <c r="D5" s="1924" t="s">
        <v>314</v>
      </c>
      <c r="E5" s="1924"/>
      <c r="F5" s="1924"/>
      <c r="G5" s="1923" t="s">
        <v>315</v>
      </c>
      <c r="H5" s="1925"/>
      <c r="I5" s="1925"/>
      <c r="J5" s="1923" t="s">
        <v>316</v>
      </c>
    </row>
    <row r="6" spans="1:28" ht="14.25" customHeight="1" x14ac:dyDescent="0.25">
      <c r="A6" s="1923"/>
      <c r="B6" s="1923"/>
      <c r="C6" s="1923"/>
      <c r="D6" s="1923" t="s">
        <v>317</v>
      </c>
      <c r="E6" s="1923" t="s">
        <v>318</v>
      </c>
      <c r="F6" s="1923" t="s">
        <v>319</v>
      </c>
      <c r="G6" s="1923" t="s">
        <v>31</v>
      </c>
      <c r="H6" s="1923" t="s">
        <v>320</v>
      </c>
      <c r="I6" s="1923" t="s">
        <v>321</v>
      </c>
      <c r="J6" s="1925"/>
    </row>
    <row r="7" spans="1:28" ht="14.25" customHeight="1" x14ac:dyDescent="0.25">
      <c r="A7" s="1923"/>
      <c r="B7" s="1923"/>
      <c r="C7" s="1923"/>
      <c r="D7" s="1923"/>
      <c r="E7" s="1923"/>
      <c r="F7" s="1923"/>
      <c r="G7" s="1923"/>
      <c r="H7" s="1923"/>
      <c r="I7" s="1923"/>
      <c r="J7" s="1925"/>
    </row>
    <row r="8" spans="1:28" ht="14.25" customHeight="1" x14ac:dyDescent="0.25">
      <c r="A8" s="1923"/>
      <c r="B8" s="1923"/>
      <c r="C8" s="1923"/>
      <c r="D8" s="1923"/>
      <c r="E8" s="1923"/>
      <c r="F8" s="1923"/>
      <c r="G8" s="1923"/>
      <c r="H8" s="1923"/>
      <c r="I8" s="1923"/>
      <c r="J8" s="1925"/>
    </row>
    <row r="9" spans="1:28" ht="14.25" customHeight="1" x14ac:dyDescent="0.25">
      <c r="A9" s="1923"/>
      <c r="B9" s="1923"/>
      <c r="C9" s="1923"/>
      <c r="D9" s="1923"/>
      <c r="E9" s="1923"/>
      <c r="F9" s="1923"/>
      <c r="G9" s="1923"/>
      <c r="H9" s="1923"/>
      <c r="I9" s="1923"/>
      <c r="J9" s="1925"/>
    </row>
    <row r="10" spans="1:28" ht="14.25" customHeight="1" x14ac:dyDescent="0.25">
      <c r="A10" s="1923"/>
      <c r="B10" s="1923"/>
      <c r="C10" s="1923"/>
      <c r="D10" s="1923"/>
      <c r="E10" s="1923"/>
      <c r="F10" s="1923"/>
      <c r="G10" s="1923"/>
      <c r="H10" s="1923"/>
      <c r="I10" s="1923"/>
      <c r="J10" s="1925"/>
    </row>
    <row r="11" spans="1:28" ht="14.25" customHeight="1" x14ac:dyDescent="0.25">
      <c r="A11" s="1923"/>
      <c r="B11" s="1924" t="s">
        <v>5</v>
      </c>
      <c r="C11" s="1924"/>
      <c r="D11" s="1924" t="s">
        <v>322</v>
      </c>
      <c r="E11" s="1924"/>
      <c r="F11" s="1924"/>
      <c r="G11" s="1924"/>
      <c r="H11" s="1924"/>
      <c r="I11" s="1924"/>
      <c r="J11" s="1924"/>
    </row>
    <row r="12" spans="1:28" ht="7.5" customHeight="1" x14ac:dyDescent="0.25">
      <c r="A12" s="574"/>
      <c r="B12" s="574"/>
      <c r="C12" s="574"/>
    </row>
    <row r="13" spans="1:28" x14ac:dyDescent="0.25">
      <c r="A13" s="575" t="s">
        <v>407</v>
      </c>
      <c r="B13" s="574"/>
      <c r="C13" s="713"/>
    </row>
    <row r="14" spans="1:28" s="579" customFormat="1" ht="15" customHeight="1" x14ac:dyDescent="0.25">
      <c r="A14" s="575" t="s">
        <v>252</v>
      </c>
      <c r="B14" s="662">
        <v>9230</v>
      </c>
      <c r="C14" s="662">
        <v>13236</v>
      </c>
      <c r="D14" s="662">
        <v>97788.574999999997</v>
      </c>
      <c r="E14" s="662">
        <v>32246.771000000001</v>
      </c>
      <c r="F14" s="662">
        <v>194419.52499999999</v>
      </c>
      <c r="G14" s="662">
        <v>414750.02100000001</v>
      </c>
      <c r="H14" s="662">
        <v>24506.364000000001</v>
      </c>
      <c r="I14" s="662">
        <v>390243.65700000001</v>
      </c>
      <c r="J14" s="662">
        <v>70368.873000000007</v>
      </c>
      <c r="K14" s="664"/>
      <c r="L14" s="664"/>
      <c r="M14" s="664"/>
      <c r="N14" s="664"/>
      <c r="O14" s="664"/>
      <c r="P14" s="664"/>
      <c r="Q14" s="664"/>
      <c r="R14" s="664"/>
      <c r="S14" s="664"/>
      <c r="T14" s="707"/>
      <c r="U14" s="707"/>
      <c r="V14" s="707"/>
      <c r="W14" s="707"/>
      <c r="X14" s="707"/>
      <c r="Y14" s="707"/>
      <c r="Z14" s="707"/>
      <c r="AA14" s="707"/>
      <c r="AB14" s="707"/>
    </row>
    <row r="15" spans="1:28" s="579" customFormat="1" ht="20.100000000000001" customHeight="1" x14ac:dyDescent="0.25">
      <c r="A15" s="575" t="s">
        <v>253</v>
      </c>
      <c r="B15" s="662">
        <v>8883</v>
      </c>
      <c r="C15" s="662">
        <v>12789</v>
      </c>
      <c r="D15" s="662">
        <v>95281.157000000007</v>
      </c>
      <c r="E15" s="662">
        <v>31595.26</v>
      </c>
      <c r="F15" s="662">
        <v>189598.91</v>
      </c>
      <c r="G15" s="662">
        <v>403295.47899999999</v>
      </c>
      <c r="H15" s="662">
        <v>23752.582999999999</v>
      </c>
      <c r="I15" s="662">
        <v>379542.89600000001</v>
      </c>
      <c r="J15" s="662">
        <v>67342.508000000002</v>
      </c>
      <c r="K15" s="664"/>
      <c r="L15" s="664"/>
      <c r="M15" s="664"/>
      <c r="N15" s="664"/>
      <c r="O15" s="664"/>
      <c r="P15" s="664"/>
      <c r="Q15" s="664"/>
      <c r="R15" s="664"/>
      <c r="S15" s="664"/>
      <c r="T15" s="707"/>
      <c r="U15" s="707"/>
      <c r="V15" s="707"/>
      <c r="W15" s="707"/>
      <c r="X15" s="707"/>
      <c r="Y15" s="707"/>
      <c r="Z15" s="707"/>
      <c r="AA15" s="707"/>
      <c r="AB15" s="707"/>
    </row>
    <row r="16" spans="1:28" ht="20.100000000000001" customHeight="1" x14ac:dyDescent="0.25">
      <c r="A16" s="592" t="s">
        <v>335</v>
      </c>
      <c r="B16" s="664">
        <v>2905</v>
      </c>
      <c r="C16" s="664">
        <v>4257</v>
      </c>
      <c r="D16" s="664">
        <v>29689.008999999998</v>
      </c>
      <c r="E16" s="664">
        <v>11306.823</v>
      </c>
      <c r="F16" s="664">
        <v>57244.135999999999</v>
      </c>
      <c r="G16" s="664">
        <v>123298.372</v>
      </c>
      <c r="H16" s="664">
        <v>7099.701</v>
      </c>
      <c r="I16" s="664">
        <v>116198.671</v>
      </c>
      <c r="J16" s="664">
        <v>21955.108</v>
      </c>
      <c r="K16" s="664"/>
      <c r="L16" s="664"/>
      <c r="M16" s="664"/>
      <c r="N16" s="664"/>
      <c r="O16" s="664"/>
      <c r="P16" s="664"/>
      <c r="Q16" s="664"/>
      <c r="R16" s="664"/>
      <c r="S16" s="664"/>
      <c r="T16" s="707"/>
      <c r="U16" s="707"/>
      <c r="V16" s="707"/>
      <c r="W16" s="707"/>
      <c r="X16" s="707"/>
      <c r="Y16" s="707"/>
      <c r="Z16" s="707"/>
      <c r="AA16" s="707"/>
      <c r="AB16" s="707"/>
    </row>
    <row r="17" spans="1:28" ht="11.1" customHeight="1" x14ac:dyDescent="0.25">
      <c r="A17" s="592" t="s">
        <v>336</v>
      </c>
      <c r="B17" s="664">
        <v>1442</v>
      </c>
      <c r="C17" s="664">
        <v>1877</v>
      </c>
      <c r="D17" s="664">
        <v>9291.143</v>
      </c>
      <c r="E17" s="664">
        <v>2028.491</v>
      </c>
      <c r="F17" s="664">
        <v>13022.026</v>
      </c>
      <c r="G17" s="664">
        <v>37816.411999999997</v>
      </c>
      <c r="H17" s="664">
        <v>5536.2579999999998</v>
      </c>
      <c r="I17" s="664">
        <v>32280.153999999999</v>
      </c>
      <c r="J17" s="664">
        <v>7857.3630000000003</v>
      </c>
      <c r="K17" s="664"/>
      <c r="L17" s="664"/>
      <c r="M17" s="664"/>
      <c r="N17" s="664"/>
      <c r="O17" s="664"/>
      <c r="P17" s="664"/>
      <c r="Q17" s="664"/>
      <c r="R17" s="664"/>
      <c r="S17" s="664"/>
      <c r="T17" s="707"/>
      <c r="U17" s="707"/>
      <c r="V17" s="707"/>
      <c r="W17" s="707"/>
      <c r="X17" s="707"/>
      <c r="Y17" s="707"/>
      <c r="Z17" s="707"/>
      <c r="AA17" s="707"/>
      <c r="AB17" s="707"/>
    </row>
    <row r="18" spans="1:28" ht="12" customHeight="1" x14ac:dyDescent="0.25">
      <c r="A18" s="592" t="s">
        <v>337</v>
      </c>
      <c r="B18" s="664">
        <v>3681</v>
      </c>
      <c r="C18" s="664">
        <v>5421</v>
      </c>
      <c r="D18" s="664">
        <v>48182.499000000003</v>
      </c>
      <c r="E18" s="664">
        <v>15086.299000000001</v>
      </c>
      <c r="F18" s="664">
        <v>101938.689</v>
      </c>
      <c r="G18" s="664">
        <v>204665.89499999999</v>
      </c>
      <c r="H18" s="664">
        <v>10583.168</v>
      </c>
      <c r="I18" s="664">
        <v>194082.72700000001</v>
      </c>
      <c r="J18" s="664">
        <v>30222.726999999999</v>
      </c>
      <c r="K18" s="664"/>
      <c r="L18" s="664"/>
      <c r="M18" s="664"/>
      <c r="N18" s="664"/>
      <c r="O18" s="664"/>
      <c r="P18" s="664"/>
      <c r="Q18" s="664"/>
      <c r="R18" s="664"/>
      <c r="S18" s="664"/>
      <c r="T18" s="707"/>
      <c r="U18" s="707"/>
      <c r="V18" s="707"/>
      <c r="W18" s="707"/>
      <c r="X18" s="707"/>
      <c r="Y18" s="707"/>
      <c r="Z18" s="707"/>
      <c r="AA18" s="707"/>
      <c r="AB18" s="707"/>
    </row>
    <row r="19" spans="1:28" ht="11.1" customHeight="1" x14ac:dyDescent="0.25">
      <c r="A19" s="592" t="s">
        <v>338</v>
      </c>
      <c r="B19" s="664">
        <v>386</v>
      </c>
      <c r="C19" s="664">
        <v>494</v>
      </c>
      <c r="D19" s="664">
        <v>2053.2170000000001</v>
      </c>
      <c r="E19" s="664">
        <v>974.77099999999996</v>
      </c>
      <c r="F19" s="664">
        <v>9709.3799999999992</v>
      </c>
      <c r="G19" s="664">
        <v>15185.617</v>
      </c>
      <c r="H19" s="664">
        <v>233.65899999999999</v>
      </c>
      <c r="I19" s="664">
        <v>14951.958000000001</v>
      </c>
      <c r="J19" s="664">
        <v>2335.6680000000001</v>
      </c>
      <c r="K19" s="664"/>
      <c r="L19" s="664"/>
      <c r="M19" s="664"/>
      <c r="N19" s="664"/>
      <c r="O19" s="664"/>
      <c r="P19" s="664"/>
      <c r="Q19" s="664"/>
      <c r="R19" s="664"/>
      <c r="S19" s="664"/>
      <c r="T19" s="707"/>
      <c r="U19" s="707"/>
      <c r="V19" s="707"/>
      <c r="W19" s="707"/>
      <c r="X19" s="707"/>
      <c r="Y19" s="707"/>
      <c r="Z19" s="707"/>
      <c r="AA19" s="707"/>
      <c r="AB19" s="707"/>
    </row>
    <row r="20" spans="1:28" ht="11.1" customHeight="1" x14ac:dyDescent="0.25">
      <c r="A20" s="592" t="s">
        <v>339</v>
      </c>
      <c r="B20" s="664">
        <v>469</v>
      </c>
      <c r="C20" s="664">
        <v>740</v>
      </c>
      <c r="D20" s="664">
        <v>6065.2889999999998</v>
      </c>
      <c r="E20" s="664">
        <v>2198.8760000000002</v>
      </c>
      <c r="F20" s="664">
        <v>7684.6790000000001</v>
      </c>
      <c r="G20" s="664">
        <v>22329.183000000001</v>
      </c>
      <c r="H20" s="664">
        <v>299.79700000000003</v>
      </c>
      <c r="I20" s="664">
        <v>22029.385999999999</v>
      </c>
      <c r="J20" s="664">
        <v>4971.6419999999998</v>
      </c>
      <c r="K20" s="664"/>
      <c r="L20" s="664"/>
      <c r="M20" s="664"/>
      <c r="N20" s="664"/>
      <c r="O20" s="664"/>
      <c r="P20" s="664"/>
      <c r="Q20" s="664"/>
      <c r="R20" s="664"/>
      <c r="S20" s="664"/>
      <c r="T20" s="707"/>
      <c r="U20" s="707"/>
      <c r="V20" s="707"/>
      <c r="W20" s="707"/>
      <c r="X20" s="707"/>
      <c r="Y20" s="707"/>
      <c r="Z20" s="707"/>
      <c r="AA20" s="707"/>
      <c r="AB20" s="707"/>
    </row>
    <row r="21" spans="1:28" s="579" customFormat="1" ht="20.100000000000001" customHeight="1" x14ac:dyDescent="0.25">
      <c r="A21" s="593" t="s">
        <v>340</v>
      </c>
      <c r="B21" s="722">
        <v>178</v>
      </c>
      <c r="C21" s="722">
        <v>231</v>
      </c>
      <c r="D21" s="678">
        <v>1352.9659999999999</v>
      </c>
      <c r="E21" s="678">
        <v>152.172</v>
      </c>
      <c r="F21" s="678">
        <v>1707.501</v>
      </c>
      <c r="G21" s="678">
        <v>4842.5209999999997</v>
      </c>
      <c r="H21" s="678">
        <v>202.53299999999999</v>
      </c>
      <c r="I21" s="678">
        <v>4639.9880000000003</v>
      </c>
      <c r="J21" s="678">
        <v>1425.046</v>
      </c>
      <c r="K21" s="664"/>
      <c r="L21" s="664"/>
      <c r="M21" s="664"/>
      <c r="N21" s="664"/>
      <c r="O21" s="664"/>
      <c r="P21" s="664"/>
      <c r="Q21" s="664"/>
      <c r="R21" s="664"/>
      <c r="S21" s="664"/>
      <c r="T21" s="707"/>
      <c r="U21" s="707"/>
      <c r="V21" s="707"/>
      <c r="W21" s="707"/>
      <c r="X21" s="707"/>
      <c r="Y21" s="707"/>
      <c r="Z21" s="707"/>
      <c r="AA21" s="707"/>
      <c r="AB21" s="707"/>
    </row>
    <row r="22" spans="1:28" s="579" customFormat="1" ht="12.75" customHeight="1" x14ac:dyDescent="0.25">
      <c r="A22" s="593" t="s">
        <v>341</v>
      </c>
      <c r="B22" s="722">
        <v>169</v>
      </c>
      <c r="C22" s="722">
        <v>216</v>
      </c>
      <c r="D22" s="678">
        <v>1154.452</v>
      </c>
      <c r="E22" s="678">
        <v>499.339</v>
      </c>
      <c r="F22" s="678">
        <v>3113.114</v>
      </c>
      <c r="G22" s="678">
        <v>6612.0209999999997</v>
      </c>
      <c r="H22" s="678">
        <v>551.24800000000005</v>
      </c>
      <c r="I22" s="678">
        <v>6060.7730000000001</v>
      </c>
      <c r="J22" s="678">
        <v>1601.319</v>
      </c>
      <c r="K22" s="664"/>
      <c r="L22" s="664"/>
      <c r="M22" s="664"/>
      <c r="N22" s="664"/>
      <c r="O22" s="664"/>
      <c r="P22" s="664"/>
      <c r="Q22" s="664"/>
      <c r="R22" s="664"/>
      <c r="S22" s="664"/>
    </row>
    <row r="23" spans="1:28" ht="7.5" customHeight="1" x14ac:dyDescent="0.25">
      <c r="A23" s="574"/>
      <c r="B23" s="713"/>
      <c r="C23" s="713"/>
      <c r="D23" s="680"/>
      <c r="E23" s="680"/>
      <c r="F23" s="680"/>
      <c r="G23" s="680"/>
      <c r="H23" s="680"/>
      <c r="I23" s="680"/>
      <c r="J23" s="680"/>
    </row>
    <row r="24" spans="1:28" ht="13.5" customHeight="1" x14ac:dyDescent="0.25">
      <c r="A24" s="575" t="s">
        <v>408</v>
      </c>
    </row>
    <row r="25" spans="1:28" s="579" customFormat="1" ht="13.5" customHeight="1" x14ac:dyDescent="0.25">
      <c r="A25" s="575" t="s">
        <v>252</v>
      </c>
      <c r="B25" s="662">
        <v>3764</v>
      </c>
      <c r="C25" s="662">
        <v>11189</v>
      </c>
      <c r="D25" s="662">
        <v>185672.68700000001</v>
      </c>
      <c r="E25" s="662">
        <v>71543.058999999994</v>
      </c>
      <c r="F25" s="662">
        <v>425403.28</v>
      </c>
      <c r="G25" s="662">
        <v>773221.19700000004</v>
      </c>
      <c r="H25" s="662">
        <v>79687.823999999993</v>
      </c>
      <c r="I25" s="662">
        <v>693533.37300000002</v>
      </c>
      <c r="J25" s="662">
        <v>52653.58</v>
      </c>
      <c r="K25" s="664"/>
      <c r="L25" s="664"/>
      <c r="M25" s="664"/>
      <c r="N25" s="664"/>
      <c r="O25" s="664"/>
      <c r="P25" s="664"/>
      <c r="Q25" s="664"/>
      <c r="R25" s="664"/>
      <c r="S25" s="664"/>
      <c r="T25" s="707"/>
      <c r="U25" s="707"/>
      <c r="V25" s="707"/>
      <c r="W25" s="707"/>
      <c r="X25" s="707"/>
      <c r="Y25" s="707"/>
      <c r="Z25" s="707"/>
      <c r="AA25" s="707"/>
      <c r="AB25" s="707"/>
    </row>
    <row r="26" spans="1:28" s="579" customFormat="1" ht="20.100000000000001" customHeight="1" x14ac:dyDescent="0.25">
      <c r="A26" s="575" t="s">
        <v>253</v>
      </c>
      <c r="B26" s="662">
        <v>3674</v>
      </c>
      <c r="C26" s="662">
        <v>10970</v>
      </c>
      <c r="D26" s="662">
        <v>182995.85500000001</v>
      </c>
      <c r="E26" s="662">
        <v>70476.509999999995</v>
      </c>
      <c r="F26" s="662">
        <v>417522.74599999998</v>
      </c>
      <c r="G26" s="662">
        <v>760472.32400000002</v>
      </c>
      <c r="H26" s="662">
        <v>79012.478000000003</v>
      </c>
      <c r="I26" s="662">
        <v>681459.84600000002</v>
      </c>
      <c r="J26" s="662">
        <v>52059.349000000002</v>
      </c>
      <c r="K26" s="664"/>
      <c r="L26" s="664"/>
      <c r="M26" s="664"/>
      <c r="N26" s="664"/>
      <c r="O26" s="664"/>
      <c r="P26" s="664"/>
      <c r="Q26" s="664"/>
      <c r="R26" s="664"/>
      <c r="S26" s="664"/>
      <c r="T26" s="707"/>
      <c r="U26" s="707"/>
      <c r="V26" s="707"/>
      <c r="W26" s="707"/>
      <c r="X26" s="707"/>
      <c r="Y26" s="707"/>
      <c r="Z26" s="707"/>
      <c r="AA26" s="707"/>
      <c r="AB26" s="707"/>
    </row>
    <row r="27" spans="1:28" ht="20.100000000000001" customHeight="1" x14ac:dyDescent="0.25">
      <c r="A27" s="592" t="s">
        <v>335</v>
      </c>
      <c r="B27" s="664">
        <v>1001</v>
      </c>
      <c r="C27" s="664">
        <v>2979</v>
      </c>
      <c r="D27" s="664">
        <v>35503.006999999998</v>
      </c>
      <c r="E27" s="664">
        <v>20622.986000000001</v>
      </c>
      <c r="F27" s="664">
        <v>94405.721999999994</v>
      </c>
      <c r="G27" s="664">
        <v>178708.568</v>
      </c>
      <c r="H27" s="664">
        <v>28777.030999999999</v>
      </c>
      <c r="I27" s="664">
        <v>149931.53700000001</v>
      </c>
      <c r="J27" s="664">
        <v>17123.95</v>
      </c>
      <c r="K27" s="664"/>
      <c r="L27" s="664"/>
      <c r="M27" s="664"/>
      <c r="N27" s="664"/>
      <c r="O27" s="664"/>
      <c r="P27" s="664"/>
      <c r="Q27" s="664"/>
      <c r="R27" s="664"/>
      <c r="S27" s="664"/>
      <c r="T27" s="707"/>
      <c r="U27" s="707"/>
      <c r="V27" s="707"/>
      <c r="W27" s="707"/>
      <c r="X27" s="707"/>
      <c r="Y27" s="707"/>
      <c r="Z27" s="707"/>
      <c r="AA27" s="707"/>
      <c r="AB27" s="707"/>
    </row>
    <row r="28" spans="1:28" ht="11.1" customHeight="1" x14ac:dyDescent="0.25">
      <c r="A28" s="1859" t="s">
        <v>336</v>
      </c>
      <c r="B28" s="664">
        <v>532</v>
      </c>
      <c r="C28" s="664">
        <v>1164</v>
      </c>
      <c r="D28" s="664">
        <v>12518.069</v>
      </c>
      <c r="E28" s="664">
        <v>9509.15</v>
      </c>
      <c r="F28" s="664">
        <v>20622.509999999998</v>
      </c>
      <c r="G28" s="664">
        <v>51006.324000000001</v>
      </c>
      <c r="H28" s="664">
        <v>14114.606</v>
      </c>
      <c r="I28" s="664">
        <v>36891.718000000001</v>
      </c>
      <c r="J28" s="664">
        <v>5289.3720000000003</v>
      </c>
      <c r="K28" s="664"/>
      <c r="L28" s="664"/>
      <c r="M28" s="664"/>
      <c r="N28" s="664"/>
      <c r="O28" s="664"/>
      <c r="P28" s="664"/>
      <c r="Q28" s="664"/>
      <c r="R28" s="664"/>
      <c r="S28" s="664"/>
      <c r="T28" s="707"/>
      <c r="U28" s="707"/>
      <c r="V28" s="707"/>
      <c r="W28" s="707"/>
      <c r="X28" s="707"/>
      <c r="Y28" s="707"/>
      <c r="Z28" s="707"/>
      <c r="AA28" s="707"/>
      <c r="AB28" s="707"/>
    </row>
    <row r="29" spans="1:28" ht="11.1" customHeight="1" x14ac:dyDescent="0.25">
      <c r="A29" s="592" t="s">
        <v>337</v>
      </c>
      <c r="B29" s="664">
        <v>1833</v>
      </c>
      <c r="C29" s="664">
        <v>6141</v>
      </c>
      <c r="D29" s="664">
        <v>127684.16800000001</v>
      </c>
      <c r="E29" s="664">
        <v>34896.063000000002</v>
      </c>
      <c r="F29" s="664">
        <v>293047.04599999997</v>
      </c>
      <c r="G29" s="664">
        <v>503698.74699999997</v>
      </c>
      <c r="H29" s="664">
        <v>31696.534</v>
      </c>
      <c r="I29" s="664">
        <v>472002.21299999999</v>
      </c>
      <c r="J29" s="664">
        <v>27042.098999999998</v>
      </c>
      <c r="K29" s="664"/>
      <c r="L29" s="664"/>
      <c r="M29" s="664"/>
      <c r="N29" s="664"/>
      <c r="O29" s="664"/>
      <c r="P29" s="664"/>
      <c r="Q29" s="664"/>
      <c r="R29" s="664"/>
      <c r="S29" s="664"/>
      <c r="T29" s="707"/>
      <c r="U29" s="707"/>
      <c r="V29" s="707"/>
      <c r="W29" s="707"/>
      <c r="X29" s="707"/>
      <c r="Y29" s="707"/>
      <c r="Z29" s="707"/>
      <c r="AA29" s="707"/>
      <c r="AB29" s="707"/>
    </row>
    <row r="30" spans="1:28" ht="11.1" customHeight="1" x14ac:dyDescent="0.25">
      <c r="A30" s="592" t="s">
        <v>338</v>
      </c>
      <c r="B30" s="664">
        <v>121</v>
      </c>
      <c r="C30" s="664">
        <v>235</v>
      </c>
      <c r="D30" s="664">
        <v>2250.373</v>
      </c>
      <c r="E30" s="664">
        <v>1574.404</v>
      </c>
      <c r="F30" s="664">
        <v>3346.43</v>
      </c>
      <c r="G30" s="664">
        <v>8622.0879999999997</v>
      </c>
      <c r="H30" s="664">
        <v>1700.7929999999999</v>
      </c>
      <c r="I30" s="664">
        <v>6921.2950000000001</v>
      </c>
      <c r="J30" s="664">
        <v>824.63699999999994</v>
      </c>
      <c r="K30" s="664"/>
      <c r="L30" s="664"/>
      <c r="M30" s="664"/>
      <c r="N30" s="664"/>
      <c r="O30" s="664"/>
      <c r="P30" s="664"/>
      <c r="Q30" s="664"/>
      <c r="R30" s="664"/>
      <c r="S30" s="664"/>
      <c r="T30" s="707"/>
      <c r="U30" s="707"/>
      <c r="V30" s="707"/>
      <c r="W30" s="707"/>
      <c r="X30" s="707"/>
      <c r="Y30" s="707"/>
      <c r="Z30" s="707"/>
      <c r="AA30" s="707"/>
      <c r="AB30" s="707"/>
    </row>
    <row r="31" spans="1:28" ht="11.1" customHeight="1" x14ac:dyDescent="0.25">
      <c r="A31" s="592" t="s">
        <v>339</v>
      </c>
      <c r="B31" s="664">
        <v>187</v>
      </c>
      <c r="C31" s="664">
        <v>451</v>
      </c>
      <c r="D31" s="664">
        <v>5040.2380000000003</v>
      </c>
      <c r="E31" s="664">
        <v>3873.9070000000002</v>
      </c>
      <c r="F31" s="664">
        <v>6101.0379999999996</v>
      </c>
      <c r="G31" s="664">
        <v>18436.597000000002</v>
      </c>
      <c r="H31" s="664">
        <v>2723.5140000000001</v>
      </c>
      <c r="I31" s="664">
        <v>15713.083000000001</v>
      </c>
      <c r="J31" s="664">
        <v>1779.2909999999999</v>
      </c>
      <c r="K31" s="664"/>
      <c r="L31" s="664"/>
      <c r="M31" s="664"/>
      <c r="N31" s="664"/>
      <c r="O31" s="664"/>
      <c r="P31" s="664"/>
      <c r="Q31" s="664"/>
      <c r="R31" s="664"/>
      <c r="S31" s="664"/>
      <c r="T31" s="707"/>
      <c r="U31" s="707"/>
      <c r="V31" s="707"/>
      <c r="W31" s="707"/>
      <c r="X31" s="707"/>
      <c r="Y31" s="707"/>
      <c r="Z31" s="707"/>
      <c r="AA31" s="707"/>
      <c r="AB31" s="707"/>
    </row>
    <row r="32" spans="1:28" s="579" customFormat="1" ht="19.5" customHeight="1" x14ac:dyDescent="0.25">
      <c r="A32" s="593" t="s">
        <v>340</v>
      </c>
      <c r="B32" s="722">
        <v>47</v>
      </c>
      <c r="C32" s="722" t="s">
        <v>345</v>
      </c>
      <c r="D32" s="678" t="s">
        <v>345</v>
      </c>
      <c r="E32" s="678" t="s">
        <v>345</v>
      </c>
      <c r="F32" s="678" t="s">
        <v>345</v>
      </c>
      <c r="G32" s="678" t="s">
        <v>345</v>
      </c>
      <c r="H32" s="678" t="s">
        <v>345</v>
      </c>
      <c r="I32" s="678" t="s">
        <v>345</v>
      </c>
      <c r="J32" s="678" t="s">
        <v>345</v>
      </c>
      <c r="K32" s="664"/>
      <c r="L32" s="664"/>
      <c r="M32" s="664"/>
      <c r="N32" s="664"/>
      <c r="O32" s="664"/>
      <c r="P32" s="664"/>
      <c r="Q32" s="664"/>
      <c r="R32" s="664"/>
      <c r="S32" s="664"/>
    </row>
    <row r="33" spans="1:28" s="579" customFormat="1" ht="12.75" customHeight="1" x14ac:dyDescent="0.25">
      <c r="A33" s="593" t="s">
        <v>341</v>
      </c>
      <c r="B33" s="722">
        <v>43</v>
      </c>
      <c r="C33" s="722" t="s">
        <v>345</v>
      </c>
      <c r="D33" s="678" t="s">
        <v>345</v>
      </c>
      <c r="E33" s="678" t="s">
        <v>345</v>
      </c>
      <c r="F33" s="678" t="s">
        <v>345</v>
      </c>
      <c r="G33" s="678" t="s">
        <v>345</v>
      </c>
      <c r="H33" s="678" t="s">
        <v>345</v>
      </c>
      <c r="I33" s="678" t="s">
        <v>345</v>
      </c>
      <c r="J33" s="678" t="s">
        <v>345</v>
      </c>
    </row>
    <row r="34" spans="1:28" ht="7.5" customHeight="1" x14ac:dyDescent="0.25">
      <c r="A34" s="593"/>
      <c r="B34" s="713"/>
      <c r="C34" s="713"/>
      <c r="D34" s="680"/>
      <c r="E34" s="680"/>
      <c r="F34" s="680"/>
      <c r="G34" s="680"/>
      <c r="H34" s="680"/>
      <c r="I34" s="680"/>
      <c r="J34" s="680"/>
    </row>
    <row r="35" spans="1:28" x14ac:dyDescent="0.25">
      <c r="A35" s="575" t="s">
        <v>409</v>
      </c>
    </row>
    <row r="36" spans="1:28" s="579" customFormat="1" ht="15" customHeight="1" x14ac:dyDescent="0.25">
      <c r="A36" s="575" t="s">
        <v>252</v>
      </c>
      <c r="B36" s="662">
        <v>5765</v>
      </c>
      <c r="C36" s="662">
        <v>8508</v>
      </c>
      <c r="D36" s="662">
        <v>67836.633000000002</v>
      </c>
      <c r="E36" s="662">
        <v>72429.911999999997</v>
      </c>
      <c r="F36" s="662">
        <v>113100.451</v>
      </c>
      <c r="G36" s="662">
        <v>301312.277</v>
      </c>
      <c r="H36" s="662">
        <v>104140.78599999999</v>
      </c>
      <c r="I36" s="662">
        <v>197171.49100000001</v>
      </c>
      <c r="J36" s="662">
        <v>37479.500999999997</v>
      </c>
      <c r="K36" s="664"/>
      <c r="L36" s="664"/>
      <c r="M36" s="664"/>
      <c r="N36" s="664"/>
      <c r="O36" s="664"/>
      <c r="P36" s="664"/>
      <c r="Q36" s="664"/>
      <c r="R36" s="664"/>
      <c r="S36" s="664"/>
      <c r="T36" s="707"/>
      <c r="U36" s="707"/>
      <c r="V36" s="707"/>
      <c r="W36" s="707"/>
      <c r="X36" s="707"/>
      <c r="Y36" s="707"/>
      <c r="Z36" s="707"/>
      <c r="AA36" s="707"/>
      <c r="AB36" s="707"/>
    </row>
    <row r="37" spans="1:28" s="579" customFormat="1" ht="20.100000000000001" customHeight="1" x14ac:dyDescent="0.25">
      <c r="A37" s="575" t="s">
        <v>253</v>
      </c>
      <c r="B37" s="662">
        <v>5616</v>
      </c>
      <c r="C37" s="662">
        <v>8301</v>
      </c>
      <c r="D37" s="662">
        <v>66671.290999999997</v>
      </c>
      <c r="E37" s="662">
        <v>70920.831999999995</v>
      </c>
      <c r="F37" s="662">
        <v>112176.079</v>
      </c>
      <c r="G37" s="662">
        <v>296629.91499999998</v>
      </c>
      <c r="H37" s="662">
        <v>102828.878</v>
      </c>
      <c r="I37" s="662">
        <v>193801.03700000001</v>
      </c>
      <c r="J37" s="662">
        <v>36629.385999999999</v>
      </c>
      <c r="K37" s="664"/>
      <c r="U37" s="707"/>
      <c r="V37" s="707"/>
      <c r="W37" s="707"/>
      <c r="X37" s="707"/>
      <c r="Y37" s="707"/>
      <c r="Z37" s="707"/>
      <c r="AA37" s="707"/>
      <c r="AB37" s="707"/>
    </row>
    <row r="38" spans="1:28" ht="20.100000000000001" customHeight="1" x14ac:dyDescent="0.25">
      <c r="A38" s="592" t="s">
        <v>335</v>
      </c>
      <c r="B38" s="664">
        <v>1767</v>
      </c>
      <c r="C38" s="664">
        <v>3002</v>
      </c>
      <c r="D38" s="664">
        <v>25375.54</v>
      </c>
      <c r="E38" s="664">
        <v>38644.824000000001</v>
      </c>
      <c r="F38" s="664">
        <v>48514.875999999997</v>
      </c>
      <c r="G38" s="664">
        <v>130876.72100000001</v>
      </c>
      <c r="H38" s="664">
        <v>59792.249000000003</v>
      </c>
      <c r="I38" s="664">
        <v>71084.471999999994</v>
      </c>
      <c r="J38" s="590">
        <v>14926.23</v>
      </c>
      <c r="K38" s="664"/>
      <c r="L38" s="664"/>
      <c r="M38" s="664"/>
      <c r="N38" s="664"/>
      <c r="O38" s="664"/>
      <c r="P38" s="664"/>
      <c r="Q38" s="664"/>
      <c r="R38" s="664"/>
      <c r="S38" s="664"/>
      <c r="T38" s="707"/>
      <c r="U38" s="707"/>
      <c r="V38" s="707"/>
      <c r="W38" s="707"/>
      <c r="X38" s="707"/>
      <c r="Y38" s="707"/>
      <c r="Z38" s="707"/>
      <c r="AA38" s="707"/>
      <c r="AB38" s="707"/>
    </row>
    <row r="39" spans="1:28" ht="11.1" customHeight="1" x14ac:dyDescent="0.25">
      <c r="A39" s="592" t="s">
        <v>336</v>
      </c>
      <c r="B39" s="664">
        <v>928</v>
      </c>
      <c r="C39" s="664">
        <v>1316</v>
      </c>
      <c r="D39" s="664">
        <v>8918.0580000000009</v>
      </c>
      <c r="E39" s="664">
        <v>6570.11</v>
      </c>
      <c r="F39" s="664">
        <v>12810.009</v>
      </c>
      <c r="G39" s="664">
        <v>33549.89</v>
      </c>
      <c r="H39" s="664">
        <v>10731.392</v>
      </c>
      <c r="I39" s="664">
        <v>22818.498</v>
      </c>
      <c r="J39" s="590">
        <v>4307.5119999999997</v>
      </c>
      <c r="K39" s="664"/>
      <c r="U39" s="707"/>
      <c r="V39" s="707"/>
      <c r="W39" s="707"/>
      <c r="X39" s="707"/>
      <c r="Y39" s="707"/>
      <c r="Z39" s="707"/>
      <c r="AA39" s="707"/>
      <c r="AB39" s="707"/>
    </row>
    <row r="40" spans="1:28" ht="11.1" customHeight="1" x14ac:dyDescent="0.25">
      <c r="A40" s="592" t="s">
        <v>337</v>
      </c>
      <c r="B40" s="664">
        <v>2457</v>
      </c>
      <c r="C40" s="664">
        <v>3401</v>
      </c>
      <c r="D40" s="664">
        <v>29669.969000000001</v>
      </c>
      <c r="E40" s="664">
        <v>20992.12</v>
      </c>
      <c r="F40" s="664">
        <v>46048.813000000002</v>
      </c>
      <c r="G40" s="664">
        <v>117150.49400000001</v>
      </c>
      <c r="H40" s="664">
        <v>26415.917000000001</v>
      </c>
      <c r="I40" s="664">
        <v>90734.577000000005</v>
      </c>
      <c r="J40" s="590">
        <v>15230.914000000001</v>
      </c>
      <c r="K40" s="664"/>
      <c r="U40" s="707"/>
      <c r="V40" s="707"/>
      <c r="W40" s="707"/>
      <c r="X40" s="707"/>
      <c r="Y40" s="707"/>
      <c r="Z40" s="707"/>
      <c r="AA40" s="707"/>
      <c r="AB40" s="707"/>
    </row>
    <row r="41" spans="1:28" ht="11.1" customHeight="1" x14ac:dyDescent="0.25">
      <c r="A41" s="592" t="s">
        <v>338</v>
      </c>
      <c r="B41" s="664">
        <v>224</v>
      </c>
      <c r="C41" s="664">
        <v>262</v>
      </c>
      <c r="D41" s="664">
        <v>1047.8530000000001</v>
      </c>
      <c r="E41" s="664">
        <v>586.58199999999999</v>
      </c>
      <c r="F41" s="664">
        <v>1849.0429999999999</v>
      </c>
      <c r="G41" s="664">
        <v>4676.2070000000003</v>
      </c>
      <c r="H41" s="664">
        <v>973.64300000000003</v>
      </c>
      <c r="I41" s="664">
        <v>3702.5639999999999</v>
      </c>
      <c r="J41" s="723">
        <v>1051.06</v>
      </c>
      <c r="K41" s="664"/>
      <c r="U41" s="707"/>
      <c r="V41" s="707"/>
      <c r="W41" s="707"/>
      <c r="X41" s="707"/>
      <c r="Y41" s="707"/>
      <c r="Z41" s="707"/>
      <c r="AA41" s="707"/>
      <c r="AB41" s="707"/>
    </row>
    <row r="42" spans="1:28" ht="11.1" customHeight="1" x14ac:dyDescent="0.25">
      <c r="A42" s="592" t="s">
        <v>339</v>
      </c>
      <c r="B42" s="692">
        <v>240</v>
      </c>
      <c r="C42" s="692">
        <v>320</v>
      </c>
      <c r="D42" s="692">
        <v>1659.8710000000001</v>
      </c>
      <c r="E42" s="692">
        <v>4127.1959999999999</v>
      </c>
      <c r="F42" s="692">
        <v>2953.3380000000002</v>
      </c>
      <c r="G42" s="692">
        <v>10376.602999999999</v>
      </c>
      <c r="H42" s="692">
        <v>4915.6769999999997</v>
      </c>
      <c r="I42" s="692">
        <v>5460.9260000000004</v>
      </c>
      <c r="J42" s="692">
        <v>1113.67</v>
      </c>
      <c r="K42" s="664"/>
      <c r="U42" s="707"/>
      <c r="V42" s="707"/>
      <c r="W42" s="707"/>
      <c r="X42" s="707"/>
      <c r="Y42" s="707"/>
      <c r="Z42" s="707"/>
      <c r="AA42" s="707"/>
      <c r="AB42" s="707"/>
    </row>
    <row r="43" spans="1:28" s="579" customFormat="1" ht="20.100000000000001" customHeight="1" x14ac:dyDescent="0.25">
      <c r="A43" s="593" t="s">
        <v>340</v>
      </c>
      <c r="B43" s="697">
        <v>64</v>
      </c>
      <c r="C43" s="697">
        <v>86</v>
      </c>
      <c r="D43" s="689">
        <v>299.32600000000002</v>
      </c>
      <c r="E43" s="689">
        <v>580.80499999999995</v>
      </c>
      <c r="F43" s="689">
        <v>227.39</v>
      </c>
      <c r="G43" s="689">
        <v>1412.5440000000001</v>
      </c>
      <c r="H43" s="689">
        <v>688.75800000000004</v>
      </c>
      <c r="I43" s="689">
        <v>723.78599999999994</v>
      </c>
      <c r="J43" s="689">
        <v>286.89699999999999</v>
      </c>
      <c r="K43" s="664"/>
      <c r="U43" s="707"/>
      <c r="V43" s="707"/>
      <c r="W43" s="707"/>
      <c r="X43" s="707"/>
      <c r="Y43" s="707"/>
      <c r="Z43" s="707"/>
      <c r="AA43" s="707"/>
      <c r="AB43" s="707"/>
    </row>
    <row r="44" spans="1:28" s="579" customFormat="1" ht="12" customHeight="1" x14ac:dyDescent="0.25">
      <c r="A44" s="593" t="s">
        <v>341</v>
      </c>
      <c r="B44" s="697">
        <v>85</v>
      </c>
      <c r="C44" s="697">
        <v>121</v>
      </c>
      <c r="D44" s="689">
        <v>866.01599999999996</v>
      </c>
      <c r="E44" s="689">
        <v>928.27499999999998</v>
      </c>
      <c r="F44" s="689">
        <v>696.98199999999997</v>
      </c>
      <c r="G44" s="689">
        <v>3269.8180000000002</v>
      </c>
      <c r="H44" s="689">
        <v>623.15</v>
      </c>
      <c r="I44" s="662">
        <v>2646.6680000000001</v>
      </c>
      <c r="J44" s="689">
        <v>563.21799999999996</v>
      </c>
      <c r="K44" s="664"/>
      <c r="L44" s="571"/>
      <c r="M44" s="571"/>
      <c r="N44" s="571"/>
      <c r="O44" s="571"/>
      <c r="P44" s="571"/>
      <c r="Q44" s="571"/>
      <c r="R44" s="571"/>
      <c r="S44" s="571"/>
      <c r="T44" s="571"/>
    </row>
    <row r="45" spans="1:28" ht="6.95" customHeight="1" thickBot="1" x14ac:dyDescent="0.3">
      <c r="A45" s="595"/>
      <c r="B45" s="595"/>
      <c r="C45" s="698"/>
      <c r="D45" s="698"/>
      <c r="E45" s="698"/>
      <c r="F45" s="698"/>
      <c r="G45" s="698"/>
      <c r="H45" s="698"/>
      <c r="I45" s="698"/>
      <c r="J45" s="698"/>
    </row>
    <row r="46" spans="1:28" ht="3.75" customHeight="1" thickTop="1" x14ac:dyDescent="0.25">
      <c r="A46" s="149"/>
      <c r="B46" s="149"/>
      <c r="C46" s="710"/>
    </row>
    <row r="47" spans="1:28" ht="12.95" customHeight="1" x14ac:dyDescent="0.25">
      <c r="A47" s="588" t="s">
        <v>329</v>
      </c>
      <c r="B47" s="588"/>
      <c r="C47" s="588"/>
    </row>
    <row r="48" spans="1:28" ht="16.5" customHeight="1" x14ac:dyDescent="0.25"/>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47"/>
  <sheetViews>
    <sheetView showGridLines="0" zoomScaleNormal="100" workbookViewId="0"/>
  </sheetViews>
  <sheetFormatPr defaultColWidth="10.5703125" defaultRowHeight="14.25" customHeight="1"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28" ht="14.25" customHeight="1" x14ac:dyDescent="0.25">
      <c r="A2" s="1931" t="s">
        <v>413</v>
      </c>
      <c r="B2" s="1931"/>
      <c r="C2" s="1931"/>
      <c r="D2" s="589"/>
    </row>
    <row r="3" spans="1:28" ht="34.5" customHeight="1" x14ac:dyDescent="0.25">
      <c r="A3" s="1933" t="s">
        <v>415</v>
      </c>
      <c r="B3" s="1933"/>
      <c r="C3" s="1933"/>
      <c r="D3" s="1933"/>
      <c r="E3" s="1933"/>
      <c r="F3" s="1933"/>
      <c r="G3" s="1933"/>
      <c r="H3" s="1933"/>
      <c r="I3" s="1933"/>
      <c r="J3" s="1933"/>
      <c r="K3" s="1578"/>
    </row>
    <row r="4" spans="1:28" ht="12.95" customHeight="1" x14ac:dyDescent="0.25">
      <c r="A4" s="572">
        <v>2017</v>
      </c>
      <c r="B4" s="573"/>
      <c r="C4" s="149"/>
    </row>
    <row r="5" spans="1:28" ht="14.25" customHeight="1" x14ac:dyDescent="0.25">
      <c r="A5" s="1923" t="s">
        <v>311</v>
      </c>
      <c r="B5" s="1923" t="s">
        <v>312</v>
      </c>
      <c r="C5" s="1923" t="s">
        <v>313</v>
      </c>
      <c r="D5" s="1924" t="s">
        <v>314</v>
      </c>
      <c r="E5" s="1924"/>
      <c r="F5" s="1924"/>
      <c r="G5" s="1923" t="s">
        <v>315</v>
      </c>
      <c r="H5" s="1925"/>
      <c r="I5" s="1925"/>
      <c r="J5" s="1923" t="s">
        <v>316</v>
      </c>
    </row>
    <row r="6" spans="1:28" ht="14.25" customHeight="1" x14ac:dyDescent="0.25">
      <c r="A6" s="1923"/>
      <c r="B6" s="1923"/>
      <c r="C6" s="1923"/>
      <c r="D6" s="1923" t="s">
        <v>317</v>
      </c>
      <c r="E6" s="1923" t="s">
        <v>318</v>
      </c>
      <c r="F6" s="1923" t="s">
        <v>319</v>
      </c>
      <c r="G6" s="1923" t="s">
        <v>31</v>
      </c>
      <c r="H6" s="1923" t="s">
        <v>320</v>
      </c>
      <c r="I6" s="1923" t="s">
        <v>321</v>
      </c>
      <c r="J6" s="1925"/>
    </row>
    <row r="7" spans="1:28" ht="14.25" customHeight="1" x14ac:dyDescent="0.25">
      <c r="A7" s="1923"/>
      <c r="B7" s="1923"/>
      <c r="C7" s="1923"/>
      <c r="D7" s="1923"/>
      <c r="E7" s="1923"/>
      <c r="F7" s="1923"/>
      <c r="G7" s="1923"/>
      <c r="H7" s="1923"/>
      <c r="I7" s="1923"/>
      <c r="J7" s="1925"/>
    </row>
    <row r="8" spans="1:28" ht="14.25" customHeight="1" x14ac:dyDescent="0.25">
      <c r="A8" s="1923"/>
      <c r="B8" s="1923"/>
      <c r="C8" s="1923"/>
      <c r="D8" s="1923"/>
      <c r="E8" s="1923"/>
      <c r="F8" s="1923"/>
      <c r="G8" s="1923"/>
      <c r="H8" s="1923"/>
      <c r="I8" s="1923"/>
      <c r="J8" s="1925"/>
    </row>
    <row r="9" spans="1:28" ht="14.25" customHeight="1" x14ac:dyDescent="0.25">
      <c r="A9" s="1923"/>
      <c r="B9" s="1923"/>
      <c r="C9" s="1923"/>
      <c r="D9" s="1923"/>
      <c r="E9" s="1923"/>
      <c r="F9" s="1923"/>
      <c r="G9" s="1923"/>
      <c r="H9" s="1923"/>
      <c r="I9" s="1923"/>
      <c r="J9" s="1925"/>
    </row>
    <row r="10" spans="1:28" ht="14.25" customHeight="1" x14ac:dyDescent="0.25">
      <c r="A10" s="1923"/>
      <c r="B10" s="1923"/>
      <c r="C10" s="1923"/>
      <c r="D10" s="1923"/>
      <c r="E10" s="1923"/>
      <c r="F10" s="1923"/>
      <c r="G10" s="1923"/>
      <c r="H10" s="1923"/>
      <c r="I10" s="1923"/>
      <c r="J10" s="1925"/>
    </row>
    <row r="11" spans="1:28" ht="14.25" customHeight="1" x14ac:dyDescent="0.25">
      <c r="A11" s="1923"/>
      <c r="B11" s="1924" t="s">
        <v>5</v>
      </c>
      <c r="C11" s="1924"/>
      <c r="D11" s="1924" t="s">
        <v>322</v>
      </c>
      <c r="E11" s="1924"/>
      <c r="F11" s="1924"/>
      <c r="G11" s="1924"/>
      <c r="H11" s="1924"/>
      <c r="I11" s="1924"/>
      <c r="J11" s="1924"/>
    </row>
    <row r="12" spans="1:28" ht="7.5" customHeight="1" x14ac:dyDescent="0.25">
      <c r="A12" s="574"/>
      <c r="B12" s="574"/>
      <c r="C12" s="574"/>
    </row>
    <row r="13" spans="1:28" ht="14.25" customHeight="1" x14ac:dyDescent="0.25">
      <c r="A13" s="575" t="s">
        <v>410</v>
      </c>
      <c r="B13" s="574"/>
      <c r="C13" s="713"/>
    </row>
    <row r="14" spans="1:28" s="579" customFormat="1" ht="15.75" customHeight="1" x14ac:dyDescent="0.25">
      <c r="A14" s="575" t="s">
        <v>252</v>
      </c>
      <c r="B14" s="714">
        <v>2682</v>
      </c>
      <c r="C14" s="714">
        <v>3918</v>
      </c>
      <c r="D14" s="714">
        <v>21306.99</v>
      </c>
      <c r="E14" s="714">
        <v>14273.234</v>
      </c>
      <c r="F14" s="714">
        <v>26023.530999999999</v>
      </c>
      <c r="G14" s="714">
        <v>78636.740000000005</v>
      </c>
      <c r="H14" s="714">
        <v>19596.855</v>
      </c>
      <c r="I14" s="714">
        <v>59039.885000000002</v>
      </c>
      <c r="J14" s="714">
        <v>11215.781999999999</v>
      </c>
      <c r="K14" s="664"/>
      <c r="L14" s="664"/>
      <c r="M14" s="664"/>
      <c r="N14" s="664"/>
      <c r="O14" s="664"/>
      <c r="P14" s="664"/>
      <c r="Q14" s="664"/>
      <c r="R14" s="664"/>
      <c r="S14" s="664"/>
      <c r="T14" s="707"/>
      <c r="U14" s="707"/>
      <c r="V14" s="707"/>
      <c r="W14" s="707"/>
      <c r="X14" s="707"/>
      <c r="Y14" s="707"/>
      <c r="Z14" s="707"/>
      <c r="AA14" s="707"/>
      <c r="AB14" s="707"/>
    </row>
    <row r="15" spans="1:28" s="579" customFormat="1" ht="15.75" customHeight="1" x14ac:dyDescent="0.25">
      <c r="A15" s="575" t="s">
        <v>253</v>
      </c>
      <c r="B15" s="714">
        <v>2571</v>
      </c>
      <c r="C15" s="714">
        <v>3711</v>
      </c>
      <c r="D15" s="714">
        <v>20127.11</v>
      </c>
      <c r="E15" s="714">
        <v>13324.073</v>
      </c>
      <c r="F15" s="714">
        <v>25035.008999999998</v>
      </c>
      <c r="G15" s="714">
        <v>75070.308999999994</v>
      </c>
      <c r="H15" s="714">
        <v>18655.582999999999</v>
      </c>
      <c r="I15" s="714">
        <v>56414.726000000002</v>
      </c>
      <c r="J15" s="714">
        <v>10899.919</v>
      </c>
      <c r="K15" s="664"/>
      <c r="L15" s="664"/>
      <c r="M15" s="664"/>
      <c r="N15" s="664"/>
      <c r="O15" s="664"/>
      <c r="P15" s="664"/>
      <c r="Q15" s="664"/>
      <c r="R15" s="664"/>
      <c r="S15" s="664"/>
      <c r="T15" s="707"/>
      <c r="U15" s="707"/>
      <c r="V15" s="707"/>
      <c r="W15" s="707"/>
      <c r="X15" s="707"/>
      <c r="Y15" s="707"/>
      <c r="Z15" s="707"/>
      <c r="AA15" s="707"/>
      <c r="AB15" s="707"/>
    </row>
    <row r="16" spans="1:28" ht="20.100000000000001" customHeight="1" x14ac:dyDescent="0.25">
      <c r="A16" s="592" t="s">
        <v>335</v>
      </c>
      <c r="B16" s="713">
        <v>928</v>
      </c>
      <c r="C16" s="713">
        <v>1477</v>
      </c>
      <c r="D16" s="713">
        <v>9100.3960000000006</v>
      </c>
      <c r="E16" s="713">
        <v>9302.9680000000008</v>
      </c>
      <c r="F16" s="713">
        <v>10347.206</v>
      </c>
      <c r="G16" s="713">
        <v>36336.805</v>
      </c>
      <c r="H16" s="713">
        <v>12906.352999999999</v>
      </c>
      <c r="I16" s="713">
        <v>23430.452000000001</v>
      </c>
      <c r="J16" s="713">
        <v>4761.9110000000001</v>
      </c>
      <c r="K16" s="664"/>
      <c r="L16" s="664"/>
      <c r="M16" s="664"/>
      <c r="N16" s="664"/>
      <c r="O16" s="664"/>
      <c r="P16" s="664"/>
      <c r="Q16" s="664"/>
      <c r="R16" s="664"/>
      <c r="S16" s="664"/>
      <c r="T16" s="707"/>
      <c r="U16" s="707"/>
      <c r="V16" s="707"/>
      <c r="W16" s="707"/>
      <c r="X16" s="707"/>
      <c r="Y16" s="707"/>
      <c r="Z16" s="707"/>
      <c r="AA16" s="707"/>
      <c r="AB16" s="707"/>
    </row>
    <row r="17" spans="1:28" ht="12.75" customHeight="1" x14ac:dyDescent="0.25">
      <c r="A17" s="592" t="s">
        <v>336</v>
      </c>
      <c r="B17" s="713">
        <v>496</v>
      </c>
      <c r="C17" s="713">
        <v>725</v>
      </c>
      <c r="D17" s="713">
        <v>3554.9050000000002</v>
      </c>
      <c r="E17" s="713">
        <v>1697.797</v>
      </c>
      <c r="F17" s="713">
        <v>3214.0030000000002</v>
      </c>
      <c r="G17" s="713">
        <v>10371.566000000001</v>
      </c>
      <c r="H17" s="713">
        <v>2592.4780000000001</v>
      </c>
      <c r="I17" s="713">
        <v>7779.0879999999997</v>
      </c>
      <c r="J17" s="713">
        <v>1221.4549999999999</v>
      </c>
      <c r="K17" s="664"/>
      <c r="L17" s="664"/>
      <c r="M17" s="664"/>
      <c r="N17" s="664"/>
      <c r="O17" s="664"/>
      <c r="P17" s="664"/>
      <c r="Q17" s="664"/>
      <c r="R17" s="664"/>
      <c r="S17" s="664"/>
      <c r="T17" s="707"/>
      <c r="U17" s="707"/>
      <c r="V17" s="707"/>
      <c r="W17" s="707"/>
      <c r="X17" s="707"/>
      <c r="Y17" s="707"/>
      <c r="Z17" s="707"/>
      <c r="AA17" s="707"/>
      <c r="AB17" s="707"/>
    </row>
    <row r="18" spans="1:28" ht="12.75" customHeight="1" x14ac:dyDescent="0.25">
      <c r="A18" s="592" t="s">
        <v>337</v>
      </c>
      <c r="B18" s="713">
        <v>905</v>
      </c>
      <c r="C18" s="713">
        <v>1158</v>
      </c>
      <c r="D18" s="713">
        <v>6047.1120000000001</v>
      </c>
      <c r="E18" s="713">
        <v>2039.2850000000001</v>
      </c>
      <c r="F18" s="713">
        <v>10024.672</v>
      </c>
      <c r="G18" s="713">
        <v>23611.159</v>
      </c>
      <c r="H18" s="713">
        <v>2931.6129999999998</v>
      </c>
      <c r="I18" s="713">
        <v>20679.545999999998</v>
      </c>
      <c r="J18" s="713">
        <v>3683.1950000000002</v>
      </c>
      <c r="K18" s="664"/>
      <c r="L18" s="664"/>
      <c r="M18" s="664"/>
      <c r="N18" s="664"/>
      <c r="O18" s="664"/>
      <c r="P18" s="664"/>
      <c r="Q18" s="664"/>
      <c r="R18" s="664"/>
      <c r="S18" s="664"/>
      <c r="T18" s="707"/>
      <c r="U18" s="707"/>
      <c r="V18" s="707"/>
      <c r="W18" s="707"/>
      <c r="X18" s="707"/>
      <c r="Y18" s="707"/>
      <c r="Z18" s="707"/>
      <c r="AA18" s="707"/>
      <c r="AB18" s="707"/>
    </row>
    <row r="19" spans="1:28" ht="12.75" customHeight="1" x14ac:dyDescent="0.25">
      <c r="A19" s="724" t="s">
        <v>338</v>
      </c>
      <c r="B19" s="713">
        <v>120</v>
      </c>
      <c r="C19" s="713">
        <v>151</v>
      </c>
      <c r="D19" s="713">
        <v>392.56400000000002</v>
      </c>
      <c r="E19" s="713">
        <v>153.857</v>
      </c>
      <c r="F19" s="713">
        <v>566.80200000000002</v>
      </c>
      <c r="G19" s="713">
        <v>1755.068</v>
      </c>
      <c r="H19" s="713">
        <v>161.874</v>
      </c>
      <c r="I19" s="713">
        <v>1593.194</v>
      </c>
      <c r="J19" s="713">
        <v>532.98</v>
      </c>
      <c r="K19" s="664"/>
      <c r="L19" s="664"/>
      <c r="M19" s="664"/>
      <c r="N19" s="664"/>
      <c r="O19" s="664"/>
      <c r="P19" s="664"/>
      <c r="Q19" s="664"/>
      <c r="R19" s="664"/>
      <c r="S19" s="664"/>
      <c r="T19" s="707"/>
      <c r="U19" s="707"/>
      <c r="V19" s="707"/>
      <c r="W19" s="707"/>
      <c r="X19" s="707"/>
      <c r="Y19" s="707"/>
      <c r="Z19" s="707"/>
      <c r="AA19" s="707"/>
      <c r="AB19" s="707"/>
    </row>
    <row r="20" spans="1:28" ht="12.75" customHeight="1" x14ac:dyDescent="0.25">
      <c r="A20" s="724" t="s">
        <v>339</v>
      </c>
      <c r="B20" s="713">
        <v>122</v>
      </c>
      <c r="C20" s="713">
        <v>200</v>
      </c>
      <c r="D20" s="713">
        <v>1032.133</v>
      </c>
      <c r="E20" s="713">
        <v>130.166</v>
      </c>
      <c r="F20" s="713">
        <v>882.32600000000002</v>
      </c>
      <c r="G20" s="713">
        <v>2995.7109999999998</v>
      </c>
      <c r="H20" s="713">
        <v>63.265000000000001</v>
      </c>
      <c r="I20" s="713">
        <v>2932.4459999999999</v>
      </c>
      <c r="J20" s="713">
        <v>700.37800000000004</v>
      </c>
      <c r="K20" s="664"/>
      <c r="L20" s="664"/>
      <c r="M20" s="664"/>
      <c r="N20" s="664"/>
      <c r="O20" s="664"/>
      <c r="P20" s="664"/>
      <c r="Q20" s="664"/>
      <c r="R20" s="664"/>
      <c r="S20" s="664"/>
      <c r="T20" s="707"/>
      <c r="U20" s="707"/>
      <c r="V20" s="707"/>
      <c r="W20" s="707"/>
      <c r="X20" s="707"/>
      <c r="Y20" s="707"/>
      <c r="Z20" s="707"/>
      <c r="AA20" s="707"/>
      <c r="AB20" s="707"/>
    </row>
    <row r="21" spans="1:28" s="579" customFormat="1" ht="19.5" customHeight="1" x14ac:dyDescent="0.25">
      <c r="A21" s="593" t="s">
        <v>340</v>
      </c>
      <c r="B21" s="714">
        <v>63</v>
      </c>
      <c r="C21" s="678">
        <v>82</v>
      </c>
      <c r="D21" s="678">
        <v>311.44799999999998</v>
      </c>
      <c r="E21" s="678">
        <v>285.94499999999999</v>
      </c>
      <c r="F21" s="678">
        <v>270.61500000000001</v>
      </c>
      <c r="G21" s="678">
        <v>1212.1479999999999</v>
      </c>
      <c r="H21" s="678">
        <v>244.53</v>
      </c>
      <c r="I21" s="678">
        <v>967.61800000000005</v>
      </c>
      <c r="J21" s="678">
        <v>277.065</v>
      </c>
      <c r="K21" s="664"/>
      <c r="L21" s="664"/>
      <c r="M21" s="664"/>
      <c r="N21" s="664"/>
      <c r="O21" s="664"/>
      <c r="P21" s="664"/>
      <c r="Q21" s="664"/>
      <c r="R21" s="664"/>
      <c r="S21" s="664"/>
      <c r="T21" s="707"/>
      <c r="U21" s="707"/>
      <c r="V21" s="707"/>
      <c r="W21" s="707"/>
      <c r="X21" s="707"/>
      <c r="Y21" s="707"/>
      <c r="Z21" s="707"/>
      <c r="AA21" s="707"/>
      <c r="AB21" s="707"/>
    </row>
    <row r="22" spans="1:28" s="579" customFormat="1" ht="15" customHeight="1" x14ac:dyDescent="0.25">
      <c r="A22" s="593" t="s">
        <v>341</v>
      </c>
      <c r="B22" s="714">
        <v>48</v>
      </c>
      <c r="C22" s="678">
        <v>125</v>
      </c>
      <c r="D22" s="678">
        <v>868.43200000000002</v>
      </c>
      <c r="E22" s="678">
        <v>663.21600000000001</v>
      </c>
      <c r="F22" s="678">
        <v>717.90700000000004</v>
      </c>
      <c r="G22" s="678">
        <v>2354.2829999999999</v>
      </c>
      <c r="H22" s="678">
        <v>696.74199999999996</v>
      </c>
      <c r="I22" s="678">
        <v>1657.5409999999999</v>
      </c>
      <c r="J22" s="678">
        <v>38.798000000000002</v>
      </c>
      <c r="K22" s="664"/>
      <c r="L22" s="664"/>
      <c r="M22" s="664"/>
      <c r="N22" s="664"/>
      <c r="O22" s="664"/>
      <c r="P22" s="664"/>
      <c r="Q22" s="664"/>
      <c r="R22" s="664"/>
      <c r="S22" s="664"/>
      <c r="T22" s="707"/>
      <c r="U22" s="707"/>
      <c r="V22" s="707"/>
      <c r="W22" s="707"/>
      <c r="X22" s="707"/>
      <c r="Y22" s="707"/>
      <c r="Z22" s="707"/>
      <c r="AA22" s="707"/>
      <c r="AB22" s="707"/>
    </row>
    <row r="23" spans="1:28" ht="7.5" customHeight="1" x14ac:dyDescent="0.25">
      <c r="A23" s="593"/>
      <c r="B23" s="574"/>
      <c r="C23" s="713"/>
      <c r="D23" s="725"/>
      <c r="E23" s="725"/>
      <c r="F23" s="725"/>
      <c r="G23" s="725"/>
      <c r="H23" s="725"/>
      <c r="I23" s="725"/>
      <c r="J23" s="725"/>
      <c r="K23" s="664"/>
      <c r="L23" s="664"/>
      <c r="M23" s="664"/>
      <c r="N23" s="664"/>
      <c r="O23" s="664"/>
      <c r="P23" s="664"/>
      <c r="Q23" s="664"/>
      <c r="R23" s="664"/>
      <c r="S23" s="664"/>
    </row>
    <row r="24" spans="1:28" ht="14.25" customHeight="1" x14ac:dyDescent="0.25">
      <c r="A24" s="575" t="s">
        <v>411</v>
      </c>
      <c r="B24" s="574"/>
    </row>
    <row r="25" spans="1:28" s="579" customFormat="1" ht="15.75" customHeight="1" x14ac:dyDescent="0.25">
      <c r="A25" s="575" t="s">
        <v>252</v>
      </c>
      <c r="B25" s="711">
        <v>3392</v>
      </c>
      <c r="C25" s="714">
        <v>4014</v>
      </c>
      <c r="D25" s="714">
        <v>18580.451000000001</v>
      </c>
      <c r="E25" s="714">
        <v>117.678</v>
      </c>
      <c r="F25" s="714">
        <v>30275.562000000002</v>
      </c>
      <c r="G25" s="714">
        <v>71745.005999999994</v>
      </c>
      <c r="H25" s="714">
        <v>149.83600000000001</v>
      </c>
      <c r="I25" s="714">
        <v>71595.17</v>
      </c>
      <c r="J25" s="714">
        <v>21605.077000000001</v>
      </c>
      <c r="K25" s="664"/>
      <c r="L25" s="664"/>
      <c r="M25" s="664"/>
      <c r="N25" s="664"/>
      <c r="O25" s="664"/>
      <c r="P25" s="664"/>
      <c r="Q25" s="664"/>
      <c r="R25" s="664"/>
      <c r="S25" s="664"/>
      <c r="T25" s="707"/>
      <c r="U25" s="707"/>
      <c r="V25" s="707"/>
      <c r="W25" s="707"/>
      <c r="X25" s="707"/>
      <c r="Y25" s="707"/>
      <c r="Z25" s="707"/>
      <c r="AA25" s="707"/>
      <c r="AB25" s="707"/>
    </row>
    <row r="26" spans="1:28" s="579" customFormat="1" ht="15.75" customHeight="1" x14ac:dyDescent="0.25">
      <c r="A26" s="575" t="s">
        <v>253</v>
      </c>
      <c r="B26" s="711">
        <v>3314</v>
      </c>
      <c r="C26" s="714">
        <v>3936</v>
      </c>
      <c r="D26" s="714">
        <v>18543.494999999999</v>
      </c>
      <c r="E26" s="714">
        <v>117.678</v>
      </c>
      <c r="F26" s="714">
        <v>30202.036</v>
      </c>
      <c r="G26" s="714">
        <v>71249.320000000007</v>
      </c>
      <c r="H26" s="714">
        <v>149.83600000000001</v>
      </c>
      <c r="I26" s="714">
        <v>71099.483999999997</v>
      </c>
      <c r="J26" s="714">
        <v>21226.46</v>
      </c>
      <c r="K26" s="664"/>
      <c r="L26" s="664"/>
      <c r="M26" s="664"/>
      <c r="N26" s="664"/>
      <c r="O26" s="664"/>
      <c r="P26" s="664"/>
      <c r="Q26" s="664"/>
      <c r="R26" s="664"/>
      <c r="S26" s="664"/>
      <c r="T26" s="707"/>
      <c r="U26" s="707"/>
      <c r="V26" s="707"/>
      <c r="W26" s="707"/>
      <c r="X26" s="707"/>
      <c r="Y26" s="707"/>
      <c r="Z26" s="707"/>
      <c r="AA26" s="707"/>
      <c r="AB26" s="707"/>
    </row>
    <row r="27" spans="1:28" ht="20.100000000000001" customHeight="1" x14ac:dyDescent="0.25">
      <c r="A27" s="592" t="s">
        <v>335</v>
      </c>
      <c r="B27" s="712">
        <v>758</v>
      </c>
      <c r="C27" s="713">
        <v>920</v>
      </c>
      <c r="D27" s="713">
        <v>4058.9589999999998</v>
      </c>
      <c r="E27" s="713">
        <v>53.313000000000002</v>
      </c>
      <c r="F27" s="713">
        <v>6352.4269999999997</v>
      </c>
      <c r="G27" s="713">
        <v>15569.154</v>
      </c>
      <c r="H27" s="713">
        <v>72.358999999999995</v>
      </c>
      <c r="I27" s="713">
        <v>15496.795</v>
      </c>
      <c r="J27" s="713">
        <v>4748.3140000000003</v>
      </c>
      <c r="K27" s="664"/>
      <c r="L27" s="664"/>
      <c r="M27" s="664"/>
      <c r="N27" s="664"/>
      <c r="O27" s="664"/>
      <c r="P27" s="664"/>
      <c r="Q27" s="664"/>
      <c r="R27" s="664"/>
      <c r="S27" s="664"/>
      <c r="T27" s="707"/>
      <c r="U27" s="707"/>
      <c r="V27" s="707"/>
      <c r="W27" s="707"/>
      <c r="X27" s="707"/>
      <c r="Y27" s="707"/>
      <c r="Z27" s="707"/>
      <c r="AA27" s="707"/>
      <c r="AB27" s="707"/>
    </row>
    <row r="28" spans="1:28" ht="12.75" customHeight="1" x14ac:dyDescent="0.25">
      <c r="A28" s="1859" t="s">
        <v>336</v>
      </c>
      <c r="B28" s="1860">
        <v>488</v>
      </c>
      <c r="C28" s="1861">
        <v>546</v>
      </c>
      <c r="D28" s="1861">
        <v>1569.203</v>
      </c>
      <c r="E28" s="1861">
        <v>1.3660000000000001</v>
      </c>
      <c r="F28" s="1861">
        <v>2097.6750000000002</v>
      </c>
      <c r="G28" s="1861">
        <v>6267.317</v>
      </c>
      <c r="H28" s="1861">
        <v>0</v>
      </c>
      <c r="I28" s="713">
        <v>6267.317</v>
      </c>
      <c r="J28" s="713">
        <v>2417.2170000000001</v>
      </c>
      <c r="K28" s="664"/>
      <c r="L28" s="664"/>
      <c r="M28" s="664"/>
      <c r="N28" s="581"/>
      <c r="O28" s="664"/>
      <c r="P28" s="664"/>
      <c r="Q28" s="581"/>
      <c r="R28" s="664"/>
      <c r="S28" s="664"/>
      <c r="T28" s="707"/>
      <c r="U28" s="707"/>
      <c r="V28" s="707"/>
      <c r="W28" s="707"/>
      <c r="X28" s="707"/>
      <c r="Y28" s="707"/>
      <c r="Z28" s="707"/>
      <c r="AA28" s="707"/>
      <c r="AB28" s="707"/>
    </row>
    <row r="29" spans="1:28" ht="12.75" customHeight="1" x14ac:dyDescent="0.25">
      <c r="A29" s="592" t="s">
        <v>337</v>
      </c>
      <c r="B29" s="712">
        <v>1753</v>
      </c>
      <c r="C29" s="713">
        <v>2131</v>
      </c>
      <c r="D29" s="713">
        <v>12335.816999999999</v>
      </c>
      <c r="E29" s="713">
        <v>3.819</v>
      </c>
      <c r="F29" s="713">
        <v>20238.401999999998</v>
      </c>
      <c r="G29" s="713">
        <v>45208.71</v>
      </c>
      <c r="H29" s="713">
        <v>1.31</v>
      </c>
      <c r="I29" s="713">
        <v>45207.4</v>
      </c>
      <c r="J29" s="713">
        <v>12151.281000000001</v>
      </c>
      <c r="K29" s="664"/>
      <c r="L29" s="664"/>
      <c r="M29" s="664"/>
      <c r="N29" s="664"/>
      <c r="O29" s="664"/>
      <c r="P29" s="664"/>
      <c r="Q29" s="664"/>
      <c r="R29" s="664"/>
      <c r="S29" s="664"/>
      <c r="T29" s="707"/>
      <c r="U29" s="707"/>
      <c r="V29" s="707"/>
      <c r="W29" s="707"/>
      <c r="X29" s="707"/>
      <c r="Y29" s="707"/>
      <c r="Z29" s="707"/>
      <c r="AA29" s="707"/>
      <c r="AB29" s="707"/>
    </row>
    <row r="30" spans="1:28" ht="12.75" customHeight="1" x14ac:dyDescent="0.25">
      <c r="A30" s="724" t="s">
        <v>338</v>
      </c>
      <c r="B30" s="712">
        <v>115</v>
      </c>
      <c r="C30" s="713">
        <v>127</v>
      </c>
      <c r="D30" s="713">
        <v>163.27699999999999</v>
      </c>
      <c r="E30" s="713">
        <v>47.957000000000001</v>
      </c>
      <c r="F30" s="713">
        <v>607.404</v>
      </c>
      <c r="G30" s="713">
        <v>1335.4960000000001</v>
      </c>
      <c r="H30" s="713">
        <v>70.802000000000007</v>
      </c>
      <c r="I30" s="713">
        <v>1264.694</v>
      </c>
      <c r="J30" s="713">
        <v>449.32499999999999</v>
      </c>
      <c r="K30" s="664"/>
      <c r="L30" s="664"/>
      <c r="M30" s="664"/>
      <c r="N30" s="664"/>
      <c r="O30" s="664"/>
      <c r="P30" s="664"/>
      <c r="Q30" s="664"/>
      <c r="R30" s="664"/>
      <c r="S30" s="664"/>
      <c r="T30" s="707"/>
      <c r="U30" s="707"/>
      <c r="V30" s="707"/>
      <c r="W30" s="707"/>
      <c r="X30" s="707"/>
      <c r="Y30" s="707"/>
      <c r="Z30" s="707"/>
      <c r="AA30" s="707"/>
      <c r="AB30" s="707"/>
    </row>
    <row r="31" spans="1:28" ht="12.75" customHeight="1" x14ac:dyDescent="0.25">
      <c r="A31" s="724" t="s">
        <v>339</v>
      </c>
      <c r="B31" s="712">
        <v>200</v>
      </c>
      <c r="C31" s="713">
        <v>212</v>
      </c>
      <c r="D31" s="713">
        <v>416.23899999999998</v>
      </c>
      <c r="E31" s="713">
        <v>11.223000000000001</v>
      </c>
      <c r="F31" s="713">
        <v>906.12800000000004</v>
      </c>
      <c r="G31" s="713">
        <v>2868.643</v>
      </c>
      <c r="H31" s="713">
        <v>5.3650000000000002</v>
      </c>
      <c r="I31" s="713">
        <v>2863.2779999999998</v>
      </c>
      <c r="J31" s="713">
        <v>1460.3230000000001</v>
      </c>
      <c r="K31" s="664"/>
      <c r="L31" s="664"/>
      <c r="M31" s="664"/>
      <c r="N31" s="664"/>
      <c r="O31" s="664"/>
      <c r="P31" s="664"/>
      <c r="Q31" s="664"/>
      <c r="R31" s="664"/>
      <c r="S31" s="664"/>
      <c r="T31" s="707"/>
      <c r="U31" s="707"/>
      <c r="V31" s="707"/>
      <c r="W31" s="707"/>
      <c r="X31" s="707"/>
      <c r="Y31" s="707"/>
      <c r="Z31" s="707"/>
      <c r="AA31" s="707"/>
      <c r="AB31" s="707"/>
    </row>
    <row r="32" spans="1:28" s="579" customFormat="1" ht="19.5" customHeight="1" x14ac:dyDescent="0.25">
      <c r="A32" s="593" t="s">
        <v>340</v>
      </c>
      <c r="B32" s="711">
        <v>44</v>
      </c>
      <c r="C32" s="655">
        <v>44</v>
      </c>
      <c r="D32" s="678">
        <v>12.712999999999999</v>
      </c>
      <c r="E32" s="678">
        <v>0</v>
      </c>
      <c r="F32" s="678">
        <v>31.254999999999999</v>
      </c>
      <c r="G32" s="678">
        <v>240.018</v>
      </c>
      <c r="H32" s="678">
        <v>0</v>
      </c>
      <c r="I32" s="678">
        <v>240.018</v>
      </c>
      <c r="J32" s="678">
        <v>194.53399999999999</v>
      </c>
      <c r="K32" s="664"/>
      <c r="L32" s="664"/>
      <c r="M32" s="664"/>
      <c r="N32" s="664"/>
      <c r="O32" s="664"/>
      <c r="P32" s="664"/>
      <c r="Q32" s="664"/>
      <c r="R32" s="664"/>
      <c r="S32" s="664"/>
      <c r="T32" s="707"/>
      <c r="U32" s="707"/>
      <c r="V32" s="707"/>
      <c r="W32" s="707"/>
      <c r="X32" s="707"/>
      <c r="Y32" s="707"/>
      <c r="Z32" s="707"/>
      <c r="AA32" s="707"/>
      <c r="AB32" s="707"/>
    </row>
    <row r="33" spans="1:28" s="579" customFormat="1" ht="15" customHeight="1" x14ac:dyDescent="0.25">
      <c r="A33" s="593" t="s">
        <v>341</v>
      </c>
      <c r="B33" s="711">
        <v>34</v>
      </c>
      <c r="C33" s="655">
        <v>34</v>
      </c>
      <c r="D33" s="678">
        <v>24.242999999999999</v>
      </c>
      <c r="E33" s="678">
        <v>0</v>
      </c>
      <c r="F33" s="678">
        <v>42.271000000000001</v>
      </c>
      <c r="G33" s="678">
        <v>255.66800000000001</v>
      </c>
      <c r="H33" s="678">
        <v>0</v>
      </c>
      <c r="I33" s="678">
        <v>255.66800000000001</v>
      </c>
      <c r="J33" s="678">
        <v>184.083</v>
      </c>
      <c r="K33" s="664"/>
      <c r="L33" s="664"/>
      <c r="M33" s="664"/>
      <c r="N33" s="664"/>
      <c r="O33" s="664"/>
      <c r="P33" s="664"/>
      <c r="Q33" s="664"/>
      <c r="R33" s="664"/>
      <c r="S33" s="664"/>
      <c r="T33" s="707"/>
      <c r="U33" s="707"/>
      <c r="V33" s="707"/>
      <c r="W33" s="707"/>
      <c r="X33" s="707"/>
      <c r="Y33" s="707"/>
      <c r="Z33" s="707"/>
      <c r="AA33" s="707"/>
      <c r="AB33" s="707"/>
    </row>
    <row r="34" spans="1:28" ht="7.5" customHeight="1" x14ac:dyDescent="0.25">
      <c r="A34" s="593"/>
      <c r="B34" s="712"/>
      <c r="C34" s="713"/>
      <c r="D34" s="680"/>
      <c r="E34" s="680"/>
      <c r="F34" s="680"/>
      <c r="G34" s="680"/>
      <c r="H34" s="680"/>
      <c r="I34" s="680"/>
      <c r="J34" s="680"/>
      <c r="K34" s="664"/>
      <c r="L34" s="664"/>
      <c r="M34" s="664"/>
      <c r="N34" s="664"/>
      <c r="O34" s="664"/>
      <c r="P34" s="664"/>
      <c r="Q34" s="664"/>
      <c r="R34" s="664"/>
      <c r="S34" s="664"/>
    </row>
    <row r="35" spans="1:28" ht="14.25" customHeight="1" x14ac:dyDescent="0.25">
      <c r="A35" s="575" t="s">
        <v>412</v>
      </c>
      <c r="B35" s="671"/>
    </row>
    <row r="36" spans="1:28" s="579" customFormat="1" ht="15.75" customHeight="1" x14ac:dyDescent="0.25">
      <c r="A36" s="575" t="s">
        <v>252</v>
      </c>
      <c r="B36" s="686">
        <v>20</v>
      </c>
      <c r="C36" s="662">
        <v>23</v>
      </c>
      <c r="D36" s="662">
        <v>85.713999999999999</v>
      </c>
      <c r="E36" s="662">
        <v>430.09699999999998</v>
      </c>
      <c r="F36" s="662">
        <v>139.02199999999999</v>
      </c>
      <c r="G36" s="662">
        <v>608.92600000000004</v>
      </c>
      <c r="H36" s="662">
        <v>460.14800000000002</v>
      </c>
      <c r="I36" s="662">
        <v>148.77799999999999</v>
      </c>
      <c r="J36" s="662">
        <v>-256.26400000000001</v>
      </c>
      <c r="K36" s="664"/>
      <c r="L36" s="664"/>
      <c r="M36" s="664"/>
      <c r="N36" s="664"/>
      <c r="O36" s="664"/>
      <c r="P36" s="664"/>
      <c r="Q36" s="664"/>
      <c r="R36" s="664"/>
      <c r="S36" s="664"/>
      <c r="T36" s="707"/>
      <c r="U36" s="707"/>
      <c r="V36" s="707"/>
      <c r="W36" s="707"/>
      <c r="X36" s="707"/>
      <c r="Y36" s="707"/>
      <c r="Z36" s="707"/>
      <c r="AA36" s="707"/>
      <c r="AB36" s="707"/>
    </row>
    <row r="37" spans="1:28" s="579" customFormat="1" ht="15.75" customHeight="1" x14ac:dyDescent="0.25">
      <c r="A37" s="575" t="s">
        <v>253</v>
      </c>
      <c r="B37" s="686">
        <v>20</v>
      </c>
      <c r="C37" s="662">
        <v>23</v>
      </c>
      <c r="D37" s="662">
        <v>85.713999999999999</v>
      </c>
      <c r="E37" s="662">
        <v>430.09699999999998</v>
      </c>
      <c r="F37" s="662">
        <v>139.02199999999999</v>
      </c>
      <c r="G37" s="662">
        <v>608.92600000000004</v>
      </c>
      <c r="H37" s="662">
        <v>460.14800000000002</v>
      </c>
      <c r="I37" s="662">
        <v>148.77799999999999</v>
      </c>
      <c r="J37" s="662">
        <v>-256.26400000000001</v>
      </c>
      <c r="K37" s="664"/>
      <c r="L37" s="664"/>
      <c r="M37" s="664"/>
      <c r="N37" s="664"/>
      <c r="O37" s="664"/>
      <c r="P37" s="664"/>
      <c r="Q37" s="664"/>
      <c r="R37" s="664"/>
      <c r="S37" s="664"/>
      <c r="T37" s="707"/>
      <c r="U37" s="707"/>
      <c r="V37" s="707"/>
      <c r="W37" s="707"/>
      <c r="X37" s="707"/>
      <c r="Y37" s="707"/>
      <c r="Z37" s="707"/>
      <c r="AA37" s="707"/>
      <c r="AB37" s="707"/>
    </row>
    <row r="38" spans="1:28" ht="20.100000000000001" customHeight="1" x14ac:dyDescent="0.25">
      <c r="A38" s="592" t="s">
        <v>335</v>
      </c>
      <c r="B38" s="671">
        <v>5</v>
      </c>
      <c r="C38" s="664" t="s">
        <v>345</v>
      </c>
      <c r="D38" s="664" t="s">
        <v>345</v>
      </c>
      <c r="E38" s="664" t="s">
        <v>345</v>
      </c>
      <c r="F38" s="664" t="s">
        <v>345</v>
      </c>
      <c r="G38" s="664" t="s">
        <v>345</v>
      </c>
      <c r="H38" s="664" t="s">
        <v>345</v>
      </c>
      <c r="I38" s="664" t="s">
        <v>345</v>
      </c>
      <c r="J38" s="664" t="s">
        <v>345</v>
      </c>
      <c r="K38" s="664"/>
      <c r="L38" s="664"/>
      <c r="M38" s="664"/>
      <c r="N38" s="664"/>
      <c r="O38" s="664"/>
      <c r="P38" s="664"/>
      <c r="Q38" s="664"/>
      <c r="R38" s="664"/>
      <c r="S38" s="664"/>
      <c r="T38" s="707"/>
      <c r="U38" s="707"/>
      <c r="V38" s="707"/>
      <c r="W38" s="707"/>
      <c r="X38" s="707"/>
      <c r="Y38" s="707"/>
      <c r="Z38" s="707"/>
      <c r="AA38" s="707"/>
      <c r="AB38" s="707"/>
    </row>
    <row r="39" spans="1:28" ht="12.75" customHeight="1" x14ac:dyDescent="0.25">
      <c r="A39" s="592" t="s">
        <v>336</v>
      </c>
      <c r="B39" s="671">
        <v>6</v>
      </c>
      <c r="C39" s="665" t="s">
        <v>345</v>
      </c>
      <c r="D39" s="665" t="s">
        <v>345</v>
      </c>
      <c r="E39" s="665" t="s">
        <v>345</v>
      </c>
      <c r="F39" s="665" t="s">
        <v>345</v>
      </c>
      <c r="G39" s="665" t="s">
        <v>345</v>
      </c>
      <c r="H39" s="665" t="s">
        <v>345</v>
      </c>
      <c r="I39" s="665" t="s">
        <v>345</v>
      </c>
      <c r="J39" s="665" t="s">
        <v>345</v>
      </c>
      <c r="K39" s="664"/>
      <c r="L39" s="664"/>
      <c r="M39" s="664"/>
      <c r="N39" s="664"/>
      <c r="O39" s="664"/>
      <c r="P39" s="664"/>
      <c r="Q39" s="664"/>
      <c r="R39" s="664"/>
      <c r="S39" s="664"/>
      <c r="T39" s="707"/>
      <c r="U39" s="707"/>
      <c r="V39" s="707"/>
      <c r="W39" s="707"/>
      <c r="X39" s="707"/>
      <c r="Y39" s="707"/>
      <c r="Z39" s="707"/>
      <c r="AA39" s="707"/>
      <c r="AB39" s="707"/>
    </row>
    <row r="40" spans="1:28" ht="12.75" customHeight="1" x14ac:dyDescent="0.25">
      <c r="A40" s="592" t="s">
        <v>337</v>
      </c>
      <c r="B40" s="671">
        <v>8</v>
      </c>
      <c r="C40" s="664" t="s">
        <v>345</v>
      </c>
      <c r="D40" s="664" t="s">
        <v>345</v>
      </c>
      <c r="E40" s="664" t="s">
        <v>345</v>
      </c>
      <c r="F40" s="664" t="s">
        <v>345</v>
      </c>
      <c r="G40" s="664" t="s">
        <v>345</v>
      </c>
      <c r="H40" s="664" t="s">
        <v>345</v>
      </c>
      <c r="I40" s="664" t="s">
        <v>345</v>
      </c>
      <c r="J40" s="664" t="s">
        <v>345</v>
      </c>
      <c r="K40" s="664"/>
      <c r="L40" s="664"/>
      <c r="M40" s="664"/>
      <c r="N40" s="664"/>
      <c r="O40" s="664"/>
      <c r="P40" s="664"/>
      <c r="Q40" s="664"/>
      <c r="R40" s="664"/>
      <c r="S40" s="664"/>
      <c r="T40" s="707"/>
      <c r="U40" s="707"/>
      <c r="V40" s="707"/>
      <c r="W40" s="707"/>
      <c r="X40" s="707"/>
      <c r="Y40" s="707"/>
      <c r="Z40" s="707"/>
      <c r="AA40" s="707"/>
      <c r="AB40" s="707"/>
    </row>
    <row r="41" spans="1:28" ht="12.75" customHeight="1" x14ac:dyDescent="0.25">
      <c r="A41" s="592" t="s">
        <v>338</v>
      </c>
      <c r="B41" s="671">
        <v>1</v>
      </c>
      <c r="C41" s="664" t="s">
        <v>345</v>
      </c>
      <c r="D41" s="664" t="s">
        <v>345</v>
      </c>
      <c r="E41" s="664" t="s">
        <v>345</v>
      </c>
      <c r="F41" s="664" t="s">
        <v>345</v>
      </c>
      <c r="G41" s="664" t="s">
        <v>345</v>
      </c>
      <c r="H41" s="664" t="s">
        <v>345</v>
      </c>
      <c r="I41" s="664" t="s">
        <v>345</v>
      </c>
      <c r="J41" s="664" t="s">
        <v>345</v>
      </c>
      <c r="K41" s="664"/>
      <c r="L41" s="664"/>
      <c r="M41" s="664"/>
      <c r="N41" s="664"/>
      <c r="O41" s="664"/>
      <c r="P41" s="664"/>
      <c r="Q41" s="664"/>
      <c r="R41" s="664"/>
      <c r="S41" s="664"/>
      <c r="T41" s="707"/>
      <c r="U41" s="707"/>
      <c r="V41" s="707"/>
      <c r="W41" s="707"/>
      <c r="X41" s="707"/>
      <c r="Y41" s="707"/>
      <c r="Z41" s="707"/>
      <c r="AA41" s="707"/>
      <c r="AB41" s="707"/>
    </row>
    <row r="42" spans="1:28" ht="12.75" customHeight="1" x14ac:dyDescent="0.25">
      <c r="A42" s="592" t="s">
        <v>339</v>
      </c>
      <c r="B42" s="671">
        <v>0</v>
      </c>
      <c r="C42" s="665">
        <v>0</v>
      </c>
      <c r="D42" s="665">
        <v>0</v>
      </c>
      <c r="E42" s="665">
        <v>0</v>
      </c>
      <c r="F42" s="665">
        <v>0</v>
      </c>
      <c r="G42" s="665">
        <v>0</v>
      </c>
      <c r="H42" s="665">
        <v>0</v>
      </c>
      <c r="I42" s="665">
        <v>0</v>
      </c>
      <c r="J42" s="665">
        <v>0</v>
      </c>
      <c r="K42" s="664"/>
      <c r="L42" s="664"/>
      <c r="M42" s="664"/>
      <c r="N42" s="664"/>
      <c r="O42" s="664"/>
      <c r="P42" s="664"/>
      <c r="Q42" s="664"/>
      <c r="R42" s="664"/>
      <c r="S42" s="664"/>
      <c r="T42" s="707"/>
      <c r="U42" s="707"/>
      <c r="V42" s="707"/>
      <c r="W42" s="707"/>
      <c r="X42" s="707"/>
      <c r="Y42" s="707"/>
      <c r="Z42" s="707"/>
      <c r="AA42" s="707"/>
      <c r="AB42" s="707"/>
    </row>
    <row r="43" spans="1:28" s="579" customFormat="1" ht="20.100000000000001" customHeight="1" x14ac:dyDescent="0.25">
      <c r="A43" s="593" t="s">
        <v>340</v>
      </c>
      <c r="B43" s="686">
        <v>0</v>
      </c>
      <c r="C43" s="575">
        <v>0</v>
      </c>
      <c r="D43" s="579">
        <v>0</v>
      </c>
      <c r="E43" s="579">
        <v>0</v>
      </c>
      <c r="F43" s="579">
        <v>0</v>
      </c>
      <c r="G43" s="579">
        <v>0</v>
      </c>
      <c r="H43" s="579">
        <v>0</v>
      </c>
      <c r="I43" s="579">
        <v>0</v>
      </c>
      <c r="J43" s="579">
        <v>0</v>
      </c>
      <c r="K43" s="664"/>
      <c r="L43" s="664"/>
      <c r="M43" s="664"/>
      <c r="N43" s="664"/>
      <c r="O43" s="664"/>
      <c r="P43" s="664"/>
      <c r="Q43" s="664"/>
      <c r="R43" s="664"/>
      <c r="S43" s="664"/>
      <c r="T43" s="707"/>
      <c r="U43" s="707"/>
      <c r="V43" s="707"/>
      <c r="W43" s="707"/>
      <c r="X43" s="707"/>
      <c r="Y43" s="707"/>
      <c r="Z43" s="707"/>
      <c r="AA43" s="707"/>
      <c r="AB43" s="707"/>
    </row>
    <row r="44" spans="1:28" s="579" customFormat="1" ht="15" customHeight="1" x14ac:dyDescent="0.25">
      <c r="A44" s="593" t="s">
        <v>341</v>
      </c>
      <c r="B44" s="686">
        <v>0</v>
      </c>
      <c r="C44" s="588">
        <v>0</v>
      </c>
      <c r="D44" s="579">
        <v>0</v>
      </c>
      <c r="E44" s="579">
        <v>0</v>
      </c>
      <c r="F44" s="579">
        <v>0</v>
      </c>
      <c r="G44" s="579">
        <v>0</v>
      </c>
      <c r="H44" s="579">
        <v>0</v>
      </c>
      <c r="I44" s="579">
        <v>0</v>
      </c>
      <c r="J44" s="579">
        <v>0</v>
      </c>
      <c r="K44" s="664"/>
      <c r="L44" s="664"/>
      <c r="M44" s="664"/>
      <c r="N44" s="664"/>
      <c r="O44" s="664"/>
      <c r="P44" s="664"/>
      <c r="Q44" s="664"/>
      <c r="R44" s="664"/>
      <c r="S44" s="664"/>
      <c r="T44" s="707"/>
      <c r="U44" s="707"/>
      <c r="V44" s="707"/>
      <c r="W44" s="707"/>
      <c r="X44" s="707"/>
      <c r="Y44" s="707"/>
      <c r="Z44" s="707"/>
      <c r="AA44" s="707"/>
      <c r="AB44" s="707"/>
    </row>
    <row r="45" spans="1:28" ht="6.95" customHeight="1" thickBot="1" x14ac:dyDescent="0.3">
      <c r="A45" s="595"/>
      <c r="B45" s="595"/>
      <c r="C45" s="698"/>
      <c r="D45" s="698"/>
      <c r="E45" s="698"/>
      <c r="F45" s="698"/>
      <c r="G45" s="698"/>
      <c r="H45" s="698"/>
      <c r="I45" s="698"/>
      <c r="J45" s="698"/>
      <c r="T45" s="707"/>
      <c r="U45" s="707"/>
      <c r="V45" s="707"/>
      <c r="W45" s="707"/>
      <c r="X45" s="707"/>
      <c r="Y45" s="707"/>
      <c r="Z45" s="707"/>
      <c r="AA45" s="707"/>
      <c r="AB45" s="707"/>
    </row>
    <row r="46" spans="1:28" ht="3.75" customHeight="1" thickTop="1" x14ac:dyDescent="0.25">
      <c r="A46" s="589"/>
      <c r="B46" s="589"/>
    </row>
    <row r="47" spans="1:28" ht="12.95" customHeight="1" x14ac:dyDescent="0.25">
      <c r="A47" s="588" t="s">
        <v>329</v>
      </c>
      <c r="B47" s="588"/>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 top="1.1811023622047243" bottom="0.78740157480314965" header="0" footer="0"/>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1" ht="23.25" customHeight="1" x14ac:dyDescent="0.25">
      <c r="A2" s="1931" t="s">
        <v>416</v>
      </c>
      <c r="B2" s="1931"/>
      <c r="C2" s="1931"/>
    </row>
    <row r="3" spans="1:11" ht="19.5" customHeight="1" x14ac:dyDescent="0.25">
      <c r="A3" s="1921" t="s">
        <v>417</v>
      </c>
      <c r="B3" s="1940"/>
      <c r="C3" s="1940"/>
      <c r="D3" s="1940"/>
      <c r="E3" s="1940"/>
      <c r="F3" s="1940"/>
      <c r="G3" s="1940"/>
      <c r="H3" s="1940"/>
      <c r="I3" s="1940"/>
      <c r="J3" s="1940"/>
      <c r="K3" s="1578"/>
    </row>
    <row r="4" spans="1:11" ht="12.95" customHeight="1" x14ac:dyDescent="0.25">
      <c r="A4" s="572">
        <v>2017</v>
      </c>
      <c r="B4" s="573"/>
      <c r="C4" s="149"/>
    </row>
    <row r="5" spans="1:11" ht="15" customHeight="1" x14ac:dyDescent="0.25">
      <c r="A5" s="1923" t="s">
        <v>311</v>
      </c>
      <c r="B5" s="1923" t="s">
        <v>312</v>
      </c>
      <c r="C5" s="1923" t="s">
        <v>313</v>
      </c>
      <c r="D5" s="1924" t="s">
        <v>314</v>
      </c>
      <c r="E5" s="1924"/>
      <c r="F5" s="1924"/>
      <c r="G5" s="1923" t="s">
        <v>315</v>
      </c>
      <c r="H5" s="1925"/>
      <c r="I5" s="1925"/>
      <c r="J5" s="1923" t="s">
        <v>316</v>
      </c>
    </row>
    <row r="6" spans="1:11" x14ac:dyDescent="0.25">
      <c r="A6" s="1923"/>
      <c r="B6" s="1923"/>
      <c r="C6" s="1923"/>
      <c r="D6" s="1923" t="s">
        <v>317</v>
      </c>
      <c r="E6" s="1923" t="s">
        <v>318</v>
      </c>
      <c r="F6" s="1923" t="s">
        <v>319</v>
      </c>
      <c r="G6" s="1923" t="s">
        <v>31</v>
      </c>
      <c r="H6" s="1923" t="s">
        <v>320</v>
      </c>
      <c r="I6" s="1923" t="s">
        <v>321</v>
      </c>
      <c r="J6" s="1925"/>
    </row>
    <row r="7" spans="1:11" ht="12.75" customHeight="1" x14ac:dyDescent="0.25">
      <c r="A7" s="1923"/>
      <c r="B7" s="1923"/>
      <c r="C7" s="1923"/>
      <c r="D7" s="1923"/>
      <c r="E7" s="1923"/>
      <c r="F7" s="1923"/>
      <c r="G7" s="1923"/>
      <c r="H7" s="1923"/>
      <c r="I7" s="1923"/>
      <c r="J7" s="1925"/>
    </row>
    <row r="8" spans="1:11" x14ac:dyDescent="0.25">
      <c r="A8" s="1923"/>
      <c r="B8" s="1923"/>
      <c r="C8" s="1923"/>
      <c r="D8" s="1923"/>
      <c r="E8" s="1923"/>
      <c r="F8" s="1923"/>
      <c r="G8" s="1923"/>
      <c r="H8" s="1923"/>
      <c r="I8" s="1923"/>
      <c r="J8" s="1925"/>
    </row>
    <row r="9" spans="1:11" x14ac:dyDescent="0.25">
      <c r="A9" s="1923"/>
      <c r="B9" s="1923"/>
      <c r="C9" s="1923"/>
      <c r="D9" s="1923"/>
      <c r="E9" s="1923"/>
      <c r="F9" s="1923"/>
      <c r="G9" s="1923"/>
      <c r="H9" s="1923"/>
      <c r="I9" s="1923"/>
      <c r="J9" s="1925"/>
    </row>
    <row r="10" spans="1:11" x14ac:dyDescent="0.25">
      <c r="A10" s="1923"/>
      <c r="B10" s="1923"/>
      <c r="C10" s="1923"/>
      <c r="D10" s="1923"/>
      <c r="E10" s="1923"/>
      <c r="F10" s="1923"/>
      <c r="G10" s="1923"/>
      <c r="H10" s="1923"/>
      <c r="I10" s="1923"/>
      <c r="J10" s="1925"/>
    </row>
    <row r="11" spans="1:11" ht="15" customHeight="1" x14ac:dyDescent="0.25">
      <c r="A11" s="1923"/>
      <c r="B11" s="1924" t="s">
        <v>5</v>
      </c>
      <c r="C11" s="1924"/>
      <c r="D11" s="1924" t="s">
        <v>322</v>
      </c>
      <c r="E11" s="1924"/>
      <c r="F11" s="1924"/>
      <c r="G11" s="1924"/>
      <c r="H11" s="1924"/>
      <c r="I11" s="1924"/>
      <c r="J11" s="1924"/>
    </row>
    <row r="12" spans="1:11" ht="7.5" customHeight="1" x14ac:dyDescent="0.25">
      <c r="A12" s="574"/>
      <c r="B12" s="574"/>
      <c r="C12" s="574"/>
    </row>
    <row r="13" spans="1:11" ht="12.75" customHeight="1" x14ac:dyDescent="0.25">
      <c r="A13" s="575" t="s">
        <v>418</v>
      </c>
      <c r="B13" s="589"/>
      <c r="C13" s="576"/>
    </row>
    <row r="14" spans="1:11" ht="7.5" customHeight="1" x14ac:dyDescent="0.25">
      <c r="A14" s="575"/>
      <c r="B14" s="589"/>
      <c r="C14" s="576"/>
    </row>
    <row r="15" spans="1:11" s="579" customFormat="1" ht="15" customHeight="1" x14ac:dyDescent="0.25">
      <c r="A15" s="575" t="s">
        <v>31</v>
      </c>
      <c r="B15" s="575">
        <v>392</v>
      </c>
      <c r="C15" s="662">
        <v>782</v>
      </c>
      <c r="D15" s="662">
        <v>6598.1750000000002</v>
      </c>
      <c r="E15" s="662">
        <v>400.721</v>
      </c>
      <c r="F15" s="662">
        <v>6707.942</v>
      </c>
      <c r="G15" s="662">
        <v>10156.972</v>
      </c>
      <c r="H15" s="662">
        <v>522.66300000000001</v>
      </c>
      <c r="I15" s="662">
        <v>9634.3089999999993</v>
      </c>
      <c r="J15" s="662">
        <v>1135.8219999999999</v>
      </c>
      <c r="K15" s="578"/>
    </row>
    <row r="16" spans="1:11" ht="20.100000000000001" customHeight="1" x14ac:dyDescent="0.25">
      <c r="A16" s="580" t="s">
        <v>324</v>
      </c>
      <c r="B16" s="589">
        <v>384</v>
      </c>
      <c r="C16" s="665">
        <v>495</v>
      </c>
      <c r="D16" s="665">
        <v>2618.0120000000002</v>
      </c>
      <c r="E16" s="665">
        <v>383.34699999999998</v>
      </c>
      <c r="F16" s="665">
        <v>5383.4409999999998</v>
      </c>
      <c r="G16" s="665">
        <v>8626.5689999999995</v>
      </c>
      <c r="H16" s="665">
        <v>513.928</v>
      </c>
      <c r="I16" s="665">
        <v>8112.6409999999996</v>
      </c>
      <c r="J16" s="665">
        <v>-26.72</v>
      </c>
      <c r="K16" s="583"/>
    </row>
    <row r="17" spans="1:11" ht="15" customHeight="1" x14ac:dyDescent="0.25">
      <c r="A17" s="584" t="s">
        <v>325</v>
      </c>
      <c r="B17" s="589">
        <v>6</v>
      </c>
      <c r="C17" s="665" t="s">
        <v>345</v>
      </c>
      <c r="D17" s="665" t="s">
        <v>345</v>
      </c>
      <c r="E17" s="665" t="s">
        <v>345</v>
      </c>
      <c r="F17" s="665" t="s">
        <v>345</v>
      </c>
      <c r="G17" s="665" t="s">
        <v>345</v>
      </c>
      <c r="H17" s="665" t="s">
        <v>345</v>
      </c>
      <c r="I17" s="665" t="s">
        <v>345</v>
      </c>
      <c r="J17" s="665" t="s">
        <v>345</v>
      </c>
      <c r="K17" s="583"/>
    </row>
    <row r="18" spans="1:11" ht="15" customHeight="1" x14ac:dyDescent="0.25">
      <c r="A18" s="584" t="s">
        <v>326</v>
      </c>
      <c r="B18" s="589">
        <v>2</v>
      </c>
      <c r="C18" s="664" t="s">
        <v>345</v>
      </c>
      <c r="D18" s="664" t="s">
        <v>345</v>
      </c>
      <c r="E18" s="664" t="s">
        <v>345</v>
      </c>
      <c r="F18" s="664" t="s">
        <v>345</v>
      </c>
      <c r="G18" s="664" t="s">
        <v>345</v>
      </c>
      <c r="H18" s="664" t="s">
        <v>345</v>
      </c>
      <c r="I18" s="664" t="s">
        <v>345</v>
      </c>
      <c r="J18" s="664" t="s">
        <v>345</v>
      </c>
      <c r="K18" s="583"/>
    </row>
    <row r="19" spans="1:11" x14ac:dyDescent="0.25">
      <c r="A19" s="580" t="s">
        <v>327</v>
      </c>
      <c r="B19" s="589">
        <v>0</v>
      </c>
      <c r="C19" s="664">
        <v>0</v>
      </c>
      <c r="D19" s="664">
        <v>0</v>
      </c>
      <c r="E19" s="664">
        <v>0</v>
      </c>
      <c r="F19" s="664">
        <v>0</v>
      </c>
      <c r="G19" s="664">
        <v>0</v>
      </c>
      <c r="H19" s="664">
        <v>0</v>
      </c>
      <c r="I19" s="664">
        <v>0</v>
      </c>
      <c r="J19" s="664">
        <v>0</v>
      </c>
      <c r="K19" s="583"/>
    </row>
    <row r="20" spans="1:11" ht="3.75" customHeight="1" thickBot="1" x14ac:dyDescent="0.3">
      <c r="A20" s="595"/>
      <c r="B20" s="595"/>
      <c r="C20" s="595"/>
      <c r="D20" s="595"/>
      <c r="E20" s="595"/>
      <c r="F20" s="595"/>
      <c r="G20" s="595"/>
      <c r="H20" s="595"/>
      <c r="I20" s="595"/>
      <c r="J20" s="595"/>
    </row>
    <row r="21" spans="1:11" ht="4.5" customHeight="1" thickTop="1" x14ac:dyDescent="0.25">
      <c r="A21" s="149"/>
      <c r="B21" s="149"/>
      <c r="C21" s="149"/>
    </row>
    <row r="22" spans="1:11" x14ac:dyDescent="0.25">
      <c r="A22" s="588" t="s">
        <v>329</v>
      </c>
      <c r="B22" s="588"/>
      <c r="C22" s="588"/>
    </row>
    <row r="23" spans="1:11" x14ac:dyDescent="0.25">
      <c r="A23" s="589"/>
      <c r="B23" s="589"/>
      <c r="C23" s="589"/>
    </row>
    <row r="24" spans="1:11" x14ac:dyDescent="0.25">
      <c r="A24" s="589"/>
      <c r="B24" s="589"/>
      <c r="C24" s="589"/>
    </row>
    <row r="28" spans="1:11" x14ac:dyDescent="0.25">
      <c r="A28" s="1578"/>
      <c r="B28" s="1578"/>
      <c r="C28" s="1578"/>
      <c r="D28" s="1578"/>
      <c r="E28" s="1578"/>
      <c r="F28" s="1578"/>
      <c r="G28" s="1578"/>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1" ht="20.25" customHeight="1" x14ac:dyDescent="0.25">
      <c r="A2" s="1931" t="s">
        <v>419</v>
      </c>
      <c r="B2" s="1931"/>
      <c r="C2" s="1931"/>
    </row>
    <row r="3" spans="1:11" ht="23.25" customHeight="1" x14ac:dyDescent="0.25">
      <c r="A3" s="1921" t="s">
        <v>420</v>
      </c>
      <c r="B3" s="1921"/>
      <c r="C3" s="1921"/>
      <c r="D3" s="1932"/>
      <c r="E3" s="1932"/>
      <c r="F3" s="1932"/>
      <c r="G3" s="1932"/>
      <c r="H3" s="1932"/>
      <c r="I3" s="1932"/>
      <c r="J3" s="1932"/>
      <c r="K3" s="1578"/>
    </row>
    <row r="4" spans="1:11" ht="12.95" customHeight="1" x14ac:dyDescent="0.25">
      <c r="A4" s="572">
        <v>2017</v>
      </c>
      <c r="B4" s="573"/>
      <c r="C4" s="149"/>
    </row>
    <row r="5" spans="1:11" ht="20.25" customHeight="1" x14ac:dyDescent="0.25">
      <c r="A5" s="1923" t="s">
        <v>311</v>
      </c>
      <c r="B5" s="1923" t="s">
        <v>312</v>
      </c>
      <c r="C5" s="1923" t="s">
        <v>313</v>
      </c>
      <c r="D5" s="1924" t="s">
        <v>314</v>
      </c>
      <c r="E5" s="1924"/>
      <c r="F5" s="1924"/>
      <c r="G5" s="1923" t="s">
        <v>315</v>
      </c>
      <c r="H5" s="1925"/>
      <c r="I5" s="1925"/>
      <c r="J5" s="1923" t="s">
        <v>316</v>
      </c>
    </row>
    <row r="6" spans="1:11" x14ac:dyDescent="0.25">
      <c r="A6" s="1923"/>
      <c r="B6" s="1923"/>
      <c r="C6" s="1923"/>
      <c r="D6" s="1923" t="s">
        <v>317</v>
      </c>
      <c r="E6" s="1923" t="s">
        <v>318</v>
      </c>
      <c r="F6" s="1923" t="s">
        <v>319</v>
      </c>
      <c r="G6" s="1923" t="s">
        <v>31</v>
      </c>
      <c r="H6" s="1923" t="s">
        <v>320</v>
      </c>
      <c r="I6" s="1923" t="s">
        <v>321</v>
      </c>
      <c r="J6" s="1925"/>
    </row>
    <row r="7" spans="1:11" ht="12.75" customHeight="1" x14ac:dyDescent="0.25">
      <c r="A7" s="1923"/>
      <c r="B7" s="1923"/>
      <c r="C7" s="1923"/>
      <c r="D7" s="1923"/>
      <c r="E7" s="1923"/>
      <c r="F7" s="1923"/>
      <c r="G7" s="1923"/>
      <c r="H7" s="1923"/>
      <c r="I7" s="1923"/>
      <c r="J7" s="1925"/>
    </row>
    <row r="8" spans="1:11" x14ac:dyDescent="0.25">
      <c r="A8" s="1923"/>
      <c r="B8" s="1923"/>
      <c r="C8" s="1923"/>
      <c r="D8" s="1923"/>
      <c r="E8" s="1923"/>
      <c r="F8" s="1923"/>
      <c r="G8" s="1923"/>
      <c r="H8" s="1923"/>
      <c r="I8" s="1923"/>
      <c r="J8" s="1925"/>
    </row>
    <row r="9" spans="1:11" x14ac:dyDescent="0.25">
      <c r="A9" s="1923"/>
      <c r="B9" s="1923"/>
      <c r="C9" s="1923"/>
      <c r="D9" s="1923"/>
      <c r="E9" s="1923"/>
      <c r="F9" s="1923"/>
      <c r="G9" s="1923"/>
      <c r="H9" s="1923"/>
      <c r="I9" s="1923"/>
      <c r="J9" s="1925"/>
    </row>
    <row r="10" spans="1:11" x14ac:dyDescent="0.25">
      <c r="A10" s="1923"/>
      <c r="B10" s="1923"/>
      <c r="C10" s="1923"/>
      <c r="D10" s="1923"/>
      <c r="E10" s="1923"/>
      <c r="F10" s="1923"/>
      <c r="G10" s="1923"/>
      <c r="H10" s="1923"/>
      <c r="I10" s="1923"/>
      <c r="J10" s="1925"/>
    </row>
    <row r="11" spans="1:11" ht="15" customHeight="1" x14ac:dyDescent="0.25">
      <c r="A11" s="1923"/>
      <c r="B11" s="1924" t="s">
        <v>5</v>
      </c>
      <c r="C11" s="1924"/>
      <c r="D11" s="1924" t="s">
        <v>322</v>
      </c>
      <c r="E11" s="1924"/>
      <c r="F11" s="1924"/>
      <c r="G11" s="1924"/>
      <c r="H11" s="1924"/>
      <c r="I11" s="1924"/>
      <c r="J11" s="1924"/>
    </row>
    <row r="12" spans="1:11" ht="9" customHeight="1" x14ac:dyDescent="0.25">
      <c r="A12" s="574"/>
      <c r="B12" s="574"/>
      <c r="C12" s="574"/>
    </row>
    <row r="13" spans="1:11" ht="12" customHeight="1" x14ac:dyDescent="0.25">
      <c r="A13" s="579" t="s">
        <v>418</v>
      </c>
      <c r="B13" s="589"/>
      <c r="C13" s="589"/>
    </row>
    <row r="14" spans="1:11" ht="9" customHeight="1" x14ac:dyDescent="0.25">
      <c r="A14" s="589"/>
      <c r="B14" s="589"/>
      <c r="C14" s="589"/>
    </row>
    <row r="15" spans="1:11" s="579" customFormat="1" ht="15" customHeight="1" x14ac:dyDescent="0.25">
      <c r="A15" s="575" t="s">
        <v>252</v>
      </c>
      <c r="B15" s="655">
        <v>392</v>
      </c>
      <c r="C15" s="690">
        <v>782</v>
      </c>
      <c r="D15" s="690">
        <v>6598.1750000000002</v>
      </c>
      <c r="E15" s="690">
        <v>400.721</v>
      </c>
      <c r="F15" s="690">
        <v>6707.942</v>
      </c>
      <c r="G15" s="690">
        <v>10156.972</v>
      </c>
      <c r="H15" s="690">
        <v>522.66300000000001</v>
      </c>
      <c r="I15" s="690">
        <v>9634.3089999999993</v>
      </c>
      <c r="J15" s="690">
        <v>1135.8219999999999</v>
      </c>
    </row>
    <row r="16" spans="1:11" ht="20.100000000000001" customHeight="1" x14ac:dyDescent="0.25">
      <c r="A16" s="575" t="s">
        <v>253</v>
      </c>
      <c r="B16" s="656">
        <v>391</v>
      </c>
      <c r="C16" s="690" t="s">
        <v>345</v>
      </c>
      <c r="D16" s="690" t="s">
        <v>345</v>
      </c>
      <c r="E16" s="690" t="s">
        <v>345</v>
      </c>
      <c r="F16" s="690" t="s">
        <v>345</v>
      </c>
      <c r="G16" s="690" t="s">
        <v>345</v>
      </c>
      <c r="H16" s="690" t="s">
        <v>345</v>
      </c>
      <c r="I16" s="690" t="s">
        <v>345</v>
      </c>
      <c r="J16" s="690" t="s">
        <v>345</v>
      </c>
    </row>
    <row r="17" spans="1:10" ht="20.100000000000001" customHeight="1" x14ac:dyDescent="0.25">
      <c r="A17" s="592" t="s">
        <v>335</v>
      </c>
      <c r="B17" s="656">
        <v>162</v>
      </c>
      <c r="C17" s="726">
        <v>372</v>
      </c>
      <c r="D17" s="726">
        <v>3357.0050000000001</v>
      </c>
      <c r="E17" s="726">
        <v>191.24600000000001</v>
      </c>
      <c r="F17" s="726">
        <v>2669.4169999999999</v>
      </c>
      <c r="G17" s="726">
        <v>4055.2429999999999</v>
      </c>
      <c r="H17" s="726">
        <v>338.34800000000001</v>
      </c>
      <c r="I17" s="726">
        <v>3716.895</v>
      </c>
      <c r="J17" s="726">
        <v>692.221</v>
      </c>
    </row>
    <row r="18" spans="1:10" ht="15" customHeight="1" x14ac:dyDescent="0.25">
      <c r="A18" s="592" t="s">
        <v>336</v>
      </c>
      <c r="B18" s="656">
        <v>75</v>
      </c>
      <c r="C18" s="726">
        <v>138</v>
      </c>
      <c r="D18" s="726">
        <v>1087.277</v>
      </c>
      <c r="E18" s="726">
        <v>56.652999999999999</v>
      </c>
      <c r="F18" s="726">
        <v>1240.423</v>
      </c>
      <c r="G18" s="726">
        <v>1743.3910000000001</v>
      </c>
      <c r="H18" s="726">
        <v>53.545999999999999</v>
      </c>
      <c r="I18" s="726">
        <v>1689.845</v>
      </c>
      <c r="J18" s="726">
        <v>26.076000000000001</v>
      </c>
    </row>
    <row r="19" spans="1:10" ht="15" customHeight="1" x14ac:dyDescent="0.25">
      <c r="A19" s="592" t="s">
        <v>337</v>
      </c>
      <c r="B19" s="656">
        <v>130</v>
      </c>
      <c r="C19" s="726">
        <v>239</v>
      </c>
      <c r="D19" s="726">
        <v>2041.7660000000001</v>
      </c>
      <c r="E19" s="726">
        <v>141.75700000000001</v>
      </c>
      <c r="F19" s="726">
        <v>2614.3229999999999</v>
      </c>
      <c r="G19" s="726">
        <v>4084.9780000000001</v>
      </c>
      <c r="H19" s="726">
        <v>125.46599999999999</v>
      </c>
      <c r="I19" s="726">
        <v>3959.5120000000002</v>
      </c>
      <c r="J19" s="726">
        <v>415.673</v>
      </c>
    </row>
    <row r="20" spans="1:10" ht="15" customHeight="1" x14ac:dyDescent="0.25">
      <c r="A20" s="592" t="s">
        <v>338</v>
      </c>
      <c r="B20" s="656">
        <v>11</v>
      </c>
      <c r="C20" s="726" t="s">
        <v>345</v>
      </c>
      <c r="D20" s="726" t="s">
        <v>345</v>
      </c>
      <c r="E20" s="727" t="s">
        <v>345</v>
      </c>
      <c r="F20" s="726" t="s">
        <v>345</v>
      </c>
      <c r="G20" s="726" t="s">
        <v>345</v>
      </c>
      <c r="H20" s="727" t="s">
        <v>345</v>
      </c>
      <c r="I20" s="726" t="s">
        <v>345</v>
      </c>
      <c r="J20" s="726" t="s">
        <v>345</v>
      </c>
    </row>
    <row r="21" spans="1:10" ht="15" customHeight="1" x14ac:dyDescent="0.25">
      <c r="A21" s="592" t="s">
        <v>339</v>
      </c>
      <c r="B21" s="656">
        <v>13</v>
      </c>
      <c r="C21" s="726">
        <v>21</v>
      </c>
      <c r="D21" s="726">
        <v>83.016999999999996</v>
      </c>
      <c r="E21" s="726">
        <v>8.0030000000000001</v>
      </c>
      <c r="F21" s="726">
        <v>128.33699999999999</v>
      </c>
      <c r="G21" s="726">
        <v>187.233</v>
      </c>
      <c r="H21" s="726">
        <v>2.8780000000000001</v>
      </c>
      <c r="I21" s="726">
        <v>184.35499999999999</v>
      </c>
      <c r="J21" s="726">
        <v>8.7219999999999995</v>
      </c>
    </row>
    <row r="22" spans="1:10" ht="20.100000000000001" customHeight="1" x14ac:dyDescent="0.25">
      <c r="A22" s="593" t="s">
        <v>340</v>
      </c>
      <c r="B22" s="656">
        <v>0</v>
      </c>
      <c r="C22" s="697">
        <v>0</v>
      </c>
      <c r="D22" s="697">
        <v>0</v>
      </c>
      <c r="E22" s="697">
        <v>0</v>
      </c>
      <c r="F22" s="697">
        <v>0</v>
      </c>
      <c r="G22" s="697">
        <v>0</v>
      </c>
      <c r="H22" s="697">
        <v>0</v>
      </c>
      <c r="I22" s="697">
        <v>0</v>
      </c>
      <c r="J22" s="697">
        <v>0</v>
      </c>
    </row>
    <row r="23" spans="1:10" ht="12.75" customHeight="1" x14ac:dyDescent="0.25">
      <c r="A23" s="593" t="s">
        <v>341</v>
      </c>
      <c r="B23" s="656">
        <v>1</v>
      </c>
      <c r="C23" s="697" t="s">
        <v>345</v>
      </c>
      <c r="D23" s="697" t="s">
        <v>345</v>
      </c>
      <c r="E23" s="697" t="s">
        <v>345</v>
      </c>
      <c r="F23" s="697" t="s">
        <v>345</v>
      </c>
      <c r="G23" s="697" t="s">
        <v>345</v>
      </c>
      <c r="H23" s="697" t="s">
        <v>345</v>
      </c>
      <c r="I23" s="697" t="s">
        <v>345</v>
      </c>
      <c r="J23" s="697" t="s">
        <v>345</v>
      </c>
    </row>
    <row r="24" spans="1:10" ht="6.95" customHeight="1" thickBot="1" x14ac:dyDescent="0.3">
      <c r="A24" s="595"/>
      <c r="B24" s="595"/>
      <c r="C24" s="728"/>
      <c r="D24" s="728"/>
      <c r="E24" s="728"/>
      <c r="F24" s="728"/>
      <c r="G24" s="728"/>
      <c r="H24" s="728"/>
      <c r="I24" s="728"/>
      <c r="J24" s="728"/>
    </row>
    <row r="25" spans="1:10" ht="3.75" customHeight="1" thickTop="1" x14ac:dyDescent="0.25">
      <c r="A25" s="149"/>
      <c r="B25" s="149"/>
      <c r="C25" s="149"/>
    </row>
    <row r="26" spans="1:10" ht="12.95" customHeight="1" x14ac:dyDescent="0.25">
      <c r="A26" s="588" t="s">
        <v>329</v>
      </c>
      <c r="B26" s="588"/>
      <c r="C26" s="588"/>
    </row>
    <row r="28" spans="1:10" x14ac:dyDescent="0.25">
      <c r="A28" s="1578"/>
      <c r="B28" s="1578"/>
      <c r="C28" s="1578"/>
      <c r="D28" s="1578"/>
      <c r="E28" s="1578"/>
      <c r="F28" s="1578"/>
      <c r="G28" s="1578"/>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3"/>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2" ht="20.25" customHeight="1" x14ac:dyDescent="0.25">
      <c r="A2" s="1931" t="s">
        <v>421</v>
      </c>
      <c r="B2" s="1931"/>
      <c r="C2" s="1931"/>
    </row>
    <row r="3" spans="1:12" ht="30" customHeight="1" x14ac:dyDescent="0.25">
      <c r="A3" s="1921" t="s">
        <v>422</v>
      </c>
      <c r="B3" s="1921"/>
      <c r="C3" s="1921"/>
      <c r="D3" s="1932"/>
      <c r="E3" s="1932"/>
      <c r="F3" s="1932"/>
      <c r="G3" s="1932"/>
      <c r="H3" s="1932"/>
      <c r="I3" s="1932"/>
      <c r="J3" s="1932"/>
      <c r="K3" s="1578"/>
    </row>
    <row r="4" spans="1:12" ht="12.95" customHeight="1" x14ac:dyDescent="0.25">
      <c r="A4" s="572">
        <v>2017</v>
      </c>
      <c r="B4" s="573"/>
      <c r="C4" s="149"/>
    </row>
    <row r="5" spans="1:12" ht="15" customHeight="1" x14ac:dyDescent="0.25">
      <c r="A5" s="1923" t="s">
        <v>311</v>
      </c>
      <c r="B5" s="1923" t="s">
        <v>312</v>
      </c>
      <c r="C5" s="1923" t="s">
        <v>313</v>
      </c>
      <c r="D5" s="1924" t="s">
        <v>314</v>
      </c>
      <c r="E5" s="1924"/>
      <c r="F5" s="1924"/>
      <c r="G5" s="1923" t="s">
        <v>315</v>
      </c>
      <c r="H5" s="1925"/>
      <c r="I5" s="1925"/>
      <c r="J5" s="1923" t="s">
        <v>316</v>
      </c>
    </row>
    <row r="6" spans="1:12" x14ac:dyDescent="0.25">
      <c r="A6" s="1923"/>
      <c r="B6" s="1923"/>
      <c r="C6" s="1923"/>
      <c r="D6" s="1923" t="s">
        <v>317</v>
      </c>
      <c r="E6" s="1923" t="s">
        <v>318</v>
      </c>
      <c r="F6" s="1923" t="s">
        <v>319</v>
      </c>
      <c r="G6" s="1923" t="s">
        <v>31</v>
      </c>
      <c r="H6" s="1923" t="s">
        <v>320</v>
      </c>
      <c r="I6" s="1923" t="s">
        <v>321</v>
      </c>
      <c r="J6" s="1925"/>
    </row>
    <row r="7" spans="1:12" ht="12.75" customHeight="1" x14ac:dyDescent="0.25">
      <c r="A7" s="1923"/>
      <c r="B7" s="1923"/>
      <c r="C7" s="1923"/>
      <c r="D7" s="1923"/>
      <c r="E7" s="1923"/>
      <c r="F7" s="1923"/>
      <c r="G7" s="1923"/>
      <c r="H7" s="1923"/>
      <c r="I7" s="1923"/>
      <c r="J7" s="1925"/>
    </row>
    <row r="8" spans="1:12" x14ac:dyDescent="0.25">
      <c r="A8" s="1923"/>
      <c r="B8" s="1923"/>
      <c r="C8" s="1923"/>
      <c r="D8" s="1923"/>
      <c r="E8" s="1923"/>
      <c r="F8" s="1923"/>
      <c r="G8" s="1923"/>
      <c r="H8" s="1923"/>
      <c r="I8" s="1923"/>
      <c r="J8" s="1925"/>
    </row>
    <row r="9" spans="1:12" x14ac:dyDescent="0.25">
      <c r="A9" s="1923"/>
      <c r="B9" s="1923"/>
      <c r="C9" s="1923"/>
      <c r="D9" s="1923"/>
      <c r="E9" s="1923"/>
      <c r="F9" s="1923"/>
      <c r="G9" s="1923"/>
      <c r="H9" s="1923"/>
      <c r="I9" s="1923"/>
      <c r="J9" s="1925"/>
    </row>
    <row r="10" spans="1:12" x14ac:dyDescent="0.25">
      <c r="A10" s="1923"/>
      <c r="B10" s="1923"/>
      <c r="C10" s="1923"/>
      <c r="D10" s="1923"/>
      <c r="E10" s="1923"/>
      <c r="F10" s="1923"/>
      <c r="G10" s="1923"/>
      <c r="H10" s="1923"/>
      <c r="I10" s="1923"/>
      <c r="J10" s="1925"/>
    </row>
    <row r="11" spans="1:12" ht="15" customHeight="1" x14ac:dyDescent="0.25">
      <c r="A11" s="1923"/>
      <c r="B11" s="1924" t="s">
        <v>5</v>
      </c>
      <c r="C11" s="1924"/>
      <c r="D11" s="1924" t="s">
        <v>322</v>
      </c>
      <c r="E11" s="1924"/>
      <c r="F11" s="1924"/>
      <c r="G11" s="1924"/>
      <c r="H11" s="1924"/>
      <c r="I11" s="1924"/>
      <c r="J11" s="1924"/>
    </row>
    <row r="12" spans="1:12" ht="9" customHeight="1" x14ac:dyDescent="0.25">
      <c r="A12" s="574"/>
      <c r="B12" s="574"/>
      <c r="C12" s="574"/>
      <c r="D12" s="589"/>
    </row>
    <row r="13" spans="1:12" ht="12.75" customHeight="1" x14ac:dyDescent="0.25">
      <c r="A13" s="575" t="s">
        <v>423</v>
      </c>
      <c r="B13" s="589"/>
      <c r="C13" s="576"/>
      <c r="D13" s="589"/>
    </row>
    <row r="14" spans="1:12" s="579" customFormat="1" ht="15" customHeight="1" x14ac:dyDescent="0.25">
      <c r="A14" s="575" t="s">
        <v>31</v>
      </c>
      <c r="B14" s="662">
        <v>23889</v>
      </c>
      <c r="C14" s="662">
        <v>26119</v>
      </c>
      <c r="D14" s="662">
        <v>56486.105000000003</v>
      </c>
      <c r="E14" s="662">
        <v>21440.784</v>
      </c>
      <c r="F14" s="662">
        <v>257761.02499999999</v>
      </c>
      <c r="G14" s="662">
        <v>482757.26</v>
      </c>
      <c r="H14" s="577">
        <v>24326.379000000001</v>
      </c>
      <c r="I14" s="662">
        <v>458430.88099999999</v>
      </c>
      <c r="J14" s="662">
        <v>129917.012</v>
      </c>
      <c r="K14" s="578"/>
      <c r="L14" s="578"/>
    </row>
    <row r="15" spans="1:12" ht="18" customHeight="1" x14ac:dyDescent="0.25">
      <c r="A15" s="580" t="s">
        <v>324</v>
      </c>
      <c r="B15" s="664">
        <v>23847</v>
      </c>
      <c r="C15" s="664">
        <v>25045</v>
      </c>
      <c r="D15" s="664">
        <v>34856.932999999997</v>
      </c>
      <c r="E15" s="664">
        <v>14514.154</v>
      </c>
      <c r="F15" s="664">
        <v>183661.87</v>
      </c>
      <c r="G15" s="664">
        <v>370572.41</v>
      </c>
      <c r="H15" s="582">
        <v>16839.013999999999</v>
      </c>
      <c r="I15" s="664">
        <v>353733.39600000001</v>
      </c>
      <c r="J15" s="664">
        <v>124693.374</v>
      </c>
      <c r="K15" s="583"/>
      <c r="L15" s="583"/>
    </row>
    <row r="16" spans="1:12" ht="12.95" customHeight="1" x14ac:dyDescent="0.25">
      <c r="A16" s="584" t="s">
        <v>325</v>
      </c>
      <c r="B16" s="665">
        <v>38</v>
      </c>
      <c r="C16" s="665">
        <v>617</v>
      </c>
      <c r="D16" s="665">
        <v>13374.412</v>
      </c>
      <c r="E16" s="665">
        <v>5231.9589999999998</v>
      </c>
      <c r="F16" s="665">
        <v>69076.687000000005</v>
      </c>
      <c r="G16" s="665">
        <v>95486.337</v>
      </c>
      <c r="H16" s="585">
        <v>5004.5249999999996</v>
      </c>
      <c r="I16" s="665">
        <v>90481.812000000005</v>
      </c>
      <c r="J16" s="665">
        <v>4113.9470000000001</v>
      </c>
      <c r="K16" s="583"/>
      <c r="L16" s="583"/>
    </row>
    <row r="17" spans="1:12" ht="12.95" customHeight="1" x14ac:dyDescent="0.25">
      <c r="A17" s="584" t="s">
        <v>326</v>
      </c>
      <c r="B17" s="665">
        <v>4</v>
      </c>
      <c r="C17" s="665">
        <v>457</v>
      </c>
      <c r="D17" s="665">
        <v>8254.76</v>
      </c>
      <c r="E17" s="665">
        <v>1694.671</v>
      </c>
      <c r="F17" s="665">
        <v>5022.4679999999998</v>
      </c>
      <c r="G17" s="665">
        <v>16698.512999999999</v>
      </c>
      <c r="H17" s="585">
        <v>2482.84</v>
      </c>
      <c r="I17" s="665">
        <v>14215.673000000001</v>
      </c>
      <c r="J17" s="665">
        <v>1109.691</v>
      </c>
      <c r="K17" s="583"/>
      <c r="L17" s="583"/>
    </row>
    <row r="18" spans="1:12" ht="12.95" customHeight="1" x14ac:dyDescent="0.25">
      <c r="A18" s="580" t="s">
        <v>327</v>
      </c>
      <c r="B18" s="664">
        <v>0</v>
      </c>
      <c r="C18" s="664">
        <v>0</v>
      </c>
      <c r="D18" s="664">
        <v>0</v>
      </c>
      <c r="E18" s="664">
        <v>0</v>
      </c>
      <c r="F18" s="664">
        <v>0</v>
      </c>
      <c r="G18" s="664">
        <v>0</v>
      </c>
      <c r="H18" s="582">
        <v>0</v>
      </c>
      <c r="I18" s="664">
        <v>0</v>
      </c>
      <c r="J18" s="664">
        <v>0</v>
      </c>
      <c r="K18" s="583"/>
      <c r="L18" s="583"/>
    </row>
    <row r="19" spans="1:12" ht="7.5" customHeight="1" x14ac:dyDescent="0.25">
      <c r="A19" s="580"/>
      <c r="B19" s="671"/>
      <c r="C19" s="671"/>
      <c r="D19" s="671"/>
      <c r="E19" s="672"/>
      <c r="F19" s="672"/>
      <c r="G19" s="672"/>
      <c r="H19" s="672"/>
      <c r="I19" s="672"/>
      <c r="J19" s="672"/>
      <c r="K19" s="661"/>
      <c r="L19" s="583"/>
    </row>
    <row r="20" spans="1:12" ht="12.95" customHeight="1" x14ac:dyDescent="0.25">
      <c r="A20" s="575" t="s">
        <v>424</v>
      </c>
      <c r="B20" s="638"/>
      <c r="C20" s="638"/>
      <c r="D20" s="671"/>
      <c r="E20" s="672"/>
      <c r="F20" s="672"/>
      <c r="G20" s="672"/>
      <c r="H20" s="672"/>
      <c r="I20" s="672"/>
      <c r="J20" s="672"/>
      <c r="K20" s="661"/>
      <c r="L20" s="583"/>
    </row>
    <row r="21" spans="1:12" ht="15" customHeight="1" x14ac:dyDescent="0.25">
      <c r="A21" s="575" t="s">
        <v>31</v>
      </c>
      <c r="B21" s="662">
        <v>16978</v>
      </c>
      <c r="C21" s="662">
        <v>18231</v>
      </c>
      <c r="D21" s="662">
        <v>30900.504000000001</v>
      </c>
      <c r="E21" s="662">
        <v>11524.527</v>
      </c>
      <c r="F21" s="662">
        <v>170472.94200000001</v>
      </c>
      <c r="G21" s="662">
        <v>314116.14199999999</v>
      </c>
      <c r="H21" s="662">
        <v>12599.031999999999</v>
      </c>
      <c r="I21" s="662">
        <v>301517.11</v>
      </c>
      <c r="J21" s="662">
        <v>91102.926999999996</v>
      </c>
      <c r="K21" s="661"/>
      <c r="L21" s="583">
        <f>G19-I19</f>
        <v>0</v>
      </c>
    </row>
    <row r="22" spans="1:12" ht="18" customHeight="1" x14ac:dyDescent="0.25">
      <c r="A22" s="580" t="s">
        <v>324</v>
      </c>
      <c r="B22" s="664">
        <v>16955</v>
      </c>
      <c r="C22" s="664">
        <v>17614</v>
      </c>
      <c r="D22" s="664">
        <v>20541.737000000001</v>
      </c>
      <c r="E22" s="664">
        <v>9390.2270000000008</v>
      </c>
      <c r="F22" s="664">
        <v>114378.38400000001</v>
      </c>
      <c r="G22" s="664">
        <v>238331.58199999999</v>
      </c>
      <c r="H22" s="664">
        <v>9630.9889999999996</v>
      </c>
      <c r="I22" s="664">
        <v>228700.59299999999</v>
      </c>
      <c r="J22" s="664">
        <v>86752.758000000002</v>
      </c>
      <c r="K22" s="661"/>
    </row>
    <row r="23" spans="1:12" ht="12.95" customHeight="1" x14ac:dyDescent="0.25">
      <c r="A23" s="584" t="s">
        <v>325</v>
      </c>
      <c r="B23" s="665">
        <v>22</v>
      </c>
      <c r="C23" s="665" t="s">
        <v>345</v>
      </c>
      <c r="D23" s="665" t="s">
        <v>345</v>
      </c>
      <c r="E23" s="665" t="s">
        <v>345</v>
      </c>
      <c r="F23" s="665" t="s">
        <v>345</v>
      </c>
      <c r="G23" s="665" t="s">
        <v>345</v>
      </c>
      <c r="H23" s="665" t="s">
        <v>345</v>
      </c>
      <c r="I23" s="665" t="s">
        <v>345</v>
      </c>
      <c r="J23" s="665" t="s">
        <v>345</v>
      </c>
      <c r="K23" s="661"/>
    </row>
    <row r="24" spans="1:12" ht="12.95" customHeight="1" x14ac:dyDescent="0.25">
      <c r="A24" s="584" t="s">
        <v>326</v>
      </c>
      <c r="B24" s="665">
        <v>1</v>
      </c>
      <c r="C24" s="665" t="s">
        <v>345</v>
      </c>
      <c r="D24" s="665" t="s">
        <v>345</v>
      </c>
      <c r="E24" s="665" t="s">
        <v>345</v>
      </c>
      <c r="F24" s="665" t="s">
        <v>345</v>
      </c>
      <c r="G24" s="665" t="s">
        <v>345</v>
      </c>
      <c r="H24" s="665" t="s">
        <v>345</v>
      </c>
      <c r="I24" s="665" t="s">
        <v>345</v>
      </c>
      <c r="J24" s="665" t="s">
        <v>345</v>
      </c>
      <c r="K24" s="661"/>
    </row>
    <row r="25" spans="1:12" ht="12.95" customHeight="1" x14ac:dyDescent="0.25">
      <c r="A25" s="580" t="s">
        <v>327</v>
      </c>
      <c r="B25" s="664">
        <v>0</v>
      </c>
      <c r="C25" s="664">
        <v>0</v>
      </c>
      <c r="D25" s="664">
        <v>0</v>
      </c>
      <c r="E25" s="664">
        <v>0</v>
      </c>
      <c r="F25" s="664">
        <v>0</v>
      </c>
      <c r="G25" s="664">
        <v>0</v>
      </c>
      <c r="H25" s="664">
        <v>0</v>
      </c>
      <c r="I25" s="664">
        <v>0</v>
      </c>
      <c r="J25" s="664">
        <v>0</v>
      </c>
      <c r="K25" s="661"/>
    </row>
    <row r="26" spans="1:12" ht="7.5" customHeight="1" x14ac:dyDescent="0.25">
      <c r="A26" s="580"/>
      <c r="B26" s="673"/>
      <c r="C26" s="673"/>
      <c r="D26" s="671"/>
      <c r="E26" s="672"/>
      <c r="F26" s="672"/>
      <c r="G26" s="672"/>
      <c r="H26" s="672"/>
      <c r="I26" s="672"/>
      <c r="J26" s="672"/>
      <c r="K26" s="661"/>
    </row>
    <row r="27" spans="1:12" ht="12.95" customHeight="1" x14ac:dyDescent="0.25">
      <c r="A27" s="575" t="s">
        <v>425</v>
      </c>
      <c r="B27" s="673"/>
      <c r="C27" s="673"/>
      <c r="D27" s="671"/>
      <c r="E27" s="672"/>
      <c r="F27" s="672"/>
      <c r="G27" s="672"/>
      <c r="H27" s="672"/>
      <c r="I27" s="672"/>
      <c r="J27" s="672"/>
      <c r="K27" s="661"/>
    </row>
    <row r="28" spans="1:12" s="579" customFormat="1" ht="15" customHeight="1" x14ac:dyDescent="0.25">
      <c r="A28" s="579" t="s">
        <v>31</v>
      </c>
      <c r="B28" s="662">
        <v>798</v>
      </c>
      <c r="C28" s="662">
        <v>1339</v>
      </c>
      <c r="D28" s="662">
        <v>14896.925999999999</v>
      </c>
      <c r="E28" s="662">
        <v>6296.7659999999996</v>
      </c>
      <c r="F28" s="662">
        <v>57575.385999999999</v>
      </c>
      <c r="G28" s="662">
        <v>89509.784</v>
      </c>
      <c r="H28" s="662">
        <v>5043.1080000000002</v>
      </c>
      <c r="I28" s="662">
        <v>84466.676000000007</v>
      </c>
      <c r="J28" s="662">
        <v>5441.0709999999999</v>
      </c>
      <c r="K28" s="667"/>
    </row>
    <row r="29" spans="1:12" ht="18" customHeight="1" x14ac:dyDescent="0.25">
      <c r="A29" s="580" t="s">
        <v>324</v>
      </c>
      <c r="B29" s="664">
        <v>787</v>
      </c>
      <c r="C29" s="664">
        <v>1048</v>
      </c>
      <c r="D29" s="664">
        <v>6938.89</v>
      </c>
      <c r="E29" s="664">
        <v>3268.9380000000001</v>
      </c>
      <c r="F29" s="664">
        <v>44313.767999999996</v>
      </c>
      <c r="G29" s="664">
        <v>62435.932000000001</v>
      </c>
      <c r="H29" s="664">
        <v>3452.0189999999998</v>
      </c>
      <c r="I29" s="664">
        <v>58983.913</v>
      </c>
      <c r="J29" s="664">
        <v>5021.0739999999996</v>
      </c>
      <c r="K29" s="661"/>
    </row>
    <row r="30" spans="1:12" ht="12.95" customHeight="1" x14ac:dyDescent="0.25">
      <c r="A30" s="584" t="s">
        <v>325</v>
      </c>
      <c r="B30" s="664">
        <v>9</v>
      </c>
      <c r="C30" s="664" t="s">
        <v>345</v>
      </c>
      <c r="D30" s="664" t="s">
        <v>345</v>
      </c>
      <c r="E30" s="664" t="s">
        <v>345</v>
      </c>
      <c r="F30" s="664" t="s">
        <v>345</v>
      </c>
      <c r="G30" s="664" t="s">
        <v>345</v>
      </c>
      <c r="H30" s="664" t="s">
        <v>345</v>
      </c>
      <c r="I30" s="664" t="s">
        <v>345</v>
      </c>
      <c r="J30" s="664" t="s">
        <v>345</v>
      </c>
      <c r="K30" s="661"/>
    </row>
    <row r="31" spans="1:12" ht="12.95" customHeight="1" x14ac:dyDescent="0.25">
      <c r="A31" s="584" t="s">
        <v>326</v>
      </c>
      <c r="B31" s="664">
        <v>2</v>
      </c>
      <c r="C31" s="664" t="s">
        <v>345</v>
      </c>
      <c r="D31" s="664" t="s">
        <v>345</v>
      </c>
      <c r="E31" s="664" t="s">
        <v>345</v>
      </c>
      <c r="F31" s="664" t="s">
        <v>345</v>
      </c>
      <c r="G31" s="664" t="s">
        <v>345</v>
      </c>
      <c r="H31" s="664" t="s">
        <v>345</v>
      </c>
      <c r="I31" s="664" t="s">
        <v>345</v>
      </c>
      <c r="J31" s="664" t="s">
        <v>345</v>
      </c>
      <c r="K31" s="661"/>
    </row>
    <row r="32" spans="1:12" ht="12.95" customHeight="1" x14ac:dyDescent="0.25">
      <c r="A32" s="580" t="s">
        <v>327</v>
      </c>
      <c r="B32" s="664">
        <v>0</v>
      </c>
      <c r="C32" s="664">
        <v>0</v>
      </c>
      <c r="D32" s="664">
        <v>0</v>
      </c>
      <c r="E32" s="664">
        <v>0</v>
      </c>
      <c r="F32" s="664">
        <v>0</v>
      </c>
      <c r="G32" s="664">
        <v>0</v>
      </c>
      <c r="H32" s="664">
        <v>0</v>
      </c>
      <c r="I32" s="664">
        <v>0</v>
      </c>
      <c r="J32" s="664">
        <v>0</v>
      </c>
      <c r="K32" s="661"/>
    </row>
    <row r="33" spans="1:11" ht="7.5" customHeight="1" x14ac:dyDescent="0.25">
      <c r="A33" s="580"/>
      <c r="B33" s="666"/>
      <c r="C33" s="666"/>
      <c r="D33" s="671"/>
      <c r="E33" s="672"/>
      <c r="F33" s="672"/>
      <c r="G33" s="672"/>
      <c r="H33" s="672"/>
      <c r="I33" s="672"/>
      <c r="J33" s="672"/>
      <c r="K33" s="661"/>
    </row>
    <row r="34" spans="1:11" ht="12.95" customHeight="1" x14ac:dyDescent="0.25">
      <c r="A34" s="575" t="s">
        <v>426</v>
      </c>
      <c r="B34" s="666"/>
      <c r="C34" s="666"/>
      <c r="D34" s="671"/>
      <c r="E34" s="672"/>
      <c r="F34" s="672"/>
      <c r="G34" s="672"/>
      <c r="H34" s="672"/>
      <c r="I34" s="672"/>
      <c r="J34" s="672"/>
      <c r="K34" s="661"/>
    </row>
    <row r="35" spans="1:11" s="579" customFormat="1" ht="15" customHeight="1" x14ac:dyDescent="0.25">
      <c r="A35" s="575" t="s">
        <v>31</v>
      </c>
      <c r="B35" s="662">
        <v>6055</v>
      </c>
      <c r="C35" s="662">
        <v>6412</v>
      </c>
      <c r="D35" s="662">
        <v>9330.6710000000003</v>
      </c>
      <c r="E35" s="662">
        <v>2887.5140000000001</v>
      </c>
      <c r="F35" s="662">
        <v>25048.080000000002</v>
      </c>
      <c r="G35" s="662">
        <v>71828.679999999993</v>
      </c>
      <c r="H35" s="662">
        <v>6007.317</v>
      </c>
      <c r="I35" s="662">
        <v>65821.362999999998</v>
      </c>
      <c r="J35" s="662">
        <v>33274.557999999997</v>
      </c>
      <c r="K35" s="667"/>
    </row>
    <row r="36" spans="1:11" ht="18" customHeight="1" x14ac:dyDescent="0.25">
      <c r="A36" s="580" t="s">
        <v>324</v>
      </c>
      <c r="B36" s="664">
        <v>6050</v>
      </c>
      <c r="C36" s="664">
        <v>6289</v>
      </c>
      <c r="D36" s="664">
        <v>6589.473</v>
      </c>
      <c r="E36" s="664">
        <v>1308.3679999999999</v>
      </c>
      <c r="F36" s="664">
        <v>21672.528999999999</v>
      </c>
      <c r="G36" s="664">
        <v>64822.934999999998</v>
      </c>
      <c r="H36" s="664">
        <v>3111.8989999999999</v>
      </c>
      <c r="I36" s="664">
        <v>61711.036</v>
      </c>
      <c r="J36" s="664">
        <v>32956.881000000001</v>
      </c>
      <c r="K36" s="661"/>
    </row>
    <row r="37" spans="1:11" ht="12.95" customHeight="1" x14ac:dyDescent="0.25">
      <c r="A37" s="584" t="s">
        <v>325</v>
      </c>
      <c r="B37" s="664">
        <v>4</v>
      </c>
      <c r="C37" s="664" t="s">
        <v>345</v>
      </c>
      <c r="D37" s="664" t="s">
        <v>345</v>
      </c>
      <c r="E37" s="664" t="s">
        <v>345</v>
      </c>
      <c r="F37" s="664" t="s">
        <v>345</v>
      </c>
      <c r="G37" s="664" t="s">
        <v>345</v>
      </c>
      <c r="H37" s="664" t="s">
        <v>345</v>
      </c>
      <c r="I37" s="664" t="s">
        <v>345</v>
      </c>
      <c r="J37" s="664" t="s">
        <v>345</v>
      </c>
      <c r="K37" s="661"/>
    </row>
    <row r="38" spans="1:11" ht="12.95" customHeight="1" x14ac:dyDescent="0.25">
      <c r="A38" s="584" t="s">
        <v>326</v>
      </c>
      <c r="B38" s="664">
        <v>1</v>
      </c>
      <c r="C38" s="664" t="s">
        <v>345</v>
      </c>
      <c r="D38" s="664" t="s">
        <v>345</v>
      </c>
      <c r="E38" s="664" t="s">
        <v>345</v>
      </c>
      <c r="F38" s="664" t="s">
        <v>345</v>
      </c>
      <c r="G38" s="664" t="s">
        <v>345</v>
      </c>
      <c r="H38" s="664" t="s">
        <v>345</v>
      </c>
      <c r="I38" s="664" t="s">
        <v>345</v>
      </c>
      <c r="J38" s="664" t="s">
        <v>345</v>
      </c>
      <c r="K38" s="661"/>
    </row>
    <row r="39" spans="1:11" ht="12.95" customHeight="1" x14ac:dyDescent="0.25">
      <c r="A39" s="580" t="s">
        <v>327</v>
      </c>
      <c r="B39" s="664">
        <v>0</v>
      </c>
      <c r="C39" s="664">
        <v>0</v>
      </c>
      <c r="D39" s="664">
        <v>0</v>
      </c>
      <c r="E39" s="664">
        <v>0</v>
      </c>
      <c r="F39" s="664">
        <v>0</v>
      </c>
      <c r="G39" s="664">
        <v>0</v>
      </c>
      <c r="H39" s="664">
        <v>0</v>
      </c>
      <c r="I39" s="664">
        <v>0</v>
      </c>
      <c r="J39" s="664">
        <v>0</v>
      </c>
      <c r="K39" s="661"/>
    </row>
    <row r="40" spans="1:11" ht="7.5" customHeight="1" x14ac:dyDescent="0.25">
      <c r="A40" s="580"/>
      <c r="B40" s="679"/>
      <c r="C40" s="679"/>
      <c r="D40" s="671"/>
      <c r="E40" s="672"/>
      <c r="F40" s="672"/>
      <c r="G40" s="672"/>
      <c r="H40" s="672"/>
      <c r="I40" s="672"/>
      <c r="J40" s="672"/>
      <c r="K40" s="661"/>
    </row>
    <row r="41" spans="1:11" ht="15.75" customHeight="1" x14ac:dyDescent="0.25">
      <c r="A41" s="575" t="s">
        <v>427</v>
      </c>
      <c r="B41" s="638"/>
      <c r="C41" s="638"/>
      <c r="D41" s="671"/>
      <c r="E41" s="672"/>
      <c r="F41" s="672"/>
      <c r="G41" s="672"/>
      <c r="H41" s="672"/>
      <c r="I41" s="672"/>
      <c r="J41" s="672"/>
      <c r="K41" s="661"/>
    </row>
    <row r="42" spans="1:11" ht="15" customHeight="1" x14ac:dyDescent="0.25">
      <c r="A42" s="575" t="s">
        <v>31</v>
      </c>
      <c r="B42" s="662">
        <v>58</v>
      </c>
      <c r="C42" s="662">
        <v>137</v>
      </c>
      <c r="D42" s="662">
        <v>1358.0039999999999</v>
      </c>
      <c r="E42" s="662">
        <v>731.97699999999998</v>
      </c>
      <c r="F42" s="662">
        <v>4664.6170000000002</v>
      </c>
      <c r="G42" s="662">
        <v>7302.6540000000005</v>
      </c>
      <c r="H42" s="662">
        <v>676.92200000000003</v>
      </c>
      <c r="I42" s="662">
        <v>6625.732</v>
      </c>
      <c r="J42" s="662">
        <v>98.456000000000003</v>
      </c>
      <c r="K42" s="661"/>
    </row>
    <row r="43" spans="1:11" ht="18" customHeight="1" x14ac:dyDescent="0.25">
      <c r="A43" s="580" t="s">
        <v>324</v>
      </c>
      <c r="B43" s="664">
        <v>55</v>
      </c>
      <c r="C43" s="664">
        <v>94</v>
      </c>
      <c r="D43" s="664">
        <v>786.83299999999997</v>
      </c>
      <c r="E43" s="664">
        <v>546.62099999999998</v>
      </c>
      <c r="F43" s="664">
        <v>3297.1889999999999</v>
      </c>
      <c r="G43" s="664">
        <v>4981.9610000000002</v>
      </c>
      <c r="H43" s="664">
        <v>644.10699999999997</v>
      </c>
      <c r="I43" s="664">
        <v>4337.8540000000003</v>
      </c>
      <c r="J43" s="664">
        <v>-37.338999999999999</v>
      </c>
      <c r="K43" s="661"/>
    </row>
    <row r="44" spans="1:11" ht="12.95" customHeight="1" x14ac:dyDescent="0.25">
      <c r="A44" s="584" t="s">
        <v>325</v>
      </c>
      <c r="B44" s="664">
        <v>3</v>
      </c>
      <c r="C44" s="664">
        <v>43</v>
      </c>
      <c r="D44" s="664">
        <v>571.17100000000005</v>
      </c>
      <c r="E44" s="664">
        <v>185.35599999999999</v>
      </c>
      <c r="F44" s="664">
        <v>1367.4280000000001</v>
      </c>
      <c r="G44" s="664">
        <v>2320.6930000000002</v>
      </c>
      <c r="H44" s="664">
        <v>32.814999999999998</v>
      </c>
      <c r="I44" s="664">
        <v>2287.8780000000002</v>
      </c>
      <c r="J44" s="664">
        <v>135.79499999999999</v>
      </c>
      <c r="K44" s="661"/>
    </row>
    <row r="45" spans="1:11" ht="12.95" customHeight="1" x14ac:dyDescent="0.25">
      <c r="A45" s="584" t="s">
        <v>326</v>
      </c>
      <c r="B45" s="664">
        <v>0</v>
      </c>
      <c r="C45" s="664">
        <v>0</v>
      </c>
      <c r="D45" s="664">
        <v>0</v>
      </c>
      <c r="E45" s="664">
        <v>0</v>
      </c>
      <c r="F45" s="664">
        <v>0</v>
      </c>
      <c r="G45" s="664">
        <v>0</v>
      </c>
      <c r="H45" s="664">
        <v>0</v>
      </c>
      <c r="I45" s="664">
        <v>0</v>
      </c>
      <c r="J45" s="664">
        <v>0</v>
      </c>
      <c r="K45" s="661"/>
    </row>
    <row r="46" spans="1:11" ht="12.95" customHeight="1" x14ac:dyDescent="0.25">
      <c r="A46" s="580" t="s">
        <v>327</v>
      </c>
      <c r="B46" s="664">
        <v>0</v>
      </c>
      <c r="C46" s="664">
        <v>0</v>
      </c>
      <c r="D46" s="664">
        <v>0</v>
      </c>
      <c r="E46" s="664">
        <v>0</v>
      </c>
      <c r="F46" s="664">
        <v>0</v>
      </c>
      <c r="G46" s="664">
        <v>0</v>
      </c>
      <c r="H46" s="664">
        <v>0</v>
      </c>
      <c r="I46" s="664">
        <v>0</v>
      </c>
      <c r="J46" s="664">
        <v>0</v>
      </c>
      <c r="K46" s="661"/>
    </row>
    <row r="47" spans="1:11" ht="7.5" customHeight="1" thickBot="1" x14ac:dyDescent="0.3">
      <c r="A47" s="595"/>
      <c r="B47" s="595"/>
      <c r="C47" s="595"/>
      <c r="D47" s="595"/>
      <c r="E47" s="595"/>
      <c r="F47" s="595"/>
      <c r="G47" s="595"/>
      <c r="H47" s="595"/>
      <c r="I47" s="595"/>
      <c r="J47" s="595"/>
    </row>
    <row r="48" spans="1:11" ht="15" customHeight="1" thickTop="1" x14ac:dyDescent="0.25">
      <c r="A48" s="28" t="s">
        <v>329</v>
      </c>
      <c r="B48" s="28"/>
      <c r="C48" s="28"/>
      <c r="D48" s="589"/>
    </row>
    <row r="49" spans="1:4" x14ac:dyDescent="0.25">
      <c r="A49" s="589"/>
      <c r="B49" s="589"/>
      <c r="C49" s="589"/>
      <c r="D49" s="589"/>
    </row>
    <row r="50" spans="1:4" x14ac:dyDescent="0.25">
      <c r="A50" s="589"/>
      <c r="B50" s="589"/>
      <c r="C50" s="589"/>
      <c r="D50" s="589"/>
    </row>
    <row r="51" spans="1:4" x14ac:dyDescent="0.25">
      <c r="A51" s="589"/>
      <c r="B51" s="589"/>
      <c r="C51" s="589"/>
      <c r="D51" s="589"/>
    </row>
    <row r="52" spans="1:4" x14ac:dyDescent="0.25">
      <c r="A52" s="589"/>
      <c r="B52" s="589"/>
      <c r="C52" s="589"/>
      <c r="D52" s="589"/>
    </row>
    <row r="53" spans="1:4" x14ac:dyDescent="0.25">
      <c r="A53" s="589"/>
      <c r="B53" s="589"/>
      <c r="C53" s="589"/>
      <c r="D53" s="589"/>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52"/>
  <sheetViews>
    <sheetView showGridLines="0" zoomScaleNormal="10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27" ht="20.25" customHeight="1" x14ac:dyDescent="0.25">
      <c r="A2" s="1931" t="s">
        <v>428</v>
      </c>
      <c r="B2" s="1931"/>
    </row>
    <row r="3" spans="1:27" ht="24" customHeight="1" x14ac:dyDescent="0.25">
      <c r="A3" s="1946" t="s">
        <v>429</v>
      </c>
      <c r="B3" s="1946"/>
      <c r="C3" s="1946"/>
      <c r="D3" s="1946"/>
      <c r="E3" s="1946"/>
      <c r="F3" s="1946"/>
      <c r="G3" s="1946"/>
      <c r="H3" s="1946"/>
      <c r="I3" s="1946"/>
      <c r="J3" s="1946"/>
      <c r="K3" s="1578"/>
    </row>
    <row r="4" spans="1:27" ht="12.75" customHeight="1" x14ac:dyDescent="0.25">
      <c r="A4" s="572">
        <v>2017</v>
      </c>
      <c r="B4" s="573"/>
      <c r="C4" s="149"/>
    </row>
    <row r="5" spans="1:27" ht="12.75" customHeight="1" x14ac:dyDescent="0.25">
      <c r="A5" s="1923" t="s">
        <v>311</v>
      </c>
      <c r="B5" s="1923" t="s">
        <v>312</v>
      </c>
      <c r="C5" s="1923" t="s">
        <v>313</v>
      </c>
      <c r="D5" s="1924" t="s">
        <v>314</v>
      </c>
      <c r="E5" s="1924"/>
      <c r="F5" s="1924"/>
      <c r="G5" s="1923" t="s">
        <v>315</v>
      </c>
      <c r="H5" s="1925"/>
      <c r="I5" s="1925"/>
      <c r="J5" s="1923" t="s">
        <v>316</v>
      </c>
    </row>
    <row r="6" spans="1:27" x14ac:dyDescent="0.25">
      <c r="A6" s="1923"/>
      <c r="B6" s="1923"/>
      <c r="C6" s="1923"/>
      <c r="D6" s="1923" t="s">
        <v>317</v>
      </c>
      <c r="E6" s="1923" t="s">
        <v>318</v>
      </c>
      <c r="F6" s="1923" t="s">
        <v>319</v>
      </c>
      <c r="G6" s="1923" t="s">
        <v>31</v>
      </c>
      <c r="H6" s="1923" t="s">
        <v>320</v>
      </c>
      <c r="I6" s="1923" t="s">
        <v>321</v>
      </c>
      <c r="J6" s="1925"/>
    </row>
    <row r="7" spans="1:27" ht="12.75" customHeight="1" x14ac:dyDescent="0.25">
      <c r="A7" s="1923"/>
      <c r="B7" s="1923"/>
      <c r="C7" s="1923"/>
      <c r="D7" s="1923"/>
      <c r="E7" s="1923"/>
      <c r="F7" s="1923"/>
      <c r="G7" s="1923"/>
      <c r="H7" s="1923"/>
      <c r="I7" s="1923"/>
      <c r="J7" s="1925"/>
    </row>
    <row r="8" spans="1:27" x14ac:dyDescent="0.25">
      <c r="A8" s="1923"/>
      <c r="B8" s="1923"/>
      <c r="C8" s="1923"/>
      <c r="D8" s="1923"/>
      <c r="E8" s="1923"/>
      <c r="F8" s="1923"/>
      <c r="G8" s="1923"/>
      <c r="H8" s="1923"/>
      <c r="I8" s="1923"/>
      <c r="J8" s="1925"/>
    </row>
    <row r="9" spans="1:27" x14ac:dyDescent="0.25">
      <c r="A9" s="1923"/>
      <c r="B9" s="1923"/>
      <c r="C9" s="1923"/>
      <c r="D9" s="1923"/>
      <c r="E9" s="1923"/>
      <c r="F9" s="1923"/>
      <c r="G9" s="1923"/>
      <c r="H9" s="1923"/>
      <c r="I9" s="1923"/>
      <c r="J9" s="1925"/>
    </row>
    <row r="10" spans="1:27" ht="18.75" customHeight="1" x14ac:dyDescent="0.25">
      <c r="A10" s="1923"/>
      <c r="B10" s="1923"/>
      <c r="C10" s="1923"/>
      <c r="D10" s="1923"/>
      <c r="E10" s="1923"/>
      <c r="F10" s="1923"/>
      <c r="G10" s="1923"/>
      <c r="H10" s="1923"/>
      <c r="I10" s="1923"/>
      <c r="J10" s="1925"/>
    </row>
    <row r="11" spans="1:27" ht="12.75" customHeight="1" x14ac:dyDescent="0.25">
      <c r="A11" s="1923"/>
      <c r="B11" s="1924" t="s">
        <v>5</v>
      </c>
      <c r="C11" s="1924"/>
      <c r="D11" s="1924" t="s">
        <v>322</v>
      </c>
      <c r="E11" s="1924"/>
      <c r="F11" s="1924"/>
      <c r="G11" s="1924"/>
      <c r="H11" s="1924"/>
      <c r="I11" s="1924"/>
      <c r="J11" s="1924"/>
    </row>
    <row r="12" spans="1:27" ht="7.5" customHeight="1" x14ac:dyDescent="0.25">
      <c r="A12" s="574"/>
      <c r="B12" s="574"/>
      <c r="C12" s="589"/>
    </row>
    <row r="13" spans="1:27" ht="12" customHeight="1" x14ac:dyDescent="0.25">
      <c r="A13" s="575" t="s">
        <v>423</v>
      </c>
      <c r="B13" s="589"/>
      <c r="C13" s="589"/>
    </row>
    <row r="14" spans="1:27" s="579" customFormat="1" ht="15.75" customHeight="1" x14ac:dyDescent="0.25">
      <c r="A14" s="575" t="s">
        <v>252</v>
      </c>
      <c r="B14" s="662">
        <v>23889</v>
      </c>
      <c r="C14" s="662">
        <v>26119</v>
      </c>
      <c r="D14" s="662">
        <v>56486.105000000003</v>
      </c>
      <c r="E14" s="662">
        <v>21440.784</v>
      </c>
      <c r="F14" s="662">
        <v>257761.02499999999</v>
      </c>
      <c r="G14" s="662">
        <v>482757.26</v>
      </c>
      <c r="H14" s="662">
        <v>24326.379000000001</v>
      </c>
      <c r="I14" s="662">
        <v>458430.88099999999</v>
      </c>
      <c r="J14" s="662">
        <v>129917.012</v>
      </c>
      <c r="K14" s="664"/>
      <c r="L14" s="664"/>
      <c r="M14" s="664"/>
      <c r="N14" s="664"/>
      <c r="O14" s="664"/>
      <c r="P14" s="664"/>
      <c r="Q14" s="664"/>
      <c r="R14" s="664"/>
      <c r="S14" s="707"/>
      <c r="T14" s="707"/>
      <c r="U14" s="707"/>
      <c r="V14" s="707"/>
      <c r="W14" s="707"/>
      <c r="X14" s="707"/>
      <c r="Y14" s="707"/>
      <c r="Z14" s="707"/>
      <c r="AA14" s="707"/>
    </row>
    <row r="15" spans="1:27" ht="13.5" customHeight="1" x14ac:dyDescent="0.25">
      <c r="A15" s="575" t="s">
        <v>253</v>
      </c>
      <c r="B15" s="662">
        <v>22842</v>
      </c>
      <c r="C15" s="662">
        <v>25020</v>
      </c>
      <c r="D15" s="662">
        <v>55414.483999999997</v>
      </c>
      <c r="E15" s="662">
        <v>21191.805</v>
      </c>
      <c r="F15" s="662">
        <v>254263.31899999999</v>
      </c>
      <c r="G15" s="662">
        <v>472888.34</v>
      </c>
      <c r="H15" s="662">
        <v>24319.219000000001</v>
      </c>
      <c r="I15" s="662">
        <v>448569.12099999998</v>
      </c>
      <c r="J15" s="662">
        <v>125276.026</v>
      </c>
      <c r="K15" s="664"/>
      <c r="L15" s="664"/>
      <c r="M15" s="664"/>
      <c r="N15" s="664"/>
      <c r="O15" s="664"/>
      <c r="P15" s="664"/>
      <c r="Q15" s="664"/>
      <c r="R15" s="664"/>
      <c r="S15" s="707"/>
      <c r="T15" s="707"/>
      <c r="U15" s="707"/>
      <c r="V15" s="707"/>
      <c r="W15" s="707"/>
      <c r="X15" s="707"/>
      <c r="Y15" s="707"/>
      <c r="Z15" s="707"/>
      <c r="AA15" s="707"/>
    </row>
    <row r="16" spans="1:27" ht="15" customHeight="1" x14ac:dyDescent="0.25">
      <c r="A16" s="592" t="s">
        <v>335</v>
      </c>
      <c r="B16" s="664">
        <v>5567</v>
      </c>
      <c r="C16" s="664">
        <v>6005</v>
      </c>
      <c r="D16" s="664">
        <v>9398.009</v>
      </c>
      <c r="E16" s="664">
        <v>8224.2939999999999</v>
      </c>
      <c r="F16" s="664">
        <v>52919.139000000003</v>
      </c>
      <c r="G16" s="664">
        <v>96408.934999999998</v>
      </c>
      <c r="H16" s="664">
        <v>7018.7250000000004</v>
      </c>
      <c r="I16" s="664">
        <v>89390.21</v>
      </c>
      <c r="J16" s="664">
        <v>26090.394</v>
      </c>
      <c r="K16" s="664"/>
      <c r="L16" s="664"/>
      <c r="M16" s="664"/>
      <c r="N16" s="664"/>
      <c r="O16" s="664"/>
      <c r="P16" s="664"/>
      <c r="Q16" s="664"/>
      <c r="R16" s="664"/>
      <c r="S16" s="707"/>
      <c r="T16" s="707"/>
      <c r="U16" s="707"/>
      <c r="V16" s="707"/>
      <c r="W16" s="707"/>
      <c r="X16" s="707"/>
      <c r="Y16" s="707"/>
      <c r="Z16" s="707"/>
      <c r="AA16" s="707"/>
    </row>
    <row r="17" spans="1:27" ht="12.75" customHeight="1" x14ac:dyDescent="0.25">
      <c r="A17" s="592" t="s">
        <v>336</v>
      </c>
      <c r="B17" s="664">
        <v>3919</v>
      </c>
      <c r="C17" s="664">
        <v>4112</v>
      </c>
      <c r="D17" s="664">
        <v>4723.9459999999999</v>
      </c>
      <c r="E17" s="664">
        <v>1440.0329999999999</v>
      </c>
      <c r="F17" s="664">
        <v>23563.237000000001</v>
      </c>
      <c r="G17" s="664">
        <v>46978.150999999998</v>
      </c>
      <c r="H17" s="664">
        <v>1817.5519999999999</v>
      </c>
      <c r="I17" s="664">
        <v>45160.599000000002</v>
      </c>
      <c r="J17" s="664">
        <v>15450.165000000001</v>
      </c>
      <c r="K17" s="664"/>
      <c r="L17" s="664"/>
      <c r="M17" s="664"/>
      <c r="N17" s="664"/>
      <c r="O17" s="664"/>
      <c r="P17" s="664"/>
      <c r="Q17" s="664"/>
      <c r="R17" s="664"/>
      <c r="S17" s="707"/>
      <c r="T17" s="707"/>
      <c r="U17" s="707"/>
      <c r="V17" s="707"/>
      <c r="W17" s="707"/>
      <c r="X17" s="707"/>
      <c r="Y17" s="707"/>
      <c r="Z17" s="707"/>
      <c r="AA17" s="707"/>
    </row>
    <row r="18" spans="1:27" ht="13.5" customHeight="1" x14ac:dyDescent="0.25">
      <c r="A18" s="592" t="s">
        <v>337</v>
      </c>
      <c r="B18" s="664">
        <v>10978</v>
      </c>
      <c r="C18" s="664">
        <v>12434</v>
      </c>
      <c r="D18" s="664">
        <v>38684.211000000003</v>
      </c>
      <c r="E18" s="664">
        <v>10787.574000000001</v>
      </c>
      <c r="F18" s="664">
        <v>164948.61900000001</v>
      </c>
      <c r="G18" s="664">
        <v>296905.16700000002</v>
      </c>
      <c r="H18" s="664">
        <v>14534.663</v>
      </c>
      <c r="I18" s="664">
        <v>282370.50400000002</v>
      </c>
      <c r="J18" s="664">
        <v>69614.407999999996</v>
      </c>
      <c r="K18" s="664"/>
      <c r="L18" s="664"/>
      <c r="M18" s="664"/>
      <c r="N18" s="664"/>
      <c r="O18" s="664"/>
      <c r="P18" s="664"/>
      <c r="Q18" s="664"/>
      <c r="R18" s="664"/>
      <c r="S18" s="707"/>
      <c r="T18" s="707"/>
      <c r="U18" s="707"/>
      <c r="V18" s="707"/>
      <c r="W18" s="707"/>
      <c r="X18" s="707"/>
      <c r="Y18" s="707"/>
      <c r="Z18" s="707"/>
      <c r="AA18" s="707"/>
    </row>
    <row r="19" spans="1:27" ht="13.5" customHeight="1" x14ac:dyDescent="0.25">
      <c r="A19" s="592" t="s">
        <v>338</v>
      </c>
      <c r="B19" s="664">
        <v>1111</v>
      </c>
      <c r="C19" s="729">
        <v>1152</v>
      </c>
      <c r="D19" s="729">
        <v>1274.8320000000001</v>
      </c>
      <c r="E19" s="729">
        <v>329.76299999999998</v>
      </c>
      <c r="F19" s="729">
        <v>4612.8440000000001</v>
      </c>
      <c r="G19" s="729">
        <v>14107.884</v>
      </c>
      <c r="H19" s="729">
        <v>565.029</v>
      </c>
      <c r="I19" s="729">
        <v>13542.855</v>
      </c>
      <c r="J19" s="664">
        <v>6392.527</v>
      </c>
      <c r="K19" s="664"/>
      <c r="L19" s="664"/>
      <c r="M19" s="664"/>
      <c r="N19" s="664"/>
      <c r="O19" s="664"/>
      <c r="P19" s="664"/>
      <c r="Q19" s="664"/>
      <c r="R19" s="664"/>
      <c r="S19" s="707"/>
      <c r="T19" s="707"/>
      <c r="U19" s="707"/>
      <c r="V19" s="707"/>
      <c r="W19" s="707"/>
      <c r="X19" s="707"/>
      <c r="Y19" s="707"/>
      <c r="Z19" s="707"/>
      <c r="AA19" s="707"/>
    </row>
    <row r="20" spans="1:27" ht="13.5" customHeight="1" x14ac:dyDescent="0.25">
      <c r="A20" s="592" t="s">
        <v>339</v>
      </c>
      <c r="B20" s="664">
        <v>1267</v>
      </c>
      <c r="C20" s="729">
        <v>1317</v>
      </c>
      <c r="D20" s="729">
        <v>1333.4860000000001</v>
      </c>
      <c r="E20" s="729">
        <v>410.14100000000002</v>
      </c>
      <c r="F20" s="729">
        <v>8219.48</v>
      </c>
      <c r="G20" s="729">
        <v>18488.203000000001</v>
      </c>
      <c r="H20" s="729">
        <v>383.25</v>
      </c>
      <c r="I20" s="729">
        <v>18104.953000000001</v>
      </c>
      <c r="J20" s="664">
        <v>7728.5320000000002</v>
      </c>
      <c r="K20" s="664"/>
      <c r="L20" s="664"/>
      <c r="M20" s="664"/>
      <c r="N20" s="664"/>
      <c r="O20" s="664"/>
      <c r="P20" s="664"/>
      <c r="Q20" s="664"/>
      <c r="R20" s="664"/>
      <c r="S20" s="707"/>
      <c r="T20" s="707"/>
      <c r="U20" s="707"/>
      <c r="V20" s="707"/>
      <c r="W20" s="707"/>
      <c r="X20" s="707"/>
      <c r="Y20" s="707"/>
      <c r="Z20" s="707"/>
      <c r="AA20" s="707"/>
    </row>
    <row r="21" spans="1:27" ht="21" customHeight="1" x14ac:dyDescent="0.25">
      <c r="A21" s="715" t="s">
        <v>340</v>
      </c>
      <c r="B21" s="703">
        <v>485</v>
      </c>
      <c r="C21" s="699">
        <v>524</v>
      </c>
      <c r="D21" s="699">
        <v>694.06299999999999</v>
      </c>
      <c r="E21" s="699">
        <v>188.036</v>
      </c>
      <c r="F21" s="699">
        <v>1826.616</v>
      </c>
      <c r="G21" s="699">
        <v>4385.32</v>
      </c>
      <c r="H21" s="699">
        <v>6.859</v>
      </c>
      <c r="I21" s="716">
        <v>4378.4610000000002</v>
      </c>
      <c r="J21" s="699">
        <v>1458.258</v>
      </c>
      <c r="K21" s="664"/>
      <c r="L21" s="664"/>
      <c r="M21" s="664"/>
      <c r="N21" s="664"/>
      <c r="O21" s="664"/>
      <c r="P21" s="664"/>
      <c r="Q21" s="664"/>
      <c r="R21" s="664"/>
      <c r="S21" s="707"/>
      <c r="T21" s="707"/>
      <c r="U21" s="707"/>
      <c r="V21" s="707"/>
      <c r="W21" s="707"/>
      <c r="X21" s="707"/>
      <c r="Y21" s="707"/>
      <c r="Z21" s="707"/>
      <c r="AA21" s="707"/>
    </row>
    <row r="22" spans="1:27" ht="13.5" customHeight="1" x14ac:dyDescent="0.25">
      <c r="A22" s="715" t="s">
        <v>341</v>
      </c>
      <c r="B22" s="699">
        <v>562</v>
      </c>
      <c r="C22" s="699">
        <v>575</v>
      </c>
      <c r="D22" s="699">
        <v>377.55799999999999</v>
      </c>
      <c r="E22" s="699">
        <v>60.942999999999998</v>
      </c>
      <c r="F22" s="699">
        <v>1671.09</v>
      </c>
      <c r="G22" s="699">
        <v>5483.6</v>
      </c>
      <c r="H22" s="699" t="s">
        <v>364</v>
      </c>
      <c r="I22" s="716">
        <v>5483.299</v>
      </c>
      <c r="J22" s="699">
        <v>3182.7280000000001</v>
      </c>
      <c r="K22" s="664"/>
      <c r="L22" s="664"/>
      <c r="M22" s="664"/>
      <c r="N22" s="664"/>
      <c r="O22" s="664"/>
      <c r="P22" s="664"/>
      <c r="Q22" s="664"/>
      <c r="R22" s="664"/>
      <c r="S22" s="707"/>
      <c r="T22" s="707"/>
      <c r="U22" s="707"/>
      <c r="V22" s="707"/>
      <c r="W22" s="707"/>
      <c r="X22" s="707"/>
      <c r="Y22" s="707"/>
      <c r="Z22" s="707"/>
      <c r="AA22" s="707"/>
    </row>
    <row r="23" spans="1:27" ht="7.5" customHeight="1" x14ac:dyDescent="0.25">
      <c r="A23" s="715"/>
      <c r="B23" s="730"/>
      <c r="C23" s="731"/>
      <c r="D23" s="732"/>
      <c r="E23" s="732"/>
      <c r="F23" s="732"/>
      <c r="G23" s="732"/>
      <c r="H23" s="732"/>
      <c r="I23" s="732"/>
      <c r="J23" s="703"/>
      <c r="K23" s="664"/>
      <c r="L23" s="664"/>
      <c r="M23" s="664"/>
      <c r="N23" s="664"/>
      <c r="O23" s="664"/>
      <c r="P23" s="664"/>
      <c r="Q23" s="664"/>
      <c r="R23" s="664"/>
    </row>
    <row r="24" spans="1:27" ht="13.5" customHeight="1" x14ac:dyDescent="0.25">
      <c r="A24" s="660" t="s">
        <v>424</v>
      </c>
      <c r="B24" s="656"/>
      <c r="C24" s="671"/>
      <c r="D24" s="674"/>
      <c r="E24" s="674"/>
      <c r="F24" s="674"/>
      <c r="G24" s="674"/>
      <c r="H24" s="674"/>
      <c r="I24" s="674"/>
    </row>
    <row r="25" spans="1:27" s="579" customFormat="1" ht="13.5" customHeight="1" x14ac:dyDescent="0.25">
      <c r="A25" s="593" t="s">
        <v>252</v>
      </c>
      <c r="B25" s="662">
        <v>16978</v>
      </c>
      <c r="C25" s="662">
        <v>18231</v>
      </c>
      <c r="D25" s="662">
        <v>30900.504000000001</v>
      </c>
      <c r="E25" s="662">
        <v>11524.527</v>
      </c>
      <c r="F25" s="662">
        <v>170472.94200000001</v>
      </c>
      <c r="G25" s="662">
        <v>314116.14199999999</v>
      </c>
      <c r="H25" s="662">
        <v>12599.031999999999</v>
      </c>
      <c r="I25" s="662">
        <v>301517.11</v>
      </c>
      <c r="J25" s="662">
        <v>91102.926999999996</v>
      </c>
      <c r="K25" s="664"/>
      <c r="L25" s="664"/>
      <c r="M25" s="664"/>
      <c r="N25" s="664"/>
      <c r="O25" s="664"/>
      <c r="P25" s="664"/>
      <c r="Q25" s="664"/>
      <c r="R25" s="664"/>
      <c r="S25" s="707"/>
      <c r="T25" s="707"/>
      <c r="U25" s="707"/>
      <c r="V25" s="707"/>
      <c r="W25" s="707"/>
      <c r="X25" s="707"/>
      <c r="Y25" s="707"/>
      <c r="Z25" s="707"/>
      <c r="AA25" s="707"/>
    </row>
    <row r="26" spans="1:27" s="579" customFormat="1" ht="13.5" customHeight="1" x14ac:dyDescent="0.25">
      <c r="A26" s="575" t="s">
        <v>253</v>
      </c>
      <c r="B26" s="662">
        <v>16213</v>
      </c>
      <c r="C26" s="662">
        <v>17455</v>
      </c>
      <c r="D26" s="662">
        <v>30480.595000000001</v>
      </c>
      <c r="E26" s="662">
        <v>11353.584999999999</v>
      </c>
      <c r="F26" s="662">
        <v>168488.375</v>
      </c>
      <c r="G26" s="662">
        <v>307684.79399999999</v>
      </c>
      <c r="H26" s="662">
        <v>12598.630999999999</v>
      </c>
      <c r="I26" s="662">
        <v>295086.163</v>
      </c>
      <c r="J26" s="662">
        <v>87530.323999999993</v>
      </c>
      <c r="K26" s="664"/>
      <c r="L26" s="664"/>
      <c r="M26" s="664"/>
      <c r="N26" s="664"/>
      <c r="O26" s="664"/>
      <c r="P26" s="664"/>
      <c r="Q26" s="664"/>
      <c r="R26" s="664"/>
      <c r="S26" s="707"/>
      <c r="T26" s="707"/>
      <c r="U26" s="707"/>
      <c r="V26" s="707"/>
      <c r="W26" s="707"/>
      <c r="X26" s="707"/>
      <c r="Y26" s="707"/>
      <c r="Z26" s="707"/>
      <c r="AA26" s="707"/>
    </row>
    <row r="27" spans="1:27" ht="15" customHeight="1" x14ac:dyDescent="0.25">
      <c r="A27" s="592" t="s">
        <v>335</v>
      </c>
      <c r="B27" s="664">
        <v>3882</v>
      </c>
      <c r="C27" s="664">
        <v>4118</v>
      </c>
      <c r="D27" s="664">
        <v>5217.8329999999996</v>
      </c>
      <c r="E27" s="664">
        <v>6982.9009999999998</v>
      </c>
      <c r="F27" s="664">
        <v>26971.789000000001</v>
      </c>
      <c r="G27" s="664">
        <v>56339.097999999998</v>
      </c>
      <c r="H27" s="664">
        <v>5594.4179999999997</v>
      </c>
      <c r="I27" s="664">
        <v>50744.68</v>
      </c>
      <c r="J27" s="664">
        <v>17236.713</v>
      </c>
      <c r="T27" s="707"/>
      <c r="U27" s="707"/>
      <c r="V27" s="707"/>
      <c r="W27" s="707"/>
      <c r="X27" s="707"/>
      <c r="Y27" s="707"/>
      <c r="Z27" s="707"/>
      <c r="AA27" s="707"/>
    </row>
    <row r="28" spans="1:27" ht="13.5" customHeight="1" x14ac:dyDescent="0.25">
      <c r="A28" s="1859" t="s">
        <v>336</v>
      </c>
      <c r="B28" s="664">
        <v>2931</v>
      </c>
      <c r="C28" s="664">
        <v>3039</v>
      </c>
      <c r="D28" s="664">
        <v>2785.5079999999998</v>
      </c>
      <c r="E28" s="664">
        <v>752.5</v>
      </c>
      <c r="F28" s="664">
        <v>18687.664000000001</v>
      </c>
      <c r="G28" s="664">
        <v>34341.781000000003</v>
      </c>
      <c r="H28" s="664">
        <v>873.21600000000001</v>
      </c>
      <c r="I28" s="664">
        <v>33468.565000000002</v>
      </c>
      <c r="J28" s="664">
        <v>11292.262000000001</v>
      </c>
      <c r="T28" s="707"/>
      <c r="U28" s="707"/>
      <c r="V28" s="707"/>
      <c r="W28" s="707"/>
      <c r="X28" s="707"/>
      <c r="Y28" s="707"/>
      <c r="Z28" s="707"/>
      <c r="AA28" s="707"/>
    </row>
    <row r="29" spans="1:27" ht="12" customHeight="1" x14ac:dyDescent="0.25">
      <c r="A29" s="592" t="s">
        <v>337</v>
      </c>
      <c r="B29" s="664">
        <v>7544</v>
      </c>
      <c r="C29" s="664">
        <v>8398</v>
      </c>
      <c r="D29" s="664">
        <v>21186.272000000001</v>
      </c>
      <c r="E29" s="664">
        <v>3364.4929999999999</v>
      </c>
      <c r="F29" s="664">
        <v>115978.261</v>
      </c>
      <c r="G29" s="664">
        <v>198337.30799999999</v>
      </c>
      <c r="H29" s="664">
        <v>5996.2250000000004</v>
      </c>
      <c r="I29" s="664">
        <v>192341.08300000001</v>
      </c>
      <c r="J29" s="664">
        <v>49294.605000000003</v>
      </c>
      <c r="K29" s="664"/>
      <c r="L29" s="664"/>
      <c r="M29" s="664"/>
      <c r="N29" s="664"/>
      <c r="O29" s="664"/>
      <c r="P29" s="664"/>
      <c r="Q29" s="664"/>
      <c r="R29" s="664"/>
      <c r="S29" s="707"/>
      <c r="T29" s="707"/>
      <c r="U29" s="707"/>
      <c r="V29" s="707"/>
      <c r="W29" s="707"/>
      <c r="X29" s="707"/>
      <c r="Y29" s="707"/>
      <c r="Z29" s="707"/>
      <c r="AA29" s="707"/>
    </row>
    <row r="30" spans="1:27" ht="12" customHeight="1" x14ac:dyDescent="0.25">
      <c r="A30" s="592" t="s">
        <v>338</v>
      </c>
      <c r="B30" s="733">
        <v>839</v>
      </c>
      <c r="C30" s="733">
        <v>856</v>
      </c>
      <c r="D30" s="733">
        <v>553.61800000000005</v>
      </c>
      <c r="E30" s="733">
        <v>202.79</v>
      </c>
      <c r="F30" s="733">
        <v>2596.6790000000001</v>
      </c>
      <c r="G30" s="733">
        <v>7092.5870000000004</v>
      </c>
      <c r="H30" s="733">
        <v>113.655</v>
      </c>
      <c r="I30" s="733">
        <v>6978.9319999999998</v>
      </c>
      <c r="J30" s="664">
        <v>3469.5720000000001</v>
      </c>
      <c r="K30" s="664"/>
      <c r="L30" s="664"/>
      <c r="M30" s="664"/>
      <c r="N30" s="664"/>
      <c r="O30" s="664"/>
      <c r="P30" s="664"/>
      <c r="Q30" s="664"/>
      <c r="R30" s="664"/>
      <c r="S30" s="707"/>
      <c r="T30" s="707"/>
      <c r="U30" s="707"/>
      <c r="V30" s="707"/>
      <c r="W30" s="707"/>
      <c r="X30" s="707"/>
      <c r="Y30" s="707"/>
      <c r="Z30" s="707"/>
      <c r="AA30" s="707"/>
    </row>
    <row r="31" spans="1:27" ht="13.5" customHeight="1" x14ac:dyDescent="0.25">
      <c r="A31" s="592" t="s">
        <v>339</v>
      </c>
      <c r="B31" s="733">
        <v>1017</v>
      </c>
      <c r="C31" s="733">
        <v>1044</v>
      </c>
      <c r="D31" s="733">
        <v>737.36400000000003</v>
      </c>
      <c r="E31" s="733">
        <v>50.901000000000003</v>
      </c>
      <c r="F31" s="733">
        <v>4253.982</v>
      </c>
      <c r="G31" s="733">
        <v>11574.02</v>
      </c>
      <c r="H31" s="733">
        <v>21.117000000000001</v>
      </c>
      <c r="I31" s="733">
        <v>11552.903</v>
      </c>
      <c r="J31" s="664">
        <v>6237.1719999999996</v>
      </c>
      <c r="K31" s="664"/>
      <c r="L31" s="664"/>
      <c r="M31" s="664"/>
      <c r="N31" s="664"/>
      <c r="O31" s="664"/>
      <c r="P31" s="664"/>
      <c r="Q31" s="664"/>
      <c r="R31" s="664"/>
      <c r="S31" s="707"/>
      <c r="T31" s="707"/>
      <c r="U31" s="707"/>
      <c r="V31" s="707"/>
      <c r="W31" s="707"/>
      <c r="X31" s="707"/>
      <c r="Y31" s="707"/>
      <c r="Z31" s="707"/>
      <c r="AA31" s="707"/>
    </row>
    <row r="32" spans="1:27" s="579" customFormat="1" ht="21" customHeight="1" x14ac:dyDescent="0.25">
      <c r="A32" s="593" t="s">
        <v>354</v>
      </c>
      <c r="B32" s="734">
        <v>336</v>
      </c>
      <c r="C32" s="734">
        <v>344</v>
      </c>
      <c r="D32" s="734">
        <v>188.25399999999999</v>
      </c>
      <c r="E32" s="734">
        <v>143.13800000000001</v>
      </c>
      <c r="F32" s="734">
        <v>816.32399999999996</v>
      </c>
      <c r="G32" s="734">
        <v>2298.8409999999999</v>
      </c>
      <c r="H32" s="690" t="s">
        <v>364</v>
      </c>
      <c r="I32" s="734">
        <v>2298.741</v>
      </c>
      <c r="J32" s="662">
        <v>1018.296</v>
      </c>
      <c r="K32" s="664"/>
      <c r="L32" s="664"/>
      <c r="M32" s="664"/>
      <c r="N32" s="664"/>
      <c r="O32" s="664"/>
      <c r="P32" s="664"/>
      <c r="Q32" s="664"/>
      <c r="R32" s="664"/>
      <c r="S32" s="707"/>
      <c r="T32" s="707"/>
      <c r="U32" s="707"/>
      <c r="V32" s="707"/>
      <c r="W32" s="707"/>
      <c r="X32" s="707"/>
      <c r="Y32" s="707"/>
      <c r="Z32" s="707"/>
      <c r="AA32" s="707"/>
    </row>
    <row r="33" spans="1:27" s="579" customFormat="1" ht="13.5" customHeight="1" x14ac:dyDescent="0.25">
      <c r="A33" s="593" t="s">
        <v>355</v>
      </c>
      <c r="B33" s="734">
        <v>429</v>
      </c>
      <c r="C33" s="734">
        <v>432</v>
      </c>
      <c r="D33" s="734">
        <v>231.655</v>
      </c>
      <c r="E33" s="734">
        <v>27.803999999999998</v>
      </c>
      <c r="F33" s="734">
        <v>1168.2429999999999</v>
      </c>
      <c r="G33" s="734">
        <v>4132.5069999999996</v>
      </c>
      <c r="H33" s="690" t="s">
        <v>364</v>
      </c>
      <c r="I33" s="734">
        <v>4132.2060000000001</v>
      </c>
      <c r="J33" s="662">
        <v>2554.3069999999998</v>
      </c>
      <c r="K33" s="664"/>
      <c r="L33" s="664"/>
      <c r="M33" s="664"/>
      <c r="N33" s="664"/>
      <c r="O33" s="664"/>
      <c r="P33" s="664"/>
      <c r="Q33" s="664"/>
      <c r="R33" s="664"/>
      <c r="S33" s="707"/>
      <c r="T33" s="707"/>
      <c r="U33" s="707"/>
      <c r="V33" s="707"/>
      <c r="W33" s="707"/>
      <c r="X33" s="707"/>
      <c r="Y33" s="707"/>
      <c r="Z33" s="707"/>
      <c r="AA33" s="707"/>
    </row>
    <row r="34" spans="1:27" s="579" customFormat="1" ht="7.5" customHeight="1" x14ac:dyDescent="0.25">
      <c r="A34" s="593"/>
      <c r="B34" s="655"/>
      <c r="C34" s="686"/>
      <c r="D34" s="697"/>
      <c r="E34" s="697"/>
      <c r="F34" s="697"/>
      <c r="G34" s="697"/>
      <c r="H34" s="697"/>
      <c r="I34" s="697"/>
      <c r="J34" s="664"/>
      <c r="K34" s="664"/>
      <c r="L34" s="664"/>
      <c r="M34" s="664"/>
      <c r="N34" s="664"/>
      <c r="O34" s="664"/>
      <c r="P34" s="664"/>
      <c r="Q34" s="664"/>
      <c r="R34" s="664"/>
    </row>
    <row r="35" spans="1:27" ht="13.5" customHeight="1" x14ac:dyDescent="0.25">
      <c r="A35" s="660" t="s">
        <v>425</v>
      </c>
      <c r="B35" s="656"/>
      <c r="C35" s="671"/>
      <c r="D35" s="674"/>
      <c r="E35" s="674"/>
      <c r="F35" s="674"/>
      <c r="G35" s="674"/>
      <c r="H35" s="674"/>
      <c r="I35" s="674"/>
    </row>
    <row r="36" spans="1:27" s="579" customFormat="1" ht="13.5" customHeight="1" x14ac:dyDescent="0.25">
      <c r="A36" s="593" t="s">
        <v>252</v>
      </c>
      <c r="B36" s="662">
        <v>798</v>
      </c>
      <c r="C36" s="662">
        <v>1339</v>
      </c>
      <c r="D36" s="662">
        <v>14896.925999999999</v>
      </c>
      <c r="E36" s="662">
        <v>6296.7659999999996</v>
      </c>
      <c r="F36" s="662">
        <v>57575.385999999999</v>
      </c>
      <c r="G36" s="662">
        <v>89509.784</v>
      </c>
      <c r="H36" s="662">
        <v>5043.1080000000002</v>
      </c>
      <c r="I36" s="662">
        <v>84466.676000000007</v>
      </c>
      <c r="J36" s="662">
        <v>5441.0709999999999</v>
      </c>
      <c r="K36" s="664"/>
      <c r="L36" s="664"/>
      <c r="M36" s="664"/>
      <c r="N36" s="664"/>
      <c r="O36" s="664"/>
      <c r="P36" s="664"/>
      <c r="Q36" s="664"/>
      <c r="R36" s="664"/>
      <c r="S36" s="707"/>
      <c r="T36" s="707"/>
      <c r="U36" s="707"/>
      <c r="V36" s="707"/>
      <c r="W36" s="707"/>
      <c r="X36" s="707"/>
      <c r="Y36" s="707"/>
      <c r="Z36" s="707"/>
      <c r="AA36" s="707"/>
    </row>
    <row r="37" spans="1:27" s="579" customFormat="1" ht="13.5" customHeight="1" x14ac:dyDescent="0.25">
      <c r="A37" s="575" t="s">
        <v>253</v>
      </c>
      <c r="B37" s="662">
        <v>778</v>
      </c>
      <c r="C37" s="662">
        <v>1311</v>
      </c>
      <c r="D37" s="662">
        <v>14769.968999999999</v>
      </c>
      <c r="E37" s="662">
        <v>6261.5720000000001</v>
      </c>
      <c r="F37" s="662">
        <v>57198.014000000003</v>
      </c>
      <c r="G37" s="662">
        <v>88841.474000000002</v>
      </c>
      <c r="H37" s="662">
        <v>5036.3490000000002</v>
      </c>
      <c r="I37" s="662">
        <v>83805.125</v>
      </c>
      <c r="J37" s="662">
        <v>5447.5829999999996</v>
      </c>
      <c r="K37" s="664"/>
      <c r="L37" s="664"/>
      <c r="M37" s="664"/>
      <c r="N37" s="664"/>
      <c r="O37" s="664"/>
      <c r="P37" s="664"/>
      <c r="Q37" s="664"/>
      <c r="R37" s="664"/>
      <c r="S37" s="707"/>
      <c r="T37" s="707"/>
      <c r="U37" s="707"/>
      <c r="V37" s="707"/>
      <c r="W37" s="707"/>
      <c r="X37" s="707"/>
      <c r="Y37" s="707"/>
      <c r="Z37" s="707"/>
      <c r="AA37" s="707"/>
    </row>
    <row r="38" spans="1:27" ht="15" customHeight="1" x14ac:dyDescent="0.25">
      <c r="A38" s="592" t="s">
        <v>335</v>
      </c>
      <c r="B38" s="664">
        <v>216</v>
      </c>
      <c r="C38" s="664">
        <v>320</v>
      </c>
      <c r="D38" s="664">
        <v>2327.6909999999998</v>
      </c>
      <c r="E38" s="664">
        <v>434.863</v>
      </c>
      <c r="F38" s="664">
        <v>20801.465</v>
      </c>
      <c r="G38" s="664">
        <v>25110.378000000001</v>
      </c>
      <c r="H38" s="664">
        <v>450.48700000000002</v>
      </c>
      <c r="I38" s="664">
        <v>24659.891</v>
      </c>
      <c r="J38" s="664">
        <v>1137.2809999999999</v>
      </c>
      <c r="K38" s="664"/>
      <c r="L38" s="664"/>
      <c r="M38" s="664"/>
      <c r="N38" s="664"/>
      <c r="O38" s="664"/>
      <c r="P38" s="664"/>
      <c r="Q38" s="664"/>
      <c r="R38" s="664"/>
      <c r="S38" s="707"/>
      <c r="T38" s="707"/>
      <c r="U38" s="707"/>
      <c r="V38" s="707"/>
      <c r="W38" s="707"/>
      <c r="X38" s="707"/>
      <c r="Y38" s="707"/>
      <c r="Z38" s="707"/>
      <c r="AA38" s="707"/>
    </row>
    <row r="39" spans="1:27" ht="13.5" customHeight="1" x14ac:dyDescent="0.25">
      <c r="A39" s="592" t="s">
        <v>336</v>
      </c>
      <c r="B39" s="664">
        <v>126</v>
      </c>
      <c r="C39" s="664">
        <v>169</v>
      </c>
      <c r="D39" s="664">
        <v>851.47900000000004</v>
      </c>
      <c r="E39" s="664">
        <v>482.21699999999998</v>
      </c>
      <c r="F39" s="664">
        <v>3050.15</v>
      </c>
      <c r="G39" s="664">
        <v>5807.2960000000003</v>
      </c>
      <c r="H39" s="664">
        <v>410.03899999999999</v>
      </c>
      <c r="I39" s="664">
        <v>5397.2569999999996</v>
      </c>
      <c r="J39" s="664">
        <v>814.87300000000005</v>
      </c>
      <c r="K39" s="664"/>
      <c r="L39" s="664"/>
      <c r="M39" s="664"/>
      <c r="N39" s="664"/>
      <c r="O39" s="664"/>
      <c r="P39" s="664"/>
      <c r="Q39" s="664"/>
      <c r="R39" s="664"/>
      <c r="S39" s="707"/>
      <c r="T39" s="707"/>
      <c r="U39" s="707"/>
      <c r="V39" s="707"/>
      <c r="W39" s="707"/>
      <c r="X39" s="707"/>
      <c r="Y39" s="707"/>
      <c r="Z39" s="707"/>
      <c r="AA39" s="707"/>
    </row>
    <row r="40" spans="1:27" ht="13.5" customHeight="1" x14ac:dyDescent="0.25">
      <c r="A40" s="592" t="s">
        <v>337</v>
      </c>
      <c r="B40" s="664">
        <v>365</v>
      </c>
      <c r="C40" s="664">
        <v>726</v>
      </c>
      <c r="D40" s="664">
        <v>10839.653</v>
      </c>
      <c r="E40" s="664">
        <v>4955.5050000000001</v>
      </c>
      <c r="F40" s="664">
        <v>30094.602999999999</v>
      </c>
      <c r="G40" s="664">
        <v>52344.673000000003</v>
      </c>
      <c r="H40" s="664">
        <v>3835.6689999999999</v>
      </c>
      <c r="I40" s="664">
        <v>48509.004000000001</v>
      </c>
      <c r="J40" s="664">
        <v>2859.32</v>
      </c>
      <c r="K40" s="664"/>
      <c r="L40" s="664"/>
      <c r="M40" s="664"/>
      <c r="N40" s="664"/>
      <c r="O40" s="664"/>
      <c r="P40" s="664"/>
      <c r="Q40" s="664"/>
      <c r="R40" s="664"/>
      <c r="S40" s="707"/>
      <c r="T40" s="707"/>
      <c r="U40" s="707"/>
      <c r="V40" s="707"/>
      <c r="W40" s="707"/>
      <c r="X40" s="707"/>
      <c r="Y40" s="707"/>
      <c r="Z40" s="707"/>
      <c r="AA40" s="707"/>
    </row>
    <row r="41" spans="1:27" ht="13.5" customHeight="1" x14ac:dyDescent="0.25">
      <c r="A41" s="592" t="s">
        <v>338</v>
      </c>
      <c r="B41" s="664">
        <v>37</v>
      </c>
      <c r="C41" s="729" t="s">
        <v>345</v>
      </c>
      <c r="D41" s="729" t="s">
        <v>345</v>
      </c>
      <c r="E41" s="729" t="s">
        <v>345</v>
      </c>
      <c r="F41" s="729" t="s">
        <v>345</v>
      </c>
      <c r="G41" s="729" t="s">
        <v>345</v>
      </c>
      <c r="H41" s="729" t="s">
        <v>345</v>
      </c>
      <c r="I41" s="729" t="s">
        <v>345</v>
      </c>
      <c r="J41" s="664" t="s">
        <v>345</v>
      </c>
      <c r="K41" s="664"/>
      <c r="L41" s="664"/>
      <c r="M41" s="664"/>
      <c r="N41" s="664"/>
      <c r="O41" s="664"/>
      <c r="P41" s="664"/>
      <c r="Q41" s="664"/>
      <c r="R41" s="664"/>
      <c r="S41" s="707"/>
      <c r="T41" s="707"/>
      <c r="U41" s="707"/>
      <c r="V41" s="707"/>
      <c r="W41" s="707"/>
      <c r="X41" s="707"/>
      <c r="Y41" s="707"/>
      <c r="Z41" s="707"/>
      <c r="AA41" s="707"/>
    </row>
    <row r="42" spans="1:27" ht="13.5" customHeight="1" x14ac:dyDescent="0.25">
      <c r="A42" s="592" t="s">
        <v>339</v>
      </c>
      <c r="B42" s="664">
        <v>34</v>
      </c>
      <c r="C42" s="729" t="s">
        <v>345</v>
      </c>
      <c r="D42" s="729" t="s">
        <v>345</v>
      </c>
      <c r="E42" s="729" t="s">
        <v>345</v>
      </c>
      <c r="F42" s="729" t="s">
        <v>345</v>
      </c>
      <c r="G42" s="729" t="s">
        <v>345</v>
      </c>
      <c r="H42" s="729" t="s">
        <v>345</v>
      </c>
      <c r="I42" s="729" t="s">
        <v>345</v>
      </c>
      <c r="J42" s="664" t="s">
        <v>345</v>
      </c>
      <c r="K42" s="664"/>
      <c r="L42" s="664"/>
      <c r="M42" s="664"/>
      <c r="N42" s="664"/>
      <c r="O42" s="664"/>
      <c r="P42" s="664"/>
      <c r="Q42" s="664"/>
      <c r="R42" s="664"/>
      <c r="S42" s="707"/>
      <c r="T42" s="707"/>
      <c r="U42" s="707"/>
      <c r="V42" s="707"/>
      <c r="W42" s="707"/>
      <c r="X42" s="707"/>
      <c r="Y42" s="707"/>
      <c r="Z42" s="707"/>
      <c r="AA42" s="707"/>
    </row>
    <row r="43" spans="1:27" s="579" customFormat="1" ht="21" customHeight="1" x14ac:dyDescent="0.25">
      <c r="A43" s="593" t="s">
        <v>354</v>
      </c>
      <c r="B43" s="699">
        <v>13</v>
      </c>
      <c r="C43" s="699">
        <v>17</v>
      </c>
      <c r="D43" s="699">
        <v>74.918999999999997</v>
      </c>
      <c r="E43" s="699">
        <v>6.0590000000000002</v>
      </c>
      <c r="F43" s="699">
        <v>277.471</v>
      </c>
      <c r="G43" s="699">
        <v>506.23500000000001</v>
      </c>
      <c r="H43" s="699">
        <v>6.7590000000000003</v>
      </c>
      <c r="I43" s="716">
        <v>499.476</v>
      </c>
      <c r="J43" s="699">
        <v>17.34</v>
      </c>
      <c r="K43" s="664"/>
      <c r="L43" s="664"/>
      <c r="M43" s="664"/>
      <c r="N43" s="664"/>
      <c r="O43" s="664"/>
      <c r="P43" s="664"/>
      <c r="Q43" s="664"/>
      <c r="R43" s="664"/>
      <c r="S43" s="707"/>
      <c r="T43" s="707"/>
      <c r="U43" s="707"/>
      <c r="V43" s="707"/>
      <c r="W43" s="707"/>
      <c r="X43" s="707"/>
      <c r="Y43" s="707"/>
      <c r="Z43" s="707"/>
      <c r="AA43" s="707"/>
    </row>
    <row r="44" spans="1:27" s="579" customFormat="1" ht="13.5" customHeight="1" x14ac:dyDescent="0.25">
      <c r="A44" s="593" t="s">
        <v>355</v>
      </c>
      <c r="B44" s="699">
        <v>7</v>
      </c>
      <c r="C44" s="699">
        <v>11</v>
      </c>
      <c r="D44" s="699">
        <v>52.037999999999997</v>
      </c>
      <c r="E44" s="699">
        <v>29.135000000000002</v>
      </c>
      <c r="F44" s="699">
        <v>99.900999999999996</v>
      </c>
      <c r="G44" s="699">
        <v>162.07499999999999</v>
      </c>
      <c r="H44" s="699">
        <v>0</v>
      </c>
      <c r="I44" s="716">
        <v>162.07499999999999</v>
      </c>
      <c r="J44" s="703">
        <v>-23.852</v>
      </c>
      <c r="K44" s="664"/>
      <c r="L44" s="664"/>
      <c r="M44" s="664"/>
      <c r="N44" s="664"/>
      <c r="O44" s="664"/>
      <c r="P44" s="664"/>
      <c r="Q44" s="664"/>
      <c r="R44" s="664"/>
      <c r="S44" s="707"/>
      <c r="T44" s="707"/>
      <c r="U44" s="707"/>
      <c r="V44" s="707"/>
      <c r="W44" s="707"/>
      <c r="X44" s="707"/>
      <c r="Y44" s="707"/>
      <c r="Z44" s="707"/>
      <c r="AA44" s="707"/>
    </row>
    <row r="45" spans="1:27" s="579" customFormat="1" ht="7.5" customHeight="1" thickBot="1" x14ac:dyDescent="0.3">
      <c r="A45" s="595"/>
      <c r="B45" s="698"/>
      <c r="C45" s="698"/>
      <c r="D45" s="595"/>
      <c r="E45" s="698"/>
      <c r="F45" s="595"/>
      <c r="G45" s="698"/>
      <c r="H45" s="595"/>
      <c r="I45" s="698"/>
      <c r="J45" s="735"/>
    </row>
    <row r="46" spans="1:27" ht="13.5" customHeight="1" thickTop="1" x14ac:dyDescent="0.25">
      <c r="A46" s="588" t="s">
        <v>329</v>
      </c>
      <c r="B46" s="588"/>
      <c r="C46" s="589"/>
    </row>
    <row r="47" spans="1:27" ht="21.75" customHeight="1" x14ac:dyDescent="0.25">
      <c r="C47" s="662"/>
      <c r="D47" s="662"/>
      <c r="E47" s="662"/>
      <c r="F47" s="662"/>
      <c r="G47" s="662"/>
      <c r="H47" s="662"/>
      <c r="I47" s="662"/>
      <c r="J47" s="664"/>
    </row>
    <row r="48" spans="1:27" ht="13.5" customHeight="1" x14ac:dyDescent="0.25"/>
    <row r="49" spans="3:10" ht="13.5" customHeight="1" x14ac:dyDescent="0.25">
      <c r="C49" s="662"/>
      <c r="D49" s="662"/>
      <c r="E49" s="662"/>
      <c r="F49" s="662"/>
      <c r="G49" s="662"/>
      <c r="H49" s="662"/>
      <c r="I49" s="662"/>
      <c r="J49" s="664"/>
    </row>
    <row r="50" spans="3:10" ht="13.5" customHeight="1" x14ac:dyDescent="0.25"/>
    <row r="51" spans="3:10" ht="4.5" customHeight="1" x14ac:dyDescent="0.25"/>
    <row r="52" spans="3:10" ht="12" customHeight="1" x14ac:dyDescent="0.25"/>
  </sheetData>
  <mergeCells count="16">
    <mergeCell ref="A2:B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8"/>
  <sheetViews>
    <sheetView workbookViewId="0"/>
  </sheetViews>
  <sheetFormatPr defaultColWidth="9.7109375" defaultRowHeight="9" x14ac:dyDescent="0.15"/>
  <cols>
    <col min="1" max="1" width="14.28515625" style="508" customWidth="1"/>
    <col min="2" max="11" width="7.28515625" style="508" customWidth="1"/>
    <col min="12" max="15" width="9.7109375" style="507"/>
    <col min="16" max="16384" width="9.7109375" style="508"/>
  </cols>
  <sheetData>
    <row r="2" spans="1:18" ht="23.25" customHeight="1" x14ac:dyDescent="0.25">
      <c r="A2" s="1911" t="s">
        <v>242</v>
      </c>
      <c r="B2" s="1911"/>
      <c r="C2" s="1911"/>
      <c r="D2" s="1911"/>
      <c r="E2" s="1911"/>
      <c r="F2" s="1911"/>
      <c r="G2" s="1911"/>
      <c r="H2" s="1911"/>
      <c r="I2" s="1911"/>
      <c r="J2" s="1911"/>
      <c r="K2" s="1911"/>
    </row>
    <row r="3" spans="1:18" ht="23.25" customHeight="1" x14ac:dyDescent="0.15">
      <c r="A3" s="1912" t="s">
        <v>243</v>
      </c>
      <c r="B3" s="1912"/>
      <c r="C3" s="1912"/>
      <c r="D3" s="1912"/>
      <c r="E3" s="1912"/>
      <c r="F3" s="1912"/>
      <c r="G3" s="1912"/>
      <c r="H3" s="1912"/>
      <c r="I3" s="1912"/>
      <c r="J3" s="1912"/>
      <c r="K3" s="1912"/>
    </row>
    <row r="4" spans="1:18" ht="12.75" customHeight="1" x14ac:dyDescent="0.25">
      <c r="A4" s="509" t="s">
        <v>244</v>
      </c>
      <c r="B4" s="510"/>
      <c r="C4" s="510"/>
      <c r="D4" s="510"/>
      <c r="E4" s="510"/>
      <c r="F4" s="510"/>
      <c r="G4" s="510"/>
      <c r="H4" s="510"/>
      <c r="I4" s="510"/>
      <c r="J4" s="510"/>
      <c r="K4" s="510"/>
    </row>
    <row r="5" spans="1:18" ht="24" customHeight="1" x14ac:dyDescent="0.15">
      <c r="A5" s="1913" t="s">
        <v>245</v>
      </c>
      <c r="B5" s="1914" t="s">
        <v>246</v>
      </c>
      <c r="C5" s="1914"/>
      <c r="D5" s="1914" t="s">
        <v>247</v>
      </c>
      <c r="E5" s="1914"/>
      <c r="F5" s="1914" t="s">
        <v>248</v>
      </c>
      <c r="G5" s="1914"/>
      <c r="H5" s="1914" t="s">
        <v>249</v>
      </c>
      <c r="I5" s="1914"/>
      <c r="J5" s="1914" t="s">
        <v>250</v>
      </c>
      <c r="K5" s="1914"/>
    </row>
    <row r="6" spans="1:18" ht="39" customHeight="1" x14ac:dyDescent="0.15">
      <c r="A6" s="1913"/>
      <c r="B6" s="1641" t="s">
        <v>31</v>
      </c>
      <c r="C6" s="1642" t="s">
        <v>251</v>
      </c>
      <c r="D6" s="1641" t="s">
        <v>31</v>
      </c>
      <c r="E6" s="1642" t="s">
        <v>251</v>
      </c>
      <c r="F6" s="1643" t="s">
        <v>31</v>
      </c>
      <c r="G6" s="1642" t="s">
        <v>251</v>
      </c>
      <c r="H6" s="1643" t="s">
        <v>31</v>
      </c>
      <c r="I6" s="1642" t="s">
        <v>251</v>
      </c>
      <c r="J6" s="1643" t="s">
        <v>31</v>
      </c>
      <c r="K6" s="1642" t="s">
        <v>251</v>
      </c>
      <c r="P6" s="508" t="s">
        <v>150</v>
      </c>
    </row>
    <row r="7" spans="1:18" ht="9" customHeight="1" x14ac:dyDescent="0.25">
      <c r="A7" s="511"/>
      <c r="B7" s="511"/>
      <c r="C7" s="511"/>
      <c r="D7" s="511"/>
      <c r="E7" s="511"/>
      <c r="F7" s="511"/>
      <c r="G7" s="511"/>
      <c r="H7" s="511"/>
      <c r="J7" s="511"/>
      <c r="K7" s="511"/>
    </row>
    <row r="8" spans="1:18" ht="18" customHeight="1" x14ac:dyDescent="0.25">
      <c r="A8" s="1671" t="s">
        <v>252</v>
      </c>
      <c r="B8" s="1645">
        <v>4866.7</v>
      </c>
      <c r="C8" s="1646">
        <v>131.4</v>
      </c>
      <c r="D8" s="1645">
        <v>4756.6000000000004</v>
      </c>
      <c r="E8" s="1646">
        <v>117.10675467750002</v>
      </c>
      <c r="F8" s="1645">
        <v>4605.2</v>
      </c>
      <c r="G8" s="1645">
        <v>112.9</v>
      </c>
      <c r="H8" s="1645">
        <v>4548.7</v>
      </c>
      <c r="I8" s="1645">
        <v>117.2</v>
      </c>
      <c r="J8" s="1645">
        <v>4499.5</v>
      </c>
      <c r="K8" s="1645">
        <v>109.9</v>
      </c>
      <c r="M8" s="512"/>
    </row>
    <row r="9" spans="1:18" ht="7.5" customHeight="1" x14ac:dyDescent="0.25">
      <c r="A9" s="1661"/>
      <c r="B9" s="1647"/>
      <c r="C9" s="1647"/>
      <c r="D9" s="1647"/>
      <c r="E9" s="1647"/>
      <c r="F9" s="1647"/>
      <c r="G9" s="1647"/>
      <c r="H9" s="1647"/>
      <c r="I9" s="1647"/>
      <c r="J9" s="1647"/>
      <c r="K9" s="1647"/>
    </row>
    <row r="10" spans="1:18" ht="11.25" customHeight="1" x14ac:dyDescent="0.25">
      <c r="A10" s="1672" t="s">
        <v>253</v>
      </c>
      <c r="B10" s="513">
        <v>4631.1000000000004</v>
      </c>
      <c r="C10" s="513">
        <v>127.6</v>
      </c>
      <c r="D10" s="513">
        <v>4526.5</v>
      </c>
      <c r="E10" s="513">
        <v>113.6</v>
      </c>
      <c r="F10" s="513">
        <v>4383.5</v>
      </c>
      <c r="G10" s="513">
        <v>109.4</v>
      </c>
      <c r="H10" s="513">
        <v>4329.5</v>
      </c>
      <c r="I10" s="513">
        <v>113</v>
      </c>
      <c r="J10" s="513">
        <v>4286.2</v>
      </c>
      <c r="K10" s="513">
        <v>105.5</v>
      </c>
      <c r="M10" s="514"/>
      <c r="N10" s="514"/>
      <c r="O10" s="514"/>
      <c r="P10" s="515"/>
      <c r="Q10" s="515"/>
      <c r="R10" s="515"/>
    </row>
    <row r="11" spans="1:18" ht="11.25" customHeight="1" x14ac:dyDescent="0.25">
      <c r="A11" s="1659"/>
      <c r="B11" s="1647"/>
      <c r="C11" s="1647"/>
      <c r="D11" s="1647"/>
      <c r="E11" s="1647"/>
      <c r="F11" s="1647"/>
      <c r="G11" s="1647"/>
      <c r="H11" s="1647"/>
      <c r="I11" s="1647"/>
      <c r="J11" s="1647"/>
      <c r="K11" s="1647"/>
    </row>
    <row r="12" spans="1:18" ht="15" customHeight="1" x14ac:dyDescent="0.25">
      <c r="A12" s="1673" t="s">
        <v>254</v>
      </c>
      <c r="B12" s="1648">
        <v>1699.9</v>
      </c>
      <c r="C12" s="1648">
        <v>42.1</v>
      </c>
      <c r="D12" s="1648">
        <v>1654</v>
      </c>
      <c r="E12" s="1648">
        <v>34.799999999999997</v>
      </c>
      <c r="F12" s="1648">
        <v>1594.2</v>
      </c>
      <c r="G12" s="1648">
        <v>30.8</v>
      </c>
      <c r="H12" s="1648">
        <v>1573.3</v>
      </c>
      <c r="I12" s="1648">
        <v>33.700000000000003</v>
      </c>
      <c r="J12" s="1648">
        <v>1562.2</v>
      </c>
      <c r="K12" s="1649">
        <v>34.258921784999998</v>
      </c>
    </row>
    <row r="13" spans="1:18" ht="15" customHeight="1" x14ac:dyDescent="0.25">
      <c r="A13" s="1673" t="s">
        <v>255</v>
      </c>
      <c r="B13" s="1648">
        <v>1092.3</v>
      </c>
      <c r="C13" s="1648">
        <v>19</v>
      </c>
      <c r="D13" s="1648">
        <v>1073</v>
      </c>
      <c r="E13" s="1648">
        <v>14.2</v>
      </c>
      <c r="F13" s="1648">
        <v>1051</v>
      </c>
      <c r="G13" s="1648">
        <v>14.5</v>
      </c>
      <c r="H13" s="1648">
        <v>1054.3</v>
      </c>
      <c r="I13" s="1648">
        <v>15.6</v>
      </c>
      <c r="J13" s="1648">
        <v>1045.8</v>
      </c>
      <c r="K13" s="1649">
        <v>13.54198764</v>
      </c>
    </row>
    <row r="14" spans="1:18" ht="15" customHeight="1" x14ac:dyDescent="0.25">
      <c r="A14" s="1673" t="s">
        <v>256</v>
      </c>
      <c r="B14" s="1648">
        <v>1308.2</v>
      </c>
      <c r="C14" s="1648">
        <v>59.5</v>
      </c>
      <c r="D14" s="1648">
        <v>1270.5999999999999</v>
      </c>
      <c r="E14" s="1648">
        <v>56.5</v>
      </c>
      <c r="F14" s="1648">
        <v>1233.3</v>
      </c>
      <c r="G14" s="1648">
        <v>57.7</v>
      </c>
      <c r="H14" s="1648">
        <v>1205</v>
      </c>
      <c r="I14" s="1648">
        <v>56.7</v>
      </c>
      <c r="J14" s="1648">
        <v>1177</v>
      </c>
      <c r="K14" s="1649">
        <v>50.242687814999996</v>
      </c>
    </row>
    <row r="15" spans="1:18" ht="15" customHeight="1" x14ac:dyDescent="0.25">
      <c r="A15" s="1673" t="s">
        <v>257</v>
      </c>
      <c r="B15" s="1648">
        <v>321.8</v>
      </c>
      <c r="C15" s="1650" t="s">
        <v>258</v>
      </c>
      <c r="D15" s="1648">
        <v>317.39999999999998</v>
      </c>
      <c r="E15" s="1650" t="s">
        <v>258</v>
      </c>
      <c r="F15" s="1648">
        <v>301.60000000000002</v>
      </c>
      <c r="G15" s="1650" t="s">
        <v>258</v>
      </c>
      <c r="H15" s="1648">
        <v>303</v>
      </c>
      <c r="I15" s="1650" t="s">
        <v>258</v>
      </c>
      <c r="J15" s="1648">
        <v>306.8</v>
      </c>
      <c r="K15" s="1649">
        <v>4.7810312274999998</v>
      </c>
    </row>
    <row r="16" spans="1:18" ht="15" customHeight="1" x14ac:dyDescent="0.25">
      <c r="A16" s="1673" t="s">
        <v>259</v>
      </c>
      <c r="B16" s="1648">
        <v>208.9</v>
      </c>
      <c r="C16" s="1650" t="s">
        <v>258</v>
      </c>
      <c r="D16" s="1648">
        <v>211.5</v>
      </c>
      <c r="E16" s="1650" t="s">
        <v>258</v>
      </c>
      <c r="F16" s="1648">
        <v>203.4</v>
      </c>
      <c r="G16" s="1650" t="s">
        <v>258</v>
      </c>
      <c r="H16" s="1648">
        <v>193.9</v>
      </c>
      <c r="I16" s="1650" t="s">
        <v>258</v>
      </c>
      <c r="J16" s="1648">
        <v>194.4</v>
      </c>
      <c r="K16" s="1650" t="s">
        <v>258</v>
      </c>
    </row>
    <row r="17" spans="1:15" ht="5.25" customHeight="1" x14ac:dyDescent="0.25">
      <c r="A17" s="1661"/>
      <c r="B17" s="1647"/>
      <c r="C17" s="1647"/>
      <c r="D17" s="1647"/>
      <c r="E17" s="1647"/>
      <c r="F17" s="1647"/>
      <c r="G17" s="1647"/>
      <c r="H17" s="1647"/>
      <c r="I17" s="1647"/>
      <c r="J17" s="1647"/>
      <c r="K17" s="1651"/>
    </row>
    <row r="18" spans="1:15" ht="15" customHeight="1" x14ac:dyDescent="0.25">
      <c r="A18" s="1674" t="s">
        <v>260</v>
      </c>
      <c r="B18" s="1652">
        <v>111.8</v>
      </c>
      <c r="C18" s="1653" t="s">
        <v>258</v>
      </c>
      <c r="D18" s="1652">
        <v>111.2</v>
      </c>
      <c r="E18" s="1653" t="s">
        <v>258</v>
      </c>
      <c r="F18" s="1652">
        <v>107.3</v>
      </c>
      <c r="G18" s="1653" t="s">
        <v>258</v>
      </c>
      <c r="H18" s="1652">
        <v>106.7</v>
      </c>
      <c r="I18" s="1653" t="s">
        <v>258</v>
      </c>
      <c r="J18" s="1652">
        <v>101.8</v>
      </c>
      <c r="K18" s="1653" t="s">
        <v>258</v>
      </c>
      <c r="L18" s="508"/>
      <c r="M18" s="508"/>
      <c r="N18" s="508"/>
      <c r="O18" s="508"/>
    </row>
    <row r="19" spans="1:15" ht="7.5" customHeight="1" x14ac:dyDescent="0.25">
      <c r="A19" s="1661"/>
      <c r="B19" s="513"/>
      <c r="C19" s="513"/>
      <c r="D19" s="513"/>
      <c r="E19" s="513"/>
      <c r="F19" s="513"/>
      <c r="G19" s="513"/>
      <c r="H19" s="513"/>
      <c r="I19" s="513"/>
      <c r="J19" s="513"/>
      <c r="K19" s="1654"/>
      <c r="L19" s="508"/>
      <c r="M19" s="508"/>
      <c r="N19" s="508"/>
      <c r="O19" s="508"/>
    </row>
    <row r="20" spans="1:15" ht="15" customHeight="1" x14ac:dyDescent="0.25">
      <c r="A20" s="1674" t="s">
        <v>261</v>
      </c>
      <c r="B20" s="1652">
        <v>123.8</v>
      </c>
      <c r="C20" s="1653" t="s">
        <v>258</v>
      </c>
      <c r="D20" s="1652">
        <v>118.8</v>
      </c>
      <c r="E20" s="1653" t="s">
        <v>258</v>
      </c>
      <c r="F20" s="1652">
        <v>114.4</v>
      </c>
      <c r="G20" s="1653" t="s">
        <v>258</v>
      </c>
      <c r="H20" s="1652">
        <v>112.4</v>
      </c>
      <c r="I20" s="1653" t="s">
        <v>258</v>
      </c>
      <c r="J20" s="1652">
        <v>111.7</v>
      </c>
      <c r="K20" s="1653" t="s">
        <v>258</v>
      </c>
      <c r="L20" s="508"/>
      <c r="M20" s="508"/>
      <c r="N20" s="508"/>
      <c r="O20" s="508"/>
    </row>
    <row r="21" spans="1:15" ht="8.1" customHeight="1" thickBot="1" x14ac:dyDescent="0.3">
      <c r="A21" s="1662"/>
      <c r="B21" s="516"/>
      <c r="C21" s="517"/>
      <c r="D21" s="518"/>
      <c r="E21" s="517"/>
      <c r="F21" s="517"/>
      <c r="G21" s="517"/>
      <c r="H21" s="517"/>
      <c r="I21" s="517"/>
      <c r="J21" s="517"/>
      <c r="K21" s="517"/>
      <c r="L21" s="508"/>
      <c r="M21" s="508"/>
      <c r="N21" s="508"/>
      <c r="O21" s="508"/>
    </row>
    <row r="22" spans="1:15" ht="3" customHeight="1" thickTop="1" x14ac:dyDescent="0.25">
      <c r="A22" s="1659"/>
      <c r="B22" s="519"/>
      <c r="C22" s="519"/>
      <c r="D22" s="519"/>
      <c r="E22" s="519"/>
      <c r="F22" s="519"/>
      <c r="G22" s="519"/>
      <c r="H22" s="519"/>
      <c r="I22" s="519"/>
      <c r="J22" s="520"/>
      <c r="K22" s="520"/>
      <c r="L22" s="508"/>
      <c r="M22" s="508"/>
      <c r="N22" s="508"/>
      <c r="O22" s="508"/>
    </row>
    <row r="23" spans="1:15" s="521" customFormat="1" ht="23.25" customHeight="1" x14ac:dyDescent="0.25">
      <c r="A23" s="1907" t="s">
        <v>262</v>
      </c>
      <c r="B23" s="1908"/>
      <c r="C23" s="1908"/>
      <c r="D23" s="1908"/>
      <c r="E23" s="1908"/>
      <c r="F23" s="1908"/>
      <c r="G23" s="1908"/>
      <c r="H23" s="1908"/>
      <c r="I23" s="1908"/>
      <c r="J23" s="1908"/>
      <c r="K23" s="1908"/>
    </row>
    <row r="24" spans="1:15" ht="15.75" customHeight="1" x14ac:dyDescent="0.15">
      <c r="A24" s="1909" t="s">
        <v>263</v>
      </c>
      <c r="B24" s="1909"/>
      <c r="C24" s="1909"/>
      <c r="D24" s="1909"/>
      <c r="E24" s="1909"/>
      <c r="F24" s="1909"/>
      <c r="G24" s="1909"/>
      <c r="H24" s="1909"/>
      <c r="I24" s="1909"/>
      <c r="J24" s="1909"/>
      <c r="K24" s="1909"/>
      <c r="L24" s="508"/>
      <c r="M24" s="508"/>
      <c r="N24" s="508"/>
      <c r="O24" s="508"/>
    </row>
    <row r="25" spans="1:15" ht="11.25" customHeight="1" x14ac:dyDescent="0.25">
      <c r="A25" s="1910" t="s">
        <v>264</v>
      </c>
      <c r="B25" s="1910"/>
      <c r="C25" s="1910"/>
      <c r="D25" s="1910"/>
      <c r="E25" s="1910"/>
      <c r="F25" s="1910"/>
      <c r="G25" s="1910"/>
      <c r="H25" s="1910"/>
      <c r="I25" s="1910"/>
      <c r="J25" s="1910"/>
      <c r="K25" s="1910"/>
      <c r="L25" s="508"/>
      <c r="M25" s="508"/>
      <c r="N25" s="508"/>
      <c r="O25" s="508"/>
    </row>
    <row r="26" spans="1:15" ht="17.100000000000001" customHeight="1" x14ac:dyDescent="0.15">
      <c r="A26" s="522"/>
      <c r="B26" s="522"/>
      <c r="C26" s="522"/>
      <c r="D26" s="522"/>
      <c r="E26" s="522"/>
      <c r="F26" s="522"/>
      <c r="G26" s="522"/>
      <c r="H26" s="522"/>
      <c r="I26" s="522"/>
      <c r="J26" s="522"/>
      <c r="K26" s="522"/>
      <c r="L26" s="508"/>
      <c r="M26" s="508"/>
      <c r="N26" s="508"/>
      <c r="O26" s="508"/>
    </row>
    <row r="27" spans="1:15" ht="17.100000000000001" customHeight="1" x14ac:dyDescent="0.15">
      <c r="L27" s="508"/>
      <c r="M27" s="508"/>
      <c r="N27" s="508"/>
      <c r="O27" s="508"/>
    </row>
    <row r="28" spans="1:15" ht="17.100000000000001" customHeight="1" x14ac:dyDescent="0.15">
      <c r="A28" s="1640"/>
      <c r="B28" s="1640"/>
      <c r="C28" s="1640"/>
      <c r="D28" s="1640"/>
      <c r="E28" s="1640"/>
      <c r="F28" s="1640"/>
      <c r="G28" s="1640"/>
      <c r="L28" s="508"/>
      <c r="M28" s="508"/>
      <c r="N28" s="508"/>
      <c r="O28" s="508"/>
    </row>
    <row r="29" spans="1:15" ht="17.100000000000001" customHeight="1" x14ac:dyDescent="0.15">
      <c r="L29" s="508"/>
      <c r="M29" s="508"/>
      <c r="N29" s="508"/>
      <c r="O29" s="508"/>
    </row>
    <row r="30" spans="1:15" ht="17.100000000000001" customHeight="1" x14ac:dyDescent="0.15">
      <c r="L30" s="508"/>
      <c r="M30" s="508"/>
      <c r="N30" s="508"/>
      <c r="O30" s="508"/>
    </row>
    <row r="31" spans="1:15" ht="17.100000000000001" customHeight="1" x14ac:dyDescent="0.15">
      <c r="L31" s="508"/>
      <c r="M31" s="508"/>
      <c r="N31" s="508"/>
      <c r="O31" s="508"/>
    </row>
    <row r="32" spans="1:15" ht="17.100000000000001" customHeight="1" x14ac:dyDescent="0.15">
      <c r="L32" s="508"/>
      <c r="M32" s="508"/>
      <c r="N32" s="508"/>
      <c r="O32" s="508"/>
    </row>
    <row r="33" spans="12:15" ht="17.100000000000001" customHeight="1" x14ac:dyDescent="0.15">
      <c r="L33" s="508"/>
      <c r="M33" s="508"/>
      <c r="N33" s="508"/>
      <c r="O33" s="508"/>
    </row>
    <row r="34" spans="12:15" ht="17.100000000000001" customHeight="1" x14ac:dyDescent="0.15">
      <c r="L34" s="508"/>
      <c r="M34" s="508"/>
      <c r="N34" s="508"/>
      <c r="O34" s="508"/>
    </row>
    <row r="35" spans="12:15" ht="17.100000000000001" customHeight="1" x14ac:dyDescent="0.15">
      <c r="L35" s="508"/>
      <c r="M35" s="508"/>
      <c r="N35" s="508"/>
      <c r="O35" s="508"/>
    </row>
    <row r="36" spans="12:15" ht="17.100000000000001" customHeight="1" x14ac:dyDescent="0.15">
      <c r="L36" s="508"/>
      <c r="M36" s="508"/>
      <c r="N36" s="508"/>
      <c r="O36" s="508"/>
    </row>
    <row r="37" spans="12:15" ht="17.100000000000001" customHeight="1" x14ac:dyDescent="0.15">
      <c r="L37" s="508"/>
      <c r="M37" s="508"/>
      <c r="N37" s="508"/>
      <c r="O37" s="508"/>
    </row>
    <row r="38" spans="12:15" ht="17.100000000000001" customHeight="1" x14ac:dyDescent="0.15">
      <c r="L38" s="508"/>
      <c r="M38" s="508"/>
      <c r="N38" s="508"/>
      <c r="O38" s="508"/>
    </row>
    <row r="39" spans="12:15" ht="17.100000000000001" customHeight="1" x14ac:dyDescent="0.15">
      <c r="L39" s="508"/>
      <c r="M39" s="508"/>
      <c r="N39" s="508"/>
      <c r="O39" s="508"/>
    </row>
    <row r="40" spans="12:15" ht="17.100000000000001" customHeight="1" x14ac:dyDescent="0.15">
      <c r="L40" s="508"/>
      <c r="M40" s="508"/>
      <c r="N40" s="508"/>
      <c r="O40" s="508"/>
    </row>
    <row r="41" spans="12:15" ht="17.100000000000001" customHeight="1" x14ac:dyDescent="0.15">
      <c r="L41" s="508"/>
      <c r="M41" s="508"/>
      <c r="N41" s="508"/>
      <c r="O41" s="508"/>
    </row>
    <row r="42" spans="12:15" ht="17.100000000000001" customHeight="1" x14ac:dyDescent="0.15">
      <c r="L42" s="508"/>
      <c r="M42" s="508"/>
      <c r="N42" s="508"/>
      <c r="O42" s="508"/>
    </row>
    <row r="43" spans="12:15" ht="17.100000000000001" customHeight="1" x14ac:dyDescent="0.15">
      <c r="L43" s="508"/>
      <c r="M43" s="508"/>
      <c r="N43" s="508"/>
      <c r="O43" s="508"/>
    </row>
    <row r="44" spans="12:15" ht="17.100000000000001" customHeight="1" x14ac:dyDescent="0.15">
      <c r="L44" s="508"/>
      <c r="M44" s="508"/>
      <c r="N44" s="508"/>
      <c r="O44" s="508"/>
    </row>
    <row r="45" spans="12:15" ht="17.100000000000001" customHeight="1" x14ac:dyDescent="0.15">
      <c r="L45" s="508"/>
      <c r="M45" s="508"/>
      <c r="N45" s="508"/>
      <c r="O45" s="508"/>
    </row>
    <row r="46" spans="12:15" ht="17.100000000000001" customHeight="1" x14ac:dyDescent="0.15">
      <c r="L46" s="508"/>
      <c r="M46" s="508"/>
      <c r="N46" s="508"/>
      <c r="O46" s="508"/>
    </row>
    <row r="47" spans="12:15" ht="17.100000000000001" customHeight="1" x14ac:dyDescent="0.15">
      <c r="L47" s="508"/>
      <c r="M47" s="508"/>
      <c r="N47" s="508"/>
      <c r="O47" s="508"/>
    </row>
    <row r="48" spans="12:15" ht="17.100000000000001" customHeight="1" x14ac:dyDescent="0.15">
      <c r="L48" s="508"/>
      <c r="M48" s="508"/>
      <c r="N48" s="508"/>
      <c r="O48" s="508"/>
    </row>
    <row r="49" spans="12:15" ht="17.100000000000001" customHeight="1" x14ac:dyDescent="0.15">
      <c r="L49" s="508"/>
      <c r="M49" s="508"/>
      <c r="N49" s="508"/>
      <c r="O49" s="508"/>
    </row>
    <row r="50" spans="12:15" ht="17.100000000000001" customHeight="1" x14ac:dyDescent="0.15">
      <c r="L50" s="508"/>
      <c r="M50" s="508"/>
      <c r="N50" s="508"/>
      <c r="O50" s="508"/>
    </row>
    <row r="51" spans="12:15" ht="17.100000000000001" customHeight="1" x14ac:dyDescent="0.15">
      <c r="L51" s="508"/>
      <c r="M51" s="508"/>
      <c r="N51" s="508"/>
      <c r="O51" s="508"/>
    </row>
    <row r="52" spans="12:15" ht="17.100000000000001" customHeight="1" x14ac:dyDescent="0.15">
      <c r="L52" s="508"/>
      <c r="M52" s="508"/>
      <c r="N52" s="508"/>
      <c r="O52" s="508"/>
    </row>
    <row r="53" spans="12:15" ht="17.100000000000001" customHeight="1" x14ac:dyDescent="0.15">
      <c r="L53" s="508"/>
      <c r="M53" s="508"/>
      <c r="N53" s="508"/>
      <c r="O53" s="508"/>
    </row>
    <row r="54" spans="12:15" ht="17.100000000000001" customHeight="1" x14ac:dyDescent="0.15">
      <c r="L54" s="508"/>
      <c r="M54" s="508"/>
      <c r="N54" s="508"/>
      <c r="O54" s="508"/>
    </row>
    <row r="55" spans="12:15" ht="17.100000000000001" customHeight="1" x14ac:dyDescent="0.15">
      <c r="L55" s="508"/>
      <c r="M55" s="508"/>
      <c r="N55" s="508"/>
      <c r="O55" s="508"/>
    </row>
    <row r="56" spans="12:15" ht="17.100000000000001" customHeight="1" x14ac:dyDescent="0.15">
      <c r="L56" s="508"/>
      <c r="M56" s="508"/>
      <c r="N56" s="508"/>
      <c r="O56" s="508"/>
    </row>
    <row r="57" spans="12:15" ht="17.100000000000001" customHeight="1" x14ac:dyDescent="0.15">
      <c r="L57" s="508"/>
      <c r="M57" s="508"/>
      <c r="N57" s="508"/>
      <c r="O57" s="508"/>
    </row>
    <row r="58" spans="12:15" ht="17.100000000000001" customHeight="1" x14ac:dyDescent="0.15">
      <c r="L58" s="508"/>
      <c r="M58" s="508"/>
      <c r="N58" s="508"/>
      <c r="O58" s="508"/>
    </row>
    <row r="59" spans="12:15" ht="17.100000000000001" customHeight="1" x14ac:dyDescent="0.15">
      <c r="L59" s="508"/>
      <c r="M59" s="508"/>
      <c r="N59" s="508"/>
      <c r="O59" s="508"/>
    </row>
    <row r="60" spans="12:15" ht="17.100000000000001" customHeight="1" x14ac:dyDescent="0.15">
      <c r="L60" s="508"/>
      <c r="M60" s="508"/>
      <c r="N60" s="508"/>
      <c r="O60" s="508"/>
    </row>
    <row r="61" spans="12:15" ht="17.100000000000001" customHeight="1" x14ac:dyDescent="0.15">
      <c r="L61" s="508"/>
      <c r="M61" s="508"/>
      <c r="N61" s="508"/>
      <c r="O61" s="508"/>
    </row>
    <row r="62" spans="12:15" ht="17.100000000000001" customHeight="1" x14ac:dyDescent="0.15">
      <c r="L62" s="508"/>
      <c r="M62" s="508"/>
      <c r="N62" s="508"/>
      <c r="O62" s="508"/>
    </row>
    <row r="63" spans="12:15" ht="17.100000000000001" customHeight="1" x14ac:dyDescent="0.15">
      <c r="L63" s="508"/>
      <c r="M63" s="508"/>
      <c r="N63" s="508"/>
      <c r="O63" s="508"/>
    </row>
    <row r="64" spans="12:15" ht="17.100000000000001" customHeight="1" x14ac:dyDescent="0.15">
      <c r="L64" s="508"/>
      <c r="M64" s="508"/>
      <c r="N64" s="508"/>
      <c r="O64" s="508"/>
    </row>
    <row r="65" spans="12:15" ht="17.100000000000001" customHeight="1" x14ac:dyDescent="0.15">
      <c r="L65" s="508"/>
      <c r="M65" s="508"/>
      <c r="N65" s="508"/>
      <c r="O65" s="508"/>
    </row>
    <row r="66" spans="12:15" x14ac:dyDescent="0.15">
      <c r="L66" s="508"/>
      <c r="M66" s="508"/>
      <c r="N66" s="508"/>
      <c r="O66" s="508"/>
    </row>
    <row r="67" spans="12:15" x14ac:dyDescent="0.15">
      <c r="L67" s="508"/>
      <c r="M67" s="508"/>
      <c r="N67" s="508"/>
      <c r="O67" s="508"/>
    </row>
    <row r="68" spans="12:15" x14ac:dyDescent="0.15">
      <c r="L68" s="508"/>
      <c r="M68" s="508"/>
      <c r="N68" s="508"/>
      <c r="O68" s="508"/>
    </row>
  </sheetData>
  <mergeCells count="11">
    <mergeCell ref="A23:K23"/>
    <mergeCell ref="A24:K24"/>
    <mergeCell ref="A25:K25"/>
    <mergeCell ref="A2:K2"/>
    <mergeCell ref="A3:K3"/>
    <mergeCell ref="A5:A6"/>
    <mergeCell ref="B5:C5"/>
    <mergeCell ref="D5:E5"/>
    <mergeCell ref="F5:G5"/>
    <mergeCell ref="H5:I5"/>
    <mergeCell ref="J5:K5"/>
  </mergeCells>
  <pageMargins left="0.78740157480314965" right="0.78740157480314965" top="1.1811023622047245" bottom="0.78740157480314965" header="0" footer="0"/>
  <pageSetup paperSize="9" orientation="portrait"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52"/>
  <sheetViews>
    <sheetView showGridLines="0" zoomScaleNormal="10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1" width="10.5703125" style="571" customWidth="1"/>
    <col min="12" max="12" width="13.140625" style="571" customWidth="1"/>
    <col min="13" max="16384" width="10.5703125" style="571"/>
  </cols>
  <sheetData>
    <row r="2" spans="1:28" s="579" customFormat="1" ht="15.75" customHeight="1" x14ac:dyDescent="0.25">
      <c r="A2" s="568" t="s">
        <v>428</v>
      </c>
      <c r="B2" s="635"/>
      <c r="C2" s="635"/>
      <c r="D2" s="635"/>
      <c r="E2" s="635"/>
      <c r="F2" s="635"/>
      <c r="G2" s="635"/>
      <c r="H2" s="635"/>
      <c r="I2" s="635"/>
      <c r="J2" s="635"/>
      <c r="K2" s="575"/>
    </row>
    <row r="3" spans="1:28" ht="24" customHeight="1" x14ac:dyDescent="0.25">
      <c r="A3" s="1946" t="s">
        <v>1479</v>
      </c>
      <c r="B3" s="1946"/>
      <c r="C3" s="1946"/>
      <c r="D3" s="1943"/>
      <c r="E3" s="1943"/>
      <c r="F3" s="1943"/>
      <c r="G3" s="1943"/>
      <c r="H3" s="1943"/>
      <c r="I3" s="1943"/>
      <c r="J3" s="1943"/>
      <c r="K3" s="1578"/>
    </row>
    <row r="4" spans="1:28" s="579" customFormat="1" ht="12.75" customHeight="1" x14ac:dyDescent="0.25">
      <c r="A4" s="572">
        <v>2017</v>
      </c>
      <c r="B4" s="573"/>
      <c r="C4" s="149"/>
      <c r="D4" s="571"/>
      <c r="E4" s="571"/>
      <c r="F4" s="571"/>
      <c r="G4" s="571"/>
      <c r="H4" s="571"/>
      <c r="I4" s="571"/>
      <c r="J4" s="571"/>
      <c r="K4" s="575"/>
    </row>
    <row r="5" spans="1:28" ht="12.75" customHeight="1" x14ac:dyDescent="0.25">
      <c r="A5" s="1923" t="s">
        <v>311</v>
      </c>
      <c r="B5" s="1923" t="s">
        <v>312</v>
      </c>
      <c r="C5" s="1923" t="s">
        <v>313</v>
      </c>
      <c r="D5" s="1924" t="s">
        <v>314</v>
      </c>
      <c r="E5" s="1924"/>
      <c r="F5" s="1924"/>
      <c r="G5" s="1923" t="s">
        <v>315</v>
      </c>
      <c r="H5" s="1925"/>
      <c r="I5" s="1925"/>
      <c r="J5" s="1923" t="s">
        <v>316</v>
      </c>
    </row>
    <row r="6" spans="1:28" x14ac:dyDescent="0.25">
      <c r="A6" s="1923"/>
      <c r="B6" s="1923"/>
      <c r="C6" s="1923"/>
      <c r="D6" s="1923" t="s">
        <v>317</v>
      </c>
      <c r="E6" s="1923" t="s">
        <v>318</v>
      </c>
      <c r="F6" s="1923" t="s">
        <v>319</v>
      </c>
      <c r="G6" s="1923" t="s">
        <v>31</v>
      </c>
      <c r="H6" s="1923" t="s">
        <v>320</v>
      </c>
      <c r="I6" s="1923" t="s">
        <v>321</v>
      </c>
      <c r="J6" s="1925"/>
    </row>
    <row r="7" spans="1:28" ht="12.75" customHeight="1" x14ac:dyDescent="0.25">
      <c r="A7" s="1923"/>
      <c r="B7" s="1923"/>
      <c r="C7" s="1923"/>
      <c r="D7" s="1923"/>
      <c r="E7" s="1923"/>
      <c r="F7" s="1923"/>
      <c r="G7" s="1923"/>
      <c r="H7" s="1923"/>
      <c r="I7" s="1923"/>
      <c r="J7" s="1925"/>
    </row>
    <row r="8" spans="1:28" x14ac:dyDescent="0.25">
      <c r="A8" s="1923"/>
      <c r="B8" s="1923"/>
      <c r="C8" s="1923"/>
      <c r="D8" s="1923"/>
      <c r="E8" s="1923"/>
      <c r="F8" s="1923"/>
      <c r="G8" s="1923"/>
      <c r="H8" s="1923"/>
      <c r="I8" s="1923"/>
      <c r="J8" s="1925"/>
    </row>
    <row r="9" spans="1:28" x14ac:dyDescent="0.25">
      <c r="A9" s="1923"/>
      <c r="B9" s="1923"/>
      <c r="C9" s="1923"/>
      <c r="D9" s="1923"/>
      <c r="E9" s="1923"/>
      <c r="F9" s="1923"/>
      <c r="G9" s="1923"/>
      <c r="H9" s="1923"/>
      <c r="I9" s="1923"/>
      <c r="J9" s="1925"/>
    </row>
    <row r="10" spans="1:28" ht="18.75" customHeight="1" x14ac:dyDescent="0.25">
      <c r="A10" s="1923"/>
      <c r="B10" s="1923"/>
      <c r="C10" s="1923"/>
      <c r="D10" s="1923"/>
      <c r="E10" s="1923"/>
      <c r="F10" s="1923"/>
      <c r="G10" s="1923"/>
      <c r="H10" s="1923"/>
      <c r="I10" s="1923"/>
      <c r="J10" s="1925"/>
    </row>
    <row r="11" spans="1:28" ht="12.75" customHeight="1" x14ac:dyDescent="0.25">
      <c r="A11" s="1923"/>
      <c r="B11" s="1924" t="s">
        <v>5</v>
      </c>
      <c r="C11" s="1924"/>
      <c r="D11" s="1924" t="s">
        <v>322</v>
      </c>
      <c r="E11" s="1924"/>
      <c r="F11" s="1924"/>
      <c r="G11" s="1924"/>
      <c r="H11" s="1924"/>
      <c r="I11" s="1924"/>
      <c r="J11" s="1924"/>
    </row>
    <row r="12" spans="1:28" s="579" customFormat="1" ht="7.5" customHeight="1" x14ac:dyDescent="0.25">
      <c r="A12" s="593"/>
      <c r="B12" s="575"/>
      <c r="C12" s="648"/>
      <c r="D12" s="648"/>
      <c r="E12" s="648"/>
      <c r="F12" s="648"/>
      <c r="G12" s="648"/>
      <c r="H12" s="648"/>
      <c r="I12" s="648"/>
      <c r="J12" s="648"/>
      <c r="K12" s="575"/>
    </row>
    <row r="13" spans="1:28" s="579" customFormat="1" ht="12.95" customHeight="1" x14ac:dyDescent="0.25">
      <c r="A13" s="575" t="s">
        <v>426</v>
      </c>
      <c r="B13" s="575"/>
      <c r="C13" s="648"/>
      <c r="D13" s="648"/>
      <c r="E13" s="648"/>
      <c r="F13" s="648"/>
      <c r="G13" s="648"/>
      <c r="H13" s="648"/>
      <c r="I13" s="648"/>
      <c r="J13" s="648"/>
      <c r="K13" s="575"/>
    </row>
    <row r="14" spans="1:28" s="579" customFormat="1" ht="15" customHeight="1" x14ac:dyDescent="0.25">
      <c r="A14" s="593" t="s">
        <v>252</v>
      </c>
      <c r="B14" s="648">
        <v>6055</v>
      </c>
      <c r="C14" s="648">
        <v>6412</v>
      </c>
      <c r="D14" s="648">
        <v>9330.6710000000003</v>
      </c>
      <c r="E14" s="648">
        <v>2887.5140000000001</v>
      </c>
      <c r="F14" s="648">
        <v>25048.080000000002</v>
      </c>
      <c r="G14" s="648">
        <v>71828.679999999993</v>
      </c>
      <c r="H14" s="648">
        <v>6007.317</v>
      </c>
      <c r="I14" s="648">
        <v>65821.362999999998</v>
      </c>
      <c r="J14" s="648">
        <v>33274.557999999997</v>
      </c>
      <c r="K14" s="664"/>
      <c r="L14" s="664"/>
      <c r="M14" s="664"/>
      <c r="N14" s="664"/>
      <c r="O14" s="664"/>
      <c r="P14" s="664"/>
      <c r="Q14" s="664"/>
      <c r="R14" s="664"/>
      <c r="S14" s="664"/>
      <c r="T14" s="707"/>
      <c r="U14" s="707"/>
      <c r="V14" s="707"/>
      <c r="W14" s="707"/>
      <c r="X14" s="707"/>
      <c r="Y14" s="707"/>
      <c r="Z14" s="707"/>
      <c r="AA14" s="707"/>
      <c r="AB14" s="707"/>
    </row>
    <row r="15" spans="1:28" s="579" customFormat="1" ht="13.5" customHeight="1" x14ac:dyDescent="0.25">
      <c r="A15" s="575" t="s">
        <v>253</v>
      </c>
      <c r="B15" s="648">
        <v>5797</v>
      </c>
      <c r="C15" s="648">
        <v>6132</v>
      </c>
      <c r="D15" s="648">
        <v>9017.7019999999993</v>
      </c>
      <c r="E15" s="648">
        <v>2844.6709999999998</v>
      </c>
      <c r="F15" s="648">
        <v>24338.968000000001</v>
      </c>
      <c r="G15" s="648">
        <v>69446.614000000001</v>
      </c>
      <c r="H15" s="648">
        <v>6007.317</v>
      </c>
      <c r="I15" s="648">
        <v>63439.296999999999</v>
      </c>
      <c r="J15" s="648">
        <v>32041.161</v>
      </c>
      <c r="K15" s="664"/>
      <c r="L15" s="664"/>
      <c r="M15" s="664"/>
      <c r="N15" s="664"/>
      <c r="O15" s="664"/>
      <c r="P15" s="664"/>
      <c r="Q15" s="664"/>
      <c r="R15" s="664"/>
      <c r="S15" s="664"/>
      <c r="T15" s="707"/>
      <c r="U15" s="707"/>
      <c r="V15" s="707"/>
      <c r="W15" s="707"/>
      <c r="X15" s="707"/>
      <c r="Y15" s="707"/>
      <c r="Z15" s="707"/>
      <c r="AA15" s="707"/>
      <c r="AB15" s="707"/>
    </row>
    <row r="16" spans="1:28" ht="13.5" customHeight="1" x14ac:dyDescent="0.25">
      <c r="A16" s="592" t="s">
        <v>335</v>
      </c>
      <c r="B16" s="649">
        <v>1449</v>
      </c>
      <c r="C16" s="649">
        <v>1513</v>
      </c>
      <c r="D16" s="649">
        <v>1619.9929999999999</v>
      </c>
      <c r="E16" s="649">
        <v>596.23</v>
      </c>
      <c r="F16" s="649">
        <v>4209.6329999999998</v>
      </c>
      <c r="G16" s="649">
        <v>13727.993</v>
      </c>
      <c r="H16" s="649">
        <v>836.10900000000004</v>
      </c>
      <c r="I16" s="649">
        <v>12891.884</v>
      </c>
      <c r="J16" s="649">
        <v>7732.61</v>
      </c>
      <c r="K16" s="664"/>
      <c r="L16" s="664"/>
      <c r="M16" s="664"/>
      <c r="N16" s="664"/>
      <c r="O16" s="664"/>
      <c r="P16" s="664"/>
      <c r="Q16" s="664"/>
      <c r="R16" s="664"/>
      <c r="S16" s="664"/>
      <c r="T16" s="707"/>
      <c r="U16" s="707"/>
      <c r="V16" s="707"/>
      <c r="W16" s="707"/>
      <c r="X16" s="707"/>
      <c r="Y16" s="707"/>
      <c r="Z16" s="707"/>
      <c r="AA16" s="707"/>
      <c r="AB16" s="707"/>
    </row>
    <row r="17" spans="1:28" ht="13.5" customHeight="1" x14ac:dyDescent="0.25">
      <c r="A17" s="592" t="s">
        <v>336</v>
      </c>
      <c r="B17" s="649">
        <v>855</v>
      </c>
      <c r="C17" s="649">
        <v>883</v>
      </c>
      <c r="D17" s="680">
        <v>729.44399999999996</v>
      </c>
      <c r="E17" s="680">
        <v>189.809</v>
      </c>
      <c r="F17" s="680">
        <v>1496.0840000000001</v>
      </c>
      <c r="G17" s="680">
        <v>6037.0309999999999</v>
      </c>
      <c r="H17" s="680">
        <v>384.87099999999998</v>
      </c>
      <c r="I17" s="680">
        <v>5652.16</v>
      </c>
      <c r="J17" s="680">
        <v>3533.7469999999998</v>
      </c>
      <c r="K17" s="664"/>
      <c r="L17" s="664"/>
      <c r="M17" s="664"/>
      <c r="N17" s="664"/>
      <c r="O17" s="664"/>
      <c r="P17" s="664"/>
      <c r="Q17" s="664"/>
      <c r="R17" s="664"/>
      <c r="S17" s="664"/>
      <c r="T17" s="707"/>
      <c r="U17" s="707"/>
      <c r="V17" s="707"/>
      <c r="W17" s="707"/>
      <c r="X17" s="707"/>
      <c r="Y17" s="707"/>
      <c r="Z17" s="707"/>
      <c r="AA17" s="707"/>
      <c r="AB17" s="707"/>
    </row>
    <row r="18" spans="1:28" ht="13.5" customHeight="1" x14ac:dyDescent="0.25">
      <c r="A18" s="592" t="s">
        <v>337</v>
      </c>
      <c r="B18" s="649">
        <v>3046</v>
      </c>
      <c r="C18" s="649">
        <v>3268</v>
      </c>
      <c r="D18" s="649">
        <v>6126.1019999999999</v>
      </c>
      <c r="E18" s="664">
        <v>1965.8109999999999</v>
      </c>
      <c r="F18" s="649">
        <v>17094.257000000001</v>
      </c>
      <c r="G18" s="649">
        <v>42869.004999999997</v>
      </c>
      <c r="H18" s="664">
        <v>4321.7889999999998</v>
      </c>
      <c r="I18" s="649">
        <v>38547.216</v>
      </c>
      <c r="J18" s="649">
        <v>17201.506000000001</v>
      </c>
      <c r="K18" s="664"/>
      <c r="L18" s="664"/>
      <c r="M18" s="664"/>
      <c r="N18" s="664"/>
      <c r="O18" s="664"/>
      <c r="P18" s="664"/>
      <c r="Q18" s="664"/>
      <c r="R18" s="664"/>
      <c r="S18" s="664"/>
      <c r="T18" s="707"/>
      <c r="U18" s="707"/>
      <c r="V18" s="707"/>
      <c r="W18" s="707"/>
      <c r="X18" s="707"/>
      <c r="Y18" s="707"/>
      <c r="Z18" s="707"/>
      <c r="AA18" s="707"/>
      <c r="AB18" s="707"/>
    </row>
    <row r="19" spans="1:28" ht="13.5" customHeight="1" x14ac:dyDescent="0.25">
      <c r="A19" s="592" t="s">
        <v>338</v>
      </c>
      <c r="B19" s="649">
        <v>233</v>
      </c>
      <c r="C19" s="649">
        <v>247</v>
      </c>
      <c r="D19" s="649">
        <v>422.488</v>
      </c>
      <c r="E19" s="649">
        <v>88.451999999999998</v>
      </c>
      <c r="F19" s="649">
        <v>1047.508</v>
      </c>
      <c r="G19" s="649">
        <v>5002.192</v>
      </c>
      <c r="H19" s="664">
        <v>385.03800000000001</v>
      </c>
      <c r="I19" s="649">
        <v>4617.1540000000005</v>
      </c>
      <c r="J19" s="649">
        <v>2466.1170000000002</v>
      </c>
      <c r="K19" s="664"/>
      <c r="L19" s="664"/>
      <c r="M19" s="664"/>
      <c r="N19" s="664"/>
      <c r="O19" s="664"/>
      <c r="P19" s="664"/>
      <c r="Q19" s="664"/>
      <c r="R19" s="664"/>
      <c r="S19" s="664"/>
      <c r="T19" s="707"/>
      <c r="U19" s="707"/>
      <c r="V19" s="707"/>
      <c r="W19" s="707"/>
      <c r="X19" s="707"/>
      <c r="Y19" s="707"/>
      <c r="Z19" s="707"/>
      <c r="AA19" s="707"/>
      <c r="AB19" s="707"/>
    </row>
    <row r="20" spans="1:28" ht="13.5" customHeight="1" x14ac:dyDescent="0.25">
      <c r="A20" s="592" t="s">
        <v>339</v>
      </c>
      <c r="B20" s="649">
        <v>214</v>
      </c>
      <c r="C20" s="649">
        <v>221</v>
      </c>
      <c r="D20" s="649">
        <v>119.675</v>
      </c>
      <c r="E20" s="664">
        <v>4.3689999999999998</v>
      </c>
      <c r="F20" s="649">
        <v>491.48599999999999</v>
      </c>
      <c r="G20" s="649">
        <v>1810.393</v>
      </c>
      <c r="H20" s="664">
        <v>79.510000000000005</v>
      </c>
      <c r="I20" s="649">
        <v>1730.883</v>
      </c>
      <c r="J20" s="649">
        <v>1107.181</v>
      </c>
      <c r="K20" s="664"/>
      <c r="L20" s="664"/>
      <c r="M20" s="664"/>
      <c r="N20" s="664"/>
      <c r="O20" s="664"/>
      <c r="P20" s="664"/>
      <c r="Q20" s="664"/>
      <c r="R20" s="664"/>
      <c r="S20" s="664"/>
      <c r="T20" s="707"/>
      <c r="U20" s="707"/>
      <c r="V20" s="707"/>
      <c r="W20" s="707"/>
      <c r="X20" s="707"/>
      <c r="Y20" s="707"/>
      <c r="Z20" s="707"/>
      <c r="AA20" s="707"/>
      <c r="AB20" s="707"/>
    </row>
    <row r="21" spans="1:28" s="579" customFormat="1" ht="19.5" customHeight="1" x14ac:dyDescent="0.25">
      <c r="A21" s="593" t="s">
        <v>354</v>
      </c>
      <c r="B21" s="697">
        <v>132</v>
      </c>
      <c r="C21" s="697">
        <v>148</v>
      </c>
      <c r="D21" s="689">
        <v>219.10400000000001</v>
      </c>
      <c r="E21" s="689">
        <v>38.838999999999999</v>
      </c>
      <c r="F21" s="689">
        <v>306.166</v>
      </c>
      <c r="G21" s="689">
        <v>1193.048</v>
      </c>
      <c r="H21" s="689">
        <v>0</v>
      </c>
      <c r="I21" s="689">
        <v>1193.048</v>
      </c>
      <c r="J21" s="689">
        <v>581.12400000000002</v>
      </c>
      <c r="K21" s="664"/>
      <c r="L21" s="664"/>
      <c r="M21" s="664"/>
      <c r="N21" s="664"/>
      <c r="O21" s="664"/>
      <c r="P21" s="664"/>
      <c r="Q21" s="664"/>
      <c r="R21" s="664"/>
      <c r="S21" s="664"/>
      <c r="T21" s="707"/>
      <c r="U21" s="707"/>
      <c r="V21" s="707"/>
      <c r="W21" s="707"/>
      <c r="X21" s="707"/>
      <c r="Y21" s="707"/>
      <c r="Z21" s="707"/>
      <c r="AA21" s="707"/>
      <c r="AB21" s="707"/>
    </row>
    <row r="22" spans="1:28" s="579" customFormat="1" ht="23.25" customHeight="1" x14ac:dyDescent="0.25">
      <c r="A22" s="593" t="s">
        <v>355</v>
      </c>
      <c r="B22" s="697">
        <v>126</v>
      </c>
      <c r="C22" s="697">
        <v>132</v>
      </c>
      <c r="D22" s="689">
        <v>93.864999999999995</v>
      </c>
      <c r="E22" s="736">
        <v>4.0039999999999996</v>
      </c>
      <c r="F22" s="689">
        <v>402.94600000000003</v>
      </c>
      <c r="G22" s="689">
        <v>1189.018</v>
      </c>
      <c r="H22" s="689">
        <v>0</v>
      </c>
      <c r="I22" s="689">
        <v>1189.018</v>
      </c>
      <c r="J22" s="689">
        <v>652.27300000000002</v>
      </c>
      <c r="K22" s="664"/>
      <c r="L22" s="664"/>
      <c r="M22" s="664"/>
      <c r="N22" s="581"/>
      <c r="O22" s="664"/>
      <c r="P22" s="664"/>
      <c r="Q22" s="664"/>
      <c r="R22" s="664"/>
      <c r="S22" s="664"/>
      <c r="T22" s="707"/>
      <c r="U22" s="707"/>
      <c r="V22" s="707"/>
      <c r="W22" s="707"/>
      <c r="X22" s="707"/>
      <c r="Y22" s="707"/>
      <c r="Z22" s="707"/>
      <c r="AA22" s="707"/>
      <c r="AB22" s="707"/>
    </row>
    <row r="23" spans="1:28" ht="6.75" customHeight="1" x14ac:dyDescent="0.25">
      <c r="A23" s="149"/>
      <c r="B23" s="649"/>
      <c r="C23" s="649"/>
      <c r="D23" s="648"/>
      <c r="E23" s="649"/>
      <c r="F23" s="649"/>
      <c r="G23" s="649"/>
      <c r="H23" s="649"/>
      <c r="I23" s="648"/>
      <c r="J23" s="649"/>
      <c r="K23" s="664"/>
      <c r="L23" s="664"/>
      <c r="M23" s="664"/>
      <c r="N23" s="581"/>
      <c r="O23" s="664"/>
      <c r="P23" s="664"/>
      <c r="Q23" s="664"/>
      <c r="R23" s="664"/>
      <c r="S23" s="664"/>
    </row>
    <row r="24" spans="1:28" ht="12" customHeight="1" x14ac:dyDescent="0.25">
      <c r="A24" s="575" t="s">
        <v>427</v>
      </c>
      <c r="B24" s="649"/>
      <c r="C24" s="649"/>
      <c r="D24" s="648"/>
      <c r="E24" s="649"/>
      <c r="F24" s="649"/>
      <c r="G24" s="649"/>
      <c r="H24" s="649"/>
      <c r="I24" s="648"/>
      <c r="J24" s="649"/>
    </row>
    <row r="25" spans="1:28" s="579" customFormat="1" ht="13.5" customHeight="1" x14ac:dyDescent="0.25">
      <c r="A25" s="593" t="s">
        <v>252</v>
      </c>
      <c r="B25" s="648">
        <v>58</v>
      </c>
      <c r="C25" s="648">
        <v>137</v>
      </c>
      <c r="D25" s="648">
        <v>1358.0039999999999</v>
      </c>
      <c r="E25" s="648">
        <v>731.97699999999998</v>
      </c>
      <c r="F25" s="648">
        <v>4664.6170000000002</v>
      </c>
      <c r="G25" s="648">
        <v>7302.6540000000005</v>
      </c>
      <c r="H25" s="648">
        <v>676.92200000000003</v>
      </c>
      <c r="I25" s="648">
        <v>6625.732</v>
      </c>
      <c r="J25" s="648">
        <v>98.456000000000003</v>
      </c>
      <c r="K25" s="664"/>
      <c r="L25" s="664"/>
      <c r="M25" s="664"/>
      <c r="N25" s="664"/>
      <c r="O25" s="664"/>
      <c r="P25" s="664"/>
      <c r="Q25" s="664"/>
      <c r="R25" s="664"/>
      <c r="S25" s="664"/>
      <c r="T25" s="707"/>
      <c r="U25" s="707"/>
      <c r="V25" s="707"/>
      <c r="W25" s="707"/>
      <c r="X25" s="707"/>
      <c r="Y25" s="707"/>
      <c r="Z25" s="707"/>
      <c r="AA25" s="707"/>
      <c r="AB25" s="707"/>
    </row>
    <row r="26" spans="1:28" s="579" customFormat="1" ht="13.5" customHeight="1" x14ac:dyDescent="0.25">
      <c r="A26" s="575" t="s">
        <v>253</v>
      </c>
      <c r="B26" s="648">
        <v>54</v>
      </c>
      <c r="C26" s="648">
        <v>122</v>
      </c>
      <c r="D26" s="648">
        <v>1146.2180000000001</v>
      </c>
      <c r="E26" s="648">
        <v>731.97699999999998</v>
      </c>
      <c r="F26" s="648">
        <v>4237.9620000000004</v>
      </c>
      <c r="G26" s="648">
        <v>6915.4579999999996</v>
      </c>
      <c r="H26" s="648">
        <v>676.92200000000003</v>
      </c>
      <c r="I26" s="648">
        <v>6238.5360000000001</v>
      </c>
      <c r="J26" s="648">
        <v>256.95800000000003</v>
      </c>
      <c r="K26" s="664"/>
      <c r="L26" s="664"/>
      <c r="M26" s="664"/>
      <c r="N26" s="664"/>
      <c r="O26" s="664"/>
      <c r="P26" s="664"/>
      <c r="Q26" s="664"/>
      <c r="R26" s="664"/>
      <c r="S26" s="664"/>
      <c r="T26" s="707"/>
      <c r="U26" s="707"/>
      <c r="V26" s="707"/>
      <c r="W26" s="707"/>
      <c r="X26" s="707"/>
      <c r="Y26" s="707"/>
      <c r="Z26" s="707"/>
      <c r="AA26" s="707"/>
      <c r="AB26" s="707"/>
    </row>
    <row r="27" spans="1:28" ht="13.5" customHeight="1" x14ac:dyDescent="0.25">
      <c r="A27" s="592" t="s">
        <v>335</v>
      </c>
      <c r="B27" s="649">
        <v>20</v>
      </c>
      <c r="C27" s="649">
        <v>54</v>
      </c>
      <c r="D27" s="649">
        <v>232.49199999999999</v>
      </c>
      <c r="E27" s="649">
        <v>210.3</v>
      </c>
      <c r="F27" s="649">
        <v>936.25199999999995</v>
      </c>
      <c r="G27" s="649">
        <v>1231.4659999999999</v>
      </c>
      <c r="H27" s="649">
        <v>137.71100000000001</v>
      </c>
      <c r="I27" s="649">
        <v>1093.7550000000001</v>
      </c>
      <c r="J27" s="649">
        <v>-16.21</v>
      </c>
      <c r="K27" s="664"/>
      <c r="L27" s="664"/>
      <c r="M27" s="664"/>
      <c r="N27" s="664"/>
      <c r="O27" s="664"/>
      <c r="P27" s="664"/>
      <c r="Q27" s="664"/>
      <c r="R27" s="664"/>
      <c r="S27" s="664"/>
      <c r="T27" s="707"/>
      <c r="U27" s="707"/>
      <c r="V27" s="707"/>
      <c r="W27" s="707"/>
      <c r="X27" s="707"/>
      <c r="Y27" s="707"/>
      <c r="Z27" s="707"/>
      <c r="AA27" s="707"/>
      <c r="AB27" s="707"/>
    </row>
    <row r="28" spans="1:28" ht="13.5" customHeight="1" x14ac:dyDescent="0.25">
      <c r="A28" s="1859" t="s">
        <v>336</v>
      </c>
      <c r="B28" s="1862">
        <v>7</v>
      </c>
      <c r="C28" s="1862">
        <v>21</v>
      </c>
      <c r="D28" s="1862">
        <v>357.51499999999999</v>
      </c>
      <c r="E28" s="1862">
        <v>15.507</v>
      </c>
      <c r="F28" s="1862">
        <v>329.339</v>
      </c>
      <c r="G28" s="1862">
        <v>792.04300000000001</v>
      </c>
      <c r="H28" s="1862">
        <v>149.42599999999999</v>
      </c>
      <c r="I28" s="649">
        <v>642.61699999999996</v>
      </c>
      <c r="J28" s="649">
        <v>-190.71700000000001</v>
      </c>
      <c r="K28" s="664"/>
      <c r="L28" s="664"/>
      <c r="M28" s="664"/>
      <c r="N28" s="664"/>
      <c r="O28" s="664"/>
      <c r="P28" s="664"/>
      <c r="Q28" s="664"/>
      <c r="R28" s="664"/>
      <c r="S28" s="664"/>
      <c r="T28" s="707"/>
      <c r="U28" s="707"/>
      <c r="V28" s="707"/>
      <c r="W28" s="707"/>
      <c r="X28" s="707"/>
      <c r="Y28" s="707"/>
      <c r="Z28" s="707"/>
      <c r="AA28" s="707"/>
      <c r="AB28" s="707"/>
    </row>
    <row r="29" spans="1:28" ht="12.95" customHeight="1" x14ac:dyDescent="0.25">
      <c r="A29" s="592" t="s">
        <v>337</v>
      </c>
      <c r="B29" s="649">
        <v>23</v>
      </c>
      <c r="C29" s="649">
        <v>42</v>
      </c>
      <c r="D29" s="649">
        <v>532.18399999999997</v>
      </c>
      <c r="E29" s="649">
        <v>501.76499999999999</v>
      </c>
      <c r="F29" s="649">
        <v>1781.498</v>
      </c>
      <c r="G29" s="649">
        <v>3354.181</v>
      </c>
      <c r="H29" s="649">
        <v>380.98</v>
      </c>
      <c r="I29" s="649">
        <v>2973.201</v>
      </c>
      <c r="J29" s="649">
        <v>258.97699999999998</v>
      </c>
      <c r="K29" s="664"/>
      <c r="L29" s="664"/>
      <c r="M29" s="664"/>
      <c r="N29" s="664"/>
      <c r="O29" s="664"/>
      <c r="P29" s="664"/>
      <c r="Q29" s="664"/>
      <c r="R29" s="664"/>
      <c r="S29" s="664"/>
      <c r="T29" s="707"/>
      <c r="U29" s="707"/>
      <c r="V29" s="707"/>
      <c r="W29" s="707"/>
      <c r="X29" s="707"/>
      <c r="Y29" s="707"/>
      <c r="Z29" s="707"/>
      <c r="AA29" s="707"/>
      <c r="AB29" s="707"/>
    </row>
    <row r="30" spans="1:28" ht="12.95" customHeight="1" x14ac:dyDescent="0.25">
      <c r="A30" s="592" t="s">
        <v>338</v>
      </c>
      <c r="B30" s="729">
        <v>2</v>
      </c>
      <c r="C30" s="729" t="s">
        <v>345</v>
      </c>
      <c r="D30" s="729" t="s">
        <v>345</v>
      </c>
      <c r="E30" s="729" t="s">
        <v>345</v>
      </c>
      <c r="F30" s="729" t="s">
        <v>345</v>
      </c>
      <c r="G30" s="729" t="s">
        <v>345</v>
      </c>
      <c r="H30" s="729" t="s">
        <v>345</v>
      </c>
      <c r="I30" s="729" t="s">
        <v>345</v>
      </c>
      <c r="J30" s="729" t="s">
        <v>345</v>
      </c>
      <c r="K30" s="664"/>
      <c r="L30" s="664"/>
      <c r="M30" s="664"/>
      <c r="N30" s="664"/>
      <c r="O30" s="664"/>
      <c r="P30" s="664"/>
      <c r="Q30" s="664"/>
      <c r="R30" s="664"/>
      <c r="S30" s="664"/>
      <c r="T30" s="707"/>
      <c r="U30" s="707"/>
      <c r="V30" s="707"/>
      <c r="W30" s="707"/>
      <c r="X30" s="707"/>
      <c r="Y30" s="707"/>
      <c r="Z30" s="707"/>
      <c r="AA30" s="707"/>
      <c r="AB30" s="707"/>
    </row>
    <row r="31" spans="1:28" ht="13.5" customHeight="1" x14ac:dyDescent="0.25">
      <c r="A31" s="592" t="s">
        <v>339</v>
      </c>
      <c r="B31" s="737">
        <v>2</v>
      </c>
      <c r="C31" s="737" t="s">
        <v>345</v>
      </c>
      <c r="D31" s="737" t="s">
        <v>345</v>
      </c>
      <c r="E31" s="737" t="s">
        <v>345</v>
      </c>
      <c r="F31" s="737" t="s">
        <v>345</v>
      </c>
      <c r="G31" s="737" t="s">
        <v>345</v>
      </c>
      <c r="H31" s="737" t="s">
        <v>345</v>
      </c>
      <c r="I31" s="737" t="s">
        <v>345</v>
      </c>
      <c r="J31" s="737" t="s">
        <v>345</v>
      </c>
      <c r="K31" s="664"/>
      <c r="L31" s="664"/>
      <c r="V31" s="707"/>
      <c r="W31" s="707"/>
      <c r="X31" s="707"/>
      <c r="Y31" s="707"/>
      <c r="Z31" s="707"/>
      <c r="AA31" s="707"/>
      <c r="AB31" s="707"/>
    </row>
    <row r="32" spans="1:28" s="579" customFormat="1" ht="13.5" customHeight="1" x14ac:dyDescent="0.25">
      <c r="A32" s="593" t="s">
        <v>354</v>
      </c>
      <c r="B32" s="662">
        <v>4</v>
      </c>
      <c r="C32" s="662">
        <v>15</v>
      </c>
      <c r="D32" s="662">
        <v>211.786</v>
      </c>
      <c r="E32" s="662">
        <v>0</v>
      </c>
      <c r="F32" s="662">
        <v>426.65499999999997</v>
      </c>
      <c r="G32" s="662">
        <v>387.19600000000003</v>
      </c>
      <c r="H32" s="662">
        <v>0</v>
      </c>
      <c r="I32" s="678">
        <v>387.19600000000003</v>
      </c>
      <c r="J32" s="678">
        <v>-158.50200000000001</v>
      </c>
      <c r="K32" s="664"/>
      <c r="L32" s="664"/>
      <c r="V32" s="707"/>
      <c r="W32" s="707"/>
      <c r="X32" s="707"/>
      <c r="Y32" s="707"/>
      <c r="Z32" s="707"/>
      <c r="AA32" s="707"/>
      <c r="AB32" s="707"/>
    </row>
    <row r="33" spans="1:28" s="579" customFormat="1" ht="13.5" customHeight="1" x14ac:dyDescent="0.25">
      <c r="A33" s="593" t="s">
        <v>355</v>
      </c>
      <c r="B33" s="662">
        <v>0</v>
      </c>
      <c r="C33" s="662">
        <v>0</v>
      </c>
      <c r="D33" s="662">
        <v>0</v>
      </c>
      <c r="E33" s="662">
        <v>0</v>
      </c>
      <c r="F33" s="662">
        <v>0</v>
      </c>
      <c r="G33" s="662">
        <v>0</v>
      </c>
      <c r="H33" s="662">
        <v>0</v>
      </c>
      <c r="I33" s="707">
        <v>0</v>
      </c>
      <c r="J33" s="707">
        <v>0</v>
      </c>
      <c r="K33" s="664"/>
      <c r="L33" s="664"/>
      <c r="M33" s="664"/>
      <c r="N33" s="664"/>
      <c r="O33" s="664"/>
      <c r="P33" s="664"/>
      <c r="Q33" s="664"/>
      <c r="R33" s="664"/>
      <c r="S33" s="664"/>
      <c r="T33" s="707"/>
      <c r="U33" s="707"/>
      <c r="V33" s="707"/>
      <c r="W33" s="707"/>
      <c r="X33" s="707"/>
      <c r="Y33" s="707"/>
      <c r="Z33" s="707"/>
      <c r="AA33" s="707"/>
      <c r="AB33" s="707"/>
    </row>
    <row r="34" spans="1:28" ht="6.75" customHeight="1" thickBot="1" x14ac:dyDescent="0.3">
      <c r="A34" s="595"/>
      <c r="B34" s="595"/>
      <c r="C34" s="698"/>
      <c r="D34" s="698"/>
      <c r="E34" s="698"/>
      <c r="F34" s="698"/>
      <c r="G34" s="698"/>
      <c r="H34" s="698"/>
      <c r="I34" s="698"/>
      <c r="J34" s="698"/>
      <c r="K34" s="589"/>
      <c r="T34" s="707"/>
      <c r="U34" s="707"/>
      <c r="V34" s="707"/>
      <c r="W34" s="707"/>
      <c r="X34" s="707"/>
      <c r="Y34" s="707"/>
      <c r="Z34" s="707"/>
      <c r="AA34" s="707"/>
      <c r="AB34" s="707"/>
    </row>
    <row r="35" spans="1:28" ht="13.5" customHeight="1" thickTop="1" x14ac:dyDescent="0.25">
      <c r="A35" s="149"/>
      <c r="B35" s="149"/>
      <c r="C35" s="710"/>
      <c r="D35" s="710"/>
      <c r="E35" s="710"/>
      <c r="F35" s="710"/>
      <c r="G35" s="710"/>
      <c r="H35" s="710"/>
      <c r="I35" s="710"/>
      <c r="J35" s="710"/>
      <c r="K35" s="589"/>
    </row>
    <row r="36" spans="1:28" ht="13.5" customHeight="1" x14ac:dyDescent="0.25">
      <c r="A36" s="1939" t="s">
        <v>329</v>
      </c>
      <c r="B36" s="1939"/>
      <c r="C36" s="1939"/>
      <c r="D36" s="1939"/>
      <c r="E36" s="1939"/>
      <c r="F36" s="1939"/>
      <c r="G36" s="1939"/>
      <c r="H36" s="1939"/>
      <c r="I36" s="1939"/>
      <c r="J36" s="1939"/>
      <c r="K36" s="589"/>
    </row>
    <row r="37" spans="1:28" ht="13.5" customHeight="1" x14ac:dyDescent="0.25">
      <c r="A37" s="589"/>
      <c r="B37" s="589"/>
      <c r="C37" s="589"/>
      <c r="D37" s="589"/>
      <c r="E37" s="589"/>
      <c r="F37" s="589"/>
      <c r="G37" s="589"/>
      <c r="H37" s="589"/>
      <c r="I37" s="589"/>
      <c r="J37" s="589"/>
      <c r="K37" s="589"/>
    </row>
    <row r="38" spans="1:28" ht="13.5" customHeight="1" x14ac:dyDescent="0.25">
      <c r="A38" s="589"/>
      <c r="B38" s="589"/>
      <c r="C38" s="589"/>
      <c r="D38" s="589"/>
      <c r="E38" s="589"/>
      <c r="F38" s="589"/>
      <c r="G38" s="589"/>
      <c r="H38" s="589"/>
      <c r="I38" s="589"/>
      <c r="J38" s="589"/>
      <c r="K38" s="589"/>
    </row>
    <row r="39" spans="1:28" ht="13.5" customHeight="1" x14ac:dyDescent="0.25">
      <c r="A39" s="589"/>
      <c r="B39" s="589"/>
      <c r="C39" s="589"/>
      <c r="D39" s="589"/>
      <c r="E39" s="589"/>
      <c r="F39" s="589"/>
      <c r="G39" s="589"/>
      <c r="H39" s="589"/>
      <c r="I39" s="589"/>
      <c r="J39" s="589"/>
      <c r="K39" s="589"/>
    </row>
    <row r="40" spans="1:28" ht="13.5" customHeight="1" x14ac:dyDescent="0.25">
      <c r="A40" s="589"/>
      <c r="B40" s="589"/>
      <c r="C40" s="589"/>
      <c r="D40" s="589"/>
      <c r="E40" s="589"/>
      <c r="F40" s="589"/>
      <c r="G40" s="589"/>
      <c r="H40" s="589"/>
      <c r="I40" s="589"/>
      <c r="J40" s="589"/>
      <c r="K40" s="589"/>
    </row>
    <row r="41" spans="1:28" ht="13.5" customHeight="1" x14ac:dyDescent="0.25">
      <c r="A41" s="589"/>
      <c r="B41" s="589"/>
      <c r="C41" s="589"/>
      <c r="D41" s="589"/>
      <c r="E41" s="589"/>
      <c r="F41" s="589"/>
      <c r="G41" s="589"/>
      <c r="H41" s="589"/>
      <c r="I41" s="589"/>
      <c r="J41" s="589"/>
      <c r="K41" s="589"/>
    </row>
    <row r="42" spans="1:28" ht="13.5" customHeight="1" x14ac:dyDescent="0.25"/>
    <row r="43" spans="1:28" ht="13.5" customHeight="1" x14ac:dyDescent="0.25"/>
    <row r="44" spans="1:28" ht="13.5" customHeight="1" x14ac:dyDescent="0.25"/>
    <row r="45" spans="1:28" ht="13.5" customHeight="1" x14ac:dyDescent="0.25"/>
    <row r="46" spans="1:28" ht="13.5" customHeight="1" x14ac:dyDescent="0.25"/>
    <row r="47" spans="1:28" ht="21.75" customHeight="1" x14ac:dyDescent="0.25"/>
    <row r="48" spans="1:28" ht="13.5" customHeight="1" x14ac:dyDescent="0.25"/>
    <row r="49" ht="13.5" customHeight="1" x14ac:dyDescent="0.25"/>
    <row r="50" ht="13.5" customHeight="1" x14ac:dyDescent="0.25"/>
    <row r="51" ht="4.5" customHeight="1" x14ac:dyDescent="0.25"/>
    <row r="52" ht="12" customHeight="1" x14ac:dyDescent="0.25"/>
  </sheetData>
  <mergeCells count="16">
    <mergeCell ref="A36:J36"/>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2"/>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2" ht="18" customHeight="1" x14ac:dyDescent="0.25">
      <c r="A2" s="1931" t="s">
        <v>430</v>
      </c>
      <c r="B2" s="1931"/>
      <c r="C2" s="1931"/>
    </row>
    <row r="3" spans="1:12" ht="24" customHeight="1" x14ac:dyDescent="0.25">
      <c r="A3" s="1937" t="s">
        <v>431</v>
      </c>
      <c r="B3" s="1937"/>
      <c r="C3" s="1937"/>
      <c r="D3" s="1943"/>
      <c r="E3" s="1943"/>
      <c r="F3" s="1943"/>
      <c r="G3" s="1943"/>
      <c r="H3" s="1943"/>
      <c r="I3" s="1943"/>
      <c r="J3" s="1943"/>
      <c r="K3" s="1578"/>
    </row>
    <row r="4" spans="1:12" ht="12" customHeight="1" x14ac:dyDescent="0.25">
      <c r="A4" s="572">
        <v>2017</v>
      </c>
      <c r="B4" s="573"/>
      <c r="C4" s="149"/>
      <c r="D4" s="589"/>
    </row>
    <row r="5" spans="1:12" ht="12.75" customHeight="1" x14ac:dyDescent="0.25">
      <c r="A5" s="1923" t="s">
        <v>311</v>
      </c>
      <c r="B5" s="1923" t="s">
        <v>312</v>
      </c>
      <c r="C5" s="1923" t="s">
        <v>313</v>
      </c>
      <c r="D5" s="1924" t="s">
        <v>314</v>
      </c>
      <c r="E5" s="1924"/>
      <c r="F5" s="1924"/>
      <c r="G5" s="1923" t="s">
        <v>315</v>
      </c>
      <c r="H5" s="1925"/>
      <c r="I5" s="1925"/>
      <c r="J5" s="1923" t="s">
        <v>316</v>
      </c>
    </row>
    <row r="6" spans="1:12" x14ac:dyDescent="0.25">
      <c r="A6" s="1923"/>
      <c r="B6" s="1923"/>
      <c r="C6" s="1923"/>
      <c r="D6" s="1923" t="s">
        <v>317</v>
      </c>
      <c r="E6" s="1923" t="s">
        <v>318</v>
      </c>
      <c r="F6" s="1923" t="s">
        <v>319</v>
      </c>
      <c r="G6" s="1923" t="s">
        <v>31</v>
      </c>
      <c r="H6" s="1923" t="s">
        <v>320</v>
      </c>
      <c r="I6" s="1923" t="s">
        <v>321</v>
      </c>
      <c r="J6" s="1925"/>
    </row>
    <row r="7" spans="1:12" ht="12.75" customHeight="1" x14ac:dyDescent="0.25">
      <c r="A7" s="1923"/>
      <c r="B7" s="1923"/>
      <c r="C7" s="1923"/>
      <c r="D7" s="1923"/>
      <c r="E7" s="1923"/>
      <c r="F7" s="1923"/>
      <c r="G7" s="1923"/>
      <c r="H7" s="1923"/>
      <c r="I7" s="1923"/>
      <c r="J7" s="1925"/>
    </row>
    <row r="8" spans="1:12" x14ac:dyDescent="0.25">
      <c r="A8" s="1923"/>
      <c r="B8" s="1923"/>
      <c r="C8" s="1923"/>
      <c r="D8" s="1923"/>
      <c r="E8" s="1923"/>
      <c r="F8" s="1923"/>
      <c r="G8" s="1923"/>
      <c r="H8" s="1923"/>
      <c r="I8" s="1923"/>
      <c r="J8" s="1925"/>
    </row>
    <row r="9" spans="1:12" x14ac:dyDescent="0.25">
      <c r="A9" s="1923"/>
      <c r="B9" s="1923"/>
      <c r="C9" s="1923"/>
      <c r="D9" s="1923"/>
      <c r="E9" s="1923"/>
      <c r="F9" s="1923"/>
      <c r="G9" s="1923"/>
      <c r="H9" s="1923"/>
      <c r="I9" s="1923"/>
      <c r="J9" s="1925"/>
    </row>
    <row r="10" spans="1:12" ht="18.75" customHeight="1" x14ac:dyDescent="0.25">
      <c r="A10" s="1923"/>
      <c r="B10" s="1923"/>
      <c r="C10" s="1923"/>
      <c r="D10" s="1923"/>
      <c r="E10" s="1923"/>
      <c r="F10" s="1923"/>
      <c r="G10" s="1923"/>
      <c r="H10" s="1923"/>
      <c r="I10" s="1923"/>
      <c r="J10" s="1925"/>
    </row>
    <row r="11" spans="1:12" ht="12.75" customHeight="1" x14ac:dyDescent="0.25">
      <c r="A11" s="1923"/>
      <c r="B11" s="1924" t="s">
        <v>5</v>
      </c>
      <c r="C11" s="1924"/>
      <c r="D11" s="1924" t="s">
        <v>322</v>
      </c>
      <c r="E11" s="1924"/>
      <c r="F11" s="1924"/>
      <c r="G11" s="1924"/>
      <c r="H11" s="1924"/>
      <c r="I11" s="1924"/>
      <c r="J11" s="1924"/>
    </row>
    <row r="12" spans="1:12" ht="7.5" customHeight="1" x14ac:dyDescent="0.25">
      <c r="A12" s="574"/>
      <c r="B12" s="574"/>
      <c r="C12" s="574"/>
      <c r="D12" s="589"/>
    </row>
    <row r="13" spans="1:12" ht="12.95" customHeight="1" x14ac:dyDescent="0.25">
      <c r="A13" s="575" t="s">
        <v>432</v>
      </c>
      <c r="B13" s="589"/>
      <c r="C13" s="576"/>
      <c r="D13" s="589"/>
    </row>
    <row r="14" spans="1:12" s="739" customFormat="1" ht="19.5" customHeight="1" x14ac:dyDescent="0.25">
      <c r="A14" s="660" t="s">
        <v>31</v>
      </c>
      <c r="B14" s="660">
        <v>232</v>
      </c>
      <c r="C14" s="699">
        <v>1748</v>
      </c>
      <c r="D14" s="699">
        <v>33806.360999999997</v>
      </c>
      <c r="E14" s="699">
        <v>5435.415</v>
      </c>
      <c r="F14" s="699">
        <v>50499.610999999997</v>
      </c>
      <c r="G14" s="699">
        <v>105489.276</v>
      </c>
      <c r="H14" s="700">
        <v>5216.0479999999998</v>
      </c>
      <c r="I14" s="699">
        <v>100273.228</v>
      </c>
      <c r="J14" s="699">
        <v>11174.013999999999</v>
      </c>
      <c r="K14" s="738"/>
      <c r="L14" s="738"/>
    </row>
    <row r="15" spans="1:12" ht="13.5" customHeight="1" x14ac:dyDescent="0.25">
      <c r="A15" s="580" t="s">
        <v>324</v>
      </c>
      <c r="B15" s="589">
        <v>209</v>
      </c>
      <c r="C15" s="665">
        <v>296</v>
      </c>
      <c r="D15" s="665">
        <v>2019.7280000000001</v>
      </c>
      <c r="E15" s="665">
        <v>457.10500000000002</v>
      </c>
      <c r="F15" s="665">
        <v>5207.4979999999996</v>
      </c>
      <c r="G15" s="665">
        <v>9068.6280000000006</v>
      </c>
      <c r="H15" s="585">
        <v>250.81299999999999</v>
      </c>
      <c r="I15" s="665">
        <v>8817.8150000000005</v>
      </c>
      <c r="J15" s="665">
        <v>232.16499999999999</v>
      </c>
      <c r="K15" s="583"/>
      <c r="L15" s="583"/>
    </row>
    <row r="16" spans="1:12" ht="13.5" customHeight="1" x14ac:dyDescent="0.25">
      <c r="A16" s="584" t="s">
        <v>325</v>
      </c>
      <c r="B16" s="589">
        <v>16</v>
      </c>
      <c r="C16" s="664" t="s">
        <v>345</v>
      </c>
      <c r="D16" s="664" t="s">
        <v>345</v>
      </c>
      <c r="E16" s="664" t="s">
        <v>345</v>
      </c>
      <c r="F16" s="664" t="s">
        <v>345</v>
      </c>
      <c r="G16" s="664" t="s">
        <v>345</v>
      </c>
      <c r="H16" s="582" t="s">
        <v>345</v>
      </c>
      <c r="I16" s="664" t="s">
        <v>345</v>
      </c>
      <c r="J16" s="664" t="s">
        <v>345</v>
      </c>
      <c r="K16" s="583"/>
      <c r="L16" s="583"/>
    </row>
    <row r="17" spans="1:13" ht="13.5" customHeight="1" x14ac:dyDescent="0.25">
      <c r="A17" s="584" t="s">
        <v>326</v>
      </c>
      <c r="B17" s="589">
        <v>5</v>
      </c>
      <c r="C17" s="665">
        <v>519</v>
      </c>
      <c r="D17" s="665">
        <v>10831.944</v>
      </c>
      <c r="E17" s="665">
        <v>1974.1289999999999</v>
      </c>
      <c r="F17" s="665">
        <v>14145.226000000001</v>
      </c>
      <c r="G17" s="665">
        <v>36671.991999999998</v>
      </c>
      <c r="H17" s="585">
        <v>2426.694</v>
      </c>
      <c r="I17" s="665">
        <v>34245.298000000003</v>
      </c>
      <c r="J17" s="665">
        <v>3364.3220000000001</v>
      </c>
      <c r="K17" s="583"/>
      <c r="L17" s="583"/>
    </row>
    <row r="18" spans="1:13" ht="13.5" customHeight="1" x14ac:dyDescent="0.25">
      <c r="A18" s="580" t="s">
        <v>327</v>
      </c>
      <c r="B18" s="589">
        <v>2</v>
      </c>
      <c r="C18" s="665" t="s">
        <v>345</v>
      </c>
      <c r="D18" s="665" t="s">
        <v>345</v>
      </c>
      <c r="E18" s="665" t="s">
        <v>345</v>
      </c>
      <c r="F18" s="665" t="s">
        <v>345</v>
      </c>
      <c r="G18" s="665" t="s">
        <v>345</v>
      </c>
      <c r="H18" s="585" t="s">
        <v>345</v>
      </c>
      <c r="I18" s="665" t="s">
        <v>345</v>
      </c>
      <c r="J18" s="665" t="s">
        <v>345</v>
      </c>
      <c r="K18" s="583"/>
      <c r="L18" s="583"/>
      <c r="M18" s="590"/>
    </row>
    <row r="19" spans="1:13" ht="7.5" customHeight="1" x14ac:dyDescent="0.25">
      <c r="A19" s="580"/>
      <c r="B19" s="589"/>
      <c r="C19" s="656"/>
      <c r="D19" s="656"/>
      <c r="E19" s="680"/>
      <c r="F19" s="680"/>
      <c r="G19" s="680"/>
      <c r="H19" s="680"/>
      <c r="I19" s="680"/>
      <c r="J19" s="680"/>
      <c r="K19" s="661"/>
      <c r="M19" s="590"/>
    </row>
    <row r="20" spans="1:13" ht="13.5" customHeight="1" x14ac:dyDescent="0.25">
      <c r="A20" s="575" t="s">
        <v>433</v>
      </c>
      <c r="B20" s="740"/>
      <c r="C20" s="656"/>
      <c r="D20" s="656"/>
      <c r="E20" s="680"/>
      <c r="F20" s="680"/>
      <c r="G20" s="680"/>
      <c r="H20" s="680"/>
      <c r="I20" s="680"/>
      <c r="J20" s="680"/>
      <c r="K20" s="661"/>
      <c r="M20" s="590"/>
    </row>
    <row r="21" spans="1:13" s="718" customFormat="1" ht="19.5" customHeight="1" x14ac:dyDescent="0.25">
      <c r="A21" s="660" t="s">
        <v>31</v>
      </c>
      <c r="B21" s="660">
        <v>40</v>
      </c>
      <c r="C21" s="699">
        <v>138</v>
      </c>
      <c r="D21" s="699">
        <v>1738.23</v>
      </c>
      <c r="E21" s="699">
        <v>67.623999999999995</v>
      </c>
      <c r="F21" s="699">
        <v>3419.8069999999998</v>
      </c>
      <c r="G21" s="699">
        <v>7165.1369999999997</v>
      </c>
      <c r="H21" s="699">
        <v>0.9</v>
      </c>
      <c r="I21" s="699">
        <v>7164.2370000000001</v>
      </c>
      <c r="J21" s="699">
        <v>890.56600000000003</v>
      </c>
      <c r="K21" s="741"/>
    </row>
    <row r="22" spans="1:13" ht="13.5" customHeight="1" x14ac:dyDescent="0.25">
      <c r="A22" s="580" t="s">
        <v>324</v>
      </c>
      <c r="B22" s="589">
        <v>38</v>
      </c>
      <c r="C22" s="664" t="s">
        <v>345</v>
      </c>
      <c r="D22" s="664" t="s">
        <v>345</v>
      </c>
      <c r="E22" s="664" t="s">
        <v>345</v>
      </c>
      <c r="F22" s="664" t="s">
        <v>345</v>
      </c>
      <c r="G22" s="664" t="s">
        <v>345</v>
      </c>
      <c r="H22" s="664" t="s">
        <v>345</v>
      </c>
      <c r="I22" s="664" t="s">
        <v>345</v>
      </c>
      <c r="J22" s="664" t="s">
        <v>345</v>
      </c>
      <c r="K22" s="661"/>
    </row>
    <row r="23" spans="1:13" ht="13.5" customHeight="1" x14ac:dyDescent="0.25">
      <c r="A23" s="584" t="s">
        <v>325</v>
      </c>
      <c r="B23" s="589">
        <v>1</v>
      </c>
      <c r="C23" s="664" t="s">
        <v>345</v>
      </c>
      <c r="D23" s="664" t="s">
        <v>345</v>
      </c>
      <c r="E23" s="664" t="s">
        <v>345</v>
      </c>
      <c r="F23" s="664" t="s">
        <v>345</v>
      </c>
      <c r="G23" s="664" t="s">
        <v>345</v>
      </c>
      <c r="H23" s="664" t="s">
        <v>345</v>
      </c>
      <c r="I23" s="664" t="s">
        <v>345</v>
      </c>
      <c r="J23" s="664" t="s">
        <v>345</v>
      </c>
      <c r="K23" s="661"/>
    </row>
    <row r="24" spans="1:13" ht="13.5" customHeight="1" x14ac:dyDescent="0.25">
      <c r="A24" s="584" t="s">
        <v>326</v>
      </c>
      <c r="B24" s="589">
        <v>1</v>
      </c>
      <c r="C24" s="664" t="s">
        <v>345</v>
      </c>
      <c r="D24" s="664" t="s">
        <v>345</v>
      </c>
      <c r="E24" s="664" t="s">
        <v>345</v>
      </c>
      <c r="F24" s="664" t="s">
        <v>345</v>
      </c>
      <c r="G24" s="664" t="s">
        <v>345</v>
      </c>
      <c r="H24" s="664" t="s">
        <v>345</v>
      </c>
      <c r="I24" s="664" t="s">
        <v>345</v>
      </c>
      <c r="J24" s="664" t="s">
        <v>345</v>
      </c>
      <c r="K24" s="661"/>
    </row>
    <row r="25" spans="1:13" ht="13.5" customHeight="1" x14ac:dyDescent="0.25">
      <c r="A25" s="580" t="s">
        <v>327</v>
      </c>
      <c r="B25" s="589">
        <v>0</v>
      </c>
      <c r="C25" s="664">
        <v>0</v>
      </c>
      <c r="D25" s="664">
        <v>0</v>
      </c>
      <c r="E25" s="664">
        <v>0</v>
      </c>
      <c r="F25" s="664">
        <v>0</v>
      </c>
      <c r="G25" s="664">
        <v>0</v>
      </c>
      <c r="H25" s="664">
        <v>0</v>
      </c>
      <c r="I25" s="664">
        <v>0</v>
      </c>
      <c r="J25" s="664">
        <v>0</v>
      </c>
      <c r="K25" s="661"/>
    </row>
    <row r="26" spans="1:13" ht="7.5" customHeight="1" x14ac:dyDescent="0.25">
      <c r="A26" s="580"/>
      <c r="B26" s="589"/>
      <c r="C26" s="679"/>
      <c r="D26" s="656"/>
      <c r="E26" s="680"/>
      <c r="F26" s="680"/>
      <c r="G26" s="680"/>
      <c r="H26" s="680"/>
      <c r="I26" s="680"/>
      <c r="J26" s="680"/>
      <c r="K26" s="661"/>
    </row>
    <row r="27" spans="1:13" ht="13.5" customHeight="1" x14ac:dyDescent="0.25">
      <c r="A27" s="575" t="s">
        <v>434</v>
      </c>
      <c r="B27" s="589"/>
      <c r="C27" s="679"/>
      <c r="D27" s="656"/>
      <c r="E27" s="680"/>
      <c r="F27" s="680"/>
      <c r="G27" s="680"/>
      <c r="H27" s="680"/>
      <c r="I27" s="680"/>
      <c r="J27" s="680"/>
      <c r="K27" s="661"/>
    </row>
    <row r="28" spans="1:13" s="739" customFormat="1" ht="13.5" customHeight="1" x14ac:dyDescent="0.25">
      <c r="A28" s="739" t="s">
        <v>31</v>
      </c>
      <c r="B28" s="739">
        <v>74</v>
      </c>
      <c r="C28" s="699">
        <v>543</v>
      </c>
      <c r="D28" s="699">
        <v>12656.191000000001</v>
      </c>
      <c r="E28" s="699">
        <v>308.34500000000003</v>
      </c>
      <c r="F28" s="699">
        <v>19056.45</v>
      </c>
      <c r="G28" s="699">
        <v>20794.618999999999</v>
      </c>
      <c r="H28" s="699">
        <v>810.548</v>
      </c>
      <c r="I28" s="699">
        <v>19984.071</v>
      </c>
      <c r="J28" s="699">
        <v>-286.19400000000002</v>
      </c>
      <c r="K28" s="742"/>
    </row>
    <row r="29" spans="1:13" ht="13.5" customHeight="1" x14ac:dyDescent="0.25">
      <c r="A29" s="580" t="s">
        <v>324</v>
      </c>
      <c r="B29" s="589">
        <v>68</v>
      </c>
      <c r="C29" s="665">
        <v>84</v>
      </c>
      <c r="D29" s="665">
        <v>335.98</v>
      </c>
      <c r="E29" s="665">
        <v>57.828000000000003</v>
      </c>
      <c r="F29" s="665">
        <v>1933.4480000000001</v>
      </c>
      <c r="G29" s="665">
        <v>2223.6190000000001</v>
      </c>
      <c r="H29" s="665">
        <v>16.861000000000001</v>
      </c>
      <c r="I29" s="665">
        <v>2206.7579999999998</v>
      </c>
      <c r="J29" s="665">
        <v>-281.71499999999997</v>
      </c>
      <c r="K29" s="661"/>
    </row>
    <row r="30" spans="1:13" ht="13.5" customHeight="1" x14ac:dyDescent="0.25">
      <c r="A30" s="584" t="s">
        <v>325</v>
      </c>
      <c r="B30" s="589">
        <v>4</v>
      </c>
      <c r="C30" s="665" t="s">
        <v>345</v>
      </c>
      <c r="D30" s="665" t="s">
        <v>345</v>
      </c>
      <c r="E30" s="665" t="s">
        <v>345</v>
      </c>
      <c r="F30" s="665" t="s">
        <v>345</v>
      </c>
      <c r="G30" s="665" t="s">
        <v>345</v>
      </c>
      <c r="H30" s="665" t="s">
        <v>345</v>
      </c>
      <c r="I30" s="665" t="s">
        <v>345</v>
      </c>
      <c r="J30" s="665" t="s">
        <v>345</v>
      </c>
      <c r="K30" s="661"/>
    </row>
    <row r="31" spans="1:13" ht="13.5" customHeight="1" x14ac:dyDescent="0.25">
      <c r="A31" s="584" t="s">
        <v>326</v>
      </c>
      <c r="B31" s="589">
        <v>1</v>
      </c>
      <c r="C31" s="664" t="s">
        <v>345</v>
      </c>
      <c r="D31" s="664" t="s">
        <v>345</v>
      </c>
      <c r="E31" s="664" t="s">
        <v>345</v>
      </c>
      <c r="F31" s="664" t="s">
        <v>345</v>
      </c>
      <c r="G31" s="664" t="s">
        <v>345</v>
      </c>
      <c r="H31" s="664" t="s">
        <v>345</v>
      </c>
      <c r="I31" s="664" t="s">
        <v>345</v>
      </c>
      <c r="J31" s="664" t="s">
        <v>345</v>
      </c>
      <c r="K31" s="661"/>
    </row>
    <row r="32" spans="1:13" ht="13.5" customHeight="1" x14ac:dyDescent="0.25">
      <c r="A32" s="580" t="s">
        <v>327</v>
      </c>
      <c r="B32" s="589">
        <v>1</v>
      </c>
      <c r="C32" s="664" t="s">
        <v>345</v>
      </c>
      <c r="D32" s="664" t="s">
        <v>345</v>
      </c>
      <c r="E32" s="664" t="s">
        <v>345</v>
      </c>
      <c r="F32" s="664" t="s">
        <v>345</v>
      </c>
      <c r="G32" s="664" t="s">
        <v>345</v>
      </c>
      <c r="H32" s="664" t="s">
        <v>345</v>
      </c>
      <c r="I32" s="664" t="s">
        <v>345</v>
      </c>
      <c r="J32" s="664" t="s">
        <v>345</v>
      </c>
      <c r="K32" s="661"/>
    </row>
    <row r="33" spans="1:11" ht="7.5" customHeight="1" x14ac:dyDescent="0.25">
      <c r="A33" s="580"/>
      <c r="B33" s="589"/>
      <c r="C33" s="679"/>
      <c r="D33" s="656"/>
      <c r="E33" s="680"/>
      <c r="F33" s="680"/>
      <c r="G33" s="680"/>
      <c r="H33" s="680"/>
      <c r="I33" s="680"/>
      <c r="J33" s="680"/>
      <c r="K33" s="661"/>
    </row>
    <row r="34" spans="1:11" ht="13.5" customHeight="1" x14ac:dyDescent="0.25">
      <c r="A34" s="575" t="s">
        <v>435</v>
      </c>
      <c r="B34" s="740"/>
      <c r="C34" s="656"/>
      <c r="D34" s="656"/>
      <c r="E34" s="680"/>
      <c r="F34" s="680"/>
      <c r="G34" s="680"/>
      <c r="H34" s="680"/>
      <c r="I34" s="680"/>
      <c r="J34" s="680"/>
      <c r="K34" s="661"/>
    </row>
    <row r="35" spans="1:11" s="718" customFormat="1" ht="13.5" customHeight="1" x14ac:dyDescent="0.25">
      <c r="A35" s="660" t="s">
        <v>31</v>
      </c>
      <c r="B35" s="660">
        <v>100</v>
      </c>
      <c r="C35" s="699">
        <v>348</v>
      </c>
      <c r="D35" s="699">
        <v>4454.0280000000002</v>
      </c>
      <c r="E35" s="699">
        <v>1049.8330000000001</v>
      </c>
      <c r="F35" s="699">
        <v>6150.0280000000002</v>
      </c>
      <c r="G35" s="699">
        <v>13357.261</v>
      </c>
      <c r="H35" s="699">
        <v>320.66800000000001</v>
      </c>
      <c r="I35" s="699">
        <v>13036.593000000001</v>
      </c>
      <c r="J35" s="699">
        <v>972.553</v>
      </c>
      <c r="K35" s="741"/>
    </row>
    <row r="36" spans="1:11" ht="13.5" customHeight="1" x14ac:dyDescent="0.25">
      <c r="A36" s="580" t="s">
        <v>324</v>
      </c>
      <c r="B36" s="589">
        <v>92</v>
      </c>
      <c r="C36" s="665" t="s">
        <v>345</v>
      </c>
      <c r="D36" s="665" t="s">
        <v>345</v>
      </c>
      <c r="E36" s="665" t="s">
        <v>345</v>
      </c>
      <c r="F36" s="665" t="s">
        <v>345</v>
      </c>
      <c r="G36" s="665" t="s">
        <v>345</v>
      </c>
      <c r="H36" s="665" t="s">
        <v>345</v>
      </c>
      <c r="I36" s="665" t="s">
        <v>345</v>
      </c>
      <c r="J36" s="665" t="s">
        <v>345</v>
      </c>
      <c r="K36" s="661"/>
    </row>
    <row r="37" spans="1:11" ht="13.5" customHeight="1" x14ac:dyDescent="0.25">
      <c r="A37" s="584" t="s">
        <v>325</v>
      </c>
      <c r="B37" s="589">
        <v>7</v>
      </c>
      <c r="C37" s="664">
        <v>143</v>
      </c>
      <c r="D37" s="664">
        <v>2415.4450000000002</v>
      </c>
      <c r="E37" s="664">
        <v>516.95899999999995</v>
      </c>
      <c r="F37" s="664">
        <v>2483.9189999999999</v>
      </c>
      <c r="G37" s="664">
        <v>6753.1689999999999</v>
      </c>
      <c r="H37" s="664">
        <v>285.3</v>
      </c>
      <c r="I37" s="664">
        <v>6467.8689999999997</v>
      </c>
      <c r="J37" s="664">
        <v>1138.6300000000001</v>
      </c>
      <c r="K37" s="661"/>
    </row>
    <row r="38" spans="1:11" ht="13.5" customHeight="1" x14ac:dyDescent="0.25">
      <c r="A38" s="584" t="s">
        <v>326</v>
      </c>
      <c r="B38" s="743">
        <v>1</v>
      </c>
      <c r="C38" s="585" t="s">
        <v>345</v>
      </c>
      <c r="D38" s="585" t="s">
        <v>345</v>
      </c>
      <c r="E38" s="585" t="s">
        <v>345</v>
      </c>
      <c r="F38" s="585" t="s">
        <v>345</v>
      </c>
      <c r="G38" s="585" t="s">
        <v>345</v>
      </c>
      <c r="H38" s="585" t="s">
        <v>345</v>
      </c>
      <c r="I38" s="585" t="s">
        <v>345</v>
      </c>
      <c r="J38" s="585" t="s">
        <v>345</v>
      </c>
      <c r="K38" s="661"/>
    </row>
    <row r="39" spans="1:11" ht="13.5" customHeight="1" x14ac:dyDescent="0.25">
      <c r="A39" s="580" t="s">
        <v>327</v>
      </c>
      <c r="B39" s="589">
        <v>0</v>
      </c>
      <c r="C39" s="664">
        <v>0</v>
      </c>
      <c r="D39" s="664">
        <v>0</v>
      </c>
      <c r="E39" s="664">
        <v>0</v>
      </c>
      <c r="F39" s="664">
        <v>0</v>
      </c>
      <c r="G39" s="664">
        <v>0</v>
      </c>
      <c r="H39" s="664">
        <v>0</v>
      </c>
      <c r="I39" s="664">
        <v>0</v>
      </c>
      <c r="J39" s="664">
        <v>0</v>
      </c>
      <c r="K39" s="661"/>
    </row>
    <row r="40" spans="1:11" ht="7.5" customHeight="1" thickBot="1" x14ac:dyDescent="0.3">
      <c r="A40" s="595"/>
      <c r="B40" s="595"/>
      <c r="C40" s="595"/>
      <c r="D40" s="595"/>
      <c r="E40" s="595"/>
      <c r="F40" s="595"/>
      <c r="G40" s="595"/>
      <c r="H40" s="595"/>
      <c r="I40" s="595"/>
      <c r="J40" s="595"/>
    </row>
    <row r="41" spans="1:11" ht="13.5" customHeight="1" thickTop="1" x14ac:dyDescent="0.25">
      <c r="A41" s="588" t="s">
        <v>329</v>
      </c>
      <c r="B41" s="588"/>
      <c r="C41" s="588"/>
      <c r="D41" s="589"/>
    </row>
    <row r="42" spans="1:11" ht="13.5" customHeight="1" x14ac:dyDescent="0.25">
      <c r="A42" s="589"/>
      <c r="B42" s="589"/>
      <c r="C42" s="589"/>
      <c r="D42" s="589"/>
    </row>
    <row r="43" spans="1:11" ht="13.5" customHeight="1" x14ac:dyDescent="0.25">
      <c r="A43" s="589"/>
      <c r="B43" s="589"/>
      <c r="C43" s="589"/>
      <c r="D43" s="589"/>
    </row>
    <row r="44" spans="1:11" ht="13.5" customHeight="1" x14ac:dyDescent="0.25">
      <c r="A44" s="589"/>
      <c r="B44" s="589"/>
      <c r="C44" s="589"/>
      <c r="D44" s="589"/>
    </row>
    <row r="45" spans="1:11" ht="13.5" customHeight="1" x14ac:dyDescent="0.25">
      <c r="A45" s="589"/>
      <c r="B45" s="589"/>
      <c r="C45" s="589"/>
      <c r="D45" s="589"/>
    </row>
    <row r="46" spans="1:11" ht="13.5" customHeight="1" x14ac:dyDescent="0.25">
      <c r="A46" s="589"/>
      <c r="B46" s="589"/>
      <c r="C46" s="589"/>
      <c r="D46" s="589"/>
    </row>
    <row r="47" spans="1:11" ht="21.75" customHeight="1" x14ac:dyDescent="0.25"/>
    <row r="48" spans="1:11" ht="13.5" customHeight="1" x14ac:dyDescent="0.25"/>
    <row r="49" ht="13.5" customHeight="1" x14ac:dyDescent="0.25"/>
    <row r="50" ht="13.5" customHeight="1" x14ac:dyDescent="0.25"/>
    <row r="51" ht="4.5" customHeight="1" x14ac:dyDescent="0.25"/>
    <row r="52" ht="12" customHeight="1" x14ac:dyDescent="0.25"/>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67"/>
  <sheetViews>
    <sheetView showGridLines="0" zoomScaleNormal="10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28" ht="18.75" customHeight="1" x14ac:dyDescent="0.25">
      <c r="A2" s="1931" t="s">
        <v>436</v>
      </c>
      <c r="B2" s="1931"/>
      <c r="C2" s="1931"/>
    </row>
    <row r="3" spans="1:28" ht="24" customHeight="1" x14ac:dyDescent="0.25">
      <c r="A3" s="1937" t="s">
        <v>437</v>
      </c>
      <c r="B3" s="1937"/>
      <c r="C3" s="1937"/>
      <c r="D3" s="1943"/>
      <c r="E3" s="1943"/>
      <c r="F3" s="1943"/>
      <c r="G3" s="1943"/>
      <c r="H3" s="1943"/>
      <c r="I3" s="1943"/>
      <c r="J3" s="1943"/>
      <c r="K3" s="1578"/>
    </row>
    <row r="4" spans="1:28" ht="12.75" customHeight="1" x14ac:dyDescent="0.25">
      <c r="A4" s="744">
        <v>2017</v>
      </c>
      <c r="B4" s="573"/>
      <c r="C4" s="149"/>
      <c r="D4" s="589"/>
    </row>
    <row r="5" spans="1:28" ht="12.75" customHeight="1" x14ac:dyDescent="0.25">
      <c r="A5" s="1923" t="s">
        <v>311</v>
      </c>
      <c r="B5" s="1923" t="s">
        <v>312</v>
      </c>
      <c r="C5" s="1923" t="s">
        <v>313</v>
      </c>
      <c r="D5" s="1924" t="s">
        <v>314</v>
      </c>
      <c r="E5" s="1924"/>
      <c r="F5" s="1924"/>
      <c r="G5" s="1923" t="s">
        <v>315</v>
      </c>
      <c r="H5" s="1925"/>
      <c r="I5" s="1925"/>
      <c r="J5" s="1923" t="s">
        <v>316</v>
      </c>
    </row>
    <row r="6" spans="1:28" ht="4.5" customHeight="1" x14ac:dyDescent="0.25">
      <c r="A6" s="1923"/>
      <c r="B6" s="1923"/>
      <c r="C6" s="1923"/>
      <c r="D6" s="1923" t="s">
        <v>317</v>
      </c>
      <c r="E6" s="1923" t="s">
        <v>318</v>
      </c>
      <c r="F6" s="1923" t="s">
        <v>319</v>
      </c>
      <c r="G6" s="1923" t="s">
        <v>31</v>
      </c>
      <c r="H6" s="1923" t="s">
        <v>320</v>
      </c>
      <c r="I6" s="1923" t="s">
        <v>321</v>
      </c>
      <c r="J6" s="1925"/>
    </row>
    <row r="7" spans="1:28" ht="12.75" customHeight="1" x14ac:dyDescent="0.25">
      <c r="A7" s="1923"/>
      <c r="B7" s="1923"/>
      <c r="C7" s="1923"/>
      <c r="D7" s="1923"/>
      <c r="E7" s="1923"/>
      <c r="F7" s="1923"/>
      <c r="G7" s="1923"/>
      <c r="H7" s="1923"/>
      <c r="I7" s="1923"/>
      <c r="J7" s="1925"/>
    </row>
    <row r="8" spans="1:28" x14ac:dyDescent="0.25">
      <c r="A8" s="1923"/>
      <c r="B8" s="1923"/>
      <c r="C8" s="1923"/>
      <c r="D8" s="1923"/>
      <c r="E8" s="1923"/>
      <c r="F8" s="1923"/>
      <c r="G8" s="1923"/>
      <c r="H8" s="1923"/>
      <c r="I8" s="1923"/>
      <c r="J8" s="1925"/>
    </row>
    <row r="9" spans="1:28" x14ac:dyDescent="0.25">
      <c r="A9" s="1923"/>
      <c r="B9" s="1923"/>
      <c r="C9" s="1923"/>
      <c r="D9" s="1923"/>
      <c r="E9" s="1923"/>
      <c r="F9" s="1923"/>
      <c r="G9" s="1923"/>
      <c r="H9" s="1923"/>
      <c r="I9" s="1923"/>
      <c r="J9" s="1925"/>
    </row>
    <row r="10" spans="1:28" ht="18.75" customHeight="1" x14ac:dyDescent="0.25">
      <c r="A10" s="1923"/>
      <c r="B10" s="1923"/>
      <c r="C10" s="1923"/>
      <c r="D10" s="1923"/>
      <c r="E10" s="1923"/>
      <c r="F10" s="1923"/>
      <c r="G10" s="1923"/>
      <c r="H10" s="1923"/>
      <c r="I10" s="1923"/>
      <c r="J10" s="1925"/>
    </row>
    <row r="11" spans="1:28" ht="12.75" customHeight="1" x14ac:dyDescent="0.25">
      <c r="A11" s="1923"/>
      <c r="B11" s="1924" t="s">
        <v>5</v>
      </c>
      <c r="C11" s="1924"/>
      <c r="D11" s="1924" t="s">
        <v>322</v>
      </c>
      <c r="E11" s="1924"/>
      <c r="F11" s="1924"/>
      <c r="G11" s="1924"/>
      <c r="H11" s="1924"/>
      <c r="I11" s="1924"/>
      <c r="J11" s="1924"/>
    </row>
    <row r="12" spans="1:28" ht="5.25" customHeight="1" x14ac:dyDescent="0.25">
      <c r="A12" s="574"/>
      <c r="B12" s="574"/>
      <c r="C12" s="574"/>
      <c r="D12" s="589"/>
    </row>
    <row r="13" spans="1:28" ht="12.95" customHeight="1" x14ac:dyDescent="0.25">
      <c r="A13" s="575" t="s">
        <v>432</v>
      </c>
      <c r="B13" s="589"/>
      <c r="C13" s="589"/>
      <c r="D13" s="589"/>
    </row>
    <row r="14" spans="1:28" ht="4.5" customHeight="1" x14ac:dyDescent="0.25">
      <c r="A14" s="589"/>
      <c r="B14" s="589"/>
      <c r="C14" s="589"/>
      <c r="D14" s="589"/>
    </row>
    <row r="15" spans="1:28" s="579" customFormat="1" ht="13.5" customHeight="1" x14ac:dyDescent="0.25">
      <c r="A15" s="575" t="s">
        <v>252</v>
      </c>
      <c r="B15" s="575">
        <v>232</v>
      </c>
      <c r="C15" s="648">
        <v>1748</v>
      </c>
      <c r="D15" s="648">
        <v>33806.360999999997</v>
      </c>
      <c r="E15" s="648">
        <v>5435.415</v>
      </c>
      <c r="F15" s="648">
        <v>50499.610999999997</v>
      </c>
      <c r="G15" s="648">
        <v>105489.276</v>
      </c>
      <c r="H15" s="648">
        <v>5216.0479999999998</v>
      </c>
      <c r="I15" s="648">
        <v>100273.228</v>
      </c>
      <c r="J15" s="648">
        <v>11174.013999999999</v>
      </c>
      <c r="K15" s="664"/>
      <c r="L15" s="664"/>
      <c r="M15" s="664"/>
      <c r="N15" s="664"/>
      <c r="O15" s="664"/>
      <c r="P15" s="664"/>
      <c r="Q15" s="664"/>
      <c r="R15" s="664"/>
      <c r="S15" s="664"/>
      <c r="T15" s="707"/>
      <c r="U15" s="707"/>
      <c r="V15" s="707"/>
      <c r="W15" s="707"/>
      <c r="X15" s="707"/>
      <c r="Y15" s="707"/>
      <c r="Z15" s="707"/>
      <c r="AA15" s="707"/>
      <c r="AB15" s="707"/>
    </row>
    <row r="16" spans="1:28" ht="13.5" customHeight="1" x14ac:dyDescent="0.25">
      <c r="A16" s="575" t="s">
        <v>253</v>
      </c>
      <c r="B16" s="575">
        <v>222</v>
      </c>
      <c r="C16" s="648">
        <v>1679</v>
      </c>
      <c r="D16" s="648">
        <v>32960.358999999997</v>
      </c>
      <c r="E16" s="648">
        <v>5376.7539999999999</v>
      </c>
      <c r="F16" s="648">
        <v>49835.417999999998</v>
      </c>
      <c r="G16" s="648">
        <v>102815.56600000001</v>
      </c>
      <c r="H16" s="648">
        <v>5139.1859999999997</v>
      </c>
      <c r="I16" s="648">
        <v>97676.38</v>
      </c>
      <c r="J16" s="648">
        <v>10476.645</v>
      </c>
      <c r="K16" s="664"/>
      <c r="L16" s="664"/>
      <c r="M16" s="664"/>
      <c r="N16" s="664"/>
      <c r="O16" s="664"/>
      <c r="P16" s="664"/>
      <c r="Q16" s="664"/>
      <c r="R16" s="664"/>
      <c r="S16" s="664"/>
      <c r="T16" s="707"/>
      <c r="U16" s="707"/>
      <c r="V16" s="707"/>
      <c r="W16" s="707"/>
      <c r="X16" s="707"/>
      <c r="Y16" s="707"/>
      <c r="Z16" s="707"/>
      <c r="AA16" s="707"/>
      <c r="AB16" s="707"/>
    </row>
    <row r="17" spans="1:28" ht="12.75" customHeight="1" x14ac:dyDescent="0.25">
      <c r="A17" s="592" t="s">
        <v>335</v>
      </c>
      <c r="B17" s="589">
        <v>44</v>
      </c>
      <c r="C17" s="649">
        <v>197</v>
      </c>
      <c r="D17" s="649">
        <v>2606.529</v>
      </c>
      <c r="E17" s="649">
        <v>710.23</v>
      </c>
      <c r="F17" s="649">
        <v>3520.49</v>
      </c>
      <c r="G17" s="649">
        <v>7355.3559999999998</v>
      </c>
      <c r="H17" s="649">
        <v>74.108999999999995</v>
      </c>
      <c r="I17" s="649">
        <v>7281.2470000000003</v>
      </c>
      <c r="J17" s="649">
        <v>373.005</v>
      </c>
      <c r="K17" s="664"/>
      <c r="L17" s="664"/>
      <c r="M17" s="664"/>
      <c r="N17" s="664"/>
      <c r="O17" s="664"/>
      <c r="P17" s="664"/>
      <c r="Q17" s="664"/>
      <c r="R17" s="664"/>
      <c r="S17" s="664"/>
      <c r="T17" s="707"/>
      <c r="U17" s="707"/>
      <c r="V17" s="707"/>
      <c r="W17" s="707"/>
      <c r="X17" s="707"/>
      <c r="Y17" s="707"/>
      <c r="Z17" s="707"/>
      <c r="AA17" s="707"/>
      <c r="AB17" s="707"/>
    </row>
    <row r="18" spans="1:28" ht="12.75" customHeight="1" x14ac:dyDescent="0.25">
      <c r="A18" s="592" t="s">
        <v>336</v>
      </c>
      <c r="B18" s="589">
        <v>64</v>
      </c>
      <c r="C18" s="649" t="s">
        <v>345</v>
      </c>
      <c r="D18" s="649" t="s">
        <v>345</v>
      </c>
      <c r="E18" s="649" t="s">
        <v>345</v>
      </c>
      <c r="F18" s="649" t="s">
        <v>345</v>
      </c>
      <c r="G18" s="649" t="s">
        <v>345</v>
      </c>
      <c r="H18" s="649" t="s">
        <v>345</v>
      </c>
      <c r="I18" s="649" t="s">
        <v>345</v>
      </c>
      <c r="J18" s="649" t="s">
        <v>345</v>
      </c>
      <c r="K18" s="664"/>
      <c r="L18" s="664"/>
      <c r="M18" s="664"/>
      <c r="N18" s="664"/>
      <c r="O18" s="664"/>
      <c r="P18" s="664"/>
      <c r="Q18" s="664"/>
      <c r="R18" s="664"/>
      <c r="S18" s="664"/>
      <c r="T18" s="707"/>
      <c r="U18" s="707"/>
      <c r="V18" s="707"/>
      <c r="W18" s="707"/>
      <c r="X18" s="707"/>
      <c r="Y18" s="707"/>
      <c r="Z18" s="707"/>
      <c r="AA18" s="707"/>
      <c r="AB18" s="707"/>
    </row>
    <row r="19" spans="1:28" ht="12.75" customHeight="1" x14ac:dyDescent="0.25">
      <c r="A19" s="592" t="s">
        <v>337</v>
      </c>
      <c r="B19" s="589">
        <v>86</v>
      </c>
      <c r="C19" s="649">
        <v>1217</v>
      </c>
      <c r="D19" s="649">
        <v>27261.773000000001</v>
      </c>
      <c r="E19" s="649">
        <v>3796.183</v>
      </c>
      <c r="F19" s="649">
        <v>43312.313000000002</v>
      </c>
      <c r="G19" s="649">
        <v>87513.967000000004</v>
      </c>
      <c r="H19" s="649">
        <v>4234.8040000000001</v>
      </c>
      <c r="I19" s="649">
        <v>83279.163</v>
      </c>
      <c r="J19" s="649">
        <v>9596.1820000000007</v>
      </c>
      <c r="K19" s="664"/>
      <c r="L19" s="664"/>
      <c r="M19" s="664"/>
      <c r="N19" s="664"/>
      <c r="O19" s="664"/>
      <c r="P19" s="664"/>
      <c r="Q19" s="664"/>
      <c r="R19" s="664"/>
      <c r="S19" s="664"/>
      <c r="T19" s="707"/>
      <c r="U19" s="707"/>
      <c r="V19" s="707"/>
      <c r="W19" s="707"/>
      <c r="X19" s="707"/>
      <c r="Y19" s="707"/>
      <c r="Z19" s="707"/>
      <c r="AA19" s="707"/>
      <c r="AB19" s="707"/>
    </row>
    <row r="20" spans="1:28" ht="12.75" customHeight="1" x14ac:dyDescent="0.25">
      <c r="A20" s="592" t="s">
        <v>338</v>
      </c>
      <c r="B20" s="589">
        <v>22</v>
      </c>
      <c r="C20" s="729" t="s">
        <v>345</v>
      </c>
      <c r="D20" s="729" t="s">
        <v>345</v>
      </c>
      <c r="E20" s="729" t="s">
        <v>345</v>
      </c>
      <c r="F20" s="729" t="s">
        <v>345</v>
      </c>
      <c r="G20" s="729" t="s">
        <v>345</v>
      </c>
      <c r="H20" s="729" t="s">
        <v>345</v>
      </c>
      <c r="I20" s="729" t="s">
        <v>345</v>
      </c>
      <c r="J20" s="729" t="s">
        <v>345</v>
      </c>
      <c r="K20" s="664"/>
      <c r="L20" s="664"/>
      <c r="M20" s="664"/>
      <c r="N20" s="664"/>
      <c r="O20" s="664"/>
      <c r="P20" s="664"/>
      <c r="Q20" s="664"/>
      <c r="R20" s="664"/>
      <c r="S20" s="664"/>
      <c r="T20" s="707"/>
      <c r="U20" s="707"/>
      <c r="V20" s="707"/>
      <c r="W20" s="707"/>
      <c r="X20" s="707"/>
      <c r="Y20" s="707"/>
      <c r="Z20" s="707"/>
      <c r="AA20" s="707"/>
      <c r="AB20" s="707"/>
    </row>
    <row r="21" spans="1:28" ht="12.75" customHeight="1" x14ac:dyDescent="0.25">
      <c r="A21" s="592" t="s">
        <v>339</v>
      </c>
      <c r="B21" s="589">
        <v>6</v>
      </c>
      <c r="C21" s="737">
        <v>14</v>
      </c>
      <c r="D21" s="737">
        <v>262.916</v>
      </c>
      <c r="E21" s="737">
        <v>182.06100000000001</v>
      </c>
      <c r="F21" s="737">
        <v>297.94400000000002</v>
      </c>
      <c r="G21" s="737">
        <v>919.47500000000002</v>
      </c>
      <c r="H21" s="737">
        <v>72.594999999999999</v>
      </c>
      <c r="I21" s="737">
        <v>846.88</v>
      </c>
      <c r="J21" s="737">
        <v>67.912000000000006</v>
      </c>
      <c r="K21" s="664"/>
      <c r="L21" s="664"/>
      <c r="M21" s="664"/>
      <c r="N21" s="664"/>
      <c r="O21" s="664"/>
      <c r="P21" s="664"/>
      <c r="Q21" s="664"/>
      <c r="R21" s="664"/>
      <c r="S21" s="664"/>
      <c r="T21" s="707"/>
      <c r="U21" s="707"/>
      <c r="V21" s="707"/>
      <c r="W21" s="707"/>
      <c r="X21" s="707"/>
      <c r="Y21" s="707"/>
      <c r="Z21" s="707"/>
      <c r="AA21" s="707"/>
      <c r="AB21" s="707"/>
    </row>
    <row r="22" spans="1:28" ht="15" customHeight="1" x14ac:dyDescent="0.25">
      <c r="A22" s="715" t="s">
        <v>340</v>
      </c>
      <c r="B22" s="575">
        <v>5</v>
      </c>
      <c r="C22" s="662">
        <v>12</v>
      </c>
      <c r="D22" s="662">
        <v>128.828</v>
      </c>
      <c r="E22" s="662">
        <v>15.558</v>
      </c>
      <c r="F22" s="662">
        <v>172.18</v>
      </c>
      <c r="G22" s="662">
        <v>834.56899999999996</v>
      </c>
      <c r="H22" s="662">
        <v>0</v>
      </c>
      <c r="I22" s="678">
        <v>834.56899999999996</v>
      </c>
      <c r="J22" s="678">
        <v>374.78500000000003</v>
      </c>
      <c r="K22" s="664"/>
      <c r="L22" s="664"/>
      <c r="M22" s="664"/>
      <c r="N22" s="664"/>
      <c r="O22" s="664"/>
      <c r="P22" s="664"/>
      <c r="Q22" s="664"/>
      <c r="R22" s="664"/>
      <c r="S22" s="664"/>
      <c r="T22" s="707"/>
      <c r="U22" s="707"/>
      <c r="V22" s="707"/>
      <c r="W22" s="707"/>
      <c r="X22" s="707"/>
      <c r="Y22" s="707"/>
      <c r="Z22" s="707"/>
      <c r="AA22" s="707"/>
      <c r="AB22" s="707"/>
    </row>
    <row r="23" spans="1:28" ht="12.95" customHeight="1" x14ac:dyDescent="0.25">
      <c r="A23" s="715" t="s">
        <v>341</v>
      </c>
      <c r="B23" s="575">
        <v>5</v>
      </c>
      <c r="C23" s="662">
        <v>57</v>
      </c>
      <c r="D23" s="662">
        <v>717.17399999999998</v>
      </c>
      <c r="E23" s="662">
        <v>43.103000000000002</v>
      </c>
      <c r="F23" s="662">
        <v>492.01299999999998</v>
      </c>
      <c r="G23" s="662">
        <v>1839.1410000000001</v>
      </c>
      <c r="H23" s="662">
        <v>76.861999999999995</v>
      </c>
      <c r="I23" s="707">
        <v>1762.279</v>
      </c>
      <c r="J23" s="707">
        <v>322.584</v>
      </c>
      <c r="K23" s="664"/>
      <c r="L23" s="664"/>
      <c r="M23" s="664"/>
      <c r="N23" s="664"/>
      <c r="O23" s="664"/>
      <c r="P23" s="664"/>
      <c r="Q23" s="664"/>
      <c r="R23" s="664"/>
      <c r="S23" s="664"/>
      <c r="T23" s="707"/>
      <c r="U23" s="707"/>
      <c r="V23" s="707"/>
      <c r="W23" s="707"/>
      <c r="X23" s="707"/>
      <c r="Y23" s="707"/>
      <c r="Z23" s="707"/>
      <c r="AA23" s="707"/>
      <c r="AB23" s="707"/>
    </row>
    <row r="24" spans="1:28" ht="7.5" customHeight="1" x14ac:dyDescent="0.25">
      <c r="A24" s="715"/>
      <c r="B24" s="745"/>
      <c r="C24" s="730"/>
      <c r="D24" s="746"/>
      <c r="E24" s="717"/>
      <c r="F24" s="717"/>
      <c r="G24" s="717"/>
      <c r="H24" s="717"/>
      <c r="I24" s="717"/>
      <c r="J24" s="717"/>
      <c r="K24" s="664"/>
      <c r="L24" s="664"/>
      <c r="M24" s="664"/>
      <c r="N24" s="664"/>
      <c r="O24" s="664"/>
      <c r="P24" s="664"/>
      <c r="Q24" s="664"/>
      <c r="R24" s="664"/>
      <c r="S24" s="664"/>
    </row>
    <row r="25" spans="1:28" ht="13.5" customHeight="1" x14ac:dyDescent="0.25">
      <c r="A25" s="575" t="s">
        <v>433</v>
      </c>
      <c r="B25" s="589"/>
      <c r="C25" s="656"/>
      <c r="D25" s="656"/>
      <c r="E25" s="680"/>
      <c r="F25" s="680"/>
      <c r="G25" s="680"/>
      <c r="H25" s="680"/>
      <c r="I25" s="680"/>
      <c r="J25" s="680"/>
    </row>
    <row r="26" spans="1:28" ht="7.5" customHeight="1" x14ac:dyDescent="0.25">
      <c r="A26" s="575" t="s">
        <v>357</v>
      </c>
      <c r="B26" s="589"/>
      <c r="C26" s="656"/>
      <c r="D26" s="656"/>
      <c r="E26" s="680"/>
      <c r="F26" s="680"/>
      <c r="G26" s="680"/>
      <c r="H26" s="680"/>
      <c r="I26" s="680"/>
      <c r="J26" s="680"/>
    </row>
    <row r="27" spans="1:28" s="579" customFormat="1" ht="13.5" customHeight="1" x14ac:dyDescent="0.25">
      <c r="A27" s="593" t="s">
        <v>252</v>
      </c>
      <c r="B27" s="686">
        <v>40</v>
      </c>
      <c r="C27" s="662">
        <v>138</v>
      </c>
      <c r="D27" s="662">
        <v>1738.23</v>
      </c>
      <c r="E27" s="662">
        <v>67.623999999999995</v>
      </c>
      <c r="F27" s="662">
        <v>3419.8069999999998</v>
      </c>
      <c r="G27" s="662">
        <v>7165.1369999999997</v>
      </c>
      <c r="H27" s="662">
        <v>0.9</v>
      </c>
      <c r="I27" s="662">
        <v>7164.2370000000001</v>
      </c>
      <c r="J27" s="662">
        <v>890.56600000000003</v>
      </c>
      <c r="K27" s="664"/>
      <c r="L27" s="664"/>
      <c r="M27" s="664"/>
      <c r="N27" s="581"/>
      <c r="O27" s="664"/>
      <c r="P27" s="664"/>
      <c r="Q27" s="664"/>
      <c r="R27" s="664"/>
      <c r="S27" s="664"/>
      <c r="T27" s="707"/>
      <c r="U27" s="707"/>
      <c r="V27" s="707"/>
      <c r="W27" s="707"/>
      <c r="X27" s="707"/>
      <c r="Y27" s="707"/>
      <c r="Z27" s="707"/>
      <c r="AA27" s="707"/>
      <c r="AB27" s="707"/>
    </row>
    <row r="28" spans="1:28" s="579" customFormat="1" ht="13.5" customHeight="1" x14ac:dyDescent="0.25">
      <c r="A28" s="579" t="s">
        <v>253</v>
      </c>
      <c r="B28" s="697">
        <v>38</v>
      </c>
      <c r="C28" s="719" t="s">
        <v>345</v>
      </c>
      <c r="D28" s="719" t="s">
        <v>345</v>
      </c>
      <c r="E28" s="719" t="s">
        <v>345</v>
      </c>
      <c r="F28" s="719" t="s">
        <v>345</v>
      </c>
      <c r="G28" s="719" t="s">
        <v>345</v>
      </c>
      <c r="H28" s="719" t="s">
        <v>345</v>
      </c>
      <c r="I28" s="719" t="s">
        <v>345</v>
      </c>
      <c r="J28" s="719" t="s">
        <v>345</v>
      </c>
      <c r="K28" s="664"/>
      <c r="L28" s="664"/>
      <c r="M28" s="664"/>
      <c r="N28" s="581"/>
      <c r="O28" s="664"/>
      <c r="P28" s="664"/>
      <c r="Q28" s="664"/>
      <c r="R28" s="664"/>
      <c r="S28" s="664"/>
      <c r="T28" s="707"/>
      <c r="U28" s="707"/>
      <c r="V28" s="707"/>
      <c r="W28" s="707"/>
      <c r="X28" s="707"/>
      <c r="Y28" s="707"/>
      <c r="Z28" s="707"/>
      <c r="AA28" s="707"/>
      <c r="AB28" s="707"/>
    </row>
    <row r="29" spans="1:28" ht="12.75" customHeight="1" x14ac:dyDescent="0.25">
      <c r="A29" s="592" t="s">
        <v>335</v>
      </c>
      <c r="B29" s="671">
        <v>6</v>
      </c>
      <c r="C29" s="665">
        <v>6</v>
      </c>
      <c r="D29" s="665">
        <v>1.1870000000000001</v>
      </c>
      <c r="E29" s="665">
        <v>0</v>
      </c>
      <c r="F29" s="665">
        <v>35.381</v>
      </c>
      <c r="G29" s="665">
        <v>127.26300000000001</v>
      </c>
      <c r="H29" s="665">
        <v>0</v>
      </c>
      <c r="I29" s="665">
        <v>127.26300000000001</v>
      </c>
      <c r="J29" s="665">
        <v>76.210999999999999</v>
      </c>
      <c r="K29" s="664"/>
      <c r="L29" s="664"/>
      <c r="M29" s="664"/>
      <c r="N29" s="664"/>
      <c r="O29" s="664"/>
      <c r="P29" s="664"/>
      <c r="Q29" s="664"/>
      <c r="R29" s="664"/>
      <c r="S29" s="664"/>
      <c r="T29" s="707"/>
      <c r="U29" s="707"/>
      <c r="V29" s="707"/>
      <c r="W29" s="707"/>
      <c r="X29" s="707"/>
      <c r="Y29" s="707"/>
      <c r="Z29" s="707"/>
      <c r="AA29" s="707"/>
      <c r="AB29" s="707"/>
    </row>
    <row r="30" spans="1:28" ht="12.75" customHeight="1" x14ac:dyDescent="0.25">
      <c r="A30" s="592" t="s">
        <v>336</v>
      </c>
      <c r="B30" s="671">
        <v>10</v>
      </c>
      <c r="C30" s="665">
        <v>11</v>
      </c>
      <c r="D30" s="665">
        <v>25.945</v>
      </c>
      <c r="E30" s="665">
        <v>0.71799999999999997</v>
      </c>
      <c r="F30" s="665">
        <v>45.872</v>
      </c>
      <c r="G30" s="665">
        <v>106.773</v>
      </c>
      <c r="H30" s="665">
        <v>0.9</v>
      </c>
      <c r="I30" s="665">
        <v>105.873</v>
      </c>
      <c r="J30" s="665">
        <v>29.956</v>
      </c>
      <c r="K30" s="664"/>
      <c r="L30" s="664"/>
      <c r="M30" s="664"/>
      <c r="N30" s="664"/>
      <c r="O30" s="664"/>
      <c r="P30" s="664"/>
      <c r="Q30" s="664"/>
      <c r="R30" s="664"/>
      <c r="S30" s="664"/>
      <c r="T30" s="707"/>
      <c r="U30" s="707"/>
      <c r="V30" s="707"/>
      <c r="W30" s="707"/>
      <c r="X30" s="707"/>
      <c r="Y30" s="707"/>
      <c r="Z30" s="707"/>
      <c r="AA30" s="707"/>
      <c r="AB30" s="707"/>
    </row>
    <row r="31" spans="1:28" ht="12.75" customHeight="1" x14ac:dyDescent="0.25">
      <c r="A31" s="592" t="s">
        <v>337</v>
      </c>
      <c r="B31" s="671">
        <v>18</v>
      </c>
      <c r="C31" s="665">
        <v>114</v>
      </c>
      <c r="D31" s="665">
        <v>1679.941</v>
      </c>
      <c r="E31" s="665">
        <v>66.906000000000006</v>
      </c>
      <c r="F31" s="665">
        <v>3156.239</v>
      </c>
      <c r="G31" s="665">
        <v>6520.2359999999999</v>
      </c>
      <c r="H31" s="665">
        <v>0</v>
      </c>
      <c r="I31" s="665">
        <v>6520.2359999999999</v>
      </c>
      <c r="J31" s="665">
        <v>661.90700000000004</v>
      </c>
      <c r="K31" s="664"/>
      <c r="L31" s="664"/>
      <c r="M31" s="664"/>
      <c r="N31" s="581"/>
      <c r="O31" s="664"/>
      <c r="P31" s="664"/>
      <c r="Q31" s="664"/>
      <c r="R31" s="664"/>
      <c r="S31" s="664"/>
      <c r="T31" s="707"/>
      <c r="U31" s="707"/>
      <c r="V31" s="707"/>
      <c r="W31" s="707"/>
      <c r="X31" s="707"/>
      <c r="Y31" s="707"/>
      <c r="Z31" s="707"/>
      <c r="AA31" s="707"/>
      <c r="AB31" s="707"/>
    </row>
    <row r="32" spans="1:28" ht="12.75" customHeight="1" x14ac:dyDescent="0.25">
      <c r="A32" s="592" t="s">
        <v>338</v>
      </c>
      <c r="B32" s="671">
        <v>1</v>
      </c>
      <c r="C32" s="665" t="s">
        <v>345</v>
      </c>
      <c r="D32" s="665" t="s">
        <v>345</v>
      </c>
      <c r="E32" s="665" t="s">
        <v>345</v>
      </c>
      <c r="F32" s="665" t="s">
        <v>345</v>
      </c>
      <c r="G32" s="665" t="s">
        <v>345</v>
      </c>
      <c r="H32" s="665" t="s">
        <v>345</v>
      </c>
      <c r="I32" s="665" t="s">
        <v>345</v>
      </c>
      <c r="J32" s="665" t="s">
        <v>345</v>
      </c>
      <c r="K32" s="664"/>
      <c r="L32" s="664"/>
      <c r="M32" s="664"/>
      <c r="N32" s="664"/>
      <c r="O32" s="664"/>
      <c r="P32" s="664"/>
      <c r="Q32" s="664"/>
      <c r="R32" s="664"/>
      <c r="S32" s="664"/>
      <c r="T32" s="707"/>
      <c r="U32" s="707"/>
      <c r="V32" s="707"/>
      <c r="W32" s="707"/>
      <c r="X32" s="707"/>
      <c r="Y32" s="707"/>
      <c r="Z32" s="707"/>
      <c r="AA32" s="707"/>
      <c r="AB32" s="707"/>
    </row>
    <row r="33" spans="1:28" ht="12.75" customHeight="1" x14ac:dyDescent="0.25">
      <c r="A33" s="592" t="s">
        <v>339</v>
      </c>
      <c r="B33" s="671">
        <v>3</v>
      </c>
      <c r="C33" s="665" t="s">
        <v>345</v>
      </c>
      <c r="D33" s="665" t="s">
        <v>345</v>
      </c>
      <c r="E33" s="665" t="s">
        <v>345</v>
      </c>
      <c r="F33" s="665" t="s">
        <v>345</v>
      </c>
      <c r="G33" s="665" t="s">
        <v>345</v>
      </c>
      <c r="H33" s="665" t="s">
        <v>345</v>
      </c>
      <c r="I33" s="665" t="s">
        <v>345</v>
      </c>
      <c r="J33" s="665" t="s">
        <v>345</v>
      </c>
      <c r="K33" s="664"/>
      <c r="L33" s="664"/>
      <c r="M33" s="664"/>
      <c r="N33" s="664"/>
      <c r="O33" s="664"/>
      <c r="P33" s="664"/>
      <c r="Q33" s="664"/>
      <c r="R33" s="664"/>
      <c r="S33" s="664"/>
      <c r="T33" s="707"/>
      <c r="U33" s="707"/>
      <c r="V33" s="707"/>
      <c r="W33" s="707"/>
      <c r="X33" s="707"/>
      <c r="Y33" s="707"/>
      <c r="Z33" s="707"/>
      <c r="AA33" s="707"/>
      <c r="AB33" s="707"/>
    </row>
    <row r="34" spans="1:28" s="579" customFormat="1" ht="15" customHeight="1" x14ac:dyDescent="0.25">
      <c r="A34" s="593" t="s">
        <v>354</v>
      </c>
      <c r="B34" s="686">
        <v>0</v>
      </c>
      <c r="C34" s="697">
        <v>0</v>
      </c>
      <c r="D34" s="697">
        <v>0</v>
      </c>
      <c r="E34" s="697">
        <v>0</v>
      </c>
      <c r="F34" s="697">
        <v>0</v>
      </c>
      <c r="G34" s="697">
        <v>0</v>
      </c>
      <c r="H34" s="697">
        <v>0</v>
      </c>
      <c r="I34" s="697">
        <v>0</v>
      </c>
      <c r="J34" s="697">
        <v>0</v>
      </c>
      <c r="K34" s="664"/>
      <c r="L34" s="664"/>
      <c r="M34" s="664"/>
      <c r="N34" s="664"/>
      <c r="O34" s="664"/>
      <c r="P34" s="664"/>
      <c r="Q34" s="664"/>
      <c r="R34" s="664"/>
      <c r="S34" s="664"/>
      <c r="T34" s="707"/>
      <c r="U34" s="707"/>
      <c r="V34" s="707"/>
      <c r="W34" s="707"/>
      <c r="X34" s="707"/>
      <c r="Y34" s="707"/>
      <c r="Z34" s="707"/>
      <c r="AA34" s="707"/>
      <c r="AB34" s="707"/>
    </row>
    <row r="35" spans="1:28" s="579" customFormat="1" ht="13.5" customHeight="1" x14ac:dyDescent="0.25">
      <c r="A35" s="593" t="s">
        <v>355</v>
      </c>
      <c r="B35" s="686">
        <v>2</v>
      </c>
      <c r="C35" s="697" t="s">
        <v>345</v>
      </c>
      <c r="D35" s="697" t="s">
        <v>345</v>
      </c>
      <c r="E35" s="697" t="s">
        <v>345</v>
      </c>
      <c r="F35" s="697" t="s">
        <v>345</v>
      </c>
      <c r="G35" s="697" t="s">
        <v>345</v>
      </c>
      <c r="H35" s="697" t="s">
        <v>345</v>
      </c>
      <c r="I35" s="697" t="s">
        <v>345</v>
      </c>
      <c r="J35" s="697" t="s">
        <v>345</v>
      </c>
      <c r="K35" s="664"/>
      <c r="L35" s="664"/>
      <c r="M35" s="664"/>
      <c r="N35" s="664"/>
      <c r="O35" s="664"/>
      <c r="P35" s="664"/>
      <c r="Q35" s="664"/>
      <c r="R35" s="664"/>
      <c r="S35" s="664"/>
      <c r="T35" s="707"/>
      <c r="U35" s="707"/>
      <c r="V35" s="707"/>
      <c r="W35" s="707"/>
      <c r="X35" s="707"/>
      <c r="Y35" s="707"/>
      <c r="Z35" s="707"/>
      <c r="AA35" s="707"/>
      <c r="AB35" s="707"/>
    </row>
    <row r="36" spans="1:28" s="579" customFormat="1" ht="7.5" customHeight="1" x14ac:dyDescent="0.25">
      <c r="A36" s="593"/>
      <c r="B36" s="575"/>
      <c r="C36" s="655"/>
      <c r="D36" s="655"/>
      <c r="E36" s="678"/>
      <c r="F36" s="678"/>
      <c r="G36" s="678"/>
      <c r="H36" s="678"/>
      <c r="I36" s="678"/>
      <c r="J36" s="678"/>
      <c r="K36" s="664"/>
      <c r="L36" s="664"/>
      <c r="M36" s="664"/>
      <c r="N36" s="664"/>
      <c r="O36" s="664"/>
      <c r="P36" s="664"/>
      <c r="Q36" s="664"/>
      <c r="R36" s="664"/>
      <c r="S36" s="664"/>
    </row>
    <row r="37" spans="1:28" ht="13.5" customHeight="1" x14ac:dyDescent="0.25">
      <c r="A37" s="575" t="s">
        <v>434</v>
      </c>
      <c r="B37" s="589"/>
      <c r="C37" s="656"/>
      <c r="D37" s="656"/>
      <c r="E37" s="680"/>
      <c r="F37" s="680"/>
      <c r="G37" s="680"/>
      <c r="H37" s="680"/>
      <c r="I37" s="680"/>
      <c r="J37" s="680"/>
    </row>
    <row r="38" spans="1:28" ht="7.5" customHeight="1" x14ac:dyDescent="0.25">
      <c r="A38" s="575" t="s">
        <v>357</v>
      </c>
      <c r="B38" s="589"/>
      <c r="C38" s="656"/>
      <c r="D38" s="656"/>
      <c r="E38" s="680"/>
      <c r="F38" s="680"/>
      <c r="G38" s="680"/>
      <c r="H38" s="680"/>
      <c r="I38" s="680"/>
      <c r="J38" s="680"/>
    </row>
    <row r="39" spans="1:28" s="579" customFormat="1" ht="13.5" customHeight="1" x14ac:dyDescent="0.25">
      <c r="A39" s="593" t="s">
        <v>252</v>
      </c>
      <c r="B39" s="575">
        <v>74</v>
      </c>
      <c r="C39" s="662">
        <v>543</v>
      </c>
      <c r="D39" s="662">
        <v>12656.191000000001</v>
      </c>
      <c r="E39" s="662">
        <v>308.34500000000003</v>
      </c>
      <c r="F39" s="662">
        <v>19056.45</v>
      </c>
      <c r="G39" s="662">
        <v>20794.618999999999</v>
      </c>
      <c r="H39" s="662">
        <v>810.548</v>
      </c>
      <c r="I39" s="662">
        <v>19984.071</v>
      </c>
      <c r="J39" s="662">
        <v>-286.19400000000002</v>
      </c>
      <c r="K39" s="664"/>
      <c r="L39" s="664"/>
      <c r="M39" s="664"/>
      <c r="N39" s="664"/>
      <c r="O39" s="664"/>
      <c r="P39" s="664"/>
      <c r="Q39" s="664"/>
      <c r="R39" s="664"/>
      <c r="S39" s="664"/>
      <c r="T39" s="707"/>
      <c r="U39" s="707"/>
      <c r="V39" s="707"/>
      <c r="W39" s="707"/>
      <c r="X39" s="707"/>
      <c r="Y39" s="707"/>
      <c r="Z39" s="707"/>
      <c r="AA39" s="707"/>
      <c r="AB39" s="707"/>
    </row>
    <row r="40" spans="1:28" s="579" customFormat="1" ht="13.5" customHeight="1" x14ac:dyDescent="0.25">
      <c r="A40" s="575" t="s">
        <v>253</v>
      </c>
      <c r="B40" s="575">
        <v>69</v>
      </c>
      <c r="C40" s="662">
        <v>537</v>
      </c>
      <c r="D40" s="662">
        <v>12639.088</v>
      </c>
      <c r="E40" s="662">
        <v>292.78699999999998</v>
      </c>
      <c r="F40" s="662">
        <v>18986.043000000001</v>
      </c>
      <c r="G40" s="662">
        <v>20700.157999999999</v>
      </c>
      <c r="H40" s="662">
        <v>810.548</v>
      </c>
      <c r="I40" s="662">
        <v>19889.61</v>
      </c>
      <c r="J40" s="662">
        <v>-219.97900000000001</v>
      </c>
      <c r="K40" s="664"/>
      <c r="L40" s="664"/>
      <c r="M40" s="664"/>
      <c r="N40" s="664"/>
      <c r="O40" s="664"/>
      <c r="P40" s="664"/>
      <c r="Q40" s="664"/>
      <c r="R40" s="664"/>
      <c r="S40" s="664"/>
      <c r="T40" s="707"/>
      <c r="U40" s="707"/>
      <c r="V40" s="707"/>
      <c r="W40" s="707"/>
      <c r="X40" s="707"/>
      <c r="Y40" s="707"/>
      <c r="Z40" s="707"/>
      <c r="AA40" s="707"/>
      <c r="AB40" s="707"/>
    </row>
    <row r="41" spans="1:28" ht="12.75" customHeight="1" x14ac:dyDescent="0.25">
      <c r="A41" s="592" t="s">
        <v>335</v>
      </c>
      <c r="B41" s="589">
        <v>13</v>
      </c>
      <c r="C41" s="665" t="s">
        <v>345</v>
      </c>
      <c r="D41" s="665" t="s">
        <v>345</v>
      </c>
      <c r="E41" s="665" t="s">
        <v>345</v>
      </c>
      <c r="F41" s="665" t="s">
        <v>345</v>
      </c>
      <c r="G41" s="665" t="s">
        <v>345</v>
      </c>
      <c r="H41" s="665" t="s">
        <v>345</v>
      </c>
      <c r="I41" s="665" t="s">
        <v>345</v>
      </c>
      <c r="J41" s="665" t="s">
        <v>345</v>
      </c>
      <c r="K41" s="664"/>
      <c r="L41" s="664"/>
      <c r="M41" s="664"/>
      <c r="N41" s="664"/>
      <c r="O41" s="664"/>
      <c r="P41" s="664"/>
      <c r="Q41" s="664"/>
      <c r="R41" s="664"/>
      <c r="S41" s="664"/>
      <c r="T41" s="707"/>
      <c r="U41" s="707"/>
      <c r="V41" s="707"/>
      <c r="W41" s="707"/>
      <c r="X41" s="707"/>
      <c r="Y41" s="707"/>
      <c r="Z41" s="707"/>
      <c r="AA41" s="707"/>
      <c r="AB41" s="707"/>
    </row>
    <row r="42" spans="1:28" ht="12.75" customHeight="1" x14ac:dyDescent="0.25">
      <c r="A42" s="592" t="s">
        <v>336</v>
      </c>
      <c r="B42" s="589">
        <v>17</v>
      </c>
      <c r="C42" s="665" t="s">
        <v>345</v>
      </c>
      <c r="D42" s="665" t="s">
        <v>345</v>
      </c>
      <c r="E42" s="665" t="s">
        <v>345</v>
      </c>
      <c r="F42" s="665" t="s">
        <v>345</v>
      </c>
      <c r="G42" s="665" t="s">
        <v>345</v>
      </c>
      <c r="H42" s="665" t="s">
        <v>345</v>
      </c>
      <c r="I42" s="665" t="s">
        <v>345</v>
      </c>
      <c r="J42" s="665" t="s">
        <v>345</v>
      </c>
      <c r="K42" s="664"/>
      <c r="L42" s="664"/>
      <c r="M42" s="664"/>
      <c r="N42" s="664"/>
      <c r="O42" s="664"/>
      <c r="P42" s="664"/>
      <c r="Q42" s="664"/>
      <c r="R42" s="664"/>
      <c r="S42" s="664"/>
      <c r="T42" s="707"/>
      <c r="U42" s="707"/>
      <c r="V42" s="707"/>
      <c r="W42" s="707"/>
      <c r="X42" s="707"/>
      <c r="Y42" s="707"/>
      <c r="Z42" s="707"/>
      <c r="AA42" s="707"/>
      <c r="AB42" s="707"/>
    </row>
    <row r="43" spans="1:28" ht="12.75" customHeight="1" x14ac:dyDescent="0.25">
      <c r="A43" s="592" t="s">
        <v>337</v>
      </c>
      <c r="B43" s="589">
        <v>31</v>
      </c>
      <c r="C43" s="665">
        <v>456</v>
      </c>
      <c r="D43" s="665">
        <v>11985.07</v>
      </c>
      <c r="E43" s="665">
        <v>220.70400000000001</v>
      </c>
      <c r="F43" s="665">
        <v>18353.232</v>
      </c>
      <c r="G43" s="665">
        <v>19298.356</v>
      </c>
      <c r="H43" s="665">
        <v>693.78800000000001</v>
      </c>
      <c r="I43" s="665">
        <v>18604.567999999999</v>
      </c>
      <c r="J43" s="665">
        <v>-237.81399999999999</v>
      </c>
      <c r="K43" s="664"/>
      <c r="L43" s="664"/>
      <c r="M43" s="664"/>
      <c r="N43" s="664"/>
      <c r="O43" s="664"/>
      <c r="P43" s="664"/>
      <c r="Q43" s="664"/>
      <c r="R43" s="664"/>
      <c r="S43" s="664"/>
      <c r="T43" s="707"/>
      <c r="U43" s="707"/>
      <c r="V43" s="707"/>
      <c r="W43" s="707"/>
      <c r="X43" s="707"/>
      <c r="Y43" s="707"/>
      <c r="Z43" s="707"/>
      <c r="AA43" s="707"/>
      <c r="AB43" s="707"/>
    </row>
    <row r="44" spans="1:28" ht="12.75" customHeight="1" x14ac:dyDescent="0.25">
      <c r="A44" s="592" t="s">
        <v>338</v>
      </c>
      <c r="B44" s="589">
        <v>7</v>
      </c>
      <c r="C44" s="665" t="s">
        <v>345</v>
      </c>
      <c r="D44" s="665" t="s">
        <v>345</v>
      </c>
      <c r="E44" s="665" t="s">
        <v>345</v>
      </c>
      <c r="F44" s="665" t="s">
        <v>345</v>
      </c>
      <c r="G44" s="665" t="s">
        <v>345</v>
      </c>
      <c r="H44" s="665" t="s">
        <v>345</v>
      </c>
      <c r="I44" s="665" t="s">
        <v>345</v>
      </c>
      <c r="J44" s="665" t="s">
        <v>345</v>
      </c>
      <c r="K44" s="664"/>
      <c r="L44" s="664"/>
      <c r="M44" s="664"/>
      <c r="N44" s="664"/>
      <c r="O44" s="664"/>
      <c r="P44" s="664"/>
      <c r="Q44" s="664"/>
      <c r="R44" s="664"/>
      <c r="S44" s="664"/>
      <c r="T44" s="707"/>
      <c r="U44" s="707"/>
      <c r="V44" s="707"/>
      <c r="W44" s="707"/>
      <c r="X44" s="707"/>
      <c r="Y44" s="707"/>
      <c r="Z44" s="707"/>
      <c r="AA44" s="707"/>
      <c r="AB44" s="707"/>
    </row>
    <row r="45" spans="1:28" ht="12.75" customHeight="1" x14ac:dyDescent="0.25">
      <c r="A45" s="592" t="s">
        <v>339</v>
      </c>
      <c r="B45" s="589">
        <v>1</v>
      </c>
      <c r="C45" s="664" t="s">
        <v>345</v>
      </c>
      <c r="D45" s="664" t="s">
        <v>345</v>
      </c>
      <c r="E45" s="664" t="s">
        <v>345</v>
      </c>
      <c r="F45" s="664" t="s">
        <v>345</v>
      </c>
      <c r="G45" s="664" t="s">
        <v>345</v>
      </c>
      <c r="H45" s="664" t="s">
        <v>345</v>
      </c>
      <c r="I45" s="664" t="s">
        <v>345</v>
      </c>
      <c r="J45" s="664" t="s">
        <v>345</v>
      </c>
      <c r="K45" s="664"/>
      <c r="L45" s="664"/>
      <c r="M45" s="664"/>
      <c r="N45" s="664"/>
      <c r="O45" s="664"/>
      <c r="P45" s="664"/>
      <c r="Q45" s="664"/>
      <c r="R45" s="664"/>
      <c r="S45" s="664"/>
      <c r="T45" s="707"/>
      <c r="U45" s="707"/>
      <c r="V45" s="707"/>
      <c r="W45" s="707"/>
      <c r="X45" s="707"/>
      <c r="Y45" s="707"/>
      <c r="Z45" s="707"/>
      <c r="AA45" s="707"/>
      <c r="AB45" s="707"/>
    </row>
    <row r="46" spans="1:28" s="579" customFormat="1" ht="15" customHeight="1" x14ac:dyDescent="0.25">
      <c r="A46" s="593" t="s">
        <v>354</v>
      </c>
      <c r="B46" s="575">
        <v>4</v>
      </c>
      <c r="C46" s="697" t="s">
        <v>345</v>
      </c>
      <c r="D46" s="697" t="s">
        <v>345</v>
      </c>
      <c r="E46" s="697" t="s">
        <v>345</v>
      </c>
      <c r="F46" s="697" t="s">
        <v>345</v>
      </c>
      <c r="G46" s="697" t="s">
        <v>345</v>
      </c>
      <c r="H46" s="697" t="s">
        <v>345</v>
      </c>
      <c r="I46" s="697" t="s">
        <v>345</v>
      </c>
      <c r="J46" s="697" t="s">
        <v>345</v>
      </c>
      <c r="K46" s="664"/>
      <c r="L46" s="664"/>
      <c r="M46" s="664"/>
      <c r="N46" s="664"/>
      <c r="O46" s="664"/>
      <c r="P46" s="664"/>
      <c r="Q46" s="664"/>
      <c r="R46" s="664"/>
      <c r="S46" s="664"/>
      <c r="T46" s="707"/>
      <c r="U46" s="707"/>
      <c r="V46" s="707"/>
      <c r="W46" s="707"/>
      <c r="X46" s="707"/>
      <c r="Y46" s="707"/>
      <c r="Z46" s="707"/>
      <c r="AA46" s="707"/>
      <c r="AB46" s="707"/>
    </row>
    <row r="47" spans="1:28" s="579" customFormat="1" ht="12.75" customHeight="1" x14ac:dyDescent="0.25">
      <c r="A47" s="593" t="s">
        <v>355</v>
      </c>
      <c r="B47" s="575">
        <v>1</v>
      </c>
      <c r="C47" s="655" t="s">
        <v>345</v>
      </c>
      <c r="D47" s="655" t="s">
        <v>345</v>
      </c>
      <c r="E47" s="655" t="s">
        <v>345</v>
      </c>
      <c r="F47" s="655" t="s">
        <v>345</v>
      </c>
      <c r="G47" s="655" t="s">
        <v>345</v>
      </c>
      <c r="H47" s="655" t="s">
        <v>345</v>
      </c>
      <c r="I47" s="655" t="s">
        <v>345</v>
      </c>
      <c r="J47" s="655" t="s">
        <v>345</v>
      </c>
      <c r="K47" s="664"/>
      <c r="L47" s="664"/>
      <c r="M47" s="664"/>
      <c r="N47" s="664"/>
      <c r="O47" s="664"/>
      <c r="P47" s="664"/>
      <c r="Q47" s="664"/>
      <c r="R47" s="664"/>
      <c r="S47" s="664"/>
      <c r="T47" s="707"/>
      <c r="U47" s="707"/>
      <c r="V47" s="707"/>
      <c r="W47" s="707"/>
      <c r="X47" s="707"/>
      <c r="Y47" s="707"/>
      <c r="Z47" s="707"/>
      <c r="AA47" s="707"/>
      <c r="AB47" s="707"/>
    </row>
    <row r="48" spans="1:28" ht="7.5" customHeight="1" x14ac:dyDescent="0.25">
      <c r="A48" s="149"/>
      <c r="B48" s="589"/>
      <c r="C48" s="655"/>
      <c r="D48" s="655"/>
      <c r="E48" s="655"/>
      <c r="F48" s="655"/>
      <c r="G48" s="655"/>
      <c r="H48" s="655"/>
      <c r="I48" s="655"/>
      <c r="J48" s="655"/>
      <c r="K48" s="664"/>
      <c r="L48" s="664"/>
      <c r="M48" s="664"/>
      <c r="N48" s="664"/>
      <c r="O48" s="664"/>
      <c r="P48" s="664"/>
      <c r="Q48" s="664"/>
      <c r="R48" s="664"/>
      <c r="S48" s="664"/>
    </row>
    <row r="49" spans="1:28" ht="13.5" customHeight="1" x14ac:dyDescent="0.25">
      <c r="A49" s="575" t="s">
        <v>435</v>
      </c>
      <c r="B49" s="589"/>
      <c r="C49" s="662"/>
      <c r="D49" s="662"/>
      <c r="E49" s="662"/>
      <c r="F49" s="662"/>
      <c r="G49" s="662"/>
      <c r="H49" s="662"/>
      <c r="I49" s="662"/>
      <c r="J49" s="662"/>
    </row>
    <row r="50" spans="1:28" ht="7.5" customHeight="1" x14ac:dyDescent="0.25">
      <c r="A50" s="575" t="s">
        <v>357</v>
      </c>
      <c r="B50" s="589"/>
      <c r="C50" s="656"/>
      <c r="D50" s="656"/>
      <c r="E50" s="680"/>
      <c r="F50" s="680"/>
      <c r="G50" s="680"/>
      <c r="H50" s="680"/>
      <c r="I50" s="680"/>
      <c r="J50" s="680"/>
    </row>
    <row r="51" spans="1:28" s="579" customFormat="1" ht="9.75" customHeight="1" x14ac:dyDescent="0.25">
      <c r="A51" s="593" t="s">
        <v>252</v>
      </c>
      <c r="B51" s="686">
        <v>100</v>
      </c>
      <c r="C51" s="662">
        <v>348</v>
      </c>
      <c r="D51" s="662">
        <v>4454.0280000000002</v>
      </c>
      <c r="E51" s="662">
        <v>1049.8330000000001</v>
      </c>
      <c r="F51" s="662">
        <v>6150.0280000000002</v>
      </c>
      <c r="G51" s="662">
        <v>13357.261</v>
      </c>
      <c r="H51" s="662">
        <v>320.66800000000001</v>
      </c>
      <c r="I51" s="662">
        <v>13036.593000000001</v>
      </c>
      <c r="J51" s="662">
        <v>972.553</v>
      </c>
      <c r="K51" s="664"/>
      <c r="L51" s="664"/>
      <c r="M51" s="664"/>
      <c r="N51" s="664"/>
      <c r="O51" s="664"/>
      <c r="P51" s="664"/>
      <c r="Q51" s="664"/>
      <c r="R51" s="664"/>
      <c r="S51" s="664"/>
      <c r="T51" s="707"/>
      <c r="U51" s="707"/>
      <c r="V51" s="707"/>
      <c r="W51" s="707"/>
      <c r="X51" s="707"/>
      <c r="Y51" s="707"/>
      <c r="Z51" s="707"/>
      <c r="AA51" s="707"/>
      <c r="AB51" s="707"/>
    </row>
    <row r="52" spans="1:28" s="579" customFormat="1" ht="12" customHeight="1" x14ac:dyDescent="0.25">
      <c r="A52" s="575" t="s">
        <v>253</v>
      </c>
      <c r="B52" s="686">
        <v>99</v>
      </c>
      <c r="C52" s="719" t="s">
        <v>345</v>
      </c>
      <c r="D52" s="719" t="s">
        <v>345</v>
      </c>
      <c r="E52" s="719" t="s">
        <v>345</v>
      </c>
      <c r="F52" s="719" t="s">
        <v>345</v>
      </c>
      <c r="G52" s="719" t="s">
        <v>345</v>
      </c>
      <c r="H52" s="719" t="s">
        <v>345</v>
      </c>
      <c r="I52" s="719" t="s">
        <v>345</v>
      </c>
      <c r="J52" s="719" t="s">
        <v>345</v>
      </c>
      <c r="K52" s="664"/>
      <c r="L52" s="664"/>
      <c r="M52" s="664"/>
      <c r="N52" s="664"/>
      <c r="O52" s="664"/>
      <c r="P52" s="664"/>
      <c r="Q52" s="664"/>
      <c r="R52" s="664"/>
      <c r="S52" s="664"/>
      <c r="T52" s="707"/>
      <c r="U52" s="707"/>
      <c r="V52" s="707"/>
      <c r="W52" s="707"/>
      <c r="X52" s="707"/>
      <c r="Y52" s="707"/>
      <c r="Z52" s="707"/>
      <c r="AA52" s="707"/>
      <c r="AB52" s="707"/>
    </row>
    <row r="53" spans="1:28" ht="12.95" customHeight="1" x14ac:dyDescent="0.25">
      <c r="A53" s="592" t="s">
        <v>335</v>
      </c>
      <c r="B53" s="671">
        <v>20</v>
      </c>
      <c r="C53" s="662">
        <v>121</v>
      </c>
      <c r="D53" s="662">
        <v>1826.7429999999999</v>
      </c>
      <c r="E53" s="662">
        <v>443.58499999999998</v>
      </c>
      <c r="F53" s="662">
        <v>2770.1179999999999</v>
      </c>
      <c r="G53" s="662">
        <v>5457.4290000000001</v>
      </c>
      <c r="H53" s="662">
        <v>5.09</v>
      </c>
      <c r="I53" s="662">
        <v>5452.3389999999999</v>
      </c>
      <c r="J53" s="662">
        <v>651.17999999999995</v>
      </c>
      <c r="K53" s="664"/>
      <c r="L53" s="664"/>
      <c r="M53" s="664"/>
      <c r="N53" s="664"/>
      <c r="O53" s="664"/>
      <c r="P53" s="664"/>
      <c r="Q53" s="664"/>
      <c r="R53" s="664"/>
      <c r="S53" s="664"/>
      <c r="T53" s="707"/>
      <c r="U53" s="707"/>
      <c r="V53" s="707"/>
      <c r="W53" s="707"/>
      <c r="X53" s="707"/>
      <c r="Y53" s="707"/>
      <c r="Z53" s="707"/>
      <c r="AA53" s="707"/>
      <c r="AB53" s="707"/>
    </row>
    <row r="54" spans="1:28" ht="12.95" customHeight="1" x14ac:dyDescent="0.25">
      <c r="A54" s="592" t="s">
        <v>336</v>
      </c>
      <c r="B54" s="671">
        <v>33</v>
      </c>
      <c r="C54" s="665">
        <v>114</v>
      </c>
      <c r="D54" s="665">
        <v>1425.87</v>
      </c>
      <c r="E54" s="665">
        <v>429.63299999999998</v>
      </c>
      <c r="F54" s="665">
        <v>1507.116</v>
      </c>
      <c r="G54" s="665">
        <v>3916.6170000000002</v>
      </c>
      <c r="H54" s="665">
        <v>250.24100000000001</v>
      </c>
      <c r="I54" s="665">
        <v>3666.3760000000002</v>
      </c>
      <c r="J54" s="665">
        <v>280.58</v>
      </c>
      <c r="K54" s="664"/>
      <c r="L54" s="664"/>
      <c r="M54" s="664"/>
      <c r="N54" s="664"/>
      <c r="O54" s="664"/>
      <c r="P54" s="664"/>
      <c r="Q54" s="664"/>
      <c r="R54" s="664"/>
      <c r="S54" s="664"/>
      <c r="T54" s="707"/>
      <c r="U54" s="707"/>
      <c r="V54" s="707"/>
      <c r="W54" s="707"/>
      <c r="X54" s="707"/>
      <c r="Y54" s="707"/>
      <c r="Z54" s="707"/>
      <c r="AA54" s="707"/>
      <c r="AB54" s="707"/>
    </row>
    <row r="55" spans="1:28" ht="12.95" customHeight="1" x14ac:dyDescent="0.25">
      <c r="A55" s="592" t="s">
        <v>337</v>
      </c>
      <c r="B55" s="671">
        <v>34</v>
      </c>
      <c r="C55" s="664">
        <v>71</v>
      </c>
      <c r="D55" s="664">
        <v>786.928</v>
      </c>
      <c r="E55" s="664">
        <v>134.22800000000001</v>
      </c>
      <c r="F55" s="664">
        <v>1701.9559999999999</v>
      </c>
      <c r="G55" s="664">
        <v>2840.9490000000001</v>
      </c>
      <c r="H55" s="664">
        <v>16.795000000000002</v>
      </c>
      <c r="I55" s="664">
        <v>2824.154</v>
      </c>
      <c r="J55" s="664">
        <v>-366.86</v>
      </c>
      <c r="K55" s="664"/>
      <c r="L55" s="664"/>
      <c r="M55" s="664"/>
      <c r="N55" s="664"/>
      <c r="O55" s="664"/>
      <c r="P55" s="664"/>
      <c r="Q55" s="664"/>
      <c r="R55" s="664"/>
      <c r="S55" s="664"/>
      <c r="T55" s="707"/>
      <c r="U55" s="707"/>
      <c r="V55" s="707"/>
      <c r="W55" s="707"/>
      <c r="X55" s="707"/>
      <c r="Y55" s="707"/>
      <c r="Z55" s="707"/>
      <c r="AA55" s="707"/>
      <c r="AB55" s="707"/>
    </row>
    <row r="56" spans="1:28" ht="12.95" customHeight="1" x14ac:dyDescent="0.25">
      <c r="A56" s="592" t="s">
        <v>338</v>
      </c>
      <c r="B56" s="671">
        <v>12</v>
      </c>
      <c r="C56" s="664" t="s">
        <v>345</v>
      </c>
      <c r="D56" s="664" t="s">
        <v>345</v>
      </c>
      <c r="E56" s="664" t="s">
        <v>345</v>
      </c>
      <c r="F56" s="664" t="s">
        <v>345</v>
      </c>
      <c r="G56" s="664" t="s">
        <v>345</v>
      </c>
      <c r="H56" s="664" t="s">
        <v>345</v>
      </c>
      <c r="I56" s="664" t="s">
        <v>345</v>
      </c>
      <c r="J56" s="664" t="s">
        <v>345</v>
      </c>
      <c r="K56" s="664"/>
      <c r="L56" s="664"/>
      <c r="M56" s="664"/>
      <c r="N56" s="664"/>
      <c r="O56" s="664"/>
      <c r="P56" s="664"/>
      <c r="Q56" s="664"/>
      <c r="R56" s="664"/>
      <c r="S56" s="664"/>
      <c r="T56" s="707"/>
      <c r="U56" s="707"/>
      <c r="V56" s="707"/>
      <c r="W56" s="707"/>
      <c r="X56" s="707"/>
      <c r="Y56" s="707"/>
      <c r="Z56" s="707"/>
      <c r="AA56" s="707"/>
      <c r="AB56" s="707"/>
    </row>
    <row r="57" spans="1:28" ht="12.95" customHeight="1" x14ac:dyDescent="0.25">
      <c r="A57" s="592" t="s">
        <v>339</v>
      </c>
      <c r="B57" s="671">
        <v>0</v>
      </c>
      <c r="C57" s="665">
        <v>0</v>
      </c>
      <c r="D57" s="665">
        <v>0</v>
      </c>
      <c r="E57" s="665">
        <v>0</v>
      </c>
      <c r="F57" s="665">
        <v>0</v>
      </c>
      <c r="G57" s="665">
        <v>0</v>
      </c>
      <c r="H57" s="665">
        <v>0</v>
      </c>
      <c r="I57" s="665">
        <v>0</v>
      </c>
      <c r="J57" s="665">
        <v>0</v>
      </c>
      <c r="K57" s="664"/>
      <c r="L57" s="664"/>
      <c r="M57" s="664"/>
      <c r="N57" s="664"/>
      <c r="O57" s="664"/>
      <c r="P57" s="664"/>
      <c r="Q57" s="664"/>
      <c r="R57" s="664"/>
      <c r="S57" s="664"/>
      <c r="T57" s="707"/>
      <c r="U57" s="707"/>
      <c r="V57" s="707"/>
      <c r="W57" s="707"/>
      <c r="X57" s="707"/>
      <c r="Y57" s="707"/>
      <c r="Z57" s="707"/>
      <c r="AA57" s="707"/>
      <c r="AB57" s="707"/>
    </row>
    <row r="58" spans="1:28" s="579" customFormat="1" ht="15" customHeight="1" x14ac:dyDescent="0.25">
      <c r="A58" s="593" t="s">
        <v>354</v>
      </c>
      <c r="B58" s="686">
        <v>0</v>
      </c>
      <c r="C58" s="697">
        <v>0</v>
      </c>
      <c r="D58" s="697">
        <v>0</v>
      </c>
      <c r="E58" s="697">
        <v>0</v>
      </c>
      <c r="F58" s="697">
        <v>0</v>
      </c>
      <c r="G58" s="697">
        <v>0</v>
      </c>
      <c r="H58" s="697">
        <v>0</v>
      </c>
      <c r="I58" s="697">
        <v>0</v>
      </c>
      <c r="J58" s="697">
        <v>0</v>
      </c>
      <c r="K58" s="664"/>
      <c r="L58" s="664"/>
      <c r="M58" s="664"/>
      <c r="N58" s="664"/>
      <c r="O58" s="664"/>
      <c r="P58" s="664"/>
      <c r="Q58" s="664"/>
      <c r="R58" s="664"/>
      <c r="S58" s="664"/>
      <c r="T58" s="707"/>
      <c r="U58" s="707"/>
      <c r="V58" s="707"/>
      <c r="W58" s="707"/>
      <c r="X58" s="707"/>
      <c r="Y58" s="707"/>
      <c r="Z58" s="707"/>
      <c r="AA58" s="707"/>
      <c r="AB58" s="707"/>
    </row>
    <row r="59" spans="1:28" s="579" customFormat="1" ht="12.95" customHeight="1" x14ac:dyDescent="0.25">
      <c r="A59" s="593" t="s">
        <v>355</v>
      </c>
      <c r="B59" s="686">
        <v>1</v>
      </c>
      <c r="C59" s="697" t="s">
        <v>345</v>
      </c>
      <c r="D59" s="697" t="s">
        <v>345</v>
      </c>
      <c r="E59" s="697" t="s">
        <v>345</v>
      </c>
      <c r="F59" s="697" t="s">
        <v>345</v>
      </c>
      <c r="G59" s="697" t="s">
        <v>345</v>
      </c>
      <c r="H59" s="697" t="s">
        <v>345</v>
      </c>
      <c r="I59" s="697" t="s">
        <v>345</v>
      </c>
      <c r="J59" s="697" t="s">
        <v>345</v>
      </c>
      <c r="K59" s="664"/>
      <c r="L59" s="664"/>
      <c r="M59" s="664"/>
      <c r="N59" s="664"/>
      <c r="O59" s="664"/>
      <c r="P59" s="664"/>
      <c r="Q59" s="664"/>
      <c r="R59" s="664"/>
      <c r="S59" s="664"/>
      <c r="T59" s="707"/>
      <c r="U59" s="707"/>
      <c r="V59" s="707"/>
      <c r="W59" s="707"/>
      <c r="X59" s="707"/>
      <c r="Y59" s="707"/>
      <c r="Z59" s="707"/>
      <c r="AA59" s="707"/>
      <c r="AB59" s="707"/>
    </row>
    <row r="60" spans="1:28" ht="2.25" customHeight="1" thickBot="1" x14ac:dyDescent="0.3">
      <c r="A60" s="595"/>
      <c r="B60" s="595"/>
      <c r="C60" s="698"/>
      <c r="D60" s="698"/>
      <c r="E60" s="698"/>
      <c r="F60" s="698"/>
      <c r="G60" s="698"/>
      <c r="H60" s="698"/>
      <c r="I60" s="698"/>
      <c r="J60" s="698"/>
    </row>
    <row r="61" spans="1:28" ht="3.75" customHeight="1" thickTop="1" x14ac:dyDescent="0.25">
      <c r="A61" s="149"/>
      <c r="B61" s="149"/>
      <c r="C61" s="710"/>
      <c r="D61" s="589"/>
    </row>
    <row r="62" spans="1:28" ht="12" customHeight="1" x14ac:dyDescent="0.25">
      <c r="A62" s="588" t="s">
        <v>329</v>
      </c>
      <c r="B62" s="588"/>
      <c r="C62" s="588"/>
      <c r="D62" s="589"/>
    </row>
    <row r="63" spans="1:28" ht="15.75" customHeight="1" x14ac:dyDescent="0.25">
      <c r="A63" s="589"/>
      <c r="B63" s="589"/>
      <c r="C63" s="589"/>
      <c r="D63" s="589"/>
    </row>
    <row r="64" spans="1:28" x14ac:dyDescent="0.25">
      <c r="A64" s="589"/>
      <c r="B64" s="589"/>
      <c r="C64" s="589"/>
      <c r="D64" s="589"/>
    </row>
    <row r="65" spans="1:4" x14ac:dyDescent="0.25">
      <c r="A65" s="589"/>
      <c r="B65" s="589"/>
      <c r="C65" s="589"/>
      <c r="D65" s="589"/>
    </row>
    <row r="66" spans="1:4" x14ac:dyDescent="0.25">
      <c r="A66" s="589"/>
      <c r="B66" s="589"/>
      <c r="C66" s="589"/>
      <c r="D66" s="589"/>
    </row>
    <row r="67" spans="1:4" x14ac:dyDescent="0.25">
      <c r="A67" s="589"/>
      <c r="B67" s="589"/>
      <c r="C67" s="589"/>
      <c r="D67" s="589"/>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7"/>
  <sheetViews>
    <sheetView showGridLines="0" workbookViewId="0"/>
  </sheetViews>
  <sheetFormatPr defaultColWidth="10.5703125" defaultRowHeight="12.75" x14ac:dyDescent="0.25"/>
  <cols>
    <col min="1" max="1" width="32" style="571" customWidth="1"/>
    <col min="2" max="2" width="7.140625" style="571" customWidth="1"/>
    <col min="3" max="3" width="9.28515625" style="571" customWidth="1"/>
    <col min="4" max="4" width="10.42578125" style="571" customWidth="1"/>
    <col min="5" max="5" width="7.140625" style="571" customWidth="1"/>
    <col min="6" max="6" width="9.28515625" style="571" customWidth="1"/>
    <col min="7" max="8" width="10.42578125" style="571" customWidth="1"/>
    <col min="9" max="12" width="10.5703125" style="43"/>
    <col min="13" max="16384" width="10.5703125" style="571"/>
  </cols>
  <sheetData>
    <row r="2" spans="1:13" ht="12.75" customHeight="1" x14ac:dyDescent="0.25">
      <c r="A2" s="1931" t="s">
        <v>438</v>
      </c>
      <c r="B2" s="1931"/>
      <c r="C2" s="1931"/>
      <c r="D2" s="1931"/>
      <c r="E2" s="1931"/>
      <c r="F2" s="1931"/>
      <c r="G2" s="1931"/>
    </row>
    <row r="3" spans="1:13" ht="22.5" customHeight="1" x14ac:dyDescent="0.25">
      <c r="A3" s="1933" t="s">
        <v>439</v>
      </c>
      <c r="B3" s="1933"/>
      <c r="C3" s="1933"/>
      <c r="D3" s="1933"/>
      <c r="E3" s="1933"/>
      <c r="F3" s="1933"/>
      <c r="G3" s="1933"/>
      <c r="H3" s="1578"/>
      <c r="I3" s="1600"/>
      <c r="J3" s="1600"/>
      <c r="K3" s="1600"/>
    </row>
    <row r="4" spans="1:13" ht="9" customHeight="1" x14ac:dyDescent="0.25">
      <c r="A4" s="636"/>
      <c r="B4" s="573"/>
      <c r="C4" s="149"/>
      <c r="D4" s="149"/>
      <c r="E4" s="149"/>
      <c r="F4" s="149"/>
      <c r="G4" s="149"/>
    </row>
    <row r="5" spans="1:13" ht="12.75" customHeight="1" x14ac:dyDescent="0.25">
      <c r="A5" s="1923" t="s">
        <v>440</v>
      </c>
      <c r="B5" s="1924">
        <v>2017</v>
      </c>
      <c r="C5" s="1924"/>
      <c r="D5" s="1924"/>
      <c r="E5" s="1924">
        <v>2016</v>
      </c>
      <c r="F5" s="1924"/>
      <c r="G5" s="1924"/>
    </row>
    <row r="6" spans="1:13" ht="9" customHeight="1" x14ac:dyDescent="0.25">
      <c r="A6" s="1923"/>
      <c r="B6" s="1923" t="s">
        <v>312</v>
      </c>
      <c r="C6" s="1923" t="s">
        <v>441</v>
      </c>
      <c r="D6" s="1923" t="s">
        <v>442</v>
      </c>
      <c r="E6" s="1923" t="s">
        <v>312</v>
      </c>
      <c r="F6" s="1923" t="s">
        <v>441</v>
      </c>
      <c r="G6" s="1923" t="s">
        <v>442</v>
      </c>
    </row>
    <row r="7" spans="1:13" ht="9" customHeight="1" x14ac:dyDescent="0.25">
      <c r="A7" s="1923"/>
      <c r="B7" s="1923"/>
      <c r="C7" s="1923"/>
      <c r="D7" s="1923"/>
      <c r="E7" s="1923"/>
      <c r="F7" s="1923"/>
      <c r="G7" s="1923"/>
    </row>
    <row r="8" spans="1:13" ht="9" customHeight="1" x14ac:dyDescent="0.25">
      <c r="A8" s="1923"/>
      <c r="B8" s="1923"/>
      <c r="C8" s="1923"/>
      <c r="D8" s="1923"/>
      <c r="E8" s="1923"/>
      <c r="F8" s="1923"/>
      <c r="G8" s="1923"/>
    </row>
    <row r="9" spans="1:13" ht="9" customHeight="1" x14ac:dyDescent="0.25">
      <c r="A9" s="1923"/>
      <c r="B9" s="1923"/>
      <c r="C9" s="1923"/>
      <c r="D9" s="1923"/>
      <c r="E9" s="1923"/>
      <c r="F9" s="1923"/>
      <c r="G9" s="1923"/>
    </row>
    <row r="10" spans="1:13" ht="18.75" customHeight="1" x14ac:dyDescent="0.25">
      <c r="A10" s="1923"/>
      <c r="B10" s="1923"/>
      <c r="C10" s="1923"/>
      <c r="D10" s="1923"/>
      <c r="E10" s="1923"/>
      <c r="F10" s="1923"/>
      <c r="G10" s="1923"/>
    </row>
    <row r="11" spans="1:13" ht="12.75" customHeight="1" x14ac:dyDescent="0.25">
      <c r="A11" s="1923"/>
      <c r="B11" s="1684" t="s">
        <v>5</v>
      </c>
      <c r="C11" s="1924" t="s">
        <v>322</v>
      </c>
      <c r="D11" s="1924"/>
      <c r="E11" s="1684" t="s">
        <v>5</v>
      </c>
      <c r="F11" s="1924" t="s">
        <v>322</v>
      </c>
      <c r="G11" s="1924"/>
      <c r="K11" s="1689"/>
      <c r="L11" s="1690"/>
      <c r="M11" s="1690"/>
    </row>
    <row r="12" spans="1:13" ht="6.75" customHeight="1" x14ac:dyDescent="0.25">
      <c r="A12" s="574"/>
      <c r="B12" s="574"/>
      <c r="C12" s="574"/>
      <c r="D12" s="574"/>
      <c r="E12" s="574"/>
      <c r="F12" s="574"/>
      <c r="G12" s="574"/>
    </row>
    <row r="13" spans="1:13" ht="12.95" customHeight="1" x14ac:dyDescent="0.25">
      <c r="A13" s="747" t="s">
        <v>443</v>
      </c>
      <c r="B13" s="707">
        <f t="shared" ref="B13:D13" si="0">SUM(B15:B50)</f>
        <v>61916</v>
      </c>
      <c r="C13" s="707">
        <f t="shared" si="0"/>
        <v>53925.74500000001</v>
      </c>
      <c r="D13" s="707">
        <f t="shared" si="0"/>
        <v>7363.3499999999985</v>
      </c>
      <c r="E13" s="748">
        <f>SUM(E15:E50)</f>
        <v>58593</v>
      </c>
      <c r="F13" s="748">
        <f t="shared" ref="F13:G13" si="1">SUM(F15:F50)</f>
        <v>52105.970000000008</v>
      </c>
      <c r="G13" s="748">
        <f t="shared" si="1"/>
        <v>5796.3089999999993</v>
      </c>
      <c r="H13" s="749"/>
      <c r="I13" s="750"/>
    </row>
    <row r="14" spans="1:13" ht="6.75" customHeight="1" x14ac:dyDescent="0.25">
      <c r="A14" s="574"/>
      <c r="B14" s="590"/>
      <c r="C14" s="749"/>
      <c r="D14" s="749"/>
      <c r="E14" s="590"/>
      <c r="F14" s="749"/>
      <c r="G14" s="749"/>
      <c r="H14" s="749"/>
    </row>
    <row r="15" spans="1:13" ht="13.5" customHeight="1" x14ac:dyDescent="0.25">
      <c r="A15" s="636" t="s">
        <v>64</v>
      </c>
      <c r="B15" s="590">
        <v>24</v>
      </c>
      <c r="C15" s="692">
        <v>0</v>
      </c>
      <c r="D15" s="692">
        <v>0</v>
      </c>
      <c r="E15" s="590">
        <v>22</v>
      </c>
      <c r="F15" s="692">
        <v>0</v>
      </c>
      <c r="G15" s="692">
        <v>0</v>
      </c>
      <c r="H15" s="749"/>
    </row>
    <row r="16" spans="1:13" ht="13.5" customHeight="1" x14ac:dyDescent="0.25">
      <c r="A16" s="636" t="s">
        <v>444</v>
      </c>
      <c r="B16" s="590">
        <v>1435</v>
      </c>
      <c r="C16" s="692">
        <v>2088.8560000000002</v>
      </c>
      <c r="D16" s="692">
        <v>15.007</v>
      </c>
      <c r="E16" s="590">
        <v>1440</v>
      </c>
      <c r="F16" s="692">
        <v>2457.1030000000001</v>
      </c>
      <c r="G16" s="692">
        <v>0.621</v>
      </c>
      <c r="H16" s="749"/>
    </row>
    <row r="17" spans="1:12" ht="23.25" customHeight="1" x14ac:dyDescent="0.25">
      <c r="A17" s="751" t="s">
        <v>66</v>
      </c>
      <c r="B17" s="590">
        <v>761</v>
      </c>
      <c r="C17" s="692">
        <v>29.594999999999999</v>
      </c>
      <c r="D17" s="692">
        <v>0</v>
      </c>
      <c r="E17" s="590">
        <v>796</v>
      </c>
      <c r="F17" s="692">
        <v>25.024999999999999</v>
      </c>
      <c r="G17" s="692">
        <v>0</v>
      </c>
      <c r="H17" s="749"/>
    </row>
    <row r="18" spans="1:12" ht="13.5" customHeight="1" x14ac:dyDescent="0.25">
      <c r="A18" s="636" t="s">
        <v>445</v>
      </c>
      <c r="B18" s="590">
        <v>145</v>
      </c>
      <c r="C18" s="692">
        <v>0</v>
      </c>
      <c r="D18" s="692">
        <v>0</v>
      </c>
      <c r="E18" s="590">
        <v>157</v>
      </c>
      <c r="F18" s="692">
        <v>0</v>
      </c>
      <c r="G18" s="692">
        <v>0</v>
      </c>
      <c r="H18" s="749"/>
    </row>
    <row r="19" spans="1:12" ht="13.5" customHeight="1" x14ac:dyDescent="0.25">
      <c r="A19" s="636" t="s">
        <v>68</v>
      </c>
      <c r="B19" s="590">
        <v>38</v>
      </c>
      <c r="C19" s="692">
        <v>3911.6010000000001</v>
      </c>
      <c r="D19" s="692">
        <v>0</v>
      </c>
      <c r="E19" s="590">
        <v>38</v>
      </c>
      <c r="F19" s="692">
        <v>3026.8969999999999</v>
      </c>
      <c r="G19" s="692">
        <v>0</v>
      </c>
      <c r="H19" s="749"/>
    </row>
    <row r="20" spans="1:12" ht="13.5" customHeight="1" x14ac:dyDescent="0.25">
      <c r="A20" s="636" t="s">
        <v>69</v>
      </c>
      <c r="B20" s="590">
        <v>694</v>
      </c>
      <c r="C20" s="692">
        <v>13.048</v>
      </c>
      <c r="D20" s="692">
        <v>0</v>
      </c>
      <c r="E20" s="590">
        <v>673</v>
      </c>
      <c r="F20" s="692">
        <v>8.6820000000000004</v>
      </c>
      <c r="G20" s="692">
        <v>0</v>
      </c>
      <c r="H20" s="749"/>
    </row>
    <row r="21" spans="1:12" ht="15" customHeight="1" x14ac:dyDescent="0.25">
      <c r="A21" s="636" t="s">
        <v>446</v>
      </c>
      <c r="B21" s="590">
        <v>49</v>
      </c>
      <c r="C21" s="692">
        <v>0</v>
      </c>
      <c r="D21" s="692">
        <v>0</v>
      </c>
      <c r="E21" s="590">
        <v>45</v>
      </c>
      <c r="F21" s="692">
        <v>0</v>
      </c>
      <c r="G21" s="692">
        <v>0</v>
      </c>
      <c r="H21" s="749"/>
    </row>
    <row r="22" spans="1:12" ht="23.25" customHeight="1" x14ac:dyDescent="0.25">
      <c r="A22" s="752" t="s">
        <v>71</v>
      </c>
      <c r="B22" s="750">
        <v>608</v>
      </c>
      <c r="C22" s="750">
        <v>57.07</v>
      </c>
      <c r="D22" s="692">
        <v>0</v>
      </c>
      <c r="E22" s="750">
        <v>635</v>
      </c>
      <c r="F22" s="750">
        <v>71.668000000000006</v>
      </c>
      <c r="G22" s="692">
        <v>0</v>
      </c>
      <c r="I22" s="571"/>
      <c r="J22" s="571"/>
    </row>
    <row r="23" spans="1:12" ht="25.5" customHeight="1" x14ac:dyDescent="0.25">
      <c r="A23" s="753" t="s">
        <v>72</v>
      </c>
      <c r="B23" s="692">
        <v>4215</v>
      </c>
      <c r="C23" s="692">
        <v>5.444</v>
      </c>
      <c r="D23" s="692">
        <v>186.631</v>
      </c>
      <c r="E23" s="692">
        <v>4381</v>
      </c>
      <c r="F23" s="692">
        <v>1.603</v>
      </c>
      <c r="G23" s="692">
        <v>6.0640000000000001</v>
      </c>
      <c r="H23" s="749"/>
      <c r="I23" s="754"/>
      <c r="J23" s="754"/>
    </row>
    <row r="24" spans="1:12" ht="23.25" customHeight="1" x14ac:dyDescent="0.25">
      <c r="A24" s="753" t="s">
        <v>447</v>
      </c>
      <c r="B24" s="692">
        <v>88</v>
      </c>
      <c r="C24" s="692">
        <v>8.4000000000000005E-2</v>
      </c>
      <c r="D24" s="692">
        <v>9.3309999999999995</v>
      </c>
      <c r="E24" s="692">
        <v>87</v>
      </c>
      <c r="F24" s="692">
        <v>6.6000000000000003E-2</v>
      </c>
      <c r="G24" s="692">
        <v>156.18</v>
      </c>
      <c r="I24" s="571"/>
      <c r="J24" s="571"/>
      <c r="K24" s="754"/>
    </row>
    <row r="25" spans="1:12" ht="13.5" customHeight="1" x14ac:dyDescent="0.25">
      <c r="A25" s="755" t="s">
        <v>74</v>
      </c>
      <c r="B25" s="750">
        <v>440</v>
      </c>
      <c r="C25" s="750">
        <v>16828.606</v>
      </c>
      <c r="D25" s="692">
        <v>449.32400000000001</v>
      </c>
      <c r="E25" s="750">
        <v>445</v>
      </c>
      <c r="F25" s="750">
        <v>16819.388999999999</v>
      </c>
      <c r="G25" s="692">
        <v>606.52099999999996</v>
      </c>
      <c r="H25" s="749"/>
      <c r="I25" s="754"/>
      <c r="J25" s="754"/>
    </row>
    <row r="26" spans="1:12" ht="13.5" customHeight="1" x14ac:dyDescent="0.25">
      <c r="A26" s="755" t="s">
        <v>75</v>
      </c>
      <c r="B26" s="750">
        <v>295</v>
      </c>
      <c r="C26" s="750">
        <v>259.685</v>
      </c>
      <c r="D26" s="692">
        <v>69.55</v>
      </c>
      <c r="E26" s="750">
        <v>304</v>
      </c>
      <c r="F26" s="750">
        <v>1184.183</v>
      </c>
      <c r="G26" s="692">
        <v>0</v>
      </c>
      <c r="I26" s="571"/>
      <c r="J26" s="571"/>
    </row>
    <row r="27" spans="1:12" ht="13.5" customHeight="1" x14ac:dyDescent="0.25">
      <c r="A27" s="756" t="s">
        <v>76</v>
      </c>
      <c r="B27" s="757">
        <v>418</v>
      </c>
      <c r="C27" s="757">
        <v>1782.702</v>
      </c>
      <c r="D27" s="758">
        <v>2.036</v>
      </c>
      <c r="E27" s="757">
        <v>422</v>
      </c>
      <c r="F27" s="757">
        <v>1700.222</v>
      </c>
      <c r="G27" s="766" t="s">
        <v>364</v>
      </c>
      <c r="I27" s="571"/>
      <c r="J27" s="571"/>
      <c r="K27" s="759"/>
    </row>
    <row r="28" spans="1:12" ht="13.5" customHeight="1" x14ac:dyDescent="0.25">
      <c r="A28" s="1863" t="s">
        <v>77</v>
      </c>
      <c r="B28" s="757">
        <v>26</v>
      </c>
      <c r="C28" s="757">
        <v>0</v>
      </c>
      <c r="D28" s="760">
        <v>0</v>
      </c>
      <c r="E28" s="757">
        <v>27</v>
      </c>
      <c r="F28" s="757">
        <v>0</v>
      </c>
      <c r="G28" s="760">
        <v>0</v>
      </c>
      <c r="I28" s="571"/>
      <c r="J28" s="571"/>
      <c r="K28" s="761"/>
      <c r="L28" s="762"/>
    </row>
    <row r="29" spans="1:12" ht="24" customHeight="1" x14ac:dyDescent="0.25">
      <c r="A29" s="753" t="s">
        <v>78</v>
      </c>
      <c r="B29" s="757">
        <v>2090</v>
      </c>
      <c r="C29" s="757">
        <v>6493.7920000000004</v>
      </c>
      <c r="D29" s="760">
        <v>1787.442</v>
      </c>
      <c r="E29" s="757">
        <v>1847</v>
      </c>
      <c r="F29" s="757">
        <v>6491.924</v>
      </c>
      <c r="G29" s="760">
        <v>1554.885</v>
      </c>
      <c r="I29" s="571"/>
      <c r="J29" s="571"/>
      <c r="K29" s="761"/>
    </row>
    <row r="30" spans="1:12" s="721" customFormat="1" ht="24" customHeight="1" x14ac:dyDescent="0.25">
      <c r="A30" s="763" t="s">
        <v>79</v>
      </c>
      <c r="B30" s="764">
        <v>326</v>
      </c>
      <c r="C30" s="764">
        <v>10.266</v>
      </c>
      <c r="D30" s="764">
        <v>0</v>
      </c>
      <c r="E30" s="764">
        <v>286</v>
      </c>
      <c r="F30" s="764">
        <v>11.616</v>
      </c>
      <c r="G30" s="764">
        <v>0</v>
      </c>
    </row>
    <row r="31" spans="1:12" ht="23.25" customHeight="1" x14ac:dyDescent="0.25">
      <c r="A31" s="763" t="s">
        <v>80</v>
      </c>
      <c r="B31" s="750">
        <v>61</v>
      </c>
      <c r="C31" s="750">
        <v>6867.1580000000004</v>
      </c>
      <c r="D31" s="764">
        <v>2351.692</v>
      </c>
      <c r="E31" s="750">
        <v>64</v>
      </c>
      <c r="F31" s="750">
        <v>6736.12</v>
      </c>
      <c r="G31" s="764">
        <v>1734.056</v>
      </c>
      <c r="I31" s="571"/>
      <c r="J31" s="571"/>
    </row>
    <row r="32" spans="1:12" ht="13.5" customHeight="1" x14ac:dyDescent="0.25">
      <c r="A32" s="755" t="s">
        <v>81</v>
      </c>
      <c r="B32" s="750">
        <v>65</v>
      </c>
      <c r="C32" s="750">
        <v>1264.4459999999999</v>
      </c>
      <c r="D32" s="692">
        <v>0</v>
      </c>
      <c r="E32" s="750">
        <v>62</v>
      </c>
      <c r="F32" s="750">
        <v>1201.248</v>
      </c>
      <c r="G32" s="692">
        <v>0</v>
      </c>
      <c r="H32" s="749"/>
      <c r="I32" s="754"/>
      <c r="J32" s="754"/>
      <c r="K32" s="754"/>
    </row>
    <row r="33" spans="1:11" ht="13.5" customHeight="1" x14ac:dyDescent="0.25">
      <c r="A33" s="755" t="s">
        <v>82</v>
      </c>
      <c r="B33" s="750">
        <v>397</v>
      </c>
      <c r="C33" s="750">
        <v>1168.913</v>
      </c>
      <c r="D33" s="692">
        <v>1592.701</v>
      </c>
      <c r="E33" s="750">
        <v>370</v>
      </c>
      <c r="F33" s="750">
        <v>1089.0250000000001</v>
      </c>
      <c r="G33" s="692">
        <v>845.26099999999997</v>
      </c>
      <c r="H33" s="749"/>
      <c r="I33" s="754"/>
      <c r="J33" s="754"/>
    </row>
    <row r="34" spans="1:11" ht="13.5" customHeight="1" x14ac:dyDescent="0.25">
      <c r="A34" s="755" t="s">
        <v>83</v>
      </c>
      <c r="B34" s="750">
        <v>293</v>
      </c>
      <c r="C34" s="750">
        <v>709.27300000000002</v>
      </c>
      <c r="D34" s="692">
        <v>0</v>
      </c>
      <c r="E34" s="750">
        <v>273</v>
      </c>
      <c r="F34" s="750">
        <v>703.29399999999998</v>
      </c>
      <c r="G34" s="692">
        <v>0</v>
      </c>
      <c r="I34" s="571"/>
      <c r="J34" s="571"/>
    </row>
    <row r="35" spans="1:11" ht="13.5" customHeight="1" x14ac:dyDescent="0.25">
      <c r="A35" s="755" t="s">
        <v>448</v>
      </c>
      <c r="B35" s="750">
        <v>63</v>
      </c>
      <c r="C35" s="750">
        <v>2732.3339999999998</v>
      </c>
      <c r="D35" s="692">
        <v>243.291</v>
      </c>
      <c r="E35" s="750">
        <v>62</v>
      </c>
      <c r="F35" s="750">
        <v>3338.9749999999999</v>
      </c>
      <c r="G35" s="692">
        <v>250.751</v>
      </c>
      <c r="I35" s="571"/>
      <c r="J35" s="571"/>
    </row>
    <row r="36" spans="1:11" ht="13.5" customHeight="1" x14ac:dyDescent="0.25">
      <c r="A36" s="755" t="s">
        <v>85</v>
      </c>
      <c r="B36" s="750">
        <v>37</v>
      </c>
      <c r="C36" s="750">
        <v>8.8999999999999996E-2</v>
      </c>
      <c r="D36" s="692">
        <v>0</v>
      </c>
      <c r="E36" s="750">
        <v>39</v>
      </c>
      <c r="F36" s="750">
        <v>1.339</v>
      </c>
      <c r="G36" s="692">
        <v>0</v>
      </c>
      <c r="H36" s="749"/>
      <c r="I36" s="754"/>
      <c r="J36" s="754"/>
    </row>
    <row r="37" spans="1:11" ht="13.5" customHeight="1" x14ac:dyDescent="0.25">
      <c r="A37" s="755" t="s">
        <v>103</v>
      </c>
      <c r="B37" s="750">
        <v>9230</v>
      </c>
      <c r="C37" s="750">
        <v>192.43899999999999</v>
      </c>
      <c r="D37" s="692">
        <v>98.263999999999996</v>
      </c>
      <c r="E37" s="750">
        <v>8568</v>
      </c>
      <c r="F37" s="750">
        <v>126.456</v>
      </c>
      <c r="G37" s="692">
        <v>112.816</v>
      </c>
      <c r="I37" s="571"/>
      <c r="J37" s="571"/>
    </row>
    <row r="38" spans="1:11" ht="13.5" customHeight="1" x14ac:dyDescent="0.25">
      <c r="A38" s="571" t="s">
        <v>87</v>
      </c>
      <c r="B38" s="750">
        <v>3764</v>
      </c>
      <c r="C38" s="750">
        <v>8127.2749999999996</v>
      </c>
      <c r="D38" s="692">
        <v>73.111000000000004</v>
      </c>
      <c r="E38" s="750">
        <v>3587</v>
      </c>
      <c r="F38" s="750">
        <v>6179.6030000000001</v>
      </c>
      <c r="G38" s="692">
        <v>58.55</v>
      </c>
      <c r="I38" s="571"/>
      <c r="J38" s="571"/>
    </row>
    <row r="39" spans="1:11" ht="13.5" customHeight="1" x14ac:dyDescent="0.25">
      <c r="A39" s="755" t="s">
        <v>88</v>
      </c>
      <c r="B39" s="750">
        <v>5765</v>
      </c>
      <c r="C39" s="750">
        <v>283.02100000000002</v>
      </c>
      <c r="D39" s="692">
        <v>106.38200000000001</v>
      </c>
      <c r="E39" s="750">
        <v>5101</v>
      </c>
      <c r="F39" s="750">
        <v>149.51599999999999</v>
      </c>
      <c r="G39" s="692">
        <v>176.28399999999999</v>
      </c>
      <c r="I39" s="571"/>
      <c r="J39" s="571"/>
    </row>
    <row r="40" spans="1:11" ht="13.5" customHeight="1" x14ac:dyDescent="0.25">
      <c r="A40" s="755" t="s">
        <v>89</v>
      </c>
      <c r="B40" s="750">
        <v>2682</v>
      </c>
      <c r="C40" s="750">
        <v>0.50700000000000001</v>
      </c>
      <c r="D40" s="692">
        <v>3</v>
      </c>
      <c r="E40" s="750">
        <v>2471</v>
      </c>
      <c r="F40" s="750">
        <v>3.427</v>
      </c>
      <c r="G40" s="692">
        <v>0</v>
      </c>
      <c r="I40" s="571"/>
      <c r="J40" s="571"/>
    </row>
    <row r="41" spans="1:11" ht="13.5" customHeight="1" x14ac:dyDescent="0.25">
      <c r="A41" s="571" t="s">
        <v>104</v>
      </c>
      <c r="B41" s="750">
        <v>3392</v>
      </c>
      <c r="C41" s="750">
        <v>7.2140000000000004</v>
      </c>
      <c r="D41" s="692">
        <v>0.46700000000000003</v>
      </c>
      <c r="E41" s="750">
        <v>3140</v>
      </c>
      <c r="F41" s="750">
        <v>18.869</v>
      </c>
      <c r="G41" s="692">
        <v>0</v>
      </c>
      <c r="I41" s="571"/>
      <c r="J41" s="571"/>
    </row>
    <row r="42" spans="1:11" s="579" customFormat="1" ht="13.5" customHeight="1" x14ac:dyDescent="0.25">
      <c r="A42" s="755" t="s">
        <v>91</v>
      </c>
      <c r="B42" s="750">
        <v>20</v>
      </c>
      <c r="C42" s="750">
        <v>0</v>
      </c>
      <c r="D42" s="692">
        <v>0</v>
      </c>
      <c r="E42" s="750">
        <v>24</v>
      </c>
      <c r="F42" s="750">
        <v>0</v>
      </c>
      <c r="G42" s="692">
        <v>0</v>
      </c>
    </row>
    <row r="43" spans="1:11" ht="13.5" customHeight="1" x14ac:dyDescent="0.25">
      <c r="A43" s="755" t="s">
        <v>92</v>
      </c>
      <c r="B43" s="750">
        <v>392</v>
      </c>
      <c r="C43" s="750">
        <v>11.067</v>
      </c>
      <c r="D43" s="692">
        <v>0</v>
      </c>
      <c r="E43" s="750">
        <v>357</v>
      </c>
      <c r="F43" s="750">
        <v>10.246</v>
      </c>
      <c r="G43" s="692">
        <v>0</v>
      </c>
      <c r="I43" s="571"/>
      <c r="J43" s="571"/>
      <c r="K43" s="754"/>
    </row>
    <row r="44" spans="1:11" ht="13.5" customHeight="1" x14ac:dyDescent="0.25">
      <c r="A44" s="765" t="s">
        <v>93</v>
      </c>
      <c r="B44" s="750">
        <v>16978</v>
      </c>
      <c r="C44" s="750">
        <v>775.83799999999997</v>
      </c>
      <c r="D44" s="692">
        <v>205.53800000000001</v>
      </c>
      <c r="E44" s="750">
        <v>16282</v>
      </c>
      <c r="F44" s="750">
        <v>635.03099999999995</v>
      </c>
      <c r="G44" s="692">
        <v>151.50399999999999</v>
      </c>
      <c r="I44" s="571"/>
      <c r="J44" s="571"/>
    </row>
    <row r="45" spans="1:11" ht="13.5" customHeight="1" x14ac:dyDescent="0.25">
      <c r="A45" s="765" t="s">
        <v>94</v>
      </c>
      <c r="B45" s="750">
        <v>798</v>
      </c>
      <c r="C45" s="750">
        <v>130.178</v>
      </c>
      <c r="D45" s="692">
        <v>100.721</v>
      </c>
      <c r="E45" s="750">
        <v>668</v>
      </c>
      <c r="F45" s="750">
        <v>15.010999999999999</v>
      </c>
      <c r="G45" s="692">
        <v>78.254999999999995</v>
      </c>
      <c r="I45" s="571"/>
      <c r="J45" s="571"/>
    </row>
    <row r="46" spans="1:11" ht="13.5" customHeight="1" x14ac:dyDescent="0.25">
      <c r="A46" s="755" t="s">
        <v>95</v>
      </c>
      <c r="B46" s="750">
        <v>6055</v>
      </c>
      <c r="C46" s="750">
        <v>2.1320000000000001</v>
      </c>
      <c r="D46" s="692">
        <v>28.489000000000001</v>
      </c>
      <c r="E46" s="750">
        <v>5691</v>
      </c>
      <c r="F46" s="750">
        <v>0.79600000000000004</v>
      </c>
      <c r="G46" s="692">
        <v>53.561</v>
      </c>
      <c r="I46" s="571"/>
      <c r="J46" s="571"/>
    </row>
    <row r="47" spans="1:11" ht="21.75" customHeight="1" x14ac:dyDescent="0.25">
      <c r="A47" s="753" t="s">
        <v>96</v>
      </c>
      <c r="B47" s="766">
        <v>58</v>
      </c>
      <c r="C47" s="766">
        <v>0</v>
      </c>
      <c r="D47" s="766">
        <v>0.373</v>
      </c>
      <c r="E47" s="766">
        <v>50</v>
      </c>
      <c r="F47" s="766">
        <v>4.5439999999999996</v>
      </c>
      <c r="G47" s="766">
        <v>1</v>
      </c>
      <c r="I47" s="571"/>
      <c r="J47" s="571"/>
    </row>
    <row r="48" spans="1:11" ht="13.5" customHeight="1" x14ac:dyDescent="0.25">
      <c r="A48" s="755" t="s">
        <v>97</v>
      </c>
      <c r="B48" s="692">
        <v>40</v>
      </c>
      <c r="C48" s="692">
        <v>0</v>
      </c>
      <c r="D48" s="692">
        <v>0</v>
      </c>
      <c r="E48" s="692">
        <v>25</v>
      </c>
      <c r="F48" s="692">
        <v>0</v>
      </c>
      <c r="G48" s="692">
        <v>0</v>
      </c>
      <c r="I48" s="571"/>
      <c r="J48" s="571"/>
      <c r="K48" s="692"/>
    </row>
    <row r="49" spans="1:12" ht="13.5" customHeight="1" x14ac:dyDescent="0.25">
      <c r="A49" s="755" t="s">
        <v>98</v>
      </c>
      <c r="B49" s="692">
        <v>74</v>
      </c>
      <c r="C49" s="692">
        <v>172.33799999999999</v>
      </c>
      <c r="D49" s="692">
        <v>40</v>
      </c>
      <c r="E49" s="692">
        <v>65</v>
      </c>
      <c r="F49" s="692">
        <v>94.091999999999999</v>
      </c>
      <c r="G49" s="692">
        <v>10</v>
      </c>
      <c r="I49" s="571"/>
      <c r="J49" s="571"/>
      <c r="K49" s="692"/>
    </row>
    <row r="50" spans="1:12" ht="13.5" customHeight="1" x14ac:dyDescent="0.25">
      <c r="A50" s="755" t="s">
        <v>449</v>
      </c>
      <c r="B50" s="692">
        <v>100</v>
      </c>
      <c r="C50" s="767">
        <v>0.77400000000000002</v>
      </c>
      <c r="D50" s="692">
        <v>0</v>
      </c>
      <c r="E50" s="692">
        <v>89</v>
      </c>
      <c r="F50" s="767" t="s">
        <v>364</v>
      </c>
      <c r="G50" s="692">
        <v>0</v>
      </c>
      <c r="I50" s="571"/>
      <c r="J50" s="571"/>
      <c r="K50" s="579"/>
      <c r="L50" s="768"/>
    </row>
    <row r="51" spans="1:12" ht="4.5" customHeight="1" thickBot="1" x14ac:dyDescent="0.3">
      <c r="A51" s="595"/>
      <c r="B51" s="595"/>
      <c r="C51" s="769"/>
      <c r="D51" s="770"/>
      <c r="E51" s="770"/>
      <c r="F51" s="769"/>
      <c r="G51" s="770"/>
      <c r="I51" s="571"/>
      <c r="J51" s="571"/>
    </row>
    <row r="52" spans="1:12" ht="12" customHeight="1" thickTop="1" x14ac:dyDescent="0.25">
      <c r="A52" s="1939" t="s">
        <v>329</v>
      </c>
      <c r="B52" s="1939"/>
      <c r="C52" s="1939"/>
      <c r="D52" s="1939"/>
      <c r="E52" s="1939"/>
      <c r="F52" s="1939"/>
      <c r="G52" s="1939"/>
      <c r="I52" s="571"/>
      <c r="J52" s="571"/>
    </row>
    <row r="53" spans="1:12" x14ac:dyDescent="0.25">
      <c r="A53" s="589"/>
      <c r="B53" s="589"/>
      <c r="C53" s="750"/>
      <c r="D53" s="692"/>
      <c r="E53" s="692"/>
      <c r="F53" s="692"/>
      <c r="G53" s="692"/>
      <c r="H53" s="749"/>
      <c r="I53" s="754"/>
      <c r="J53" s="754"/>
      <c r="K53" s="579"/>
    </row>
    <row r="54" spans="1:12" x14ac:dyDescent="0.25">
      <c r="A54" s="589"/>
      <c r="B54" s="589"/>
      <c r="C54" s="589"/>
      <c r="D54" s="589"/>
      <c r="E54" s="589"/>
      <c r="F54" s="589"/>
      <c r="G54" s="589"/>
      <c r="I54" s="571"/>
      <c r="J54" s="571"/>
    </row>
    <row r="55" spans="1:12" x14ac:dyDescent="0.25">
      <c r="A55" s="589"/>
      <c r="B55" s="589"/>
      <c r="C55" s="589"/>
      <c r="D55" s="589"/>
      <c r="E55" s="589"/>
      <c r="F55" s="589"/>
      <c r="G55" s="589"/>
      <c r="I55" s="571"/>
      <c r="J55" s="571"/>
    </row>
    <row r="56" spans="1:12" x14ac:dyDescent="0.25">
      <c r="A56" s="589"/>
      <c r="B56" s="589"/>
      <c r="C56" s="589"/>
      <c r="D56" s="589"/>
      <c r="E56" s="589"/>
      <c r="F56" s="589"/>
      <c r="G56" s="589"/>
      <c r="I56" s="571"/>
      <c r="J56" s="571"/>
    </row>
    <row r="57" spans="1:12" x14ac:dyDescent="0.25">
      <c r="A57" s="589"/>
      <c r="B57" s="589"/>
      <c r="C57" s="589"/>
      <c r="D57" s="589"/>
      <c r="E57" s="589"/>
      <c r="F57" s="589"/>
      <c r="G57" s="589"/>
    </row>
  </sheetData>
  <mergeCells count="14">
    <mergeCell ref="G6:G10"/>
    <mergeCell ref="C11:D11"/>
    <mergeCell ref="F11:G11"/>
    <mergeCell ref="A52:G52"/>
    <mergeCell ref="A2:G2"/>
    <mergeCell ref="A3:G3"/>
    <mergeCell ref="A5:A11"/>
    <mergeCell ref="B5:D5"/>
    <mergeCell ref="E5:G5"/>
    <mergeCell ref="B6:B10"/>
    <mergeCell ref="C6:C10"/>
    <mergeCell ref="D6:D10"/>
    <mergeCell ref="E6:E10"/>
    <mergeCell ref="F6:F10"/>
  </mergeCells>
  <pageMargins left="0.78740157480314965" right="0.78740157480314965" top="1.1811023622047243" bottom="0.78740157480314965" header="0" footer="0"/>
  <pageSetup paperSize="9" orientation="portrait"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98"/>
  <sheetViews>
    <sheetView workbookViewId="0"/>
  </sheetViews>
  <sheetFormatPr defaultColWidth="9.7109375" defaultRowHeight="12.75" x14ac:dyDescent="0.25"/>
  <cols>
    <col min="1" max="1" width="21.7109375" style="773" customWidth="1"/>
    <col min="2" max="7" width="10.85546875" style="773" customWidth="1"/>
    <col min="8" max="16384" width="9.7109375" style="773"/>
  </cols>
  <sheetData>
    <row r="2" spans="1:11" ht="18" customHeight="1" x14ac:dyDescent="0.25">
      <c r="A2" s="771" t="s">
        <v>450</v>
      </c>
      <c r="B2" s="772"/>
      <c r="C2" s="772"/>
      <c r="D2" s="772"/>
      <c r="E2" s="772"/>
      <c r="F2" s="772"/>
      <c r="G2" s="772"/>
    </row>
    <row r="3" spans="1:11" ht="23.25" customHeight="1" x14ac:dyDescent="0.25">
      <c r="A3" s="1947" t="s">
        <v>451</v>
      </c>
      <c r="B3" s="1947"/>
      <c r="C3" s="1947"/>
      <c r="D3" s="1947"/>
      <c r="E3" s="1947"/>
      <c r="F3" s="1947"/>
      <c r="G3" s="1947"/>
      <c r="H3" s="1599"/>
      <c r="I3" s="1599"/>
      <c r="J3" s="1599"/>
      <c r="K3" s="1599"/>
    </row>
    <row r="4" spans="1:11" ht="13.5" customHeight="1" x14ac:dyDescent="0.25">
      <c r="A4" s="774"/>
      <c r="B4" s="774"/>
      <c r="C4" s="774"/>
      <c r="D4" s="774"/>
      <c r="E4" s="775"/>
      <c r="F4" s="776"/>
      <c r="G4" s="777" t="s">
        <v>452</v>
      </c>
    </row>
    <row r="5" spans="1:11" ht="29.25" customHeight="1" x14ac:dyDescent="0.25">
      <c r="A5" s="1948" t="s">
        <v>453</v>
      </c>
      <c r="B5" s="1950" t="s">
        <v>454</v>
      </c>
      <c r="C5" s="1950"/>
      <c r="D5" s="1950"/>
      <c r="E5" s="1950" t="s">
        <v>455</v>
      </c>
      <c r="F5" s="1950"/>
      <c r="G5" s="1950"/>
    </row>
    <row r="6" spans="1:11" ht="11.25" customHeight="1" x14ac:dyDescent="0.25">
      <c r="A6" s="1949"/>
      <c r="B6" s="1951" t="s">
        <v>456</v>
      </c>
      <c r="C6" s="1951" t="s">
        <v>247</v>
      </c>
      <c r="D6" s="1951" t="s">
        <v>248</v>
      </c>
      <c r="E6" s="1951" t="s">
        <v>456</v>
      </c>
      <c r="F6" s="1951" t="s">
        <v>247</v>
      </c>
      <c r="G6" s="1951" t="s">
        <v>248</v>
      </c>
    </row>
    <row r="7" spans="1:11" ht="11.25" customHeight="1" x14ac:dyDescent="0.25">
      <c r="A7" s="1949"/>
      <c r="B7" s="1924"/>
      <c r="C7" s="1924"/>
      <c r="D7" s="1924"/>
      <c r="E7" s="1924"/>
      <c r="F7" s="1924"/>
      <c r="G7" s="1924"/>
    </row>
    <row r="8" spans="1:11" ht="12.95" customHeight="1" x14ac:dyDescent="0.25">
      <c r="A8" s="778"/>
      <c r="B8" s="778"/>
      <c r="C8" s="778"/>
      <c r="D8" s="778"/>
      <c r="E8" s="778"/>
      <c r="F8" s="778"/>
      <c r="G8" s="778"/>
    </row>
    <row r="9" spans="1:11" ht="12.95" customHeight="1" x14ac:dyDescent="0.25">
      <c r="A9" s="779" t="s">
        <v>31</v>
      </c>
      <c r="B9" s="780">
        <v>399083.44000000006</v>
      </c>
      <c r="C9" s="780">
        <v>376883.14400000015</v>
      </c>
      <c r="D9" s="780">
        <v>299351.08099999995</v>
      </c>
      <c r="E9" s="780">
        <v>167597.75599999999</v>
      </c>
      <c r="F9" s="780">
        <v>180097.42599999998</v>
      </c>
      <c r="G9" s="780">
        <v>144600.54499999998</v>
      </c>
    </row>
    <row r="10" spans="1:11" ht="12.95" customHeight="1" x14ac:dyDescent="0.25">
      <c r="A10" s="781"/>
      <c r="B10" s="782">
        <v>0</v>
      </c>
      <c r="C10" s="782">
        <v>0</v>
      </c>
      <c r="D10" s="782"/>
      <c r="E10" s="782"/>
      <c r="F10" s="782"/>
      <c r="G10" s="782"/>
    </row>
    <row r="11" spans="1:11" ht="12.95" customHeight="1" x14ac:dyDescent="0.25">
      <c r="A11" s="783" t="s">
        <v>457</v>
      </c>
      <c r="B11" s="784">
        <v>352756</v>
      </c>
      <c r="C11" s="784">
        <v>343435.03100000013</v>
      </c>
      <c r="D11" s="784">
        <v>270365.03999999998</v>
      </c>
      <c r="E11" s="784">
        <v>109780</v>
      </c>
      <c r="F11" s="784">
        <v>107198.13899999998</v>
      </c>
      <c r="G11" s="784">
        <v>99362.671999999977</v>
      </c>
      <c r="H11" s="785"/>
      <c r="I11" s="786"/>
    </row>
    <row r="12" spans="1:11" ht="12.95" customHeight="1" x14ac:dyDescent="0.25">
      <c r="A12" s="787" t="s">
        <v>458</v>
      </c>
      <c r="B12" s="782">
        <v>0</v>
      </c>
      <c r="C12" s="782">
        <v>0</v>
      </c>
      <c r="D12" s="782"/>
      <c r="E12" s="782">
        <v>0</v>
      </c>
      <c r="F12" s="782">
        <v>0</v>
      </c>
      <c r="G12" s="782"/>
      <c r="H12" s="785"/>
      <c r="I12" s="786"/>
    </row>
    <row r="13" spans="1:11" ht="12.95" customHeight="1" x14ac:dyDescent="0.25">
      <c r="A13" s="787" t="s">
        <v>459</v>
      </c>
      <c r="B13" s="782">
        <v>31133</v>
      </c>
      <c r="C13" s="782">
        <v>28235</v>
      </c>
      <c r="D13" s="782">
        <v>22976.526000000005</v>
      </c>
      <c r="E13" s="782">
        <v>17463</v>
      </c>
      <c r="F13" s="782">
        <v>16250.715999999997</v>
      </c>
      <c r="G13" s="782">
        <v>17945.097000000002</v>
      </c>
      <c r="H13" s="785"/>
      <c r="I13" s="786"/>
    </row>
    <row r="14" spans="1:11" ht="12.95" customHeight="1" x14ac:dyDescent="0.25">
      <c r="A14" s="787" t="s">
        <v>460</v>
      </c>
      <c r="B14" s="782">
        <v>190173</v>
      </c>
      <c r="C14" s="782">
        <v>171559</v>
      </c>
      <c r="D14" s="782">
        <v>147600.92999999996</v>
      </c>
      <c r="E14" s="782">
        <v>27201</v>
      </c>
      <c r="F14" s="782">
        <v>24244.644</v>
      </c>
      <c r="G14" s="782">
        <v>24306.032999999996</v>
      </c>
      <c r="H14" s="785"/>
      <c r="I14" s="786"/>
    </row>
    <row r="15" spans="1:11" ht="12.95" customHeight="1" x14ac:dyDescent="0.25">
      <c r="A15" s="788" t="s">
        <v>461</v>
      </c>
      <c r="B15" s="789">
        <v>22921</v>
      </c>
      <c r="C15" s="789">
        <v>40710</v>
      </c>
      <c r="D15" s="789">
        <v>19949.852999999985</v>
      </c>
      <c r="E15" s="789">
        <v>24457</v>
      </c>
      <c r="F15" s="789">
        <v>24139.291000000005</v>
      </c>
      <c r="G15" s="789">
        <v>25072.839000000004</v>
      </c>
      <c r="H15" s="785"/>
      <c r="I15" s="786"/>
    </row>
    <row r="16" spans="1:11" ht="12.95" customHeight="1" x14ac:dyDescent="0.25">
      <c r="A16" s="788" t="s">
        <v>462</v>
      </c>
      <c r="B16" s="789">
        <v>29468</v>
      </c>
      <c r="C16" s="789">
        <v>28986</v>
      </c>
      <c r="D16" s="789">
        <v>20439.144999999993</v>
      </c>
      <c r="E16" s="789">
        <v>11974</v>
      </c>
      <c r="F16" s="789">
        <v>13986.747999999998</v>
      </c>
      <c r="G16" s="789">
        <v>9176.9089999999997</v>
      </c>
      <c r="H16" s="785"/>
      <c r="I16" s="786"/>
    </row>
    <row r="17" spans="1:21" ht="12.95" customHeight="1" x14ac:dyDescent="0.25">
      <c r="A17" s="788"/>
      <c r="B17" s="782">
        <v>0</v>
      </c>
      <c r="C17" s="782">
        <v>0</v>
      </c>
      <c r="D17" s="782"/>
      <c r="E17" s="782">
        <v>0</v>
      </c>
      <c r="F17" s="782">
        <v>0</v>
      </c>
      <c r="G17" s="782"/>
      <c r="H17" s="785"/>
      <c r="I17" s="786"/>
    </row>
    <row r="18" spans="1:21" ht="12.95" customHeight="1" x14ac:dyDescent="0.25">
      <c r="A18" s="790" t="s">
        <v>463</v>
      </c>
      <c r="B18" s="784">
        <v>46328</v>
      </c>
      <c r="C18" s="784">
        <v>33448</v>
      </c>
      <c r="D18" s="784">
        <v>28986.04099999999</v>
      </c>
      <c r="E18" s="784">
        <v>57817</v>
      </c>
      <c r="F18" s="784">
        <v>72899.286999999982</v>
      </c>
      <c r="G18" s="784">
        <v>45237.873000000014</v>
      </c>
      <c r="H18" s="785"/>
      <c r="I18" s="786"/>
    </row>
    <row r="19" spans="1:21" ht="12.95" customHeight="1" x14ac:dyDescent="0.25">
      <c r="A19" s="788" t="s">
        <v>458</v>
      </c>
      <c r="B19" s="782">
        <v>0</v>
      </c>
      <c r="C19" s="782">
        <v>0</v>
      </c>
      <c r="D19" s="782"/>
      <c r="E19" s="782">
        <v>0</v>
      </c>
      <c r="F19" s="782">
        <v>0</v>
      </c>
      <c r="G19" s="782"/>
      <c r="H19" s="785"/>
      <c r="I19" s="786"/>
    </row>
    <row r="20" spans="1:21" ht="12.95" customHeight="1" x14ac:dyDescent="0.25">
      <c r="A20" s="788" t="s">
        <v>464</v>
      </c>
      <c r="B20" s="782">
        <v>3441</v>
      </c>
      <c r="C20" s="782">
        <v>2159</v>
      </c>
      <c r="D20" s="782">
        <v>2465.2390000000005</v>
      </c>
      <c r="E20" s="782">
        <v>2040</v>
      </c>
      <c r="F20" s="782">
        <v>24673.874999999996</v>
      </c>
      <c r="G20" s="782">
        <v>2235.5030000000002</v>
      </c>
      <c r="H20" s="785"/>
      <c r="I20" s="786"/>
    </row>
    <row r="21" spans="1:21" ht="12.95" customHeight="1" x14ac:dyDescent="0.25">
      <c r="A21" s="788" t="s">
        <v>465</v>
      </c>
      <c r="B21" s="782">
        <v>9009</v>
      </c>
      <c r="C21" s="782">
        <v>10976</v>
      </c>
      <c r="D21" s="782">
        <v>8412.1599999999962</v>
      </c>
      <c r="E21" s="782">
        <v>634</v>
      </c>
      <c r="F21" s="782">
        <v>371.90899999999993</v>
      </c>
      <c r="G21" s="782">
        <v>735.49599999999987</v>
      </c>
      <c r="H21" s="785"/>
      <c r="I21" s="786"/>
    </row>
    <row r="22" spans="1:21" ht="12.95" customHeight="1" x14ac:dyDescent="0.25">
      <c r="A22" s="788" t="s">
        <v>466</v>
      </c>
      <c r="B22" s="782">
        <v>13942</v>
      </c>
      <c r="C22" s="782">
        <v>7757</v>
      </c>
      <c r="D22" s="782">
        <v>7355.5660000000016</v>
      </c>
      <c r="E22" s="782">
        <v>12636</v>
      </c>
      <c r="F22" s="782">
        <v>10649.088000000002</v>
      </c>
      <c r="G22" s="782">
        <v>13030.111000000003</v>
      </c>
      <c r="H22" s="785"/>
      <c r="I22" s="786"/>
    </row>
    <row r="23" spans="1:21" ht="25.5" customHeight="1" x14ac:dyDescent="0.25">
      <c r="A23" s="791" t="s">
        <v>467</v>
      </c>
      <c r="B23" s="789">
        <v>134</v>
      </c>
      <c r="C23" s="789">
        <v>118</v>
      </c>
      <c r="D23" s="789">
        <v>130.69499999999996</v>
      </c>
      <c r="E23" s="789">
        <v>22601</v>
      </c>
      <c r="F23" s="789">
        <v>24190.061999999991</v>
      </c>
      <c r="G23" s="789">
        <v>18447.325999999997</v>
      </c>
      <c r="H23" s="785"/>
      <c r="I23" s="786"/>
    </row>
    <row r="24" spans="1:21" ht="12.95" customHeight="1" x14ac:dyDescent="0.25">
      <c r="A24" s="788" t="s">
        <v>468</v>
      </c>
      <c r="B24" s="792"/>
      <c r="C24" s="617"/>
      <c r="D24" s="782"/>
      <c r="E24" s="782">
        <v>0</v>
      </c>
      <c r="F24" s="782">
        <v>0</v>
      </c>
      <c r="G24" s="782"/>
      <c r="H24" s="785"/>
      <c r="I24" s="786"/>
    </row>
    <row r="25" spans="1:21" ht="12.95" customHeight="1" x14ac:dyDescent="0.25">
      <c r="A25" s="788" t="s">
        <v>469</v>
      </c>
      <c r="B25" s="782">
        <v>98</v>
      </c>
      <c r="C25" s="782">
        <v>70</v>
      </c>
      <c r="D25" s="782">
        <v>99.055999999999969</v>
      </c>
      <c r="E25" s="782">
        <v>10889</v>
      </c>
      <c r="F25" s="782">
        <v>11920.794999999995</v>
      </c>
      <c r="G25" s="782">
        <v>8694.6130000000012</v>
      </c>
      <c r="H25" s="785"/>
      <c r="I25" s="786"/>
    </row>
    <row r="26" spans="1:21" ht="12.95" customHeight="1" x14ac:dyDescent="0.25">
      <c r="A26" s="788" t="s">
        <v>470</v>
      </c>
      <c r="B26" s="782">
        <v>34</v>
      </c>
      <c r="C26" s="782">
        <v>43</v>
      </c>
      <c r="D26" s="782">
        <v>31.132999999999999</v>
      </c>
      <c r="E26" s="782">
        <v>9695</v>
      </c>
      <c r="F26" s="782">
        <v>11139.861999999999</v>
      </c>
      <c r="G26" s="782">
        <v>8438.0209999999988</v>
      </c>
      <c r="H26" s="785"/>
      <c r="I26" s="786"/>
    </row>
    <row r="27" spans="1:21" ht="6.95" customHeight="1" thickBot="1" x14ac:dyDescent="0.3">
      <c r="A27" s="793"/>
      <c r="B27" s="793"/>
      <c r="C27" s="793"/>
      <c r="D27" s="1691"/>
      <c r="E27" s="794"/>
      <c r="F27" s="793"/>
      <c r="G27" s="795"/>
    </row>
    <row r="28" spans="1:21" ht="3.75" customHeight="1" thickTop="1" x14ac:dyDescent="0.25">
      <c r="A28" s="1632"/>
      <c r="B28" s="1599"/>
      <c r="C28" s="1599"/>
      <c r="D28" s="1599"/>
      <c r="E28" s="1599"/>
      <c r="F28" s="1599"/>
      <c r="G28" s="1599"/>
    </row>
    <row r="29" spans="1:21" s="800" customFormat="1" ht="12.95" customHeight="1" x14ac:dyDescent="0.25">
      <c r="A29" s="796" t="s">
        <v>471</v>
      </c>
      <c r="B29" s="797"/>
      <c r="C29" s="797"/>
      <c r="D29" s="797"/>
      <c r="E29" s="798"/>
      <c r="F29" s="798"/>
      <c r="G29" s="798"/>
      <c r="H29" s="799"/>
      <c r="I29" s="799"/>
      <c r="J29" s="799"/>
      <c r="K29" s="799"/>
      <c r="L29" s="799"/>
      <c r="M29" s="799"/>
      <c r="N29" s="799"/>
      <c r="O29" s="799"/>
      <c r="P29" s="799"/>
      <c r="Q29" s="799"/>
      <c r="R29" s="799"/>
      <c r="S29" s="799"/>
      <c r="T29" s="799"/>
      <c r="U29" s="799"/>
    </row>
    <row r="30" spans="1:21" ht="10.5" customHeight="1" x14ac:dyDescent="0.25">
      <c r="A30" s="781"/>
      <c r="B30" s="781"/>
      <c r="C30" s="781"/>
      <c r="D30" s="781"/>
      <c r="E30" s="781"/>
      <c r="F30" s="781"/>
      <c r="G30" s="781"/>
    </row>
    <row r="31" spans="1:21" ht="17.100000000000001" customHeight="1" x14ac:dyDescent="0.25">
      <c r="A31" s="801"/>
      <c r="B31" s="801"/>
      <c r="C31" s="801"/>
      <c r="D31" s="801"/>
      <c r="E31" s="801"/>
      <c r="F31" s="801"/>
      <c r="G31" s="801"/>
      <c r="H31" s="801"/>
      <c r="I31" s="801"/>
      <c r="J31" s="801"/>
    </row>
    <row r="32" spans="1:21" ht="17.100000000000001" customHeight="1" x14ac:dyDescent="0.25">
      <c r="A32" s="802"/>
      <c r="B32" s="802"/>
      <c r="C32" s="802"/>
      <c r="D32" s="802"/>
      <c r="E32" s="802"/>
      <c r="F32" s="802"/>
      <c r="G32" s="802"/>
      <c r="H32" s="802"/>
      <c r="I32" s="802"/>
      <c r="J32" s="802"/>
    </row>
    <row r="33" spans="1:10" ht="17.100000000000001" customHeight="1" x14ac:dyDescent="0.25">
      <c r="A33" s="802"/>
      <c r="B33" s="802"/>
      <c r="C33" s="802"/>
      <c r="D33" s="802"/>
      <c r="E33" s="802"/>
      <c r="F33" s="802"/>
      <c r="G33" s="802"/>
      <c r="H33" s="802"/>
      <c r="I33" s="802"/>
      <c r="J33" s="802"/>
    </row>
    <row r="34" spans="1:10" ht="17.100000000000001" customHeight="1" x14ac:dyDescent="0.25">
      <c r="A34" s="802"/>
      <c r="B34" s="802"/>
      <c r="C34" s="802"/>
      <c r="D34" s="802"/>
      <c r="E34" s="802"/>
      <c r="F34" s="802"/>
      <c r="G34" s="802"/>
      <c r="H34" s="802"/>
      <c r="I34" s="802"/>
      <c r="J34" s="802"/>
    </row>
    <row r="35" spans="1:10" ht="17.100000000000001" customHeight="1" x14ac:dyDescent="0.25">
      <c r="A35" s="802"/>
      <c r="B35" s="802"/>
      <c r="C35" s="802"/>
      <c r="D35" s="802"/>
      <c r="E35" s="802"/>
      <c r="F35" s="802"/>
      <c r="G35" s="802"/>
      <c r="H35" s="802"/>
      <c r="I35" s="802"/>
      <c r="J35" s="802"/>
    </row>
    <row r="36" spans="1:10" ht="17.100000000000001" customHeight="1" x14ac:dyDescent="0.25">
      <c r="A36" s="802"/>
      <c r="B36" s="802"/>
      <c r="C36" s="802"/>
      <c r="D36" s="802"/>
      <c r="E36" s="802"/>
      <c r="F36" s="802"/>
      <c r="G36" s="802"/>
      <c r="H36" s="802"/>
      <c r="I36" s="802"/>
      <c r="J36" s="802"/>
    </row>
    <row r="37" spans="1:10" ht="17.100000000000001" customHeight="1" x14ac:dyDescent="0.25">
      <c r="A37" s="802"/>
      <c r="B37" s="802"/>
      <c r="C37" s="802"/>
      <c r="D37" s="802"/>
      <c r="E37" s="802"/>
      <c r="F37" s="802"/>
      <c r="G37" s="802"/>
      <c r="H37" s="802"/>
      <c r="I37" s="802"/>
      <c r="J37" s="802"/>
    </row>
    <row r="38" spans="1:10" ht="17.100000000000001" customHeight="1" x14ac:dyDescent="0.25">
      <c r="A38" s="802"/>
      <c r="B38" s="802"/>
      <c r="C38" s="802"/>
      <c r="D38" s="802"/>
      <c r="E38" s="802"/>
      <c r="F38" s="802"/>
      <c r="G38" s="802"/>
      <c r="H38" s="802"/>
      <c r="I38" s="802"/>
      <c r="J38" s="802"/>
    </row>
    <row r="39" spans="1:10" ht="17.100000000000001" customHeight="1" x14ac:dyDescent="0.25">
      <c r="A39" s="802"/>
      <c r="B39" s="802"/>
      <c r="C39" s="802"/>
      <c r="D39" s="802"/>
      <c r="E39" s="802"/>
      <c r="F39" s="802"/>
      <c r="G39" s="802"/>
      <c r="H39" s="802"/>
      <c r="I39" s="802"/>
      <c r="J39" s="803"/>
    </row>
    <row r="40" spans="1:10" ht="17.100000000000001" customHeight="1" x14ac:dyDescent="0.25">
      <c r="A40" s="802"/>
      <c r="B40" s="802"/>
      <c r="C40" s="802"/>
      <c r="D40" s="802"/>
      <c r="E40" s="802"/>
      <c r="F40" s="802"/>
      <c r="G40" s="802"/>
      <c r="H40" s="802"/>
      <c r="I40" s="802"/>
      <c r="J40" s="803"/>
    </row>
    <row r="41" spans="1:10" ht="17.100000000000001" customHeight="1" x14ac:dyDescent="0.25">
      <c r="A41" s="802"/>
      <c r="B41" s="802"/>
      <c r="C41" s="802"/>
      <c r="D41" s="802"/>
      <c r="E41" s="802"/>
      <c r="F41" s="802"/>
      <c r="G41" s="802"/>
      <c r="H41" s="802"/>
      <c r="I41" s="802"/>
      <c r="J41" s="803"/>
    </row>
    <row r="42" spans="1:10" ht="17.100000000000001" customHeight="1" x14ac:dyDescent="0.25"/>
    <row r="43" spans="1:10" ht="17.100000000000001" customHeight="1" x14ac:dyDescent="0.25"/>
    <row r="44" spans="1:10" ht="17.100000000000001" customHeight="1" x14ac:dyDescent="0.25"/>
    <row r="45" spans="1:10" ht="17.100000000000001" customHeight="1" x14ac:dyDescent="0.25"/>
    <row r="46" spans="1:10" ht="17.100000000000001" customHeight="1" x14ac:dyDescent="0.25"/>
    <row r="47" spans="1:10" ht="17.100000000000001" customHeight="1" x14ac:dyDescent="0.25"/>
    <row r="48" spans="1:10" ht="17.100000000000001" customHeight="1" x14ac:dyDescent="0.25"/>
    <row r="49" ht="17.100000000000001" customHeight="1" x14ac:dyDescent="0.25"/>
    <row r="50" ht="17.100000000000001" customHeight="1" x14ac:dyDescent="0.25"/>
    <row r="51" ht="17.100000000000001" customHeight="1" x14ac:dyDescent="0.25"/>
    <row r="52" ht="17.100000000000001" customHeight="1" x14ac:dyDescent="0.25"/>
    <row r="53" ht="17.100000000000001" customHeight="1" x14ac:dyDescent="0.25"/>
    <row r="54" ht="17.100000000000001" customHeight="1" x14ac:dyDescent="0.25"/>
    <row r="55" ht="17.100000000000001" customHeight="1" x14ac:dyDescent="0.25"/>
    <row r="56" ht="17.100000000000001" customHeight="1" x14ac:dyDescent="0.25"/>
    <row r="57" ht="17.100000000000001" customHeight="1" x14ac:dyDescent="0.25"/>
    <row r="58" ht="17.100000000000001" customHeight="1" x14ac:dyDescent="0.25"/>
    <row r="59" ht="17.100000000000001" customHeight="1" x14ac:dyDescent="0.25"/>
    <row r="60" ht="17.100000000000001" customHeight="1" x14ac:dyDescent="0.25"/>
    <row r="61" ht="17.100000000000001" customHeight="1" x14ac:dyDescent="0.25"/>
    <row r="62" ht="17.100000000000001" customHeight="1" x14ac:dyDescent="0.25"/>
    <row r="63" ht="17.100000000000001" customHeight="1" x14ac:dyDescent="0.25"/>
    <row r="64" ht="17.100000000000001" customHeight="1" x14ac:dyDescent="0.25"/>
    <row r="65" ht="17.100000000000001" customHeight="1" x14ac:dyDescent="0.25"/>
    <row r="66" ht="17.100000000000001" customHeight="1" x14ac:dyDescent="0.25"/>
    <row r="67" ht="17.100000000000001" customHeight="1" x14ac:dyDescent="0.25"/>
    <row r="68" ht="17.100000000000001" customHeight="1" x14ac:dyDescent="0.25"/>
    <row r="69" ht="17.100000000000001" customHeight="1" x14ac:dyDescent="0.25"/>
    <row r="70" ht="17.100000000000001" customHeight="1" x14ac:dyDescent="0.25"/>
    <row r="71" ht="17.100000000000001" customHeight="1" x14ac:dyDescent="0.25"/>
    <row r="72" ht="17.100000000000001" customHeight="1" x14ac:dyDescent="0.25"/>
    <row r="73" ht="17.100000000000001" customHeight="1" x14ac:dyDescent="0.25"/>
    <row r="74" ht="17.100000000000001" customHeight="1" x14ac:dyDescent="0.25"/>
    <row r="75" ht="17.100000000000001" customHeight="1" x14ac:dyDescent="0.25"/>
    <row r="76" ht="17.100000000000001" customHeight="1" x14ac:dyDescent="0.25"/>
    <row r="77" ht="17.100000000000001" customHeight="1" x14ac:dyDescent="0.25"/>
    <row r="78" ht="17.100000000000001" customHeight="1" x14ac:dyDescent="0.25"/>
    <row r="79" ht="17.100000000000001" customHeight="1" x14ac:dyDescent="0.25"/>
    <row r="80" ht="17.100000000000001" customHeight="1" x14ac:dyDescent="0.25"/>
    <row r="81" ht="17.100000000000001" customHeight="1" x14ac:dyDescent="0.25"/>
    <row r="82" ht="17.100000000000001" customHeight="1" x14ac:dyDescent="0.25"/>
    <row r="83" ht="17.100000000000001" customHeight="1" x14ac:dyDescent="0.25"/>
    <row r="84" ht="17.100000000000001" customHeight="1" x14ac:dyDescent="0.25"/>
    <row r="85" ht="17.100000000000001" customHeight="1" x14ac:dyDescent="0.25"/>
    <row r="86" ht="17.100000000000001" customHeight="1" x14ac:dyDescent="0.25"/>
    <row r="87" ht="17.100000000000001" customHeight="1" x14ac:dyDescent="0.25"/>
    <row r="88" ht="17.100000000000001" customHeight="1" x14ac:dyDescent="0.25"/>
    <row r="89" ht="17.100000000000001" customHeight="1" x14ac:dyDescent="0.25"/>
    <row r="90" ht="17.100000000000001" customHeight="1" x14ac:dyDescent="0.25"/>
    <row r="91" ht="17.100000000000001" customHeight="1" x14ac:dyDescent="0.25"/>
    <row r="92" ht="17.100000000000001" customHeight="1" x14ac:dyDescent="0.25"/>
    <row r="93" ht="17.100000000000001" customHeight="1" x14ac:dyDescent="0.25"/>
    <row r="94" ht="17.100000000000001" customHeight="1" x14ac:dyDescent="0.25"/>
    <row r="95" ht="17.100000000000001" customHeight="1" x14ac:dyDescent="0.25"/>
    <row r="96" ht="17.100000000000001" customHeight="1" x14ac:dyDescent="0.25"/>
    <row r="97" ht="17.100000000000001" customHeight="1" x14ac:dyDescent="0.25"/>
    <row r="98" ht="17.100000000000001" customHeight="1" x14ac:dyDescent="0.25"/>
  </sheetData>
  <mergeCells count="10">
    <mergeCell ref="A3:G3"/>
    <mergeCell ref="A5:A7"/>
    <mergeCell ref="B5:D5"/>
    <mergeCell ref="E5:G5"/>
    <mergeCell ref="B6:B7"/>
    <mergeCell ref="C6:C7"/>
    <mergeCell ref="D6:D7"/>
    <mergeCell ref="E6:E7"/>
    <mergeCell ref="F6:F7"/>
    <mergeCell ref="G6:G7"/>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9"/>
  <sheetViews>
    <sheetView showGridLines="0" workbookViewId="0"/>
  </sheetViews>
  <sheetFormatPr defaultColWidth="9.140625" defaultRowHeight="12.75" x14ac:dyDescent="0.25"/>
  <cols>
    <col min="1" max="1" width="21" style="5" customWidth="1"/>
    <col min="2" max="7" width="10.5703125" style="5" customWidth="1"/>
    <col min="8" max="16384" width="9.140625" style="5"/>
  </cols>
  <sheetData>
    <row r="2" spans="1:11" ht="23.25" customHeight="1" x14ac:dyDescent="0.25">
      <c r="A2" s="804" t="s">
        <v>472</v>
      </c>
    </row>
    <row r="3" spans="1:11" ht="19.5" customHeight="1" x14ac:dyDescent="0.25">
      <c r="A3" s="1944" t="s">
        <v>473</v>
      </c>
      <c r="B3" s="1944"/>
      <c r="C3" s="1944"/>
      <c r="D3" s="1944"/>
      <c r="E3" s="1944"/>
      <c r="F3" s="1944"/>
      <c r="G3" s="1944"/>
      <c r="H3" s="1579"/>
      <c r="I3" s="1579"/>
      <c r="J3" s="1579"/>
      <c r="K3" s="1579"/>
    </row>
    <row r="4" spans="1:11" ht="13.5" customHeight="1" x14ac:dyDescent="0.25">
      <c r="A4" s="805"/>
      <c r="B4" s="806"/>
      <c r="C4" s="806"/>
      <c r="D4" s="806"/>
      <c r="G4" s="807" t="s">
        <v>474</v>
      </c>
    </row>
    <row r="5" spans="1:11" ht="21" customHeight="1" x14ac:dyDescent="0.25">
      <c r="A5" s="1923" t="s">
        <v>453</v>
      </c>
      <c r="B5" s="1924" t="s">
        <v>454</v>
      </c>
      <c r="C5" s="1924"/>
      <c r="D5" s="1924"/>
      <c r="E5" s="1924" t="s">
        <v>455</v>
      </c>
      <c r="F5" s="1924"/>
      <c r="G5" s="1924"/>
    </row>
    <row r="6" spans="1:11" ht="11.25" customHeight="1" x14ac:dyDescent="0.25">
      <c r="A6" s="1923"/>
      <c r="B6" s="1951" t="s">
        <v>456</v>
      </c>
      <c r="C6" s="1951" t="s">
        <v>247</v>
      </c>
      <c r="D6" s="1951" t="s">
        <v>248</v>
      </c>
      <c r="E6" s="1951" t="s">
        <v>456</v>
      </c>
      <c r="F6" s="1951" t="s">
        <v>247</v>
      </c>
      <c r="G6" s="1951" t="s">
        <v>248</v>
      </c>
    </row>
    <row r="7" spans="1:11" ht="11.25" customHeight="1" x14ac:dyDescent="0.25">
      <c r="A7" s="1923"/>
      <c r="B7" s="1924"/>
      <c r="C7" s="1924"/>
      <c r="D7" s="1924"/>
      <c r="E7" s="1924"/>
      <c r="F7" s="1924"/>
      <c r="G7" s="1924"/>
    </row>
    <row r="8" spans="1:11" ht="10.5" customHeight="1" x14ac:dyDescent="0.25">
      <c r="A8" s="808"/>
      <c r="B8" s="809"/>
      <c r="C8" s="808"/>
      <c r="D8" s="808"/>
    </row>
    <row r="9" spans="1:11" ht="12.95" customHeight="1" x14ac:dyDescent="0.25">
      <c r="A9" s="810" t="s">
        <v>31</v>
      </c>
      <c r="B9" s="811">
        <v>116310</v>
      </c>
      <c r="C9" s="811">
        <v>100888</v>
      </c>
      <c r="D9" s="811">
        <v>112016</v>
      </c>
      <c r="E9" s="811">
        <v>31053</v>
      </c>
      <c r="F9" s="811">
        <v>32078</v>
      </c>
      <c r="G9" s="811">
        <v>25550</v>
      </c>
      <c r="I9" s="812"/>
    </row>
    <row r="10" spans="1:11" ht="7.5" customHeight="1" x14ac:dyDescent="0.25">
      <c r="A10" s="808"/>
      <c r="B10" s="812"/>
      <c r="C10" s="812"/>
      <c r="D10" s="812">
        <v>0</v>
      </c>
      <c r="E10" s="812"/>
      <c r="F10" s="812"/>
      <c r="G10" s="812">
        <v>0</v>
      </c>
      <c r="I10" s="812"/>
    </row>
    <row r="11" spans="1:11" ht="18" customHeight="1" x14ac:dyDescent="0.25">
      <c r="A11" s="813" t="s">
        <v>457</v>
      </c>
      <c r="B11" s="814">
        <v>109205</v>
      </c>
      <c r="C11" s="814">
        <v>94425</v>
      </c>
      <c r="D11" s="814">
        <v>104976</v>
      </c>
      <c r="E11" s="814">
        <v>11845</v>
      </c>
      <c r="F11" s="814">
        <v>10495</v>
      </c>
      <c r="G11" s="814">
        <v>7039</v>
      </c>
      <c r="I11" s="812"/>
    </row>
    <row r="12" spans="1:11" ht="12.95" customHeight="1" x14ac:dyDescent="0.25">
      <c r="A12" s="808" t="s">
        <v>458</v>
      </c>
      <c r="B12" s="812"/>
      <c r="C12" s="812"/>
      <c r="D12" s="812">
        <v>0</v>
      </c>
      <c r="E12" s="812"/>
      <c r="F12" s="812"/>
      <c r="G12" s="812">
        <v>0</v>
      </c>
      <c r="I12" s="812"/>
    </row>
    <row r="13" spans="1:11" ht="21" customHeight="1" x14ac:dyDescent="0.25">
      <c r="A13" s="808" t="s">
        <v>459</v>
      </c>
      <c r="B13" s="812">
        <v>9206</v>
      </c>
      <c r="C13" s="812">
        <v>8102</v>
      </c>
      <c r="D13" s="812">
        <v>9261</v>
      </c>
      <c r="E13" s="812">
        <v>247</v>
      </c>
      <c r="F13" s="812">
        <v>308</v>
      </c>
      <c r="G13" s="812">
        <v>376</v>
      </c>
      <c r="I13" s="812"/>
    </row>
    <row r="14" spans="1:11" ht="12.95" customHeight="1" x14ac:dyDescent="0.25">
      <c r="A14" s="808" t="s">
        <v>460</v>
      </c>
      <c r="B14" s="812">
        <v>66781</v>
      </c>
      <c r="C14" s="812">
        <v>51106</v>
      </c>
      <c r="D14" s="812">
        <v>63105</v>
      </c>
      <c r="E14" s="812">
        <v>5842</v>
      </c>
      <c r="F14" s="812">
        <v>4537</v>
      </c>
      <c r="G14" s="812">
        <v>3215</v>
      </c>
      <c r="I14" s="812"/>
    </row>
    <row r="15" spans="1:11" ht="12.95" customHeight="1" x14ac:dyDescent="0.25">
      <c r="A15" s="815" t="s">
        <v>461</v>
      </c>
      <c r="B15" s="816">
        <v>7596</v>
      </c>
      <c r="C15" s="816">
        <v>8670</v>
      </c>
      <c r="D15" s="816">
        <v>7705</v>
      </c>
      <c r="E15" s="816">
        <v>4577</v>
      </c>
      <c r="F15" s="816">
        <v>3796</v>
      </c>
      <c r="G15" s="816">
        <v>2359</v>
      </c>
      <c r="I15" s="812"/>
    </row>
    <row r="16" spans="1:11" ht="12.95" customHeight="1" x14ac:dyDescent="0.25">
      <c r="A16" s="815" t="s">
        <v>462</v>
      </c>
      <c r="B16" s="816">
        <v>16534</v>
      </c>
      <c r="C16" s="816">
        <v>18271</v>
      </c>
      <c r="D16" s="816">
        <v>19206</v>
      </c>
      <c r="E16" s="816">
        <v>456</v>
      </c>
      <c r="F16" s="816">
        <v>762</v>
      </c>
      <c r="G16" s="816">
        <v>238</v>
      </c>
      <c r="I16" s="812"/>
    </row>
    <row r="17" spans="1:9" ht="7.5" customHeight="1" x14ac:dyDescent="0.25">
      <c r="A17" s="808"/>
      <c r="B17" s="812"/>
      <c r="C17" s="812"/>
      <c r="D17" s="812">
        <v>0</v>
      </c>
      <c r="E17" s="812"/>
      <c r="F17" s="812"/>
      <c r="G17" s="812">
        <v>0</v>
      </c>
      <c r="I17" s="812"/>
    </row>
    <row r="18" spans="1:9" ht="18" customHeight="1" x14ac:dyDescent="0.25">
      <c r="A18" s="813" t="s">
        <v>463</v>
      </c>
      <c r="B18" s="814">
        <v>7105</v>
      </c>
      <c r="C18" s="814">
        <v>6463</v>
      </c>
      <c r="D18" s="814">
        <v>7040</v>
      </c>
      <c r="E18" s="814">
        <v>19208</v>
      </c>
      <c r="F18" s="814">
        <v>21582</v>
      </c>
      <c r="G18" s="814">
        <v>18511</v>
      </c>
      <c r="I18" s="812"/>
    </row>
    <row r="19" spans="1:9" ht="12.95" customHeight="1" x14ac:dyDescent="0.25">
      <c r="A19" s="817" t="s">
        <v>458</v>
      </c>
      <c r="B19" s="812"/>
      <c r="C19" s="812"/>
      <c r="D19" s="812">
        <v>0</v>
      </c>
      <c r="E19" s="812"/>
      <c r="F19" s="812"/>
      <c r="G19" s="812">
        <v>0</v>
      </c>
      <c r="I19" s="812"/>
    </row>
    <row r="20" spans="1:9" ht="12.95" customHeight="1" x14ac:dyDescent="0.25">
      <c r="A20" s="808" t="s">
        <v>464</v>
      </c>
      <c r="B20" s="812">
        <v>1077</v>
      </c>
      <c r="C20" s="812">
        <v>1077</v>
      </c>
      <c r="D20" s="812">
        <v>1769</v>
      </c>
      <c r="E20" s="812">
        <v>1676</v>
      </c>
      <c r="F20" s="812">
        <v>2431</v>
      </c>
      <c r="G20" s="812">
        <v>2011</v>
      </c>
      <c r="I20" s="812"/>
    </row>
    <row r="21" spans="1:9" ht="12.95" customHeight="1" x14ac:dyDescent="0.25">
      <c r="A21" s="808" t="s">
        <v>465</v>
      </c>
      <c r="B21" s="812">
        <v>2003</v>
      </c>
      <c r="C21" s="812">
        <v>1594</v>
      </c>
      <c r="D21" s="812">
        <v>2231</v>
      </c>
      <c r="E21" s="812">
        <v>5</v>
      </c>
      <c r="F21" s="812">
        <v>19</v>
      </c>
      <c r="G21" s="812">
        <v>9</v>
      </c>
      <c r="I21" s="812"/>
    </row>
    <row r="22" spans="1:9" ht="12.95" customHeight="1" x14ac:dyDescent="0.25">
      <c r="A22" s="808" t="s">
        <v>466</v>
      </c>
      <c r="B22" s="812">
        <v>2002</v>
      </c>
      <c r="C22" s="812">
        <v>1924</v>
      </c>
      <c r="D22" s="812">
        <v>1843</v>
      </c>
      <c r="E22" s="812">
        <v>2153</v>
      </c>
      <c r="F22" s="812">
        <v>184</v>
      </c>
      <c r="G22" s="812">
        <v>185</v>
      </c>
      <c r="I22" s="812"/>
    </row>
    <row r="23" spans="1:9" ht="25.5" customHeight="1" x14ac:dyDescent="0.25">
      <c r="A23" s="818" t="s">
        <v>467</v>
      </c>
      <c r="B23" s="816">
        <v>8</v>
      </c>
      <c r="C23" s="816">
        <v>17</v>
      </c>
      <c r="D23" s="816">
        <v>29</v>
      </c>
      <c r="E23" s="816">
        <v>15998</v>
      </c>
      <c r="F23" s="816">
        <v>16737</v>
      </c>
      <c r="G23" s="816">
        <v>13498</v>
      </c>
      <c r="I23" s="812"/>
    </row>
    <row r="24" spans="1:9" ht="12.95" customHeight="1" x14ac:dyDescent="0.25">
      <c r="A24" s="806" t="s">
        <v>468</v>
      </c>
      <c r="B24" s="812"/>
      <c r="C24" s="812"/>
      <c r="D24" s="812">
        <v>0</v>
      </c>
      <c r="E24" s="285"/>
      <c r="I24" s="812"/>
    </row>
    <row r="25" spans="1:9" ht="12.95" customHeight="1" x14ac:dyDescent="0.25">
      <c r="A25" s="808" t="s">
        <v>469</v>
      </c>
      <c r="B25" s="812">
        <v>5</v>
      </c>
      <c r="C25" s="812">
        <v>7</v>
      </c>
      <c r="D25" s="812">
        <v>26</v>
      </c>
      <c r="E25" s="812">
        <v>5397</v>
      </c>
      <c r="F25" s="812">
        <v>4977</v>
      </c>
      <c r="G25" s="812">
        <v>4039</v>
      </c>
      <c r="I25" s="812"/>
    </row>
    <row r="26" spans="1:9" ht="12.95" customHeight="1" x14ac:dyDescent="0.25">
      <c r="A26" s="808" t="s">
        <v>470</v>
      </c>
      <c r="B26" s="812">
        <v>2</v>
      </c>
      <c r="C26" s="812">
        <v>8</v>
      </c>
      <c r="D26" s="812">
        <v>3</v>
      </c>
      <c r="E26" s="812">
        <v>8879</v>
      </c>
      <c r="F26" s="812">
        <v>10886</v>
      </c>
      <c r="G26" s="812">
        <v>8387</v>
      </c>
      <c r="I26" s="812"/>
    </row>
    <row r="27" spans="1:9" ht="6.95" customHeight="1" thickBot="1" x14ac:dyDescent="0.3">
      <c r="A27" s="819"/>
      <c r="B27" s="820"/>
      <c r="C27" s="821"/>
      <c r="D27" s="821"/>
      <c r="E27" s="821"/>
      <c r="F27" s="821"/>
      <c r="G27" s="821"/>
    </row>
    <row r="28" spans="1:9" ht="13.5" customHeight="1" thickTop="1" x14ac:dyDescent="0.25">
      <c r="A28" s="695" t="s">
        <v>1449</v>
      </c>
      <c r="B28" s="1636"/>
      <c r="C28" s="1636"/>
      <c r="D28" s="1636"/>
      <c r="E28" s="1579"/>
      <c r="F28" s="1579"/>
      <c r="G28" s="1579"/>
    </row>
    <row r="30" spans="1:9" x14ac:dyDescent="0.25">
      <c r="A30" s="801"/>
      <c r="B30" s="823"/>
      <c r="C30" s="823"/>
      <c r="D30" s="823"/>
      <c r="E30" s="823"/>
      <c r="F30" s="823"/>
      <c r="G30" s="823"/>
      <c r="H30" s="823"/>
      <c r="I30" s="823"/>
    </row>
    <row r="31" spans="1:9" x14ac:dyDescent="0.25">
      <c r="A31" s="823"/>
    </row>
    <row r="32" spans="1:9" x14ac:dyDescent="0.25">
      <c r="A32" s="823"/>
    </row>
    <row r="33" spans="1:1" x14ac:dyDescent="0.25">
      <c r="A33" s="823"/>
    </row>
    <row r="34" spans="1:1" x14ac:dyDescent="0.25">
      <c r="A34" s="823"/>
    </row>
    <row r="35" spans="1:1" x14ac:dyDescent="0.25">
      <c r="A35" s="823"/>
    </row>
    <row r="36" spans="1:1" x14ac:dyDescent="0.25">
      <c r="A36" s="823"/>
    </row>
    <row r="37" spans="1:1" x14ac:dyDescent="0.25">
      <c r="A37" s="823"/>
    </row>
    <row r="38" spans="1:1" x14ac:dyDescent="0.25">
      <c r="A38" s="823"/>
    </row>
    <row r="39" spans="1:1" x14ac:dyDescent="0.25">
      <c r="A39" s="823"/>
    </row>
  </sheetData>
  <mergeCells count="10">
    <mergeCell ref="A3:G3"/>
    <mergeCell ref="A5:A7"/>
    <mergeCell ref="B5:D5"/>
    <mergeCell ref="E5:G5"/>
    <mergeCell ref="B6:B7"/>
    <mergeCell ref="C6:C7"/>
    <mergeCell ref="D6:D7"/>
    <mergeCell ref="E6:E7"/>
    <mergeCell ref="F6:F7"/>
    <mergeCell ref="G6:G7"/>
  </mergeCells>
  <pageMargins left="0.78740157480314965" right="0.78740157480314965" top="1.1811023622047245" bottom="0.78740157480314965" header="0" footer="0"/>
  <pageSetup paperSize="9" orientation="portrait" horizontalDpi="2400" verticalDpi="24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7"/>
  <sheetViews>
    <sheetView showGridLines="0" zoomScaleNormal="100" workbookViewId="0"/>
  </sheetViews>
  <sheetFormatPr defaultColWidth="9.140625" defaultRowHeight="12.75" x14ac:dyDescent="0.25"/>
  <cols>
    <col min="1" max="1" width="21.140625" style="808" customWidth="1"/>
    <col min="2" max="7" width="10.5703125" style="808" customWidth="1"/>
    <col min="8" max="16384" width="9.140625" style="808"/>
  </cols>
  <sheetData>
    <row r="2" spans="1:11" ht="23.25" customHeight="1" x14ac:dyDescent="0.25">
      <c r="A2" s="1952" t="s">
        <v>475</v>
      </c>
      <c r="B2" s="1952"/>
      <c r="C2" s="1952"/>
      <c r="D2" s="1952"/>
    </row>
    <row r="3" spans="1:11" ht="19.5" customHeight="1" x14ac:dyDescent="0.25">
      <c r="A3" s="1953" t="s">
        <v>476</v>
      </c>
      <c r="B3" s="1954"/>
      <c r="C3" s="1954"/>
      <c r="D3" s="1954"/>
      <c r="E3" s="1954"/>
      <c r="F3" s="1954"/>
      <c r="G3" s="1954"/>
      <c r="H3" s="1579"/>
      <c r="I3" s="1579"/>
      <c r="J3" s="1579"/>
      <c r="K3" s="1579"/>
    </row>
    <row r="4" spans="1:11" ht="13.5" customHeight="1" x14ac:dyDescent="0.25">
      <c r="A4" s="824"/>
      <c r="B4" s="806"/>
      <c r="C4" s="806"/>
      <c r="D4" s="806"/>
      <c r="G4" s="807" t="s">
        <v>474</v>
      </c>
    </row>
    <row r="5" spans="1:11" ht="21" customHeight="1" x14ac:dyDescent="0.25">
      <c r="A5" s="1923" t="s">
        <v>453</v>
      </c>
      <c r="B5" s="1924" t="s">
        <v>454</v>
      </c>
      <c r="C5" s="1924"/>
      <c r="D5" s="1924"/>
      <c r="E5" s="1924" t="s">
        <v>455</v>
      </c>
      <c r="F5" s="1924"/>
      <c r="G5" s="1924"/>
    </row>
    <row r="6" spans="1:11" ht="11.25" customHeight="1" x14ac:dyDescent="0.25">
      <c r="A6" s="1923"/>
      <c r="B6" s="1951" t="s">
        <v>456</v>
      </c>
      <c r="C6" s="1951" t="s">
        <v>247</v>
      </c>
      <c r="D6" s="1951" t="s">
        <v>248</v>
      </c>
      <c r="E6" s="1951" t="s">
        <v>456</v>
      </c>
      <c r="F6" s="1951" t="s">
        <v>247</v>
      </c>
      <c r="G6" s="1951" t="s">
        <v>248</v>
      </c>
    </row>
    <row r="7" spans="1:11" ht="11.25" customHeight="1" x14ac:dyDescent="0.25">
      <c r="A7" s="1923"/>
      <c r="B7" s="1924"/>
      <c r="C7" s="1924"/>
      <c r="D7" s="1924"/>
      <c r="E7" s="1924"/>
      <c r="F7" s="1924"/>
      <c r="G7" s="1924"/>
    </row>
    <row r="8" spans="1:11" ht="12.95" customHeight="1" x14ac:dyDescent="0.25">
      <c r="A8" s="825"/>
      <c r="B8" s="933"/>
      <c r="C8" s="933"/>
      <c r="D8" s="933"/>
    </row>
    <row r="9" spans="1:11" ht="12.95" customHeight="1" x14ac:dyDescent="0.25">
      <c r="A9" s="810" t="s">
        <v>31</v>
      </c>
      <c r="B9" s="826">
        <v>24152</v>
      </c>
      <c r="C9" s="826">
        <v>14601</v>
      </c>
      <c r="D9" s="826">
        <v>11880</v>
      </c>
      <c r="E9" s="826">
        <v>12369</v>
      </c>
      <c r="F9" s="826">
        <v>12898</v>
      </c>
      <c r="G9" s="826">
        <v>12577</v>
      </c>
      <c r="I9" s="827"/>
    </row>
    <row r="10" spans="1:11" ht="12.95" customHeight="1" x14ac:dyDescent="0.25">
      <c r="B10" s="827">
        <v>0</v>
      </c>
      <c r="C10" s="827">
        <v>0</v>
      </c>
      <c r="D10" s="827">
        <v>0</v>
      </c>
      <c r="E10" s="827">
        <v>0</v>
      </c>
      <c r="F10" s="827">
        <v>0</v>
      </c>
      <c r="G10" s="827">
        <v>0</v>
      </c>
      <c r="I10" s="827"/>
    </row>
    <row r="11" spans="1:11" ht="18" customHeight="1" x14ac:dyDescent="0.25">
      <c r="A11" s="813" t="s">
        <v>457</v>
      </c>
      <c r="B11" s="828">
        <v>7405</v>
      </c>
      <c r="C11" s="828">
        <v>7801</v>
      </c>
      <c r="D11" s="828">
        <v>4455</v>
      </c>
      <c r="E11" s="828">
        <v>7673</v>
      </c>
      <c r="F11" s="828">
        <v>8825</v>
      </c>
      <c r="G11" s="828">
        <v>9512</v>
      </c>
      <c r="I11" s="827"/>
    </row>
    <row r="12" spans="1:11" ht="12.95" customHeight="1" x14ac:dyDescent="0.25">
      <c r="A12" s="808" t="s">
        <v>458</v>
      </c>
      <c r="B12" s="827">
        <v>0</v>
      </c>
      <c r="C12" s="827">
        <v>0</v>
      </c>
      <c r="D12" s="827">
        <v>0</v>
      </c>
      <c r="E12" s="827">
        <v>0</v>
      </c>
      <c r="F12" s="827">
        <v>0</v>
      </c>
      <c r="G12" s="827">
        <v>0</v>
      </c>
      <c r="I12" s="827"/>
    </row>
    <row r="13" spans="1:11" ht="12.95" customHeight="1" x14ac:dyDescent="0.25">
      <c r="A13" s="808" t="s">
        <v>459</v>
      </c>
      <c r="B13" s="829">
        <v>1436</v>
      </c>
      <c r="C13" s="829">
        <v>1273</v>
      </c>
      <c r="D13" s="829">
        <v>792</v>
      </c>
      <c r="E13" s="827">
        <v>890</v>
      </c>
      <c r="F13" s="827">
        <v>665</v>
      </c>
      <c r="G13" s="827">
        <v>529</v>
      </c>
      <c r="I13" s="827"/>
    </row>
    <row r="14" spans="1:11" ht="12.95" customHeight="1" x14ac:dyDescent="0.25">
      <c r="A14" s="808" t="s">
        <v>460</v>
      </c>
      <c r="B14" s="827">
        <v>3476</v>
      </c>
      <c r="C14" s="827">
        <v>3316</v>
      </c>
      <c r="D14" s="827">
        <v>2276</v>
      </c>
      <c r="E14" s="829">
        <v>2276</v>
      </c>
      <c r="F14" s="829">
        <v>2126</v>
      </c>
      <c r="G14" s="829">
        <v>1850</v>
      </c>
      <c r="I14" s="827"/>
    </row>
    <row r="15" spans="1:11" ht="12.95" customHeight="1" x14ac:dyDescent="0.25">
      <c r="A15" s="815" t="s">
        <v>461</v>
      </c>
      <c r="B15" s="829">
        <v>807</v>
      </c>
      <c r="C15" s="829">
        <v>1901</v>
      </c>
      <c r="D15" s="829">
        <v>802</v>
      </c>
      <c r="E15" s="829">
        <v>1660</v>
      </c>
      <c r="F15" s="829">
        <v>3254</v>
      </c>
      <c r="G15" s="829">
        <v>3688</v>
      </c>
      <c r="I15" s="827"/>
    </row>
    <row r="16" spans="1:11" ht="12.95" customHeight="1" x14ac:dyDescent="0.25">
      <c r="A16" s="815" t="s">
        <v>462</v>
      </c>
      <c r="B16" s="827">
        <v>1013</v>
      </c>
      <c r="C16" s="827">
        <v>740</v>
      </c>
      <c r="D16" s="827">
        <v>261</v>
      </c>
      <c r="E16" s="830" t="s">
        <v>477</v>
      </c>
      <c r="F16" s="830" t="s">
        <v>477</v>
      </c>
      <c r="G16" s="829">
        <v>1352.3019999999999</v>
      </c>
      <c r="I16" s="827"/>
    </row>
    <row r="17" spans="1:9" ht="12.95" customHeight="1" x14ac:dyDescent="0.25">
      <c r="B17" s="827">
        <v>0</v>
      </c>
      <c r="C17" s="827">
        <v>0</v>
      </c>
      <c r="D17" s="827">
        <v>0</v>
      </c>
      <c r="I17" s="827"/>
    </row>
    <row r="18" spans="1:9" ht="18" customHeight="1" x14ac:dyDescent="0.25">
      <c r="A18" s="813" t="s">
        <v>463</v>
      </c>
      <c r="B18" s="828">
        <v>16747</v>
      </c>
      <c r="C18" s="828">
        <v>6800</v>
      </c>
      <c r="D18" s="828">
        <v>7425</v>
      </c>
      <c r="E18" s="828">
        <v>4696</v>
      </c>
      <c r="F18" s="828">
        <v>4073</v>
      </c>
      <c r="G18" s="828">
        <v>3065</v>
      </c>
      <c r="I18" s="827"/>
    </row>
    <row r="19" spans="1:9" ht="12.95" customHeight="1" x14ac:dyDescent="0.25">
      <c r="A19" s="5" t="s">
        <v>458</v>
      </c>
      <c r="B19" s="827">
        <v>0</v>
      </c>
      <c r="C19" s="827">
        <v>0</v>
      </c>
      <c r="D19" s="827">
        <v>0</v>
      </c>
      <c r="I19" s="827"/>
    </row>
    <row r="20" spans="1:9" ht="12.95" customHeight="1" x14ac:dyDescent="0.25">
      <c r="A20" s="808" t="s">
        <v>464</v>
      </c>
      <c r="B20" s="827">
        <v>1853</v>
      </c>
      <c r="C20" s="827">
        <v>821</v>
      </c>
      <c r="D20" s="827">
        <v>465</v>
      </c>
      <c r="E20" s="827">
        <v>40</v>
      </c>
      <c r="F20" s="827">
        <v>254</v>
      </c>
      <c r="G20" s="827">
        <v>8</v>
      </c>
      <c r="I20" s="827"/>
    </row>
    <row r="21" spans="1:9" ht="12.95" customHeight="1" x14ac:dyDescent="0.25">
      <c r="A21" s="808" t="s">
        <v>465</v>
      </c>
      <c r="B21" s="827">
        <v>672</v>
      </c>
      <c r="C21" s="827">
        <v>876</v>
      </c>
      <c r="D21" s="827">
        <v>371</v>
      </c>
      <c r="E21" s="831" t="s">
        <v>364</v>
      </c>
      <c r="F21" s="812">
        <v>4.859</v>
      </c>
      <c r="G21" s="812">
        <v>27.304000000000002</v>
      </c>
      <c r="I21" s="827"/>
    </row>
    <row r="22" spans="1:9" ht="12.95" customHeight="1" x14ac:dyDescent="0.25">
      <c r="A22" s="808" t="s">
        <v>466</v>
      </c>
      <c r="B22" s="827">
        <v>9931</v>
      </c>
      <c r="C22" s="827">
        <v>4076</v>
      </c>
      <c r="D22" s="827">
        <v>4448</v>
      </c>
      <c r="E22" s="827">
        <v>2153</v>
      </c>
      <c r="F22" s="827">
        <v>954</v>
      </c>
      <c r="G22" s="827">
        <v>979</v>
      </c>
      <c r="I22" s="827"/>
    </row>
    <row r="23" spans="1:9" ht="25.5" customHeight="1" x14ac:dyDescent="0.25">
      <c r="A23" s="832" t="s">
        <v>467</v>
      </c>
      <c r="B23" s="829">
        <v>40</v>
      </c>
      <c r="C23" s="829">
        <v>42</v>
      </c>
      <c r="D23" s="829">
        <v>36</v>
      </c>
      <c r="E23" s="829">
        <v>796</v>
      </c>
      <c r="F23" s="829">
        <v>1027.47</v>
      </c>
      <c r="G23" s="829">
        <v>466.86400000000003</v>
      </c>
      <c r="I23" s="827"/>
    </row>
    <row r="24" spans="1:9" ht="12.95" customHeight="1" x14ac:dyDescent="0.25">
      <c r="A24" s="806" t="s">
        <v>468</v>
      </c>
      <c r="B24" s="827"/>
      <c r="C24" s="827"/>
      <c r="D24" s="827"/>
      <c r="I24" s="827"/>
    </row>
    <row r="25" spans="1:9" ht="12.95" customHeight="1" x14ac:dyDescent="0.25">
      <c r="A25" s="808" t="s">
        <v>469</v>
      </c>
      <c r="B25" s="827">
        <v>38</v>
      </c>
      <c r="C25" s="827">
        <v>33</v>
      </c>
      <c r="D25" s="827">
        <v>31</v>
      </c>
      <c r="E25" s="827">
        <v>743</v>
      </c>
      <c r="F25" s="833">
        <v>958</v>
      </c>
      <c r="G25" s="833">
        <v>397</v>
      </c>
      <c r="I25" s="827"/>
    </row>
    <row r="26" spans="1:9" ht="12.95" customHeight="1" x14ac:dyDescent="0.25">
      <c r="A26" s="808" t="s">
        <v>470</v>
      </c>
      <c r="B26" s="827">
        <v>3</v>
      </c>
      <c r="C26" s="827">
        <v>9</v>
      </c>
      <c r="D26" s="827">
        <v>6</v>
      </c>
      <c r="E26" s="833">
        <v>54</v>
      </c>
      <c r="F26" s="833">
        <v>20</v>
      </c>
      <c r="G26" s="833">
        <v>13</v>
      </c>
      <c r="I26" s="827"/>
    </row>
    <row r="27" spans="1:9" ht="6.95" customHeight="1" thickBot="1" x14ac:dyDescent="0.3">
      <c r="A27" s="834"/>
      <c r="B27" s="835"/>
      <c r="C27" s="835"/>
      <c r="D27" s="835"/>
      <c r="E27" s="835"/>
      <c r="F27" s="835"/>
      <c r="G27" s="835"/>
    </row>
    <row r="28" spans="1:9" ht="12.95" customHeight="1" thickTop="1" x14ac:dyDescent="0.25">
      <c r="A28" s="695" t="s">
        <v>1449</v>
      </c>
      <c r="B28" s="1635"/>
      <c r="C28" s="1635"/>
      <c r="D28" s="1635"/>
      <c r="E28" s="1579"/>
      <c r="F28" s="1579"/>
      <c r="G28" s="1579"/>
    </row>
    <row r="30" spans="1:9" x14ac:dyDescent="0.25">
      <c r="A30" s="801"/>
    </row>
    <row r="31" spans="1:9" x14ac:dyDescent="0.25">
      <c r="A31" s="823"/>
    </row>
    <row r="32" spans="1:9" x14ac:dyDescent="0.25">
      <c r="A32" s="823"/>
    </row>
    <row r="33" spans="1:1" x14ac:dyDescent="0.25">
      <c r="A33" s="823"/>
    </row>
    <row r="34" spans="1:1" x14ac:dyDescent="0.25">
      <c r="A34" s="823"/>
    </row>
    <row r="35" spans="1:1" x14ac:dyDescent="0.25">
      <c r="A35" s="823"/>
    </row>
    <row r="36" spans="1:1" x14ac:dyDescent="0.25">
      <c r="A36" s="823"/>
    </row>
    <row r="37" spans="1:1" x14ac:dyDescent="0.25">
      <c r="A37" s="823"/>
    </row>
  </sheetData>
  <mergeCells count="11">
    <mergeCell ref="G6:G7"/>
    <mergeCell ref="A2:D2"/>
    <mergeCell ref="A3:G3"/>
    <mergeCell ref="A5:A7"/>
    <mergeCell ref="B5:D5"/>
    <mergeCell ref="E5:G5"/>
    <mergeCell ref="B6:B7"/>
    <mergeCell ref="C6:C7"/>
    <mergeCell ref="D6:D7"/>
    <mergeCell ref="E6:E7"/>
    <mergeCell ref="F6:F7"/>
  </mergeCell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4"/>
  <sheetViews>
    <sheetView showGridLines="0" workbookViewId="0"/>
  </sheetViews>
  <sheetFormatPr defaultColWidth="9.140625" defaultRowHeight="12.75" x14ac:dyDescent="0.25"/>
  <cols>
    <col min="1" max="1" width="21.140625" style="5" customWidth="1"/>
    <col min="2" max="7" width="10.5703125" style="5" customWidth="1"/>
    <col min="8" max="16384" width="9.140625" style="5"/>
  </cols>
  <sheetData>
    <row r="2" spans="1:11" ht="23.25" customHeight="1" x14ac:dyDescent="0.25">
      <c r="A2" s="1952" t="s">
        <v>478</v>
      </c>
      <c r="B2" s="1952"/>
      <c r="C2" s="1952"/>
      <c r="D2" s="1952"/>
    </row>
    <row r="3" spans="1:11" ht="19.5" customHeight="1" x14ac:dyDescent="0.25">
      <c r="A3" s="1944" t="s">
        <v>479</v>
      </c>
      <c r="B3" s="1944"/>
      <c r="C3" s="1944"/>
      <c r="D3" s="1944"/>
      <c r="E3" s="1944"/>
      <c r="F3" s="1944"/>
      <c r="G3" s="1944"/>
      <c r="H3" s="1579"/>
      <c r="I3" s="1579"/>
      <c r="J3" s="1579"/>
      <c r="K3" s="1579"/>
    </row>
    <row r="4" spans="1:11" ht="13.5" customHeight="1" x14ac:dyDescent="0.25">
      <c r="A4" s="805"/>
      <c r="B4" s="806"/>
      <c r="C4" s="806"/>
      <c r="D4" s="806"/>
      <c r="G4" s="807" t="s">
        <v>474</v>
      </c>
    </row>
    <row r="5" spans="1:11" ht="21" customHeight="1" x14ac:dyDescent="0.25">
      <c r="A5" s="1923" t="s">
        <v>453</v>
      </c>
      <c r="B5" s="1924" t="s">
        <v>454</v>
      </c>
      <c r="C5" s="1924"/>
      <c r="D5" s="1924"/>
      <c r="E5" s="1924" t="s">
        <v>455</v>
      </c>
      <c r="F5" s="1924"/>
      <c r="G5" s="1924"/>
    </row>
    <row r="6" spans="1:11" ht="11.25" customHeight="1" x14ac:dyDescent="0.25">
      <c r="A6" s="1923"/>
      <c r="B6" s="1951" t="s">
        <v>456</v>
      </c>
      <c r="C6" s="1951" t="s">
        <v>247</v>
      </c>
      <c r="D6" s="1951" t="s">
        <v>248</v>
      </c>
      <c r="E6" s="1951" t="s">
        <v>456</v>
      </c>
      <c r="F6" s="1951" t="s">
        <v>247</v>
      </c>
      <c r="G6" s="1951" t="s">
        <v>248</v>
      </c>
    </row>
    <row r="7" spans="1:11" ht="11.25" customHeight="1" x14ac:dyDescent="0.25">
      <c r="A7" s="1923"/>
      <c r="B7" s="1924"/>
      <c r="C7" s="1924"/>
      <c r="D7" s="1924"/>
      <c r="E7" s="1924"/>
      <c r="F7" s="1924"/>
      <c r="G7" s="1924"/>
    </row>
    <row r="8" spans="1:11" ht="12.95" customHeight="1" x14ac:dyDescent="0.25">
      <c r="A8" s="808"/>
      <c r="B8" s="809"/>
      <c r="C8" s="808"/>
      <c r="D8" s="808"/>
    </row>
    <row r="9" spans="1:11" ht="12.95" customHeight="1" x14ac:dyDescent="0.25">
      <c r="A9" s="810" t="s">
        <v>31</v>
      </c>
      <c r="B9" s="826">
        <v>113713</v>
      </c>
      <c r="C9" s="826">
        <v>122483</v>
      </c>
      <c r="D9" s="826">
        <v>105202</v>
      </c>
      <c r="E9" s="826">
        <v>100406</v>
      </c>
      <c r="F9" s="826">
        <v>109061</v>
      </c>
      <c r="G9" s="826">
        <v>93074</v>
      </c>
      <c r="I9" s="812"/>
    </row>
    <row r="10" spans="1:11" ht="12.95" customHeight="1" x14ac:dyDescent="0.25">
      <c r="A10" s="808"/>
      <c r="B10" s="827"/>
      <c r="C10" s="827"/>
      <c r="D10" s="827">
        <v>0</v>
      </c>
      <c r="E10" s="827"/>
      <c r="F10" s="827"/>
      <c r="G10" s="827"/>
      <c r="I10" s="812"/>
    </row>
    <row r="11" spans="1:11" ht="18" customHeight="1" x14ac:dyDescent="0.25">
      <c r="A11" s="813" t="s">
        <v>457</v>
      </c>
      <c r="B11" s="828">
        <v>96482</v>
      </c>
      <c r="C11" s="828">
        <v>106147</v>
      </c>
      <c r="D11" s="828">
        <v>92988</v>
      </c>
      <c r="E11" s="828">
        <v>72150</v>
      </c>
      <c r="F11" s="828">
        <v>68560</v>
      </c>
      <c r="G11" s="828">
        <v>72869</v>
      </c>
      <c r="I11" s="812"/>
    </row>
    <row r="12" spans="1:11" ht="12.95" customHeight="1" x14ac:dyDescent="0.25">
      <c r="A12" s="808" t="s">
        <v>458</v>
      </c>
      <c r="B12" s="827"/>
      <c r="C12" s="827"/>
      <c r="D12" s="827">
        <v>0</v>
      </c>
      <c r="E12" s="827"/>
      <c r="F12" s="827"/>
      <c r="G12" s="827"/>
      <c r="I12" s="812"/>
    </row>
    <row r="13" spans="1:11" ht="12.95" customHeight="1" x14ac:dyDescent="0.25">
      <c r="A13" s="808" t="s">
        <v>459</v>
      </c>
      <c r="B13" s="827">
        <v>6804</v>
      </c>
      <c r="C13" s="827">
        <v>5921</v>
      </c>
      <c r="D13" s="827">
        <v>5704</v>
      </c>
      <c r="E13" s="827">
        <v>12002</v>
      </c>
      <c r="F13" s="827">
        <v>11492</v>
      </c>
      <c r="G13" s="827">
        <v>14652</v>
      </c>
      <c r="I13" s="812"/>
    </row>
    <row r="14" spans="1:11" ht="12.95" customHeight="1" x14ac:dyDescent="0.25">
      <c r="A14" s="808" t="s">
        <v>460</v>
      </c>
      <c r="B14" s="827">
        <v>29243</v>
      </c>
      <c r="C14" s="827">
        <v>29162</v>
      </c>
      <c r="D14" s="827">
        <v>31440</v>
      </c>
      <c r="E14" s="827">
        <v>14921</v>
      </c>
      <c r="F14" s="827">
        <v>14569</v>
      </c>
      <c r="G14" s="827">
        <v>17524</v>
      </c>
      <c r="I14" s="812"/>
    </row>
    <row r="15" spans="1:11" ht="12.95" customHeight="1" x14ac:dyDescent="0.25">
      <c r="A15" s="815" t="s">
        <v>461</v>
      </c>
      <c r="B15" s="816">
        <v>9774</v>
      </c>
      <c r="C15" s="816">
        <v>25321</v>
      </c>
      <c r="D15" s="816">
        <v>9535</v>
      </c>
      <c r="E15" s="816">
        <v>17524</v>
      </c>
      <c r="F15" s="816">
        <v>16735</v>
      </c>
      <c r="G15" s="816">
        <v>17572</v>
      </c>
      <c r="I15" s="812"/>
    </row>
    <row r="16" spans="1:11" ht="12.95" customHeight="1" x14ac:dyDescent="0.25">
      <c r="A16" s="815" t="s">
        <v>462</v>
      </c>
      <c r="B16" s="816">
        <v>716</v>
      </c>
      <c r="C16" s="816">
        <v>1127</v>
      </c>
      <c r="D16" s="816">
        <v>577</v>
      </c>
      <c r="E16" s="816">
        <v>7428</v>
      </c>
      <c r="F16" s="816">
        <v>6353</v>
      </c>
      <c r="G16" s="816">
        <v>5805</v>
      </c>
      <c r="I16" s="812"/>
    </row>
    <row r="17" spans="1:9" ht="12.95" customHeight="1" x14ac:dyDescent="0.25">
      <c r="A17" s="808"/>
      <c r="B17" s="816"/>
      <c r="C17" s="816"/>
      <c r="D17" s="812">
        <v>0</v>
      </c>
      <c r="E17" s="816"/>
      <c r="F17" s="816"/>
      <c r="G17" s="816"/>
      <c r="I17" s="812"/>
    </row>
    <row r="18" spans="1:9" ht="18" customHeight="1" x14ac:dyDescent="0.25">
      <c r="A18" s="813" t="s">
        <v>463</v>
      </c>
      <c r="B18" s="814">
        <v>17231</v>
      </c>
      <c r="C18" s="814">
        <v>16336</v>
      </c>
      <c r="D18" s="828">
        <v>12214</v>
      </c>
      <c r="E18" s="814">
        <v>28256</v>
      </c>
      <c r="F18" s="814">
        <v>40501</v>
      </c>
      <c r="G18" s="814">
        <v>20206</v>
      </c>
      <c r="I18" s="812"/>
    </row>
    <row r="19" spans="1:9" ht="12.95" customHeight="1" x14ac:dyDescent="0.25">
      <c r="A19" s="5" t="s">
        <v>458</v>
      </c>
      <c r="B19" s="833"/>
      <c r="C19" s="833"/>
      <c r="D19" s="833">
        <v>0</v>
      </c>
      <c r="E19" s="833"/>
      <c r="F19" s="833"/>
      <c r="G19" s="833"/>
      <c r="I19" s="812"/>
    </row>
    <row r="20" spans="1:9" ht="12.95" customHeight="1" x14ac:dyDescent="0.25">
      <c r="A20" s="808" t="s">
        <v>464</v>
      </c>
      <c r="B20" s="833">
        <v>353</v>
      </c>
      <c r="C20" s="833">
        <v>206</v>
      </c>
      <c r="D20" s="833">
        <v>174</v>
      </c>
      <c r="E20" s="833">
        <v>302</v>
      </c>
      <c r="F20" s="833">
        <v>21974</v>
      </c>
      <c r="G20" s="833">
        <v>209</v>
      </c>
      <c r="I20" s="812"/>
    </row>
    <row r="21" spans="1:9" ht="12.95" customHeight="1" x14ac:dyDescent="0.25">
      <c r="A21" s="808" t="s">
        <v>465</v>
      </c>
      <c r="B21" s="833">
        <v>5393</v>
      </c>
      <c r="C21" s="833">
        <v>7578</v>
      </c>
      <c r="D21" s="833">
        <v>5334</v>
      </c>
      <c r="E21" s="833">
        <v>596</v>
      </c>
      <c r="F21" s="833">
        <v>342</v>
      </c>
      <c r="G21" s="833">
        <v>608</v>
      </c>
      <c r="I21" s="812"/>
    </row>
    <row r="22" spans="1:9" ht="12.95" customHeight="1" x14ac:dyDescent="0.25">
      <c r="A22" s="808" t="s">
        <v>466</v>
      </c>
      <c r="B22" s="833">
        <v>216</v>
      </c>
      <c r="C22" s="833">
        <v>234</v>
      </c>
      <c r="D22" s="833">
        <v>198</v>
      </c>
      <c r="E22" s="833">
        <v>9133</v>
      </c>
      <c r="F22" s="833">
        <v>8493</v>
      </c>
      <c r="G22" s="833">
        <v>11431</v>
      </c>
      <c r="I22" s="812"/>
    </row>
    <row r="23" spans="1:9" ht="26.25" customHeight="1" x14ac:dyDescent="0.25">
      <c r="A23" s="832" t="s">
        <v>467</v>
      </c>
      <c r="B23" s="837">
        <v>64</v>
      </c>
      <c r="C23" s="837">
        <v>27</v>
      </c>
      <c r="D23" s="837">
        <v>41</v>
      </c>
      <c r="E23" s="837">
        <v>2392</v>
      </c>
      <c r="F23" s="837">
        <v>2519</v>
      </c>
      <c r="G23" s="837">
        <v>2886</v>
      </c>
      <c r="I23" s="812"/>
    </row>
    <row r="24" spans="1:9" ht="12.95" customHeight="1" x14ac:dyDescent="0.25">
      <c r="A24" s="806" t="s">
        <v>468</v>
      </c>
      <c r="B24" s="833"/>
      <c r="C24" s="833"/>
      <c r="D24" s="833">
        <v>0</v>
      </c>
      <c r="E24" s="833"/>
      <c r="F24" s="833"/>
      <c r="G24" s="833"/>
      <c r="I24" s="812"/>
    </row>
    <row r="25" spans="1:9" ht="12.95" customHeight="1" x14ac:dyDescent="0.25">
      <c r="A25" s="808" t="s">
        <v>469</v>
      </c>
      <c r="B25" s="833">
        <v>48</v>
      </c>
      <c r="C25" s="833">
        <v>27</v>
      </c>
      <c r="D25" s="833">
        <v>41</v>
      </c>
      <c r="E25" s="833">
        <v>2222</v>
      </c>
      <c r="F25" s="833">
        <v>2446</v>
      </c>
      <c r="G25" s="833">
        <v>2719</v>
      </c>
      <c r="I25" s="812"/>
    </row>
    <row r="26" spans="1:9" ht="12.95" customHeight="1" x14ac:dyDescent="0.25">
      <c r="A26" s="808" t="s">
        <v>470</v>
      </c>
      <c r="B26" s="833">
        <v>15</v>
      </c>
      <c r="C26" s="830" t="s">
        <v>477</v>
      </c>
      <c r="D26" s="830" t="s">
        <v>477</v>
      </c>
      <c r="E26" s="833">
        <v>67</v>
      </c>
      <c r="F26" s="833">
        <v>66</v>
      </c>
      <c r="G26" s="833">
        <v>27</v>
      </c>
      <c r="I26" s="812"/>
    </row>
    <row r="27" spans="1:9" ht="6.95" customHeight="1" thickBot="1" x14ac:dyDescent="0.3">
      <c r="A27" s="819"/>
      <c r="B27" s="820"/>
      <c r="C27" s="821"/>
      <c r="D27" s="821"/>
      <c r="E27" s="821"/>
      <c r="F27" s="821"/>
      <c r="G27" s="821"/>
    </row>
    <row r="28" spans="1:9" ht="3.75" customHeight="1" thickTop="1" x14ac:dyDescent="0.25">
      <c r="A28" s="1611"/>
      <c r="B28" s="1633"/>
      <c r="C28" s="1634"/>
      <c r="D28" s="1634"/>
      <c r="E28" s="1579"/>
      <c r="F28" s="1579"/>
      <c r="G28" s="1579"/>
    </row>
    <row r="29" spans="1:9" s="808" customFormat="1" ht="12.95" customHeight="1" x14ac:dyDescent="0.25">
      <c r="A29" s="822" t="s">
        <v>471</v>
      </c>
      <c r="B29" s="836"/>
      <c r="C29" s="836"/>
      <c r="D29" s="836"/>
    </row>
    <row r="31" spans="1:9" x14ac:dyDescent="0.25">
      <c r="A31" s="801"/>
      <c r="B31" s="801"/>
      <c r="C31" s="801"/>
    </row>
    <row r="32" spans="1:9" x14ac:dyDescent="0.25">
      <c r="A32" s="823"/>
      <c r="B32" s="839"/>
      <c r="C32" s="839"/>
    </row>
    <row r="33" spans="1:3" x14ac:dyDescent="0.25">
      <c r="A33" s="823"/>
      <c r="B33" s="839"/>
      <c r="C33" s="839"/>
    </row>
    <row r="34" spans="1:3" x14ac:dyDescent="0.25">
      <c r="A34" s="823"/>
      <c r="B34" s="839"/>
      <c r="C34" s="839"/>
    </row>
    <row r="35" spans="1:3" x14ac:dyDescent="0.25">
      <c r="A35" s="823"/>
      <c r="B35" s="839"/>
      <c r="C35" s="839"/>
    </row>
    <row r="36" spans="1:3" x14ac:dyDescent="0.25">
      <c r="A36" s="823"/>
      <c r="B36" s="839"/>
      <c r="C36" s="839"/>
    </row>
    <row r="37" spans="1:3" x14ac:dyDescent="0.25">
      <c r="A37" s="823"/>
      <c r="B37" s="839"/>
      <c r="C37" s="839"/>
    </row>
    <row r="38" spans="1:3" x14ac:dyDescent="0.25">
      <c r="A38" s="823"/>
      <c r="B38" s="839"/>
      <c r="C38" s="839"/>
    </row>
    <row r="39" spans="1:3" x14ac:dyDescent="0.25">
      <c r="A39" s="823"/>
      <c r="B39" s="839"/>
      <c r="C39" s="839"/>
    </row>
    <row r="40" spans="1:3" x14ac:dyDescent="0.25">
      <c r="A40" s="823"/>
      <c r="B40" s="839"/>
      <c r="C40" s="839"/>
    </row>
    <row r="41" spans="1:3" x14ac:dyDescent="0.25">
      <c r="A41" s="823"/>
      <c r="B41" s="839"/>
      <c r="C41" s="839"/>
    </row>
    <row r="42" spans="1:3" x14ac:dyDescent="0.25">
      <c r="A42" s="823"/>
      <c r="B42" s="839"/>
      <c r="C42" s="617"/>
    </row>
    <row r="43" spans="1:3" x14ac:dyDescent="0.25">
      <c r="A43" s="839"/>
      <c r="B43" s="839"/>
      <c r="C43" s="617"/>
    </row>
    <row r="44" spans="1:3" x14ac:dyDescent="0.25">
      <c r="A44" s="839"/>
      <c r="B44" s="839"/>
      <c r="C44" s="617"/>
    </row>
  </sheetData>
  <mergeCells count="11">
    <mergeCell ref="G6:G7"/>
    <mergeCell ref="A2:D2"/>
    <mergeCell ref="A3:G3"/>
    <mergeCell ref="A5:A7"/>
    <mergeCell ref="B5:D5"/>
    <mergeCell ref="E5:G5"/>
    <mergeCell ref="B6:B7"/>
    <mergeCell ref="C6:C7"/>
    <mergeCell ref="D6:D7"/>
    <mergeCell ref="E6:E7"/>
    <mergeCell ref="F6:F7"/>
  </mergeCells>
  <pageMargins left="0.78740157480314965" right="0.78740157480314965" top="1.1811023622047243" bottom="0.78740157480314965" header="0" footer="0"/>
  <pageSetup paperSize="9" orientation="portrait" horizontalDpi="2400" verticalDpi="24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4"/>
  <sheetViews>
    <sheetView showGridLines="0" workbookViewId="0"/>
  </sheetViews>
  <sheetFormatPr defaultColWidth="9.140625" defaultRowHeight="12.75" x14ac:dyDescent="0.25"/>
  <cols>
    <col min="1" max="1" width="21.7109375" style="5" customWidth="1"/>
    <col min="2" max="7" width="10.85546875" style="5" customWidth="1"/>
    <col min="8" max="16384" width="9.140625" style="5"/>
  </cols>
  <sheetData>
    <row r="2" spans="1:11" ht="19.5" customHeight="1" x14ac:dyDescent="0.25">
      <c r="A2" s="804" t="s">
        <v>480</v>
      </c>
      <c r="B2" s="840"/>
      <c r="C2" s="840"/>
      <c r="D2" s="840"/>
      <c r="E2" s="840"/>
      <c r="F2" s="840"/>
      <c r="G2" s="840"/>
    </row>
    <row r="3" spans="1:11" ht="23.25" customHeight="1" x14ac:dyDescent="0.25">
      <c r="A3" s="1944" t="s">
        <v>481</v>
      </c>
      <c r="B3" s="1944"/>
      <c r="C3" s="1944"/>
      <c r="D3" s="1944"/>
      <c r="E3" s="1944"/>
      <c r="F3" s="1944"/>
      <c r="G3" s="1944"/>
      <c r="H3" s="1579"/>
      <c r="I3" s="1579"/>
      <c r="J3" s="1579"/>
      <c r="K3" s="1579"/>
    </row>
    <row r="4" spans="1:11" ht="13.5" customHeight="1" x14ac:dyDescent="0.25">
      <c r="A4" s="805"/>
      <c r="B4" s="806"/>
      <c r="C4" s="806"/>
      <c r="D4" s="806"/>
      <c r="E4" s="807"/>
      <c r="F4" s="806"/>
      <c r="G4" s="807" t="s">
        <v>474</v>
      </c>
    </row>
    <row r="5" spans="1:11" ht="21" customHeight="1" x14ac:dyDescent="0.25">
      <c r="A5" s="1923" t="s">
        <v>453</v>
      </c>
      <c r="B5" s="1924" t="s">
        <v>454</v>
      </c>
      <c r="C5" s="1924"/>
      <c r="D5" s="1924"/>
      <c r="E5" s="1924" t="s">
        <v>455</v>
      </c>
      <c r="F5" s="1924"/>
      <c r="G5" s="1924"/>
    </row>
    <row r="6" spans="1:11" ht="11.25" customHeight="1" x14ac:dyDescent="0.25">
      <c r="A6" s="1923"/>
      <c r="B6" s="1951" t="s">
        <v>456</v>
      </c>
      <c r="C6" s="1951" t="s">
        <v>247</v>
      </c>
      <c r="D6" s="1951" t="s">
        <v>248</v>
      </c>
      <c r="E6" s="1951" t="s">
        <v>456</v>
      </c>
      <c r="F6" s="1951" t="s">
        <v>247</v>
      </c>
      <c r="G6" s="1951" t="s">
        <v>248</v>
      </c>
    </row>
    <row r="7" spans="1:11" ht="11.25" customHeight="1" x14ac:dyDescent="0.25">
      <c r="A7" s="1923"/>
      <c r="B7" s="1924"/>
      <c r="C7" s="1924"/>
      <c r="D7" s="1924"/>
      <c r="E7" s="1924"/>
      <c r="F7" s="1924"/>
      <c r="G7" s="1924"/>
    </row>
    <row r="8" spans="1:11" ht="12.95" customHeight="1" x14ac:dyDescent="0.25">
      <c r="A8" s="808"/>
      <c r="B8" s="809"/>
      <c r="C8" s="809"/>
      <c r="D8" s="808"/>
      <c r="E8" s="808"/>
      <c r="F8" s="808"/>
      <c r="G8" s="808"/>
    </row>
    <row r="9" spans="1:11" ht="12.95" customHeight="1" x14ac:dyDescent="0.25">
      <c r="A9" s="810" t="s">
        <v>31</v>
      </c>
      <c r="B9" s="826">
        <v>30550.383999999998</v>
      </c>
      <c r="C9" s="826">
        <v>29434.355</v>
      </c>
      <c r="D9" s="826">
        <v>29051.43</v>
      </c>
      <c r="E9" s="826">
        <v>8094.5349999999999</v>
      </c>
      <c r="F9" s="826">
        <v>6142.987000000001</v>
      </c>
      <c r="G9" s="826">
        <v>4503.744999999999</v>
      </c>
    </row>
    <row r="10" spans="1:11" ht="9" customHeight="1" x14ac:dyDescent="0.25">
      <c r="A10" s="808"/>
      <c r="B10" s="827"/>
      <c r="C10" s="827"/>
      <c r="D10" s="827"/>
      <c r="E10" s="827"/>
      <c r="F10" s="827"/>
      <c r="G10" s="827">
        <v>0</v>
      </c>
    </row>
    <row r="11" spans="1:11" ht="18" customHeight="1" x14ac:dyDescent="0.25">
      <c r="A11" s="813" t="s">
        <v>457</v>
      </c>
      <c r="B11" s="828">
        <v>28656.051999999996</v>
      </c>
      <c r="C11" s="828">
        <v>27900.2</v>
      </c>
      <c r="D11" s="828">
        <v>27450.069000000007</v>
      </c>
      <c r="E11" s="828">
        <v>7456.393</v>
      </c>
      <c r="F11" s="828">
        <v>4476.7479999999996</v>
      </c>
      <c r="G11" s="828">
        <v>3961.9659999999999</v>
      </c>
    </row>
    <row r="12" spans="1:11" ht="12.95" customHeight="1" x14ac:dyDescent="0.25">
      <c r="A12" s="808" t="s">
        <v>458</v>
      </c>
      <c r="B12" s="827"/>
      <c r="C12" s="827"/>
      <c r="D12" s="827"/>
      <c r="E12" s="827"/>
      <c r="F12" s="827"/>
      <c r="G12" s="827">
        <v>0</v>
      </c>
    </row>
    <row r="13" spans="1:11" ht="12.95" customHeight="1" x14ac:dyDescent="0.25">
      <c r="A13" s="808" t="s">
        <v>459</v>
      </c>
      <c r="B13" s="827">
        <v>9531.0399999999991</v>
      </c>
      <c r="C13" s="827">
        <v>7289.6929999999993</v>
      </c>
      <c r="D13" s="827">
        <v>6895.759</v>
      </c>
      <c r="E13" s="827">
        <v>3901.66</v>
      </c>
      <c r="F13" s="827">
        <v>2709.203</v>
      </c>
      <c r="G13" s="827">
        <v>2139.1239999999998</v>
      </c>
    </row>
    <row r="14" spans="1:11" ht="12.95" customHeight="1" x14ac:dyDescent="0.25">
      <c r="A14" s="808" t="s">
        <v>460</v>
      </c>
      <c r="B14" s="827">
        <v>15243.540999999997</v>
      </c>
      <c r="C14" s="827">
        <v>14958.312999999998</v>
      </c>
      <c r="D14" s="827">
        <v>16008.653000000006</v>
      </c>
      <c r="E14" s="827">
        <v>505.19800000000009</v>
      </c>
      <c r="F14" s="827">
        <v>482.59100000000001</v>
      </c>
      <c r="G14" s="827">
        <v>399.65899999999999</v>
      </c>
    </row>
    <row r="15" spans="1:11" ht="12.95" customHeight="1" x14ac:dyDescent="0.25">
      <c r="A15" s="815" t="s">
        <v>461</v>
      </c>
      <c r="B15" s="816">
        <v>1387.8419999999999</v>
      </c>
      <c r="C15" s="816">
        <v>1087.0319999999999</v>
      </c>
      <c r="D15" s="816">
        <v>971.01700000000005</v>
      </c>
      <c r="E15" s="816">
        <v>529.46500000000003</v>
      </c>
      <c r="F15" s="816">
        <v>282.72199999999998</v>
      </c>
      <c r="G15" s="816">
        <v>366.13199999999995</v>
      </c>
    </row>
    <row r="16" spans="1:11" ht="12.95" customHeight="1" x14ac:dyDescent="0.25">
      <c r="A16" s="815" t="s">
        <v>462</v>
      </c>
      <c r="B16" s="816">
        <v>147.33199999999999</v>
      </c>
      <c r="C16" s="816">
        <v>400.10800000000017</v>
      </c>
      <c r="D16" s="816">
        <v>211.589</v>
      </c>
      <c r="E16" s="816">
        <v>777.55799999999999</v>
      </c>
      <c r="F16" s="816">
        <v>261.52600000000001</v>
      </c>
      <c r="G16" s="816">
        <v>159.60500000000002</v>
      </c>
    </row>
    <row r="17" spans="1:7" ht="9" customHeight="1" x14ac:dyDescent="0.25">
      <c r="A17" s="815"/>
      <c r="B17" s="816"/>
      <c r="C17" s="816"/>
      <c r="D17" s="816"/>
      <c r="E17" s="816"/>
      <c r="F17" s="816"/>
      <c r="G17" s="812">
        <v>0</v>
      </c>
    </row>
    <row r="18" spans="1:7" ht="18" customHeight="1" x14ac:dyDescent="0.25">
      <c r="A18" s="813" t="s">
        <v>463</v>
      </c>
      <c r="B18" s="814">
        <v>1894.3320000000001</v>
      </c>
      <c r="C18" s="814">
        <v>1534.1550000000009</v>
      </c>
      <c r="D18" s="814">
        <v>1601.3610000000003</v>
      </c>
      <c r="E18" s="814">
        <v>638.14200000000005</v>
      </c>
      <c r="F18" s="814">
        <v>1666.239</v>
      </c>
      <c r="G18" s="826">
        <v>541.77899999999988</v>
      </c>
    </row>
    <row r="19" spans="1:7" ht="12.95" customHeight="1" x14ac:dyDescent="0.25">
      <c r="A19" s="808" t="s">
        <v>458</v>
      </c>
      <c r="B19" s="833">
        <v>0</v>
      </c>
      <c r="C19" s="833">
        <v>0</v>
      </c>
      <c r="D19" s="833"/>
      <c r="E19" s="833">
        <v>0</v>
      </c>
      <c r="F19" s="833">
        <v>0</v>
      </c>
      <c r="G19" s="833">
        <v>0</v>
      </c>
    </row>
    <row r="20" spans="1:7" ht="12.95" customHeight="1" x14ac:dyDescent="0.25">
      <c r="A20" s="808" t="s">
        <v>464</v>
      </c>
      <c r="B20" s="833">
        <v>97.47</v>
      </c>
      <c r="C20" s="833">
        <v>39.154000000000003</v>
      </c>
      <c r="D20" s="833">
        <v>39.043999999999997</v>
      </c>
      <c r="E20" s="833">
        <v>5.6059999999999999</v>
      </c>
      <c r="F20" s="833">
        <v>2.2779999999999996</v>
      </c>
      <c r="G20" s="833">
        <v>5.1909999999999998</v>
      </c>
    </row>
    <row r="21" spans="1:7" ht="12.95" customHeight="1" x14ac:dyDescent="0.25">
      <c r="A21" s="808" t="s">
        <v>465</v>
      </c>
      <c r="B21" s="833">
        <v>439.63200000000006</v>
      </c>
      <c r="C21" s="833">
        <v>331.86500000000007</v>
      </c>
      <c r="D21" s="833">
        <v>228.96800000000002</v>
      </c>
      <c r="E21" s="833">
        <v>11.385</v>
      </c>
      <c r="F21" s="841" t="s">
        <v>364</v>
      </c>
      <c r="G21" s="833">
        <v>1.754</v>
      </c>
    </row>
    <row r="22" spans="1:7" ht="12.95" customHeight="1" x14ac:dyDescent="0.25">
      <c r="A22" s="808" t="s">
        <v>466</v>
      </c>
      <c r="B22" s="833">
        <v>914.17900000000009</v>
      </c>
      <c r="C22" s="833">
        <v>815.81600000000003</v>
      </c>
      <c r="D22" s="833">
        <v>762.12800000000004</v>
      </c>
      <c r="E22" s="833">
        <v>116.99900000000002</v>
      </c>
      <c r="F22" s="833">
        <v>131.71100000000001</v>
      </c>
      <c r="G22" s="833">
        <v>52.274999999999999</v>
      </c>
    </row>
    <row r="23" spans="1:7" ht="26.25" customHeight="1" x14ac:dyDescent="0.25">
      <c r="A23" s="818" t="s">
        <v>467</v>
      </c>
      <c r="B23" s="837">
        <v>1.1850000000000001</v>
      </c>
      <c r="C23" s="837">
        <v>1.772</v>
      </c>
      <c r="D23" s="837" t="s">
        <v>364</v>
      </c>
      <c r="E23" s="837">
        <v>186.77300000000002</v>
      </c>
      <c r="F23" s="837">
        <v>1115.5279999999996</v>
      </c>
      <c r="G23" s="837">
        <v>268.73399999999998</v>
      </c>
    </row>
    <row r="24" spans="1:7" ht="12.95" customHeight="1" x14ac:dyDescent="0.25">
      <c r="A24" s="808" t="s">
        <v>468</v>
      </c>
      <c r="B24" s="833"/>
      <c r="C24" s="833"/>
      <c r="D24" s="833"/>
      <c r="E24" s="833"/>
      <c r="F24" s="833"/>
      <c r="G24" s="833">
        <v>0</v>
      </c>
    </row>
    <row r="25" spans="1:7" ht="12.95" customHeight="1" x14ac:dyDescent="0.25">
      <c r="A25" s="808" t="s">
        <v>469</v>
      </c>
      <c r="B25" s="833">
        <v>0.92500000000000004</v>
      </c>
      <c r="C25" s="833">
        <v>1.1539999999999999</v>
      </c>
      <c r="D25" s="833" t="s">
        <v>364</v>
      </c>
      <c r="E25" s="833">
        <v>107.29900000000001</v>
      </c>
      <c r="F25" s="833">
        <v>1057.5999999999999</v>
      </c>
      <c r="G25" s="833">
        <v>217.82799999999997</v>
      </c>
    </row>
    <row r="26" spans="1:7" ht="12.95" customHeight="1" x14ac:dyDescent="0.25">
      <c r="A26" s="808" t="s">
        <v>470</v>
      </c>
      <c r="B26" s="841" t="s">
        <v>364</v>
      </c>
      <c r="C26" s="841" t="s">
        <v>364</v>
      </c>
      <c r="D26" s="808">
        <v>0</v>
      </c>
      <c r="E26" s="833">
        <v>29.258000000000003</v>
      </c>
      <c r="F26" s="833">
        <v>18.850999999999999</v>
      </c>
      <c r="G26" s="833">
        <v>8.6319999999999997</v>
      </c>
    </row>
    <row r="27" spans="1:7" ht="6.95" customHeight="1" thickBot="1" x14ac:dyDescent="0.3">
      <c r="A27" s="819"/>
      <c r="B27" s="820"/>
      <c r="C27" s="821"/>
      <c r="D27" s="821"/>
      <c r="E27" s="821"/>
      <c r="F27" s="821"/>
      <c r="G27" s="819"/>
    </row>
    <row r="28" spans="1:7" ht="3.75" customHeight="1" thickTop="1" x14ac:dyDescent="0.25">
      <c r="A28" s="1611"/>
      <c r="B28" s="1633"/>
      <c r="C28" s="1634"/>
      <c r="D28" s="1634"/>
      <c r="E28" s="1634"/>
      <c r="F28" s="1611"/>
      <c r="G28" s="1634"/>
    </row>
    <row r="29" spans="1:7" s="808" customFormat="1" ht="12.95" customHeight="1" x14ac:dyDescent="0.25">
      <c r="A29" s="822" t="s">
        <v>471</v>
      </c>
      <c r="B29" s="836"/>
      <c r="C29" s="836"/>
      <c r="D29" s="836"/>
      <c r="E29" s="842"/>
      <c r="F29" s="842"/>
      <c r="G29" s="842"/>
    </row>
    <row r="30" spans="1:7" s="701" customFormat="1" ht="8.25" customHeight="1" x14ac:dyDescent="0.25">
      <c r="B30" s="843"/>
      <c r="C30" s="843"/>
      <c r="D30" s="843"/>
      <c r="E30" s="843"/>
      <c r="F30" s="843"/>
      <c r="G30" s="843"/>
    </row>
    <row r="31" spans="1:7" x14ac:dyDescent="0.25">
      <c r="A31" s="801"/>
      <c r="B31" s="801"/>
      <c r="C31" s="801"/>
      <c r="D31" s="842"/>
      <c r="E31" s="842"/>
      <c r="F31" s="842"/>
      <c r="G31" s="842"/>
    </row>
    <row r="32" spans="1:7" x14ac:dyDescent="0.25">
      <c r="A32" s="844"/>
      <c r="B32" s="823"/>
      <c r="C32" s="823"/>
      <c r="D32" s="842"/>
      <c r="E32" s="842"/>
      <c r="F32" s="842"/>
      <c r="G32" s="842"/>
    </row>
    <row r="33" spans="1:7" x14ac:dyDescent="0.25">
      <c r="A33" s="844"/>
      <c r="B33" s="823"/>
      <c r="C33" s="823"/>
      <c r="D33" s="842"/>
      <c r="E33" s="842"/>
      <c r="F33" s="842"/>
      <c r="G33" s="842"/>
    </row>
    <row r="34" spans="1:7" x14ac:dyDescent="0.25">
      <c r="A34" s="844"/>
      <c r="B34" s="823"/>
      <c r="C34" s="823"/>
      <c r="D34" s="808"/>
      <c r="E34" s="808"/>
      <c r="F34" s="808"/>
      <c r="G34" s="808"/>
    </row>
    <row r="35" spans="1:7" x14ac:dyDescent="0.25">
      <c r="A35" s="823"/>
      <c r="B35" s="823"/>
      <c r="C35" s="823"/>
    </row>
    <row r="36" spans="1:7" x14ac:dyDescent="0.25">
      <c r="A36" s="823"/>
      <c r="B36" s="823"/>
      <c r="C36" s="617"/>
    </row>
    <row r="37" spans="1:7" x14ac:dyDescent="0.25">
      <c r="A37" s="823"/>
      <c r="B37" s="823"/>
      <c r="C37" s="617"/>
    </row>
    <row r="38" spans="1:7" x14ac:dyDescent="0.25">
      <c r="A38" s="823"/>
      <c r="B38" s="823"/>
      <c r="C38" s="617"/>
    </row>
    <row r="39" spans="1:7" x14ac:dyDescent="0.25">
      <c r="A39" s="823"/>
      <c r="B39" s="823"/>
      <c r="C39" s="617"/>
    </row>
    <row r="40" spans="1:7" x14ac:dyDescent="0.25">
      <c r="A40" s="823"/>
      <c r="B40" s="823"/>
      <c r="C40" s="617"/>
    </row>
    <row r="41" spans="1:7" x14ac:dyDescent="0.25">
      <c r="A41" s="823"/>
      <c r="B41" s="823"/>
      <c r="C41" s="617"/>
    </row>
    <row r="42" spans="1:7" x14ac:dyDescent="0.25">
      <c r="A42" s="823"/>
      <c r="B42" s="823"/>
      <c r="C42" s="617"/>
    </row>
    <row r="43" spans="1:7" x14ac:dyDescent="0.25">
      <c r="A43" s="823"/>
      <c r="B43" s="823"/>
      <c r="C43" s="617"/>
    </row>
    <row r="44" spans="1:7" x14ac:dyDescent="0.25">
      <c r="A44" s="823"/>
      <c r="B44" s="823"/>
      <c r="C44" s="617"/>
    </row>
  </sheetData>
  <mergeCells count="10">
    <mergeCell ref="A3:G3"/>
    <mergeCell ref="A5:A7"/>
    <mergeCell ref="B5:D5"/>
    <mergeCell ref="E5:G5"/>
    <mergeCell ref="B6:B7"/>
    <mergeCell ref="C6:C7"/>
    <mergeCell ref="D6:D7"/>
    <mergeCell ref="E6:E7"/>
    <mergeCell ref="F6:F7"/>
    <mergeCell ref="G6:G7"/>
  </mergeCells>
  <pageMargins left="0.78740157480314965" right="0.78740157480314965" top="1.1811023622047245" bottom="0.78740157480314965" header="0" footer="0"/>
  <pageSetup paperSize="9" orientation="portrait" horizontalDpi="2400" verticalDpi="24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98"/>
  <sheetViews>
    <sheetView workbookViewId="0"/>
  </sheetViews>
  <sheetFormatPr defaultColWidth="9.7109375" defaultRowHeight="12.75" x14ac:dyDescent="0.25"/>
  <cols>
    <col min="1" max="1" width="21" style="773" customWidth="1"/>
    <col min="2" max="7" width="10.85546875" style="773" customWidth="1"/>
    <col min="8" max="16384" width="9.7109375" style="773"/>
  </cols>
  <sheetData>
    <row r="2" spans="1:11" ht="23.25" customHeight="1" x14ac:dyDescent="0.25">
      <c r="A2" s="1955" t="s">
        <v>482</v>
      </c>
      <c r="B2" s="1955"/>
      <c r="C2" s="1955"/>
      <c r="D2" s="1955"/>
      <c r="E2" s="1955"/>
      <c r="F2" s="1955"/>
      <c r="G2" s="1955"/>
    </row>
    <row r="3" spans="1:11" ht="23.25" customHeight="1" x14ac:dyDescent="0.25">
      <c r="A3" s="1947" t="s">
        <v>483</v>
      </c>
      <c r="B3" s="1947"/>
      <c r="C3" s="1947"/>
      <c r="D3" s="1947"/>
      <c r="E3" s="1947"/>
      <c r="F3" s="1947"/>
      <c r="G3" s="1947"/>
      <c r="H3" s="1599"/>
      <c r="I3" s="1599"/>
      <c r="J3" s="1599"/>
      <c r="K3" s="1599"/>
    </row>
    <row r="4" spans="1:11" ht="13.5" customHeight="1" x14ac:dyDescent="0.25">
      <c r="A4" s="774"/>
      <c r="B4" s="774"/>
      <c r="C4" s="774"/>
      <c r="D4" s="774"/>
      <c r="E4" s="775"/>
      <c r="F4" s="776"/>
      <c r="G4" s="777" t="s">
        <v>452</v>
      </c>
    </row>
    <row r="5" spans="1:11" ht="21" customHeight="1" x14ac:dyDescent="0.25">
      <c r="A5" s="1948" t="s">
        <v>453</v>
      </c>
      <c r="B5" s="1950" t="s">
        <v>454</v>
      </c>
      <c r="C5" s="1950"/>
      <c r="D5" s="1950"/>
      <c r="E5" s="1950" t="s">
        <v>455</v>
      </c>
      <c r="F5" s="1950"/>
      <c r="G5" s="1950"/>
    </row>
    <row r="6" spans="1:11" ht="11.25" customHeight="1" x14ac:dyDescent="0.25">
      <c r="A6" s="1949"/>
      <c r="B6" s="1951" t="s">
        <v>456</v>
      </c>
      <c r="C6" s="1951" t="s">
        <v>247</v>
      </c>
      <c r="D6" s="1951" t="s">
        <v>248</v>
      </c>
      <c r="E6" s="1951" t="s">
        <v>456</v>
      </c>
      <c r="F6" s="1951" t="s">
        <v>247</v>
      </c>
      <c r="G6" s="1951" t="s">
        <v>248</v>
      </c>
    </row>
    <row r="7" spans="1:11" ht="11.25" customHeight="1" x14ac:dyDescent="0.25">
      <c r="A7" s="1949"/>
      <c r="B7" s="1924"/>
      <c r="C7" s="1924"/>
      <c r="D7" s="1924"/>
      <c r="E7" s="1924"/>
      <c r="F7" s="1924"/>
      <c r="G7" s="1924"/>
    </row>
    <row r="8" spans="1:11" ht="12.75" customHeight="1" x14ac:dyDescent="0.25">
      <c r="A8" s="778"/>
      <c r="B8" s="778"/>
      <c r="C8" s="778"/>
      <c r="D8" s="778"/>
      <c r="E8" s="778"/>
      <c r="F8" s="778"/>
      <c r="G8" s="778"/>
    </row>
    <row r="9" spans="1:11" ht="12.75" customHeight="1" x14ac:dyDescent="0.25">
      <c r="A9" s="779" t="s">
        <v>31</v>
      </c>
      <c r="B9" s="845">
        <v>113169.43500000004</v>
      </c>
      <c r="C9" s="845">
        <v>107739.86400000007</v>
      </c>
      <c r="D9" s="845">
        <v>40288.669000000002</v>
      </c>
      <c r="E9" s="845">
        <v>13910.33399999999</v>
      </c>
      <c r="F9" s="845">
        <v>14822.417999999985</v>
      </c>
      <c r="G9" s="845">
        <v>5375.8809999999985</v>
      </c>
    </row>
    <row r="10" spans="1:11" ht="12.75" customHeight="1" x14ac:dyDescent="0.25">
      <c r="A10" s="779"/>
      <c r="B10" s="845"/>
      <c r="C10" s="845"/>
      <c r="D10" s="845"/>
      <c r="E10" s="845"/>
      <c r="F10" s="845"/>
      <c r="G10" s="845"/>
    </row>
    <row r="11" spans="1:11" ht="15.75" customHeight="1" x14ac:dyDescent="0.25">
      <c r="A11" s="601" t="s">
        <v>457</v>
      </c>
      <c r="B11" s="845">
        <v>109994.59900000002</v>
      </c>
      <c r="C11" s="845">
        <v>105840.13299999997</v>
      </c>
      <c r="D11" s="845">
        <v>39766.975999999995</v>
      </c>
      <c r="E11" s="846">
        <v>9579.9489999999987</v>
      </c>
      <c r="F11" s="845">
        <v>11195.361999999996</v>
      </c>
      <c r="G11" s="845">
        <v>3026.4539999999997</v>
      </c>
    </row>
    <row r="12" spans="1:11" ht="12.75" customHeight="1" x14ac:dyDescent="0.25">
      <c r="A12" s="847" t="s">
        <v>458</v>
      </c>
      <c r="B12" s="848"/>
      <c r="C12" s="848"/>
      <c r="D12" s="848"/>
      <c r="E12" s="848"/>
      <c r="F12" s="848"/>
      <c r="G12" s="848"/>
      <c r="H12" s="785"/>
    </row>
    <row r="13" spans="1:11" ht="12.75" customHeight="1" x14ac:dyDescent="0.25">
      <c r="A13" s="849" t="s">
        <v>459</v>
      </c>
      <c r="B13" s="848">
        <v>4033.8229999999994</v>
      </c>
      <c r="C13" s="848">
        <v>5580.4719999999998</v>
      </c>
      <c r="D13" s="848">
        <v>74.355000000000004</v>
      </c>
      <c r="E13" s="848">
        <v>255.06400000000002</v>
      </c>
      <c r="F13" s="848">
        <v>933.33800000000008</v>
      </c>
      <c r="G13" s="848">
        <v>12.318</v>
      </c>
      <c r="H13" s="785"/>
    </row>
    <row r="14" spans="1:11" ht="12.75" customHeight="1" x14ac:dyDescent="0.25">
      <c r="A14" s="787" t="s">
        <v>460</v>
      </c>
      <c r="B14" s="851">
        <v>75202.676999999996</v>
      </c>
      <c r="C14" s="851">
        <v>72177.136000000013</v>
      </c>
      <c r="D14" s="851">
        <v>34671.352000000006</v>
      </c>
      <c r="E14" s="851">
        <v>3541.8389999999999</v>
      </c>
      <c r="F14" s="851">
        <v>2294.5409999999997</v>
      </c>
      <c r="G14" s="851">
        <v>1255.6320000000001</v>
      </c>
      <c r="H14" s="785"/>
    </row>
    <row r="15" spans="1:11" ht="12.75" customHeight="1" x14ac:dyDescent="0.25">
      <c r="A15" s="788" t="s">
        <v>461</v>
      </c>
      <c r="B15" s="848">
        <v>2966.201</v>
      </c>
      <c r="C15" s="848">
        <v>3455.3379999999997</v>
      </c>
      <c r="D15" s="848">
        <v>722.81600000000003</v>
      </c>
      <c r="E15" s="848">
        <v>65.288000000000011</v>
      </c>
      <c r="F15" s="848">
        <v>36.408000000000001</v>
      </c>
      <c r="G15" s="848">
        <v>16.474</v>
      </c>
      <c r="H15" s="785"/>
    </row>
    <row r="16" spans="1:11" ht="12.75" customHeight="1" x14ac:dyDescent="0.25">
      <c r="A16" s="788" t="s">
        <v>462</v>
      </c>
      <c r="B16" s="850">
        <v>10933.775</v>
      </c>
      <c r="C16" s="850">
        <v>8443.42</v>
      </c>
      <c r="D16" s="850">
        <v>159.51300000000001</v>
      </c>
      <c r="E16" s="850">
        <v>2469.259</v>
      </c>
      <c r="F16" s="850">
        <v>3116.5119999999997</v>
      </c>
      <c r="G16" s="850">
        <v>310.83</v>
      </c>
      <c r="H16" s="785"/>
    </row>
    <row r="17" spans="1:17" ht="7.5" customHeight="1" x14ac:dyDescent="0.25">
      <c r="A17" s="788"/>
      <c r="B17" s="845">
        <v>0</v>
      </c>
      <c r="C17" s="845">
        <v>0</v>
      </c>
      <c r="D17" s="845">
        <v>0</v>
      </c>
      <c r="E17" s="850"/>
      <c r="F17" s="845"/>
      <c r="G17" s="845">
        <v>0</v>
      </c>
      <c r="H17" s="785"/>
    </row>
    <row r="18" spans="1:17" ht="12.75" customHeight="1" x14ac:dyDescent="0.25">
      <c r="A18" s="790" t="s">
        <v>463</v>
      </c>
      <c r="B18" s="845">
        <v>3174.8359999999989</v>
      </c>
      <c r="C18" s="845">
        <v>1899.7309999999993</v>
      </c>
      <c r="D18" s="845">
        <v>521.6930000000001</v>
      </c>
      <c r="E18" s="845">
        <v>4330.3850000000011</v>
      </c>
      <c r="F18" s="845">
        <v>3627.0559999999996</v>
      </c>
      <c r="G18" s="845">
        <v>2349.4270000000001</v>
      </c>
      <c r="H18" s="785"/>
    </row>
    <row r="19" spans="1:17" ht="12.75" customHeight="1" x14ac:dyDescent="0.25">
      <c r="A19" s="788" t="s">
        <v>458</v>
      </c>
      <c r="B19" s="848"/>
      <c r="C19" s="848"/>
      <c r="D19" s="848"/>
      <c r="E19" s="848"/>
      <c r="F19" s="848"/>
      <c r="G19" s="848"/>
      <c r="H19" s="785"/>
    </row>
    <row r="20" spans="1:17" ht="12.75" customHeight="1" x14ac:dyDescent="0.25">
      <c r="A20" s="788" t="s">
        <v>464</v>
      </c>
      <c r="B20" s="848">
        <v>47.527999999999992</v>
      </c>
      <c r="C20" s="851">
        <v>11.156000000000002</v>
      </c>
      <c r="D20" s="851">
        <v>12.211</v>
      </c>
      <c r="E20" s="851">
        <v>6.3250000000000002</v>
      </c>
      <c r="F20" s="851">
        <v>2.7169999999999996</v>
      </c>
      <c r="G20" s="616">
        <v>0</v>
      </c>
      <c r="H20" s="785"/>
    </row>
    <row r="21" spans="1:17" ht="12.75" customHeight="1" x14ac:dyDescent="0.25">
      <c r="A21" s="788" t="s">
        <v>465</v>
      </c>
      <c r="B21" s="848">
        <v>499.56200000000001</v>
      </c>
      <c r="C21" s="851">
        <v>594.74300000000005</v>
      </c>
      <c r="D21" s="851">
        <v>242.947</v>
      </c>
      <c r="E21" s="851">
        <v>3.7639999999999998</v>
      </c>
      <c r="F21" s="851">
        <v>6.024</v>
      </c>
      <c r="G21" s="616">
        <v>0</v>
      </c>
      <c r="H21" s="785"/>
    </row>
    <row r="22" spans="1:17" ht="12.75" customHeight="1" x14ac:dyDescent="0.25">
      <c r="A22" s="788" t="s">
        <v>466</v>
      </c>
      <c r="B22" s="848">
        <v>827.11800000000005</v>
      </c>
      <c r="C22" s="851">
        <v>644.51299999999992</v>
      </c>
      <c r="D22" s="851">
        <v>77.114000000000004</v>
      </c>
      <c r="E22" s="851">
        <v>849.71900000000005</v>
      </c>
      <c r="F22" s="851">
        <v>712.65</v>
      </c>
      <c r="G22" s="851">
        <v>306.83700000000005</v>
      </c>
      <c r="H22" s="785"/>
    </row>
    <row r="23" spans="1:17" ht="27.75" customHeight="1" x14ac:dyDescent="0.25">
      <c r="A23" s="852" t="s">
        <v>467</v>
      </c>
      <c r="B23" s="853">
        <v>2.5619999999999998</v>
      </c>
      <c r="C23" s="854">
        <v>3.222</v>
      </c>
      <c r="D23" s="854">
        <v>0.90800000000000003</v>
      </c>
      <c r="E23" s="854">
        <v>3155.7660000000005</v>
      </c>
      <c r="F23" s="854">
        <v>2677.6190000000001</v>
      </c>
      <c r="G23" s="854">
        <v>1291.6189999999999</v>
      </c>
      <c r="H23" s="785"/>
    </row>
    <row r="24" spans="1:17" ht="12.75" customHeight="1" x14ac:dyDescent="0.25">
      <c r="A24" s="788" t="s">
        <v>468</v>
      </c>
      <c r="B24" s="848"/>
      <c r="C24" s="851"/>
      <c r="D24" s="851"/>
      <c r="E24" s="851"/>
      <c r="F24" s="851"/>
      <c r="G24" s="851"/>
      <c r="H24" s="785"/>
    </row>
    <row r="25" spans="1:17" ht="12.75" customHeight="1" x14ac:dyDescent="0.25">
      <c r="A25" s="788" t="s">
        <v>469</v>
      </c>
      <c r="B25" s="848">
        <v>1.1579999999999999</v>
      </c>
      <c r="C25" s="851">
        <v>1.8769999999999998</v>
      </c>
      <c r="D25" s="851">
        <v>0.90800000000000003</v>
      </c>
      <c r="E25" s="851">
        <v>2404.1390000000001</v>
      </c>
      <c r="F25" s="851">
        <v>2454.748</v>
      </c>
      <c r="G25" s="851">
        <v>1289.866</v>
      </c>
      <c r="H25" s="785"/>
    </row>
    <row r="26" spans="1:17" ht="12.75" customHeight="1" x14ac:dyDescent="0.25">
      <c r="A26" s="788" t="s">
        <v>470</v>
      </c>
      <c r="B26" s="848">
        <v>0.70700000000000007</v>
      </c>
      <c r="C26" s="855" t="s">
        <v>364</v>
      </c>
      <c r="D26" s="616">
        <v>0</v>
      </c>
      <c r="E26" s="851">
        <v>666.66000000000008</v>
      </c>
      <c r="F26" s="851">
        <v>149.38900000000001</v>
      </c>
      <c r="G26" s="855" t="s">
        <v>364</v>
      </c>
      <c r="H26" s="785"/>
    </row>
    <row r="27" spans="1:17" ht="6.95" customHeight="1" thickBot="1" x14ac:dyDescent="0.3">
      <c r="A27" s="793"/>
      <c r="B27" s="793"/>
      <c r="C27" s="793"/>
      <c r="D27" s="1691"/>
      <c r="E27" s="794"/>
      <c r="F27" s="793"/>
      <c r="G27" s="795"/>
    </row>
    <row r="28" spans="1:17" ht="3.75" customHeight="1" thickTop="1" x14ac:dyDescent="0.25">
      <c r="A28" s="1632"/>
      <c r="B28" s="1599"/>
      <c r="C28" s="1599"/>
      <c r="D28" s="1599"/>
      <c r="E28" s="1599"/>
      <c r="F28" s="1599"/>
      <c r="G28" s="1599"/>
    </row>
    <row r="29" spans="1:17" s="800" customFormat="1" ht="12.95" customHeight="1" x14ac:dyDescent="0.25">
      <c r="A29" s="796" t="s">
        <v>471</v>
      </c>
      <c r="B29" s="797"/>
      <c r="C29" s="797"/>
      <c r="D29" s="797"/>
      <c r="E29" s="798"/>
      <c r="F29" s="798"/>
      <c r="G29" s="798"/>
      <c r="H29" s="799"/>
      <c r="I29" s="799"/>
      <c r="J29" s="799"/>
      <c r="K29" s="799"/>
      <c r="L29" s="799"/>
      <c r="M29" s="799"/>
      <c r="N29" s="799"/>
      <c r="O29" s="799"/>
      <c r="P29" s="799"/>
      <c r="Q29" s="799"/>
    </row>
    <row r="30" spans="1:17" ht="10.5" customHeight="1" x14ac:dyDescent="0.25">
      <c r="A30" s="781"/>
      <c r="B30" s="781"/>
      <c r="C30" s="781"/>
      <c r="D30" s="781"/>
      <c r="E30" s="781"/>
      <c r="F30" s="781"/>
      <c r="G30" s="781"/>
    </row>
    <row r="31" spans="1:17" ht="17.100000000000001" customHeight="1" x14ac:dyDescent="0.25">
      <c r="A31" s="801"/>
      <c r="B31" s="801"/>
    </row>
    <row r="32" spans="1:17" ht="17.100000000000001" customHeight="1" x14ac:dyDescent="0.25">
      <c r="A32" s="856"/>
      <c r="B32" s="856"/>
    </row>
    <row r="33" spans="1:2" ht="17.100000000000001" customHeight="1" x14ac:dyDescent="0.25">
      <c r="A33" s="856"/>
      <c r="B33" s="856"/>
    </row>
    <row r="34" spans="1:2" ht="17.100000000000001" customHeight="1" x14ac:dyDescent="0.25">
      <c r="A34" s="856"/>
      <c r="B34" s="856"/>
    </row>
    <row r="35" spans="1:2" ht="17.100000000000001" customHeight="1" x14ac:dyDescent="0.25">
      <c r="A35" s="856"/>
      <c r="B35" s="856"/>
    </row>
    <row r="36" spans="1:2" ht="17.100000000000001" customHeight="1" x14ac:dyDescent="0.25">
      <c r="A36" s="856"/>
      <c r="B36" s="856"/>
    </row>
    <row r="37" spans="1:2" ht="17.100000000000001" customHeight="1" x14ac:dyDescent="0.25">
      <c r="A37" s="856"/>
      <c r="B37" s="803"/>
    </row>
    <row r="38" spans="1:2" ht="17.100000000000001" customHeight="1" x14ac:dyDescent="0.25"/>
    <row r="39" spans="1:2" ht="17.100000000000001" customHeight="1" x14ac:dyDescent="0.25"/>
    <row r="40" spans="1:2" ht="17.100000000000001" customHeight="1" x14ac:dyDescent="0.25"/>
    <row r="41" spans="1:2" ht="17.100000000000001" customHeight="1" x14ac:dyDescent="0.25"/>
    <row r="42" spans="1:2" ht="17.100000000000001" customHeight="1" x14ac:dyDescent="0.25"/>
    <row r="43" spans="1:2" ht="17.100000000000001" customHeight="1" x14ac:dyDescent="0.25"/>
    <row r="44" spans="1:2" ht="17.100000000000001" customHeight="1" x14ac:dyDescent="0.25"/>
    <row r="45" spans="1:2" ht="17.100000000000001" customHeight="1" x14ac:dyDescent="0.25"/>
    <row r="46" spans="1:2" ht="17.100000000000001" customHeight="1" x14ac:dyDescent="0.25"/>
    <row r="47" spans="1:2" ht="17.100000000000001" customHeight="1" x14ac:dyDescent="0.25"/>
    <row r="48" spans="1:2" ht="17.100000000000001" customHeight="1" x14ac:dyDescent="0.25"/>
    <row r="49" ht="17.100000000000001" customHeight="1" x14ac:dyDescent="0.25"/>
    <row r="50" ht="17.100000000000001" customHeight="1" x14ac:dyDescent="0.25"/>
    <row r="51" ht="17.100000000000001" customHeight="1" x14ac:dyDescent="0.25"/>
    <row r="52" ht="17.100000000000001" customHeight="1" x14ac:dyDescent="0.25"/>
    <row r="53" ht="17.100000000000001" customHeight="1" x14ac:dyDescent="0.25"/>
    <row r="54" ht="17.100000000000001" customHeight="1" x14ac:dyDescent="0.25"/>
    <row r="55" ht="17.100000000000001" customHeight="1" x14ac:dyDescent="0.25"/>
    <row r="56" ht="17.100000000000001" customHeight="1" x14ac:dyDescent="0.25"/>
    <row r="57" ht="17.100000000000001" customHeight="1" x14ac:dyDescent="0.25"/>
    <row r="58" ht="17.100000000000001" customHeight="1" x14ac:dyDescent="0.25"/>
    <row r="59" ht="17.100000000000001" customHeight="1" x14ac:dyDescent="0.25"/>
    <row r="60" ht="17.100000000000001" customHeight="1" x14ac:dyDescent="0.25"/>
    <row r="61" ht="17.100000000000001" customHeight="1" x14ac:dyDescent="0.25"/>
    <row r="62" ht="17.100000000000001" customHeight="1" x14ac:dyDescent="0.25"/>
    <row r="63" ht="17.100000000000001" customHeight="1" x14ac:dyDescent="0.25"/>
    <row r="64" ht="17.100000000000001" customHeight="1" x14ac:dyDescent="0.25"/>
    <row r="65" ht="17.100000000000001" customHeight="1" x14ac:dyDescent="0.25"/>
    <row r="66" ht="17.100000000000001" customHeight="1" x14ac:dyDescent="0.25"/>
    <row r="67" ht="17.100000000000001" customHeight="1" x14ac:dyDescent="0.25"/>
    <row r="68" ht="17.100000000000001" customHeight="1" x14ac:dyDescent="0.25"/>
    <row r="69" ht="17.100000000000001" customHeight="1" x14ac:dyDescent="0.25"/>
    <row r="70" ht="17.100000000000001" customHeight="1" x14ac:dyDescent="0.25"/>
    <row r="71" ht="17.100000000000001" customHeight="1" x14ac:dyDescent="0.25"/>
    <row r="72" ht="17.100000000000001" customHeight="1" x14ac:dyDescent="0.25"/>
    <row r="73" ht="17.100000000000001" customHeight="1" x14ac:dyDescent="0.25"/>
    <row r="74" ht="17.100000000000001" customHeight="1" x14ac:dyDescent="0.25"/>
    <row r="75" ht="17.100000000000001" customHeight="1" x14ac:dyDescent="0.25"/>
    <row r="76" ht="17.100000000000001" customHeight="1" x14ac:dyDescent="0.25"/>
    <row r="77" ht="17.100000000000001" customHeight="1" x14ac:dyDescent="0.25"/>
    <row r="78" ht="17.100000000000001" customHeight="1" x14ac:dyDescent="0.25"/>
    <row r="79" ht="17.100000000000001" customHeight="1" x14ac:dyDescent="0.25"/>
    <row r="80" ht="17.100000000000001" customHeight="1" x14ac:dyDescent="0.25"/>
    <row r="81" ht="17.100000000000001" customHeight="1" x14ac:dyDescent="0.25"/>
    <row r="82" ht="17.100000000000001" customHeight="1" x14ac:dyDescent="0.25"/>
    <row r="83" ht="17.100000000000001" customHeight="1" x14ac:dyDescent="0.25"/>
    <row r="84" ht="17.100000000000001" customHeight="1" x14ac:dyDescent="0.25"/>
    <row r="85" ht="17.100000000000001" customHeight="1" x14ac:dyDescent="0.25"/>
    <row r="86" ht="17.100000000000001" customHeight="1" x14ac:dyDescent="0.25"/>
    <row r="87" ht="17.100000000000001" customHeight="1" x14ac:dyDescent="0.25"/>
    <row r="88" ht="17.100000000000001" customHeight="1" x14ac:dyDescent="0.25"/>
    <row r="89" ht="17.100000000000001" customHeight="1" x14ac:dyDescent="0.25"/>
    <row r="90" ht="17.100000000000001" customHeight="1" x14ac:dyDescent="0.25"/>
    <row r="91" ht="17.100000000000001" customHeight="1" x14ac:dyDescent="0.25"/>
    <row r="92" ht="17.100000000000001" customHeight="1" x14ac:dyDescent="0.25"/>
    <row r="93" ht="17.100000000000001" customHeight="1" x14ac:dyDescent="0.25"/>
    <row r="94" ht="17.100000000000001" customHeight="1" x14ac:dyDescent="0.25"/>
    <row r="95" ht="17.100000000000001" customHeight="1" x14ac:dyDescent="0.25"/>
    <row r="96" ht="17.100000000000001" customHeight="1" x14ac:dyDescent="0.25"/>
    <row r="97" ht="17.100000000000001" customHeight="1" x14ac:dyDescent="0.25"/>
    <row r="98" ht="17.100000000000001" customHeight="1" x14ac:dyDescent="0.25"/>
  </sheetData>
  <mergeCells count="11">
    <mergeCell ref="G6:G7"/>
    <mergeCell ref="A2:G2"/>
    <mergeCell ref="A3:G3"/>
    <mergeCell ref="A5:A7"/>
    <mergeCell ref="B5:D5"/>
    <mergeCell ref="E5:G5"/>
    <mergeCell ref="B6:B7"/>
    <mergeCell ref="C6:C7"/>
    <mergeCell ref="D6:D7"/>
    <mergeCell ref="E6:E7"/>
    <mergeCell ref="F6:F7"/>
  </mergeCells>
  <conditionalFormatting sqref="A32:A37 B32:B36">
    <cfRule type="duplicateValues" dxfId="51" priority="1"/>
  </conditionalFormatting>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5"/>
  <sheetViews>
    <sheetView showGridLines="0" workbookViewId="0"/>
  </sheetViews>
  <sheetFormatPr defaultColWidth="9.7109375" defaultRowHeight="9" x14ac:dyDescent="0.15"/>
  <cols>
    <col min="1" max="1" width="21.5703125" style="508" customWidth="1"/>
    <col min="2" max="2" width="6.28515625" style="508" customWidth="1"/>
    <col min="3" max="9" width="6.85546875" style="508" customWidth="1"/>
    <col min="10" max="10" width="5.7109375" style="508" customWidth="1"/>
    <col min="11" max="11" width="5.85546875" style="508" customWidth="1"/>
    <col min="12" max="16384" width="9.7109375" style="508"/>
  </cols>
  <sheetData>
    <row r="2" spans="1:14" ht="23.25" customHeight="1" x14ac:dyDescent="0.25">
      <c r="A2" s="523" t="s">
        <v>265</v>
      </c>
      <c r="B2" s="524"/>
      <c r="C2" s="524"/>
      <c r="D2" s="524"/>
      <c r="E2" s="524"/>
      <c r="F2" s="524"/>
      <c r="G2" s="524"/>
      <c r="H2" s="524"/>
      <c r="I2" s="524"/>
      <c r="J2" s="524"/>
      <c r="K2" s="524"/>
    </row>
    <row r="3" spans="1:14" ht="27" customHeight="1" x14ac:dyDescent="0.15">
      <c r="A3" s="1915" t="s">
        <v>1431</v>
      </c>
      <c r="B3" s="1915"/>
      <c r="C3" s="1915"/>
      <c r="D3" s="1915"/>
      <c r="E3" s="1915"/>
      <c r="F3" s="1915"/>
      <c r="G3" s="1915"/>
      <c r="H3" s="1915"/>
      <c r="I3" s="1915"/>
      <c r="J3" s="1915"/>
      <c r="K3" s="1915"/>
    </row>
    <row r="4" spans="1:14" ht="12.75" customHeight="1" x14ac:dyDescent="0.25">
      <c r="A4" s="509" t="s">
        <v>244</v>
      </c>
      <c r="B4" s="510"/>
      <c r="C4" s="510"/>
      <c r="D4" s="510"/>
      <c r="E4" s="510"/>
      <c r="F4" s="510"/>
      <c r="G4" s="510"/>
      <c r="H4" s="510"/>
      <c r="I4" s="510"/>
      <c r="J4" s="510"/>
      <c r="K4" s="510"/>
    </row>
    <row r="5" spans="1:14" ht="24" customHeight="1" x14ac:dyDescent="0.15">
      <c r="A5" s="1916" t="s">
        <v>266</v>
      </c>
      <c r="B5" s="1914">
        <v>2018</v>
      </c>
      <c r="C5" s="1914"/>
      <c r="D5" s="1914" t="s">
        <v>247</v>
      </c>
      <c r="E5" s="1914"/>
      <c r="F5" s="1914" t="s">
        <v>248</v>
      </c>
      <c r="G5" s="1914"/>
      <c r="H5" s="1914" t="s">
        <v>249</v>
      </c>
      <c r="I5" s="1914"/>
      <c r="J5" s="1914" t="s">
        <v>250</v>
      </c>
      <c r="K5" s="1914"/>
    </row>
    <row r="6" spans="1:14" ht="39" customHeight="1" x14ac:dyDescent="0.15">
      <c r="A6" s="1917"/>
      <c r="B6" s="1641" t="s">
        <v>31</v>
      </c>
      <c r="C6" s="1641" t="s">
        <v>267</v>
      </c>
      <c r="D6" s="1641" t="s">
        <v>31</v>
      </c>
      <c r="E6" s="1641" t="s">
        <v>267</v>
      </c>
      <c r="F6" s="1641" t="s">
        <v>31</v>
      </c>
      <c r="G6" s="1641" t="s">
        <v>267</v>
      </c>
      <c r="H6" s="1641" t="s">
        <v>31</v>
      </c>
      <c r="I6" s="1641" t="s">
        <v>267</v>
      </c>
      <c r="J6" s="1641" t="s">
        <v>31</v>
      </c>
      <c r="K6" s="1641" t="s">
        <v>267</v>
      </c>
    </row>
    <row r="7" spans="1:14" ht="9" customHeight="1" x14ac:dyDescent="0.25">
      <c r="A7" s="511"/>
      <c r="B7" s="511"/>
      <c r="C7" s="511"/>
      <c r="D7" s="511"/>
      <c r="E7" s="511"/>
      <c r="F7" s="511"/>
      <c r="G7" s="511"/>
      <c r="H7" s="511"/>
      <c r="I7" s="511"/>
      <c r="J7" s="511"/>
      <c r="K7" s="511"/>
    </row>
    <row r="8" spans="1:14" s="527" customFormat="1" ht="18" customHeight="1" x14ac:dyDescent="0.25">
      <c r="A8" s="1659" t="s">
        <v>31</v>
      </c>
      <c r="B8" s="1658">
        <v>4866.7</v>
      </c>
      <c r="C8" s="1658">
        <v>131.37397545499999</v>
      </c>
      <c r="D8" s="1658">
        <v>4756.6000000000004</v>
      </c>
      <c r="E8" s="1658">
        <v>117.10675467750002</v>
      </c>
      <c r="F8" s="1658">
        <v>4605.2</v>
      </c>
      <c r="G8" s="1658">
        <v>112.87657655</v>
      </c>
      <c r="H8" s="1658">
        <v>4548.7</v>
      </c>
      <c r="I8" s="1658">
        <v>117.15427657250001</v>
      </c>
      <c r="J8" s="1658">
        <v>4499.5</v>
      </c>
      <c r="K8" s="1658">
        <v>109.9407396</v>
      </c>
      <c r="L8" s="525"/>
      <c r="M8" s="526"/>
      <c r="N8" s="525"/>
    </row>
    <row r="9" spans="1:14" ht="18" customHeight="1" x14ac:dyDescent="0.25">
      <c r="A9" s="1663" t="s">
        <v>268</v>
      </c>
      <c r="B9" s="1659"/>
      <c r="C9" s="1658"/>
      <c r="D9" s="1658"/>
      <c r="E9" s="1658"/>
      <c r="F9" s="1658"/>
      <c r="G9" s="1658"/>
      <c r="H9" s="1658"/>
      <c r="I9" s="1658"/>
      <c r="J9" s="1658"/>
      <c r="K9" s="1658"/>
      <c r="L9" s="528"/>
      <c r="M9" s="528"/>
      <c r="N9" s="528"/>
    </row>
    <row r="10" spans="1:14" ht="18" customHeight="1" x14ac:dyDescent="0.25">
      <c r="A10" s="1661" t="s">
        <v>33</v>
      </c>
      <c r="B10" s="1660">
        <v>2485.8000000000002</v>
      </c>
      <c r="C10" s="1660">
        <v>75.918231339999977</v>
      </c>
      <c r="D10" s="1660">
        <v>2442.3000000000002</v>
      </c>
      <c r="E10" s="1660">
        <v>66.688633690000017</v>
      </c>
      <c r="F10" s="1660">
        <v>2361.4</v>
      </c>
      <c r="G10" s="1660">
        <v>63.274958762499963</v>
      </c>
      <c r="H10" s="1660">
        <v>2334.3000000000002</v>
      </c>
      <c r="I10" s="1660">
        <v>63.941000532499999</v>
      </c>
      <c r="J10" s="1660">
        <v>2319.5</v>
      </c>
      <c r="K10" s="1660">
        <v>61.379746577500029</v>
      </c>
      <c r="L10" s="528"/>
      <c r="M10" s="528"/>
      <c r="N10" s="528"/>
    </row>
    <row r="11" spans="1:14" ht="18" customHeight="1" x14ac:dyDescent="0.25">
      <c r="A11" s="1661" t="s">
        <v>34</v>
      </c>
      <c r="B11" s="1660">
        <v>2380.8000000000002</v>
      </c>
      <c r="C11" s="1660">
        <v>55.455744114999987</v>
      </c>
      <c r="D11" s="1660">
        <v>2314.3000000000002</v>
      </c>
      <c r="E11" s="1660">
        <v>50.418120987499996</v>
      </c>
      <c r="F11" s="1660">
        <v>2243.8000000000002</v>
      </c>
      <c r="G11" s="1660">
        <v>49.601617787500004</v>
      </c>
      <c r="H11" s="1660">
        <v>2214.4</v>
      </c>
      <c r="I11" s="1660">
        <v>53.213276039999982</v>
      </c>
      <c r="J11" s="1660">
        <v>2180</v>
      </c>
      <c r="K11" s="1660">
        <v>48.5609930225</v>
      </c>
      <c r="L11" s="528"/>
      <c r="M11" s="528"/>
      <c r="N11" s="528"/>
    </row>
    <row r="12" spans="1:14" ht="9" customHeight="1" x14ac:dyDescent="0.25">
      <c r="A12" s="1661"/>
      <c r="B12" s="1661"/>
      <c r="C12" s="1660"/>
      <c r="D12" s="1660"/>
      <c r="E12" s="1660"/>
      <c r="F12" s="1660"/>
      <c r="G12" s="1660"/>
      <c r="H12" s="1660"/>
      <c r="I12" s="1660"/>
      <c r="J12" s="1660"/>
      <c r="K12" s="507"/>
      <c r="L12" s="528"/>
      <c r="M12" s="528"/>
      <c r="N12" s="528"/>
    </row>
    <row r="13" spans="1:14" ht="18" customHeight="1" x14ac:dyDescent="0.25">
      <c r="A13" s="1659" t="s">
        <v>35</v>
      </c>
      <c r="B13" s="1659"/>
      <c r="C13" s="1658"/>
      <c r="D13" s="1658"/>
      <c r="E13" s="1658"/>
      <c r="F13" s="1658"/>
      <c r="G13" s="1658"/>
      <c r="H13" s="1658"/>
      <c r="I13" s="1658"/>
      <c r="J13" s="1658"/>
      <c r="K13" s="507"/>
      <c r="L13" s="528"/>
      <c r="M13" s="528"/>
      <c r="N13" s="528"/>
    </row>
    <row r="14" spans="1:14" ht="18" customHeight="1" x14ac:dyDescent="0.25">
      <c r="A14" s="1661" t="s">
        <v>269</v>
      </c>
      <c r="B14" s="1660">
        <v>296.39999999999998</v>
      </c>
      <c r="C14" s="1660">
        <v>11.099082965000001</v>
      </c>
      <c r="D14" s="1660">
        <v>282.60000000000002</v>
      </c>
      <c r="E14" s="1660">
        <v>9.5157544875000006</v>
      </c>
      <c r="F14" s="1660">
        <v>262.39999999999998</v>
      </c>
      <c r="G14" s="1660">
        <v>6.1864125199999993</v>
      </c>
      <c r="H14" s="1660">
        <v>251.5</v>
      </c>
      <c r="I14" s="1660">
        <v>8.0203176799999998</v>
      </c>
      <c r="J14" s="1660">
        <v>246.5</v>
      </c>
      <c r="K14" s="1660">
        <v>5.9445835299999992</v>
      </c>
      <c r="L14" s="528"/>
      <c r="M14" s="528"/>
      <c r="N14" s="528"/>
    </row>
    <row r="15" spans="1:14" ht="18" customHeight="1" x14ac:dyDescent="0.25">
      <c r="A15" s="1661" t="s">
        <v>270</v>
      </c>
      <c r="B15" s="1660">
        <v>939.8</v>
      </c>
      <c r="C15" s="1660">
        <v>35.580929227500008</v>
      </c>
      <c r="D15" s="1660">
        <v>933</v>
      </c>
      <c r="E15" s="1660">
        <v>28.21267593</v>
      </c>
      <c r="F15" s="1660">
        <v>923.1</v>
      </c>
      <c r="G15" s="1660">
        <v>33.544700582500006</v>
      </c>
      <c r="H15" s="1660">
        <v>942</v>
      </c>
      <c r="I15" s="1660">
        <v>30.987887717500001</v>
      </c>
      <c r="J15" s="1660">
        <v>945.1</v>
      </c>
      <c r="K15" s="1660">
        <v>28.409461944999997</v>
      </c>
      <c r="L15" s="528"/>
      <c r="M15" s="528"/>
      <c r="N15" s="528"/>
    </row>
    <row r="16" spans="1:14" ht="18" customHeight="1" x14ac:dyDescent="0.25">
      <c r="A16" s="1661" t="s">
        <v>271</v>
      </c>
      <c r="B16" s="1660">
        <v>1303.0999999999999</v>
      </c>
      <c r="C16" s="1660">
        <v>37.437031637500006</v>
      </c>
      <c r="D16" s="1660">
        <v>1306.8</v>
      </c>
      <c r="E16" s="1660">
        <v>40.376638440000008</v>
      </c>
      <c r="F16" s="1660">
        <v>1308.0999999999999</v>
      </c>
      <c r="G16" s="1660">
        <v>37.144421565000002</v>
      </c>
      <c r="H16" s="1660">
        <v>1295.9000000000001</v>
      </c>
      <c r="I16" s="1660">
        <v>45.143030687499994</v>
      </c>
      <c r="J16" s="1660">
        <v>1284.0999999999999</v>
      </c>
      <c r="K16" s="1660">
        <v>44.725380844999989</v>
      </c>
      <c r="L16" s="528"/>
      <c r="M16" s="528"/>
      <c r="N16" s="528"/>
    </row>
    <row r="17" spans="1:18" ht="18" customHeight="1" x14ac:dyDescent="0.25">
      <c r="A17" s="1661" t="s">
        <v>39</v>
      </c>
      <c r="B17" s="1660">
        <v>2327.2999999999997</v>
      </c>
      <c r="C17" s="1660">
        <v>47.256931625000007</v>
      </c>
      <c r="D17" s="1660">
        <v>2234.1</v>
      </c>
      <c r="E17" s="1660">
        <v>39.001685819999992</v>
      </c>
      <c r="F17" s="1660">
        <v>2111.6</v>
      </c>
      <c r="G17" s="1660">
        <v>36.00104188249999</v>
      </c>
      <c r="H17" s="1660">
        <v>2059.3000000000002</v>
      </c>
      <c r="I17" s="1660">
        <v>33.003040487500002</v>
      </c>
      <c r="J17" s="1660">
        <v>2023.8000000000002</v>
      </c>
      <c r="K17" s="1660">
        <v>30.861313280000001</v>
      </c>
      <c r="L17" s="528"/>
      <c r="M17" s="528"/>
      <c r="N17" s="528"/>
    </row>
    <row r="18" spans="1:18" ht="9" customHeight="1" x14ac:dyDescent="0.25">
      <c r="A18" s="1661"/>
      <c r="B18" s="1661"/>
      <c r="C18" s="1660"/>
      <c r="D18" s="1660"/>
      <c r="E18" s="1660"/>
      <c r="F18" s="1660"/>
      <c r="G18" s="1660"/>
      <c r="H18" s="1660"/>
      <c r="I18" s="1660"/>
      <c r="J18" s="1660"/>
      <c r="K18" s="1660"/>
      <c r="L18" s="528"/>
      <c r="M18" s="528"/>
      <c r="N18" s="528"/>
    </row>
    <row r="19" spans="1:18" ht="17.25" customHeight="1" x14ac:dyDescent="0.25">
      <c r="A19" s="1664" t="s">
        <v>40</v>
      </c>
      <c r="B19" s="1659"/>
      <c r="C19" s="1658"/>
      <c r="D19" s="1658"/>
      <c r="E19" s="1658"/>
      <c r="F19" s="1658"/>
      <c r="G19" s="1658"/>
      <c r="H19" s="1658"/>
      <c r="I19" s="1658"/>
      <c r="J19" s="1658"/>
      <c r="K19" s="1658"/>
      <c r="L19" s="528"/>
      <c r="M19" s="528"/>
      <c r="N19" s="528"/>
    </row>
    <row r="20" spans="1:18" ht="18" customHeight="1" x14ac:dyDescent="0.25">
      <c r="A20" s="1665" t="s">
        <v>272</v>
      </c>
      <c r="B20" s="1660">
        <v>2233.6999999999998</v>
      </c>
      <c r="C20" s="1660">
        <v>21.168801547500006</v>
      </c>
      <c r="D20" s="1660">
        <v>2263.8000000000002</v>
      </c>
      <c r="E20" s="1660">
        <v>18.782428392500002</v>
      </c>
      <c r="F20" s="1660">
        <v>2227.4</v>
      </c>
      <c r="G20" s="1660">
        <v>17.540460175000007</v>
      </c>
      <c r="H20" s="1660">
        <v>2282.1999999999998</v>
      </c>
      <c r="I20" s="1660">
        <v>24.539337297500008</v>
      </c>
      <c r="J20" s="1660">
        <v>2342.5</v>
      </c>
      <c r="K20" s="1660">
        <v>20.533370522499997</v>
      </c>
      <c r="L20" s="528"/>
      <c r="M20" s="528"/>
      <c r="N20" s="528"/>
    </row>
    <row r="21" spans="1:18" ht="14.25" customHeight="1" x14ac:dyDescent="0.25">
      <c r="A21" s="1666" t="s">
        <v>273</v>
      </c>
      <c r="B21" s="529">
        <v>1329</v>
      </c>
      <c r="C21" s="529">
        <v>34.25426567249999</v>
      </c>
      <c r="D21" s="529">
        <v>1260.3</v>
      </c>
      <c r="E21" s="529">
        <v>32.847581900000002</v>
      </c>
      <c r="F21" s="529">
        <v>1182.0999999999999</v>
      </c>
      <c r="G21" s="529">
        <v>32.429924550000003</v>
      </c>
      <c r="H21" s="529">
        <v>1133.2</v>
      </c>
      <c r="I21" s="529">
        <v>32.84409299</v>
      </c>
      <c r="J21" s="529">
        <v>1080.8</v>
      </c>
      <c r="K21" s="529">
        <v>28.730852439999992</v>
      </c>
      <c r="L21" s="528"/>
      <c r="M21" s="528"/>
      <c r="N21" s="528"/>
    </row>
    <row r="22" spans="1:18" ht="18" customHeight="1" x14ac:dyDescent="0.25">
      <c r="A22" s="1661" t="s">
        <v>43</v>
      </c>
      <c r="B22" s="529">
        <v>1304</v>
      </c>
      <c r="C22" s="529">
        <v>75.950908234999986</v>
      </c>
      <c r="D22" s="529">
        <v>1232.5</v>
      </c>
      <c r="E22" s="529">
        <v>65.476744385000018</v>
      </c>
      <c r="F22" s="529">
        <v>1195.8</v>
      </c>
      <c r="G22" s="529">
        <v>62.906191824999979</v>
      </c>
      <c r="H22" s="529">
        <v>1133.3</v>
      </c>
      <c r="I22" s="529">
        <v>59.77084628499999</v>
      </c>
      <c r="J22" s="529">
        <v>1076.3</v>
      </c>
      <c r="K22" s="529">
        <v>60.676516637500008</v>
      </c>
      <c r="L22" s="528"/>
      <c r="M22" s="530"/>
      <c r="N22" s="528"/>
    </row>
    <row r="23" spans="1:18" ht="6" customHeight="1" thickBot="1" x14ac:dyDescent="0.3">
      <c r="A23" s="1662"/>
      <c r="B23" s="531"/>
      <c r="C23" s="516"/>
      <c r="D23" s="516"/>
      <c r="E23" s="516"/>
      <c r="F23" s="516"/>
      <c r="G23" s="516"/>
      <c r="H23" s="516"/>
      <c r="I23" s="516"/>
      <c r="J23" s="516"/>
      <c r="K23" s="516"/>
    </row>
    <row r="24" spans="1:18" ht="19.5" customHeight="1" thickTop="1" x14ac:dyDescent="0.15">
      <c r="A24" s="1908" t="s">
        <v>262</v>
      </c>
      <c r="B24" s="1908"/>
      <c r="C24" s="1908"/>
      <c r="D24" s="1908"/>
      <c r="E24" s="1908"/>
      <c r="F24" s="1908"/>
      <c r="G24" s="1908"/>
      <c r="H24" s="1908"/>
      <c r="I24" s="1908"/>
      <c r="J24" s="1908"/>
      <c r="K24" s="1908"/>
      <c r="L24" s="532"/>
      <c r="M24" s="532"/>
      <c r="N24" s="532"/>
      <c r="O24" s="532"/>
      <c r="P24" s="532"/>
      <c r="Q24" s="532"/>
      <c r="R24" s="532"/>
    </row>
    <row r="25" spans="1:18" ht="17.25" customHeight="1" x14ac:dyDescent="0.25">
      <c r="A25" s="1910" t="s">
        <v>264</v>
      </c>
      <c r="B25" s="1910"/>
      <c r="C25" s="1910"/>
      <c r="D25" s="1910"/>
      <c r="E25" s="1910"/>
      <c r="F25" s="1910"/>
      <c r="G25" s="1910"/>
      <c r="H25" s="1910"/>
      <c r="I25" s="1910"/>
      <c r="J25" s="1910"/>
      <c r="K25" s="1910"/>
    </row>
    <row r="26" spans="1:18" ht="6.75" customHeight="1" x14ac:dyDescent="0.25">
      <c r="A26" s="533"/>
      <c r="B26" s="533"/>
      <c r="C26" s="533"/>
      <c r="D26" s="533"/>
      <c r="E26" s="533"/>
      <c r="F26" s="533"/>
      <c r="G26" s="533"/>
      <c r="H26" s="533"/>
      <c r="I26" s="533"/>
      <c r="J26" s="534"/>
      <c r="K26" s="534"/>
    </row>
    <row r="27" spans="1:18" ht="12" customHeight="1" x14ac:dyDescent="0.25">
      <c r="A27" s="535"/>
      <c r="B27" s="535"/>
      <c r="C27" s="535"/>
      <c r="D27" s="535"/>
      <c r="E27" s="535"/>
      <c r="F27" s="535"/>
      <c r="G27" s="535"/>
      <c r="H27" s="535"/>
      <c r="I27" s="535"/>
      <c r="J27" s="533"/>
      <c r="K27" s="533"/>
    </row>
    <row r="28" spans="1:18" ht="12" customHeight="1" x14ac:dyDescent="0.25">
      <c r="A28" s="1639"/>
      <c r="B28" s="1639"/>
      <c r="C28" s="1639"/>
      <c r="D28" s="1639"/>
      <c r="E28" s="1639"/>
      <c r="F28" s="1639"/>
      <c r="G28" s="1639"/>
      <c r="H28" s="536"/>
      <c r="I28" s="536"/>
      <c r="J28" s="533"/>
      <c r="K28" s="533"/>
    </row>
    <row r="29" spans="1:18" ht="17.100000000000001" customHeight="1" x14ac:dyDescent="0.15">
      <c r="C29" s="537"/>
    </row>
    <row r="30" spans="1:18" ht="17.100000000000001" customHeight="1" x14ac:dyDescent="0.15"/>
    <row r="31" spans="1:18" ht="17.100000000000001" customHeight="1" x14ac:dyDescent="0.15"/>
    <row r="32" spans="1:18" ht="17.100000000000001" customHeight="1" x14ac:dyDescent="0.15"/>
    <row r="33" ht="17.100000000000001" customHeight="1" x14ac:dyDescent="0.15"/>
    <row r="34" ht="17.100000000000001" customHeight="1" x14ac:dyDescent="0.15"/>
    <row r="35" ht="17.100000000000001" customHeight="1" x14ac:dyDescent="0.15"/>
    <row r="36" ht="17.100000000000001" customHeight="1" x14ac:dyDescent="0.15"/>
    <row r="37" ht="17.100000000000001" customHeight="1" x14ac:dyDescent="0.15"/>
    <row r="38" ht="17.100000000000001" customHeight="1" x14ac:dyDescent="0.15"/>
    <row r="39" ht="17.100000000000001" customHeight="1" x14ac:dyDescent="0.15"/>
    <row r="40" ht="17.100000000000001" customHeight="1" x14ac:dyDescent="0.15"/>
    <row r="41" ht="17.100000000000001" customHeight="1" x14ac:dyDescent="0.15"/>
    <row r="42" ht="17.100000000000001" customHeight="1" x14ac:dyDescent="0.15"/>
    <row r="43" ht="17.100000000000001" customHeight="1" x14ac:dyDescent="0.15"/>
    <row r="44" ht="17.100000000000001" customHeight="1" x14ac:dyDescent="0.15"/>
    <row r="45" ht="17.100000000000001" customHeight="1" x14ac:dyDescent="0.15"/>
    <row r="46" ht="17.100000000000001" customHeight="1" x14ac:dyDescent="0.15"/>
    <row r="47" ht="17.100000000000001" customHeight="1" x14ac:dyDescent="0.15"/>
    <row r="48" ht="17.100000000000001" customHeight="1" x14ac:dyDescent="0.15"/>
    <row r="49" ht="17.100000000000001" customHeight="1" x14ac:dyDescent="0.15"/>
    <row r="50" ht="17.100000000000001" customHeight="1" x14ac:dyDescent="0.15"/>
    <row r="51" ht="17.100000000000001" customHeight="1" x14ac:dyDescent="0.15"/>
    <row r="52" ht="17.100000000000001" customHeight="1" x14ac:dyDescent="0.15"/>
    <row r="53" ht="17.100000000000001" customHeight="1" x14ac:dyDescent="0.15"/>
    <row r="54" ht="17.100000000000001" customHeight="1" x14ac:dyDescent="0.15"/>
    <row r="55" ht="17.100000000000001" customHeight="1" x14ac:dyDescent="0.15"/>
  </sheetData>
  <mergeCells count="9">
    <mergeCell ref="A24:K24"/>
    <mergeCell ref="A25:K25"/>
    <mergeCell ref="A3:K3"/>
    <mergeCell ref="A5:A6"/>
    <mergeCell ref="B5:C5"/>
    <mergeCell ref="D5:E5"/>
    <mergeCell ref="F5:G5"/>
    <mergeCell ref="H5:I5"/>
    <mergeCell ref="J5:K5"/>
  </mergeCells>
  <pageMargins left="0.78740157480314965" right="0.39370078740157483" top="1.1811023622047245" bottom="0.78740157480314965" header="0" footer="0"/>
  <pageSetup paperSize="9" orientation="portrait" horizontalDpi="4294967292" verticalDpi="24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7"/>
  <sheetViews>
    <sheetView workbookViewId="0"/>
  </sheetViews>
  <sheetFormatPr defaultColWidth="7.85546875" defaultRowHeight="12.75" x14ac:dyDescent="0.25"/>
  <cols>
    <col min="1" max="1" width="5.28515625" style="571" customWidth="1"/>
    <col min="2" max="2" width="9.5703125" style="867" customWidth="1"/>
    <col min="3" max="3" width="9.5703125" style="868" customWidth="1"/>
    <col min="4" max="4" width="4" style="571" customWidth="1"/>
    <col min="5" max="5" width="27.28515625" style="571" customWidth="1"/>
    <col min="6" max="6" width="10.42578125" style="571" customWidth="1"/>
    <col min="7" max="7" width="9.5703125" style="571" customWidth="1"/>
    <col min="8" max="8" width="10.7109375" style="571" customWidth="1"/>
    <col min="9" max="9" width="14.7109375" style="571" customWidth="1"/>
    <col min="10" max="10" width="3.85546875" style="571" customWidth="1"/>
    <col min="11" max="11" width="2.7109375" style="571" customWidth="1"/>
    <col min="12" max="16384" width="7.85546875" style="571"/>
  </cols>
  <sheetData>
    <row r="2" spans="1:11" ht="12.75" customHeight="1" x14ac:dyDescent="0.25">
      <c r="A2" s="1957" t="s">
        <v>484</v>
      </c>
      <c r="B2" s="1957"/>
      <c r="C2" s="1957"/>
      <c r="D2" s="1957"/>
      <c r="E2" s="1957"/>
      <c r="F2" s="1957"/>
      <c r="G2" s="1957"/>
      <c r="H2" s="1957"/>
      <c r="I2" s="857"/>
      <c r="J2" s="857"/>
    </row>
    <row r="3" spans="1:11" s="721" customFormat="1" ht="21.75" customHeight="1" x14ac:dyDescent="0.25">
      <c r="A3" s="1944" t="s">
        <v>485</v>
      </c>
      <c r="B3" s="1944"/>
      <c r="C3" s="1944"/>
      <c r="D3" s="1944"/>
      <c r="E3" s="1944"/>
      <c r="F3" s="1944"/>
      <c r="G3" s="1944"/>
      <c r="H3" s="1944"/>
      <c r="I3" s="1598"/>
      <c r="J3" s="1598"/>
      <c r="K3" s="1596"/>
    </row>
    <row r="4" spans="1:11" ht="12.95" customHeight="1" x14ac:dyDescent="0.25">
      <c r="A4" s="572">
        <v>2018</v>
      </c>
      <c r="B4" s="572"/>
      <c r="C4" s="149"/>
      <c r="D4" s="572"/>
      <c r="E4" s="149"/>
      <c r="F4" s="149"/>
      <c r="G4" s="149"/>
      <c r="H4" s="149"/>
      <c r="I4" s="589"/>
      <c r="J4" s="589"/>
    </row>
    <row r="5" spans="1:11" ht="21.75" customHeight="1" x14ac:dyDescent="0.25">
      <c r="A5" s="1958" t="s">
        <v>486</v>
      </c>
      <c r="B5" s="1958"/>
      <c r="C5" s="1958"/>
      <c r="D5" s="1958"/>
      <c r="E5" s="1958"/>
      <c r="F5" s="1959" t="s">
        <v>487</v>
      </c>
      <c r="G5" s="1958"/>
      <c r="H5" s="1958"/>
    </row>
    <row r="6" spans="1:11" ht="12.95" customHeight="1" x14ac:dyDescent="0.25">
      <c r="A6" s="589"/>
      <c r="B6" s="589"/>
      <c r="C6" s="589"/>
      <c r="D6" s="589"/>
      <c r="E6" s="589"/>
      <c r="F6" s="589"/>
      <c r="G6" s="589"/>
      <c r="H6" s="589"/>
      <c r="I6" s="589"/>
      <c r="J6" s="589"/>
    </row>
    <row r="7" spans="1:11" s="575" customFormat="1" ht="12.95" customHeight="1" x14ac:dyDescent="0.25">
      <c r="A7" s="575" t="s">
        <v>488</v>
      </c>
      <c r="B7" s="858"/>
      <c r="C7" s="589"/>
      <c r="E7" s="589"/>
      <c r="G7" s="620">
        <v>761</v>
      </c>
      <c r="H7" s="859"/>
      <c r="I7" s="589"/>
    </row>
    <row r="8" spans="1:11" s="589" customFormat="1" ht="12.95" customHeight="1" x14ac:dyDescent="0.25">
      <c r="A8" s="589" t="s">
        <v>489</v>
      </c>
      <c r="B8" s="580"/>
      <c r="G8" s="616">
        <v>21</v>
      </c>
      <c r="H8" s="696"/>
    </row>
    <row r="9" spans="1:11" s="589" customFormat="1" ht="12.95" customHeight="1" x14ac:dyDescent="0.25">
      <c r="A9" s="149"/>
      <c r="B9" s="580"/>
      <c r="G9" s="616"/>
      <c r="H9" s="637"/>
    </row>
    <row r="10" spans="1:11" s="589" customFormat="1" ht="12.95" customHeight="1" x14ac:dyDescent="0.25">
      <c r="A10" s="575" t="s">
        <v>490</v>
      </c>
      <c r="B10" s="580"/>
      <c r="G10" s="620">
        <v>740</v>
      </c>
      <c r="H10" s="859"/>
    </row>
    <row r="11" spans="1:11" s="589" customFormat="1" ht="12.95" customHeight="1" x14ac:dyDescent="0.25">
      <c r="A11" s="575"/>
      <c r="B11" s="580"/>
      <c r="H11" s="859"/>
    </row>
    <row r="12" spans="1:11" s="589" customFormat="1" ht="12.95" customHeight="1" x14ac:dyDescent="0.25">
      <c r="A12" s="860" t="s">
        <v>491</v>
      </c>
      <c r="B12" s="580"/>
      <c r="G12" s="575">
        <v>680</v>
      </c>
      <c r="H12" s="859"/>
    </row>
    <row r="13" spans="1:11" s="589" customFormat="1" ht="12.95" customHeight="1" x14ac:dyDescent="0.25">
      <c r="A13" s="861" t="s">
        <v>492</v>
      </c>
      <c r="B13" s="580"/>
      <c r="G13" s="589">
        <v>431</v>
      </c>
      <c r="H13" s="862"/>
    </row>
    <row r="14" spans="1:11" s="589" customFormat="1" ht="12.95" customHeight="1" x14ac:dyDescent="0.25">
      <c r="A14" s="861" t="s">
        <v>493</v>
      </c>
      <c r="B14" s="580"/>
      <c r="G14" s="589">
        <f>G12-G13</f>
        <v>249</v>
      </c>
      <c r="H14" s="862"/>
    </row>
    <row r="15" spans="1:11" s="589" customFormat="1" ht="12.95" customHeight="1" x14ac:dyDescent="0.25">
      <c r="A15" s="861"/>
      <c r="B15" s="580"/>
      <c r="H15" s="862"/>
    </row>
    <row r="16" spans="1:11" s="589" customFormat="1" ht="12.95" customHeight="1" x14ac:dyDescent="0.25">
      <c r="A16" s="860" t="s">
        <v>494</v>
      </c>
      <c r="B16" s="580"/>
      <c r="G16" s="575">
        <f>G18+G19+G20</f>
        <v>60</v>
      </c>
      <c r="H16" s="859"/>
    </row>
    <row r="17" spans="1:11" s="589" customFormat="1" ht="12.95" customHeight="1" x14ac:dyDescent="0.25">
      <c r="A17" s="861" t="s">
        <v>495</v>
      </c>
      <c r="B17" s="580"/>
      <c r="H17" s="862"/>
    </row>
    <row r="18" spans="1:11" s="589" customFormat="1" ht="12.95" customHeight="1" x14ac:dyDescent="0.25">
      <c r="A18" s="861" t="s">
        <v>496</v>
      </c>
      <c r="B18" s="861" t="s">
        <v>497</v>
      </c>
      <c r="G18" s="589">
        <v>5</v>
      </c>
      <c r="H18" s="862"/>
    </row>
    <row r="19" spans="1:11" s="589" customFormat="1" ht="12.95" customHeight="1" x14ac:dyDescent="0.25">
      <c r="A19" s="861" t="s">
        <v>498</v>
      </c>
      <c r="B19" s="861" t="s">
        <v>499</v>
      </c>
      <c r="G19" s="589">
        <v>33</v>
      </c>
      <c r="H19" s="862"/>
    </row>
    <row r="20" spans="1:11" s="589" customFormat="1" ht="12.95" customHeight="1" x14ac:dyDescent="0.25">
      <c r="A20" s="861"/>
      <c r="B20" s="861" t="s">
        <v>500</v>
      </c>
      <c r="G20" s="589">
        <v>22</v>
      </c>
      <c r="H20" s="862"/>
    </row>
    <row r="21" spans="1:11" s="617" customFormat="1" ht="6.95" customHeight="1" thickBot="1" x14ac:dyDescent="0.3">
      <c r="A21" s="863"/>
      <c r="B21" s="863"/>
      <c r="C21" s="863"/>
      <c r="D21" s="863"/>
      <c r="E21" s="863"/>
      <c r="F21" s="863"/>
      <c r="G21" s="863"/>
      <c r="H21" s="863"/>
      <c r="I21" s="616"/>
      <c r="J21" s="616"/>
    </row>
    <row r="22" spans="1:11" ht="3.75" customHeight="1" thickTop="1" x14ac:dyDescent="0.25">
      <c r="A22" s="589"/>
      <c r="B22" s="589"/>
      <c r="C22" s="589"/>
      <c r="D22" s="589"/>
      <c r="E22" s="589"/>
      <c r="F22" s="589"/>
      <c r="G22" s="589"/>
      <c r="H22" s="589"/>
      <c r="I22" s="640"/>
      <c r="J22" s="589"/>
    </row>
    <row r="23" spans="1:11" ht="12.95" customHeight="1" x14ac:dyDescent="0.25">
      <c r="A23" s="1960" t="s">
        <v>501</v>
      </c>
      <c r="B23" s="1960"/>
      <c r="C23" s="1960"/>
      <c r="D23" s="1960"/>
      <c r="E23" s="1960"/>
      <c r="F23" s="1960"/>
      <c r="G23" s="1960"/>
      <c r="H23" s="1960"/>
      <c r="I23" s="572"/>
      <c r="J23" s="589"/>
      <c r="K23" s="589"/>
    </row>
    <row r="24" spans="1:11" ht="12.95" customHeight="1" x14ac:dyDescent="0.25">
      <c r="A24" s="864" t="s">
        <v>502</v>
      </c>
      <c r="B24" s="865"/>
      <c r="C24" s="580"/>
      <c r="D24" s="580"/>
      <c r="E24" s="640"/>
      <c r="F24" s="640"/>
    </row>
    <row r="25" spans="1:11" ht="12.95" customHeight="1" x14ac:dyDescent="0.25">
      <c r="A25" s="866" t="s">
        <v>503</v>
      </c>
      <c r="B25" s="865"/>
      <c r="C25" s="580"/>
      <c r="D25" s="580"/>
      <c r="E25" s="640"/>
      <c r="F25" s="640"/>
    </row>
    <row r="26" spans="1:11" ht="12.95" customHeight="1" x14ac:dyDescent="0.25">
      <c r="A26" s="866" t="s">
        <v>504</v>
      </c>
      <c r="B26" s="865"/>
      <c r="C26" s="580"/>
      <c r="D26" s="580"/>
      <c r="E26" s="640"/>
      <c r="F26" s="640"/>
    </row>
    <row r="27" spans="1:11" ht="12.95" customHeight="1" x14ac:dyDescent="0.25">
      <c r="A27" s="866" t="s">
        <v>505</v>
      </c>
      <c r="B27" s="865"/>
      <c r="C27" s="580"/>
      <c r="D27" s="580"/>
      <c r="E27" s="640"/>
      <c r="F27" s="640"/>
    </row>
    <row r="28" spans="1:11" ht="12.95" customHeight="1" x14ac:dyDescent="0.25">
      <c r="A28" s="1864" t="s">
        <v>1450</v>
      </c>
      <c r="B28" s="1631"/>
      <c r="C28" s="1629"/>
      <c r="D28" s="1629"/>
      <c r="E28" s="1630"/>
      <c r="F28" s="1630"/>
      <c r="G28" s="1578"/>
    </row>
    <row r="29" spans="1:11" ht="12.95" customHeight="1" x14ac:dyDescent="0.25">
      <c r="A29" s="1956" t="s">
        <v>507</v>
      </c>
      <c r="B29" s="1956"/>
      <c r="C29" s="1956"/>
      <c r="D29" s="1956"/>
      <c r="E29" s="589"/>
      <c r="F29" s="589"/>
      <c r="G29" s="589"/>
      <c r="H29" s="589"/>
      <c r="I29" s="589"/>
      <c r="J29" s="589"/>
    </row>
    <row r="30" spans="1:11" x14ac:dyDescent="0.25">
      <c r="A30" s="589"/>
      <c r="B30" s="580"/>
      <c r="C30" s="640"/>
      <c r="D30" s="589"/>
      <c r="E30" s="589"/>
      <c r="F30" s="589"/>
      <c r="G30" s="589"/>
      <c r="H30" s="589"/>
      <c r="I30" s="589"/>
      <c r="J30" s="589"/>
    </row>
    <row r="31" spans="1:11" x14ac:dyDescent="0.25">
      <c r="A31" s="589"/>
      <c r="B31" s="580"/>
      <c r="C31" s="640"/>
      <c r="D31" s="589"/>
      <c r="E31" s="589"/>
      <c r="F31" s="589"/>
      <c r="G31" s="589"/>
      <c r="H31" s="589"/>
      <c r="I31" s="589"/>
      <c r="J31" s="589"/>
    </row>
    <row r="32" spans="1:11" x14ac:dyDescent="0.25">
      <c r="A32" s="589"/>
      <c r="B32" s="580"/>
      <c r="C32" s="640"/>
      <c r="D32" s="589"/>
      <c r="E32" s="589"/>
      <c r="F32" s="589"/>
      <c r="G32" s="589"/>
      <c r="H32" s="589"/>
      <c r="I32" s="589"/>
      <c r="J32" s="589"/>
    </row>
    <row r="33" spans="1:10" x14ac:dyDescent="0.25">
      <c r="A33" s="589"/>
      <c r="B33" s="580"/>
      <c r="C33" s="640"/>
      <c r="D33" s="589"/>
      <c r="E33" s="589"/>
      <c r="F33" s="589"/>
      <c r="G33" s="589"/>
      <c r="H33" s="589"/>
      <c r="I33" s="589"/>
      <c r="J33" s="589"/>
    </row>
    <row r="67" spans="1:1" x14ac:dyDescent="0.25">
      <c r="A67" s="571" t="s">
        <v>656</v>
      </c>
    </row>
  </sheetData>
  <mergeCells count="6">
    <mergeCell ref="A29:D29"/>
    <mergeCell ref="A2:H2"/>
    <mergeCell ref="A3:H3"/>
    <mergeCell ref="A5:E5"/>
    <mergeCell ref="F5:H5"/>
    <mergeCell ref="A23:H23"/>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2"/>
  <sheetViews>
    <sheetView zoomScaleNormal="100" workbookViewId="0"/>
  </sheetViews>
  <sheetFormatPr defaultColWidth="7.85546875" defaultRowHeight="12.75" x14ac:dyDescent="0.25"/>
  <cols>
    <col min="1" max="1" width="3.140625" style="571" customWidth="1"/>
    <col min="2" max="2" width="31.28515625" style="571" customWidth="1"/>
    <col min="3" max="3" width="7.7109375" style="867" customWidth="1"/>
    <col min="4" max="7" width="7.7109375" style="571" customWidth="1"/>
    <col min="8" max="8" width="9.85546875" style="571" customWidth="1"/>
    <col min="9" max="16384" width="7.85546875" style="571"/>
  </cols>
  <sheetData>
    <row r="2" spans="1:11" ht="12.75" customHeight="1" x14ac:dyDescent="0.25">
      <c r="A2" s="1957" t="s">
        <v>508</v>
      </c>
      <c r="B2" s="1957"/>
      <c r="C2" s="1957"/>
      <c r="D2" s="1957"/>
      <c r="E2" s="1957"/>
      <c r="F2" s="1957"/>
      <c r="G2" s="1957"/>
      <c r="H2" s="1957"/>
    </row>
    <row r="3" spans="1:11" s="721" customFormat="1" ht="21.75" customHeight="1" x14ac:dyDescent="0.25">
      <c r="A3" s="1944" t="s">
        <v>1441</v>
      </c>
      <c r="B3" s="1944"/>
      <c r="C3" s="1944"/>
      <c r="D3" s="1944"/>
      <c r="E3" s="1944"/>
      <c r="F3" s="1944"/>
      <c r="G3" s="1944"/>
      <c r="H3" s="1944"/>
      <c r="I3" s="1596"/>
      <c r="J3" s="1596"/>
      <c r="K3" s="1596"/>
    </row>
    <row r="4" spans="1:11" ht="12.95" customHeight="1" x14ac:dyDescent="0.25">
      <c r="A4" s="1905">
        <v>2018</v>
      </c>
      <c r="B4" s="1961"/>
      <c r="C4" s="573"/>
      <c r="D4" s="869"/>
      <c r="E4" s="870"/>
      <c r="F4" s="871"/>
      <c r="G4" s="149"/>
      <c r="H4" s="637" t="s">
        <v>509</v>
      </c>
    </row>
    <row r="5" spans="1:11" ht="38.25" customHeight="1" x14ac:dyDescent="0.25">
      <c r="A5" s="1962" t="s">
        <v>510</v>
      </c>
      <c r="B5" s="1963"/>
      <c r="C5" s="872" t="s">
        <v>511</v>
      </c>
      <c r="D5" s="873" t="s">
        <v>512</v>
      </c>
      <c r="E5" s="874" t="s">
        <v>513</v>
      </c>
      <c r="F5" s="873" t="s">
        <v>514</v>
      </c>
      <c r="G5" s="875" t="s">
        <v>515</v>
      </c>
      <c r="H5" s="876" t="s">
        <v>516</v>
      </c>
    </row>
    <row r="6" spans="1:11" ht="12.95" customHeight="1" x14ac:dyDescent="0.25">
      <c r="A6" s="877"/>
      <c r="B6" s="877"/>
      <c r="C6" s="878"/>
      <c r="D6" s="879"/>
      <c r="E6" s="879"/>
      <c r="F6" s="879"/>
      <c r="G6" s="879"/>
      <c r="H6" s="879"/>
      <c r="I6" s="880"/>
    </row>
    <row r="7" spans="1:11" s="575" customFormat="1" ht="15.75" customHeight="1" x14ac:dyDescent="0.25">
      <c r="A7" s="575" t="s">
        <v>31</v>
      </c>
      <c r="B7" s="639"/>
      <c r="C7" s="641">
        <f>SUM(C9:C18)</f>
        <v>680</v>
      </c>
      <c r="D7" s="641">
        <f t="shared" ref="D7:H7" si="0">SUM(D9:D18)</f>
        <v>601</v>
      </c>
      <c r="E7" s="641">
        <f t="shared" si="0"/>
        <v>499</v>
      </c>
      <c r="F7" s="641">
        <f t="shared" si="0"/>
        <v>539</v>
      </c>
      <c r="G7" s="641">
        <f t="shared" si="0"/>
        <v>532</v>
      </c>
      <c r="H7" s="641">
        <f t="shared" si="0"/>
        <v>431</v>
      </c>
    </row>
    <row r="8" spans="1:11" s="575" customFormat="1" ht="15.75" customHeight="1" x14ac:dyDescent="0.25"/>
    <row r="9" spans="1:11" s="589" customFormat="1" ht="15.75" customHeight="1" x14ac:dyDescent="0.25">
      <c r="B9" s="589" t="s">
        <v>517</v>
      </c>
      <c r="C9" s="881">
        <v>128</v>
      </c>
      <c r="D9" s="881">
        <v>119</v>
      </c>
      <c r="E9" s="881">
        <v>97</v>
      </c>
      <c r="F9" s="881">
        <v>110</v>
      </c>
      <c r="G9" s="881">
        <v>110</v>
      </c>
      <c r="H9" s="881">
        <v>89</v>
      </c>
    </row>
    <row r="10" spans="1:11" s="589" customFormat="1" ht="15.75" customHeight="1" x14ac:dyDescent="0.25">
      <c r="B10" s="589" t="s">
        <v>518</v>
      </c>
      <c r="C10" s="881">
        <v>62</v>
      </c>
      <c r="D10" s="881">
        <v>58</v>
      </c>
      <c r="E10" s="881">
        <v>53</v>
      </c>
      <c r="F10" s="881">
        <v>53</v>
      </c>
      <c r="G10" s="881">
        <v>49</v>
      </c>
      <c r="H10" s="881">
        <v>43</v>
      </c>
    </row>
    <row r="11" spans="1:11" s="589" customFormat="1" ht="15.75" customHeight="1" x14ac:dyDescent="0.25">
      <c r="B11" s="592" t="s">
        <v>519</v>
      </c>
      <c r="C11" s="881">
        <v>15</v>
      </c>
      <c r="D11" s="881">
        <v>12</v>
      </c>
      <c r="E11" s="881">
        <v>11</v>
      </c>
      <c r="F11" s="881">
        <v>12</v>
      </c>
      <c r="G11" s="881">
        <v>11</v>
      </c>
      <c r="H11" s="881">
        <v>11</v>
      </c>
    </row>
    <row r="12" spans="1:11" s="589" customFormat="1" ht="15.75" customHeight="1" x14ac:dyDescent="0.25">
      <c r="B12" s="592" t="s">
        <v>520</v>
      </c>
      <c r="C12" s="881">
        <v>37</v>
      </c>
      <c r="D12" s="881">
        <v>36</v>
      </c>
      <c r="E12" s="881">
        <v>34</v>
      </c>
      <c r="F12" s="881">
        <v>35</v>
      </c>
      <c r="G12" s="881">
        <v>33</v>
      </c>
      <c r="H12" s="881">
        <v>32</v>
      </c>
    </row>
    <row r="13" spans="1:11" s="589" customFormat="1" ht="15.75" customHeight="1" x14ac:dyDescent="0.25">
      <c r="B13" s="592" t="s">
        <v>521</v>
      </c>
      <c r="C13" s="881">
        <v>133</v>
      </c>
      <c r="D13" s="881">
        <v>107</v>
      </c>
      <c r="E13" s="881">
        <v>76</v>
      </c>
      <c r="F13" s="881">
        <v>90</v>
      </c>
      <c r="G13" s="881">
        <v>86</v>
      </c>
      <c r="H13" s="881">
        <v>62</v>
      </c>
    </row>
    <row r="14" spans="1:11" s="589" customFormat="1" ht="15.75" customHeight="1" x14ac:dyDescent="0.25">
      <c r="B14" s="592" t="s">
        <v>522</v>
      </c>
      <c r="C14" s="881">
        <v>110</v>
      </c>
      <c r="D14" s="881">
        <v>94</v>
      </c>
      <c r="E14" s="881">
        <v>74</v>
      </c>
      <c r="F14" s="881">
        <v>75</v>
      </c>
      <c r="G14" s="881">
        <v>78</v>
      </c>
      <c r="H14" s="881">
        <v>56</v>
      </c>
    </row>
    <row r="15" spans="1:11" s="589" customFormat="1" ht="15.75" customHeight="1" x14ac:dyDescent="0.25">
      <c r="B15" s="592" t="s">
        <v>523</v>
      </c>
      <c r="C15" s="881">
        <v>73</v>
      </c>
      <c r="D15" s="881">
        <v>69</v>
      </c>
      <c r="E15" s="881">
        <v>59</v>
      </c>
      <c r="F15" s="881">
        <v>66</v>
      </c>
      <c r="G15" s="881">
        <v>65</v>
      </c>
      <c r="H15" s="881">
        <v>53</v>
      </c>
    </row>
    <row r="16" spans="1:11" s="589" customFormat="1" ht="15.75" customHeight="1" x14ac:dyDescent="0.25">
      <c r="B16" s="592" t="s">
        <v>524</v>
      </c>
      <c r="C16" s="881">
        <v>80</v>
      </c>
      <c r="D16" s="881">
        <v>73</v>
      </c>
      <c r="E16" s="881">
        <v>69</v>
      </c>
      <c r="F16" s="881">
        <v>68</v>
      </c>
      <c r="G16" s="881">
        <v>71</v>
      </c>
      <c r="H16" s="881">
        <v>62</v>
      </c>
    </row>
    <row r="17" spans="1:12" s="589" customFormat="1" ht="15.75" customHeight="1" x14ac:dyDescent="0.25">
      <c r="B17" s="592" t="s">
        <v>525</v>
      </c>
      <c r="C17" s="881">
        <v>27</v>
      </c>
      <c r="D17" s="881">
        <v>23</v>
      </c>
      <c r="E17" s="881">
        <v>18</v>
      </c>
      <c r="F17" s="881">
        <v>21</v>
      </c>
      <c r="G17" s="881">
        <v>21</v>
      </c>
      <c r="H17" s="881">
        <v>17</v>
      </c>
    </row>
    <row r="18" spans="1:12" s="589" customFormat="1" ht="15.75" customHeight="1" x14ac:dyDescent="0.25">
      <c r="B18" s="149" t="s">
        <v>526</v>
      </c>
      <c r="C18" s="881">
        <v>15</v>
      </c>
      <c r="D18" s="881">
        <v>10</v>
      </c>
      <c r="E18" s="881">
        <v>8</v>
      </c>
      <c r="F18" s="881">
        <v>9</v>
      </c>
      <c r="G18" s="881">
        <v>8</v>
      </c>
      <c r="H18" s="881">
        <v>6</v>
      </c>
    </row>
    <row r="19" spans="1:12" ht="6.75" customHeight="1" thickBot="1" x14ac:dyDescent="0.3">
      <c r="A19" s="657"/>
      <c r="B19" s="657"/>
      <c r="C19" s="882"/>
      <c r="D19" s="883"/>
      <c r="E19" s="883"/>
      <c r="F19" s="883"/>
      <c r="G19" s="883"/>
      <c r="H19" s="883"/>
    </row>
    <row r="20" spans="1:12" ht="3.75" customHeight="1" thickTop="1" x14ac:dyDescent="0.25">
      <c r="A20" s="589"/>
      <c r="B20" s="589"/>
      <c r="C20" s="580"/>
      <c r="D20" s="640"/>
      <c r="E20" s="640"/>
      <c r="F20" s="589"/>
      <c r="G20" s="589"/>
      <c r="H20" s="589"/>
    </row>
    <row r="21" spans="1:12" ht="12.95" customHeight="1" x14ac:dyDescent="0.25">
      <c r="A21" s="572" t="s">
        <v>501</v>
      </c>
      <c r="B21" s="572"/>
      <c r="C21" s="572"/>
      <c r="D21" s="572"/>
      <c r="E21" s="572"/>
      <c r="F21" s="572"/>
      <c r="G21" s="572"/>
      <c r="H21" s="572"/>
      <c r="I21" s="572"/>
      <c r="J21" s="572"/>
      <c r="K21" s="572"/>
    </row>
    <row r="22" spans="1:12" ht="12.95" customHeight="1" x14ac:dyDescent="0.25">
      <c r="A22" s="864" t="s">
        <v>502</v>
      </c>
      <c r="B22" s="865"/>
      <c r="C22" s="580"/>
      <c r="D22" s="580"/>
      <c r="E22" s="640"/>
      <c r="F22" s="640"/>
      <c r="G22" s="640"/>
      <c r="H22" s="640"/>
    </row>
    <row r="23" spans="1:12" ht="12.95" customHeight="1" x14ac:dyDescent="0.25">
      <c r="A23" s="866" t="s">
        <v>503</v>
      </c>
      <c r="B23" s="865"/>
      <c r="C23" s="580"/>
      <c r="D23" s="580"/>
      <c r="E23" s="640"/>
      <c r="F23" s="640"/>
      <c r="G23" s="640"/>
      <c r="H23" s="640"/>
    </row>
    <row r="24" spans="1:12" ht="12.95" customHeight="1" x14ac:dyDescent="0.25">
      <c r="A24" s="866" t="s">
        <v>504</v>
      </c>
      <c r="B24" s="865"/>
      <c r="C24" s="580"/>
      <c r="D24" s="580"/>
      <c r="E24" s="640"/>
      <c r="F24" s="640"/>
      <c r="G24" s="640"/>
      <c r="H24" s="640"/>
    </row>
    <row r="25" spans="1:12" ht="12.95" customHeight="1" x14ac:dyDescent="0.25">
      <c r="A25" s="866" t="s">
        <v>505</v>
      </c>
      <c r="B25" s="865"/>
      <c r="C25" s="580"/>
      <c r="D25" s="580"/>
      <c r="E25" s="640"/>
      <c r="F25" s="640"/>
      <c r="G25" s="640"/>
      <c r="H25" s="640"/>
    </row>
    <row r="26" spans="1:12" ht="12.95" customHeight="1" x14ac:dyDescent="0.25">
      <c r="A26" s="866" t="s">
        <v>506</v>
      </c>
      <c r="B26" s="865"/>
      <c r="C26" s="580"/>
      <c r="D26" s="580"/>
      <c r="E26" s="640"/>
      <c r="F26" s="640"/>
      <c r="G26" s="640"/>
      <c r="H26" s="640"/>
    </row>
    <row r="27" spans="1:12" ht="12.95" customHeight="1" x14ac:dyDescent="0.25">
      <c r="A27" s="1956" t="s">
        <v>507</v>
      </c>
      <c r="B27" s="1956"/>
      <c r="C27" s="1956"/>
      <c r="D27" s="1956"/>
      <c r="E27" s="1956"/>
      <c r="F27" s="589"/>
      <c r="G27" s="589"/>
      <c r="H27" s="589"/>
      <c r="I27" s="589"/>
      <c r="J27" s="589"/>
      <c r="K27" s="589"/>
    </row>
    <row r="28" spans="1:12" ht="9.75" customHeight="1" x14ac:dyDescent="0.25">
      <c r="A28" s="1578"/>
      <c r="B28" s="1578"/>
      <c r="C28" s="1629"/>
      <c r="D28" s="1630"/>
      <c r="E28" s="1630"/>
      <c r="F28" s="1578"/>
      <c r="G28" s="1578"/>
      <c r="H28" s="589"/>
    </row>
    <row r="29" spans="1:12" s="888" customFormat="1" ht="12" customHeight="1" x14ac:dyDescent="0.25">
      <c r="A29" s="884" t="s">
        <v>527</v>
      </c>
      <c r="B29" s="885"/>
      <c r="C29" s="886"/>
      <c r="D29" s="885"/>
      <c r="E29" s="885"/>
      <c r="F29" s="885"/>
      <c r="G29" s="885"/>
      <c r="H29" s="885"/>
      <c r="I29" s="885"/>
      <c r="J29" s="885"/>
      <c r="K29" s="887"/>
      <c r="L29" s="887"/>
    </row>
    <row r="30" spans="1:12" s="888" customFormat="1" ht="10.5" customHeight="1" x14ac:dyDescent="0.25">
      <c r="A30" s="889" t="s">
        <v>528</v>
      </c>
      <c r="B30" s="885"/>
      <c r="C30" s="886"/>
      <c r="D30" s="885"/>
      <c r="E30" s="885"/>
      <c r="F30" s="885"/>
      <c r="G30" s="885"/>
      <c r="H30" s="885"/>
      <c r="I30" s="885"/>
      <c r="J30" s="885"/>
      <c r="K30" s="887"/>
      <c r="L30" s="887"/>
    </row>
    <row r="31" spans="1:12" x14ac:dyDescent="0.25">
      <c r="A31" s="589"/>
      <c r="B31" s="589"/>
      <c r="C31" s="580"/>
      <c r="D31" s="589"/>
      <c r="E31" s="589"/>
      <c r="F31" s="589"/>
      <c r="G31" s="589"/>
      <c r="H31" s="589"/>
    </row>
    <row r="32" spans="1:12" x14ac:dyDescent="0.25">
      <c r="A32" s="589"/>
      <c r="B32" s="589"/>
      <c r="C32" s="580"/>
      <c r="D32" s="589"/>
      <c r="E32" s="589"/>
      <c r="F32" s="589"/>
      <c r="G32" s="589"/>
      <c r="H32" s="589"/>
    </row>
  </sheetData>
  <mergeCells count="5">
    <mergeCell ref="A2:H2"/>
    <mergeCell ref="A3:H3"/>
    <mergeCell ref="A4:B4"/>
    <mergeCell ref="A5:B5"/>
    <mergeCell ref="A27:E27"/>
  </mergeCells>
  <hyperlinks>
    <hyperlink ref="A30" r:id="rId1"/>
  </hyperlinks>
  <pageMargins left="0.78740157480314965" right="0.78740157480314965" top="1.1811023622047245" bottom="0.78740157480314965" header="0" footer="0"/>
  <pageSetup paperSize="9" orientation="portrait" verticalDpi="300"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8"/>
  <sheetViews>
    <sheetView showGridLines="0" workbookViewId="0"/>
  </sheetViews>
  <sheetFormatPr defaultColWidth="7.85546875" defaultRowHeight="12.75" x14ac:dyDescent="0.25"/>
  <cols>
    <col min="1" max="1" width="4.28515625" style="5" customWidth="1"/>
    <col min="2" max="2" width="49.42578125" style="5" customWidth="1"/>
    <col min="3" max="3" width="11" style="464" customWidth="1"/>
    <col min="4" max="4" width="11" style="895" customWidth="1"/>
    <col min="5" max="5" width="11" style="5" customWidth="1"/>
    <col min="6" max="6" width="9.7109375" style="5" customWidth="1"/>
    <col min="7" max="16384" width="7.85546875" style="5"/>
  </cols>
  <sheetData>
    <row r="2" spans="1:11" ht="12.75" customHeight="1" x14ac:dyDescent="0.25">
      <c r="A2" s="1957" t="s">
        <v>529</v>
      </c>
      <c r="B2" s="1957"/>
      <c r="C2" s="1957"/>
      <c r="D2" s="1957"/>
      <c r="E2" s="1957"/>
    </row>
    <row r="3" spans="1:11" ht="21.75" customHeight="1" x14ac:dyDescent="0.25">
      <c r="A3" s="1933" t="s">
        <v>530</v>
      </c>
      <c r="B3" s="1933"/>
      <c r="C3" s="1933"/>
      <c r="D3" s="1933"/>
      <c r="E3" s="1933"/>
      <c r="F3" s="1579"/>
      <c r="G3" s="1579"/>
      <c r="H3" s="1579"/>
      <c r="I3" s="1579"/>
      <c r="J3" s="1579"/>
      <c r="K3" s="1579"/>
    </row>
    <row r="4" spans="1:11" ht="12.95" customHeight="1" x14ac:dyDescent="0.25">
      <c r="A4" s="572">
        <v>2018</v>
      </c>
      <c r="B4" s="572"/>
      <c r="C4" s="573"/>
      <c r="D4" s="870"/>
      <c r="E4" s="637" t="s">
        <v>509</v>
      </c>
    </row>
    <row r="5" spans="1:11" ht="21" customHeight="1" x14ac:dyDescent="0.25">
      <c r="A5" s="1965" t="s">
        <v>510</v>
      </c>
      <c r="B5" s="1966"/>
      <c r="C5" s="1959" t="s">
        <v>531</v>
      </c>
      <c r="D5" s="1958"/>
      <c r="E5" s="1958"/>
      <c r="F5" s="890"/>
      <c r="G5" s="890"/>
      <c r="H5" s="890"/>
      <c r="I5" s="890"/>
    </row>
    <row r="6" spans="1:11" ht="28.5" customHeight="1" x14ac:dyDescent="0.25">
      <c r="A6" s="1967"/>
      <c r="B6" s="1968"/>
      <c r="C6" s="876" t="s">
        <v>31</v>
      </c>
      <c r="D6" s="876" t="s">
        <v>532</v>
      </c>
      <c r="E6" s="876" t="s">
        <v>533</v>
      </c>
      <c r="F6" s="808"/>
    </row>
    <row r="7" spans="1:11" ht="12.95" customHeight="1" x14ac:dyDescent="0.25">
      <c r="A7" s="589"/>
      <c r="B7" s="589"/>
      <c r="C7" s="580"/>
      <c r="D7" s="640"/>
      <c r="E7" s="808"/>
      <c r="F7" s="808"/>
    </row>
    <row r="8" spans="1:11" s="575" customFormat="1" ht="15.75" customHeight="1" x14ac:dyDescent="0.25">
      <c r="A8" s="575" t="s">
        <v>31</v>
      </c>
      <c r="B8" s="639"/>
      <c r="C8" s="641">
        <f>SUM(C10:C19)</f>
        <v>431</v>
      </c>
      <c r="D8" s="641">
        <f t="shared" ref="D8:E8" si="0">SUM(D10:D19)</f>
        <v>423</v>
      </c>
      <c r="E8" s="641">
        <f t="shared" si="0"/>
        <v>8</v>
      </c>
      <c r="F8" s="641"/>
      <c r="G8" s="641"/>
      <c r="H8" s="641"/>
    </row>
    <row r="9" spans="1:11" s="575" customFormat="1" ht="15.75" customHeight="1" x14ac:dyDescent="0.25"/>
    <row r="10" spans="1:11" s="589" customFormat="1" ht="15.75" customHeight="1" x14ac:dyDescent="0.25">
      <c r="B10" s="589" t="s">
        <v>517</v>
      </c>
      <c r="C10" s="891">
        <f>D10+E10</f>
        <v>89</v>
      </c>
      <c r="D10" s="881">
        <v>87</v>
      </c>
      <c r="E10" s="881">
        <v>2</v>
      </c>
      <c r="F10" s="881"/>
      <c r="G10" s="881"/>
      <c r="H10" s="881"/>
    </row>
    <row r="11" spans="1:11" s="589" customFormat="1" ht="15.75" customHeight="1" x14ac:dyDescent="0.25">
      <c r="B11" s="589" t="s">
        <v>518</v>
      </c>
      <c r="C11" s="891">
        <f t="shared" ref="C11:C19" si="1">D11+E11</f>
        <v>43</v>
      </c>
      <c r="D11" s="881">
        <v>42</v>
      </c>
      <c r="E11" s="881">
        <v>1</v>
      </c>
      <c r="F11" s="881"/>
      <c r="G11" s="881"/>
      <c r="H11" s="881"/>
    </row>
    <row r="12" spans="1:11" s="589" customFormat="1" ht="15.75" customHeight="1" x14ac:dyDescent="0.25">
      <c r="B12" s="592" t="s">
        <v>519</v>
      </c>
      <c r="C12" s="891">
        <f t="shared" si="1"/>
        <v>11</v>
      </c>
      <c r="D12" s="881">
        <v>11</v>
      </c>
      <c r="E12" s="881">
        <v>0</v>
      </c>
      <c r="F12" s="881"/>
      <c r="G12" s="881"/>
      <c r="H12" s="881"/>
    </row>
    <row r="13" spans="1:11" s="589" customFormat="1" ht="15.75" customHeight="1" x14ac:dyDescent="0.25">
      <c r="B13" s="592" t="s">
        <v>520</v>
      </c>
      <c r="C13" s="891">
        <f t="shared" si="1"/>
        <v>32</v>
      </c>
      <c r="D13" s="881">
        <v>32</v>
      </c>
      <c r="E13" s="881">
        <v>0</v>
      </c>
      <c r="F13" s="881"/>
      <c r="G13" s="881"/>
      <c r="H13" s="881"/>
    </row>
    <row r="14" spans="1:11" s="589" customFormat="1" ht="15.75" customHeight="1" x14ac:dyDescent="0.25">
      <c r="B14" s="592" t="s">
        <v>521</v>
      </c>
      <c r="C14" s="891">
        <f t="shared" si="1"/>
        <v>62</v>
      </c>
      <c r="D14" s="881">
        <v>60</v>
      </c>
      <c r="E14" s="881">
        <v>2</v>
      </c>
      <c r="F14" s="881"/>
      <c r="G14" s="881"/>
      <c r="H14" s="881"/>
    </row>
    <row r="15" spans="1:11" s="589" customFormat="1" ht="15.75" customHeight="1" x14ac:dyDescent="0.25">
      <c r="B15" s="592" t="s">
        <v>522</v>
      </c>
      <c r="C15" s="891">
        <f t="shared" si="1"/>
        <v>56</v>
      </c>
      <c r="D15" s="881">
        <v>55</v>
      </c>
      <c r="E15" s="881">
        <v>1</v>
      </c>
      <c r="F15" s="881"/>
      <c r="G15" s="881"/>
      <c r="H15" s="881"/>
    </row>
    <row r="16" spans="1:11" s="589" customFormat="1" ht="15.75" customHeight="1" x14ac:dyDescent="0.25">
      <c r="B16" s="592" t="s">
        <v>523</v>
      </c>
      <c r="C16" s="891">
        <f t="shared" si="1"/>
        <v>53</v>
      </c>
      <c r="D16" s="881">
        <v>53</v>
      </c>
      <c r="E16" s="881">
        <v>0</v>
      </c>
      <c r="F16" s="881"/>
      <c r="G16" s="881"/>
      <c r="H16" s="881"/>
    </row>
    <row r="17" spans="1:12" s="589" customFormat="1" ht="15.75" customHeight="1" x14ac:dyDescent="0.25">
      <c r="B17" s="592" t="s">
        <v>524</v>
      </c>
      <c r="C17" s="891">
        <f t="shared" si="1"/>
        <v>62</v>
      </c>
      <c r="D17" s="881">
        <v>61</v>
      </c>
      <c r="E17" s="881">
        <v>1</v>
      </c>
      <c r="F17" s="881"/>
      <c r="G17" s="881"/>
      <c r="H17" s="881"/>
    </row>
    <row r="18" spans="1:12" s="589" customFormat="1" ht="15.75" customHeight="1" x14ac:dyDescent="0.25">
      <c r="B18" s="592" t="s">
        <v>525</v>
      </c>
      <c r="C18" s="891">
        <f t="shared" si="1"/>
        <v>17</v>
      </c>
      <c r="D18" s="881">
        <v>16</v>
      </c>
      <c r="E18" s="881">
        <v>1</v>
      </c>
      <c r="F18" s="881"/>
      <c r="G18" s="881"/>
      <c r="H18" s="881"/>
    </row>
    <row r="19" spans="1:12" s="589" customFormat="1" ht="15.75" customHeight="1" x14ac:dyDescent="0.25">
      <c r="B19" s="149" t="s">
        <v>526</v>
      </c>
      <c r="C19" s="891">
        <f t="shared" si="1"/>
        <v>6</v>
      </c>
      <c r="D19" s="881">
        <v>6</v>
      </c>
      <c r="E19" s="881">
        <v>0</v>
      </c>
      <c r="F19" s="881"/>
      <c r="G19" s="881"/>
      <c r="H19" s="881"/>
    </row>
    <row r="20" spans="1:12" ht="6.95" customHeight="1" thickBot="1" x14ac:dyDescent="0.3">
      <c r="A20" s="657"/>
      <c r="B20" s="657"/>
      <c r="C20" s="892"/>
      <c r="D20" s="883"/>
      <c r="E20" s="883"/>
    </row>
    <row r="21" spans="1:12" ht="3.75" customHeight="1" thickTop="1" x14ac:dyDescent="0.25">
      <c r="A21" s="149"/>
      <c r="B21" s="149"/>
      <c r="C21" s="893"/>
      <c r="D21" s="869"/>
      <c r="E21" s="869"/>
    </row>
    <row r="22" spans="1:12" ht="12.95" customHeight="1" x14ac:dyDescent="0.25">
      <c r="A22" s="1956" t="s">
        <v>507</v>
      </c>
      <c r="B22" s="1956"/>
      <c r="C22" s="1956"/>
      <c r="D22" s="1956"/>
      <c r="E22" s="1956"/>
      <c r="G22" s="1692"/>
    </row>
    <row r="23" spans="1:12" ht="9" customHeight="1" x14ac:dyDescent="0.25">
      <c r="A23" s="1964"/>
      <c r="B23" s="1964"/>
      <c r="C23" s="1964"/>
      <c r="D23" s="1964"/>
      <c r="E23" s="1964"/>
      <c r="G23" s="1692"/>
    </row>
    <row r="24" spans="1:12" s="888" customFormat="1" ht="12" customHeight="1" x14ac:dyDescent="0.25">
      <c r="A24" s="884" t="s">
        <v>527</v>
      </c>
      <c r="B24" s="885"/>
      <c r="C24" s="886"/>
      <c r="D24" s="885"/>
      <c r="E24" s="885"/>
      <c r="F24" s="885"/>
      <c r="G24" s="885"/>
      <c r="H24" s="885"/>
      <c r="I24" s="885"/>
      <c r="J24" s="885"/>
      <c r="K24" s="887"/>
      <c r="L24" s="887"/>
    </row>
    <row r="25" spans="1:12" s="888" customFormat="1" ht="12" customHeight="1" x14ac:dyDescent="0.25">
      <c r="A25" s="894" t="s">
        <v>528</v>
      </c>
      <c r="B25" s="885"/>
      <c r="C25" s="886"/>
      <c r="D25" s="885"/>
      <c r="E25" s="885"/>
      <c r="F25" s="885"/>
      <c r="G25" s="885"/>
      <c r="H25" s="885"/>
      <c r="I25" s="885"/>
      <c r="J25" s="885"/>
      <c r="K25" s="887"/>
      <c r="L25" s="887"/>
    </row>
    <row r="27" spans="1:12" x14ac:dyDescent="0.25">
      <c r="G27" s="116"/>
    </row>
    <row r="28" spans="1:12" x14ac:dyDescent="0.25">
      <c r="A28" s="1579"/>
      <c r="B28" s="1579"/>
      <c r="C28" s="1581"/>
      <c r="D28" s="1624"/>
      <c r="E28" s="1579"/>
      <c r="F28" s="1579"/>
      <c r="G28" s="1625"/>
    </row>
  </sheetData>
  <mergeCells count="6">
    <mergeCell ref="A23:E23"/>
    <mergeCell ref="A2:E2"/>
    <mergeCell ref="A3:E3"/>
    <mergeCell ref="A5:B6"/>
    <mergeCell ref="C5:E5"/>
    <mergeCell ref="A22:E22"/>
  </mergeCells>
  <hyperlinks>
    <hyperlink ref="A25" r:id="rId1"/>
  </hyperlinks>
  <printOptions gridLinesSet="0"/>
  <pageMargins left="0.78740157480314965" right="0.78740157480314965" top="1.1811023622047245" bottom="0.78740157480314965" header="0" footer="0"/>
  <pageSetup paperSize="9" orientation="portrait" verticalDpi="300"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showGridLines="0" workbookViewId="0"/>
  </sheetViews>
  <sheetFormatPr defaultColWidth="7.85546875" defaultRowHeight="12.75" x14ac:dyDescent="0.25"/>
  <cols>
    <col min="1" max="1" width="39.140625" style="5" customWidth="1"/>
    <col min="2" max="2" width="15" style="464" customWidth="1"/>
    <col min="3" max="3" width="15" style="895" customWidth="1"/>
    <col min="4" max="4" width="17.5703125" style="5" customWidth="1"/>
    <col min="5" max="5" width="9.7109375" style="5" customWidth="1"/>
    <col min="6" max="16384" width="7.85546875" style="5"/>
  </cols>
  <sheetData>
    <row r="2" spans="1:11" ht="12.75" customHeight="1" x14ac:dyDescent="0.25">
      <c r="A2" s="896" t="s">
        <v>534</v>
      </c>
      <c r="B2" s="897"/>
      <c r="C2" s="897"/>
      <c r="D2" s="897"/>
    </row>
    <row r="3" spans="1:11" ht="21.75" customHeight="1" x14ac:dyDescent="0.25">
      <c r="A3" s="1969" t="s">
        <v>535</v>
      </c>
      <c r="B3" s="1969"/>
      <c r="C3" s="1969"/>
      <c r="D3" s="1969"/>
      <c r="E3" s="1579"/>
      <c r="F3" s="1579"/>
      <c r="G3" s="1579"/>
      <c r="H3" s="1579"/>
      <c r="I3" s="1579"/>
      <c r="J3" s="1579"/>
      <c r="K3" s="1579"/>
    </row>
    <row r="4" spans="1:11" ht="12.95" customHeight="1" x14ac:dyDescent="0.25">
      <c r="A4" s="572">
        <v>2018</v>
      </c>
      <c r="B4" s="573"/>
      <c r="C4" s="870"/>
      <c r="D4" s="637" t="s">
        <v>509</v>
      </c>
      <c r="E4" s="890"/>
    </row>
    <row r="5" spans="1:11" ht="21" customHeight="1" x14ac:dyDescent="0.25">
      <c r="A5" s="1970" t="s">
        <v>536</v>
      </c>
      <c r="B5" s="1958" t="s">
        <v>531</v>
      </c>
      <c r="C5" s="1958"/>
      <c r="D5" s="1958"/>
      <c r="E5" s="890"/>
      <c r="F5" s="890"/>
      <c r="G5" s="890"/>
      <c r="H5" s="890"/>
      <c r="I5" s="890"/>
    </row>
    <row r="6" spans="1:11" ht="28.5" customHeight="1" x14ac:dyDescent="0.25">
      <c r="A6" s="1971"/>
      <c r="B6" s="1693" t="s">
        <v>31</v>
      </c>
      <c r="C6" s="876" t="s">
        <v>532</v>
      </c>
      <c r="D6" s="876" t="s">
        <v>533</v>
      </c>
      <c r="E6" s="808"/>
    </row>
    <row r="7" spans="1:11" s="617" customFormat="1" ht="12.95" customHeight="1" x14ac:dyDescent="0.25">
      <c r="A7" s="898"/>
      <c r="B7" s="899"/>
      <c r="C7" s="899"/>
      <c r="D7" s="899"/>
      <c r="E7" s="616"/>
    </row>
    <row r="8" spans="1:11" s="575" customFormat="1" ht="15.75" customHeight="1" x14ac:dyDescent="0.25">
      <c r="A8" s="575" t="s">
        <v>252</v>
      </c>
      <c r="B8" s="641">
        <f>B10+B18+B20</f>
        <v>431</v>
      </c>
      <c r="C8" s="641">
        <f>C10+C18+C20</f>
        <v>423</v>
      </c>
      <c r="D8" s="641">
        <f>D10+D18+D20</f>
        <v>8</v>
      </c>
      <c r="E8" s="641"/>
      <c r="F8" s="641"/>
      <c r="G8" s="641"/>
    </row>
    <row r="9" spans="1:11" s="575" customFormat="1" ht="12.95" customHeight="1" x14ac:dyDescent="0.25"/>
    <row r="10" spans="1:11" s="575" customFormat="1" ht="15.75" customHeight="1" x14ac:dyDescent="0.25">
      <c r="A10" s="575" t="s">
        <v>253</v>
      </c>
      <c r="B10" s="900">
        <f>C10+D10</f>
        <v>397</v>
      </c>
      <c r="C10" s="900">
        <f>SUM(C12:C16)</f>
        <v>389</v>
      </c>
      <c r="D10" s="900">
        <f>SUM(D12:D16)</f>
        <v>8</v>
      </c>
      <c r="E10" s="900"/>
      <c r="F10" s="900"/>
      <c r="G10" s="900"/>
    </row>
    <row r="11" spans="1:11" s="589" customFormat="1" ht="12.95" customHeight="1" x14ac:dyDescent="0.25">
      <c r="B11" s="891"/>
      <c r="C11" s="881"/>
      <c r="D11" s="881"/>
      <c r="E11" s="881"/>
      <c r="F11" s="881"/>
      <c r="G11" s="881"/>
    </row>
    <row r="12" spans="1:11" s="589" customFormat="1" ht="15.75" customHeight="1" x14ac:dyDescent="0.25">
      <c r="A12" s="592" t="s">
        <v>537</v>
      </c>
      <c r="B12" s="891">
        <f t="shared" ref="B12:B16" si="0">C12+D12</f>
        <v>117</v>
      </c>
      <c r="C12" s="881">
        <v>116</v>
      </c>
      <c r="D12" s="881">
        <v>1</v>
      </c>
      <c r="E12" s="881"/>
      <c r="F12" s="881"/>
      <c r="G12" s="881"/>
    </row>
    <row r="13" spans="1:11" s="589" customFormat="1" ht="15.75" customHeight="1" x14ac:dyDescent="0.25">
      <c r="A13" s="592" t="s">
        <v>538</v>
      </c>
      <c r="B13" s="891">
        <f t="shared" si="0"/>
        <v>111</v>
      </c>
      <c r="C13" s="881">
        <v>109</v>
      </c>
      <c r="D13" s="881">
        <v>2</v>
      </c>
      <c r="E13" s="881"/>
      <c r="F13" s="881"/>
      <c r="G13" s="881"/>
    </row>
    <row r="14" spans="1:11" s="589" customFormat="1" ht="15.75" customHeight="1" x14ac:dyDescent="0.25">
      <c r="A14" s="592" t="s">
        <v>539</v>
      </c>
      <c r="B14" s="891">
        <f t="shared" si="0"/>
        <v>93</v>
      </c>
      <c r="C14" s="881">
        <v>93</v>
      </c>
      <c r="D14" s="881">
        <v>0</v>
      </c>
      <c r="E14" s="881"/>
      <c r="F14" s="881"/>
      <c r="G14" s="881"/>
    </row>
    <row r="15" spans="1:11" s="589" customFormat="1" ht="15.75" customHeight="1" x14ac:dyDescent="0.25">
      <c r="A15" s="592" t="s">
        <v>540</v>
      </c>
      <c r="B15" s="891">
        <f t="shared" si="0"/>
        <v>59</v>
      </c>
      <c r="C15" s="881">
        <v>55</v>
      </c>
      <c r="D15" s="881">
        <v>4</v>
      </c>
      <c r="E15" s="881"/>
      <c r="F15" s="881"/>
      <c r="G15" s="881"/>
    </row>
    <row r="16" spans="1:11" s="589" customFormat="1" ht="15.75" customHeight="1" x14ac:dyDescent="0.25">
      <c r="A16" s="592" t="s">
        <v>541</v>
      </c>
      <c r="B16" s="891">
        <f t="shared" si="0"/>
        <v>17</v>
      </c>
      <c r="C16" s="589">
        <v>16</v>
      </c>
      <c r="D16" s="589">
        <v>1</v>
      </c>
      <c r="E16" s="881"/>
      <c r="F16" s="881"/>
      <c r="G16" s="881"/>
    </row>
    <row r="17" spans="1:12" s="589" customFormat="1" ht="12.95" customHeight="1" x14ac:dyDescent="0.25">
      <c r="A17" s="592"/>
      <c r="B17" s="891"/>
      <c r="E17" s="881"/>
      <c r="F17" s="881"/>
      <c r="G17" s="881"/>
    </row>
    <row r="18" spans="1:12" s="589" customFormat="1" ht="15.75" customHeight="1" x14ac:dyDescent="0.25">
      <c r="A18" s="575" t="s">
        <v>542</v>
      </c>
      <c r="B18" s="891">
        <f>C18+D18</f>
        <v>16</v>
      </c>
      <c r="C18" s="881">
        <v>16</v>
      </c>
      <c r="D18" s="881">
        <v>0</v>
      </c>
      <c r="E18" s="881"/>
      <c r="F18" s="881"/>
      <c r="G18" s="881"/>
    </row>
    <row r="19" spans="1:12" s="589" customFormat="1" ht="12.95" customHeight="1" x14ac:dyDescent="0.25">
      <c r="A19" s="575"/>
      <c r="B19" s="891"/>
      <c r="C19" s="891"/>
      <c r="D19" s="891"/>
      <c r="E19" s="881"/>
      <c r="F19" s="881"/>
      <c r="G19" s="881"/>
    </row>
    <row r="20" spans="1:12" s="589" customFormat="1" ht="15.75" customHeight="1" x14ac:dyDescent="0.25">
      <c r="A20" s="575" t="s">
        <v>543</v>
      </c>
      <c r="B20" s="891">
        <f>C20+D20</f>
        <v>18</v>
      </c>
      <c r="C20" s="891">
        <v>18</v>
      </c>
      <c r="D20" s="891">
        <v>0</v>
      </c>
      <c r="E20" s="881"/>
      <c r="F20" s="881"/>
      <c r="G20" s="881"/>
    </row>
    <row r="21" spans="1:12" ht="6.95" customHeight="1" thickBot="1" x14ac:dyDescent="0.3">
      <c r="A21" s="657"/>
      <c r="B21" s="882"/>
      <c r="C21" s="883"/>
      <c r="D21" s="883"/>
    </row>
    <row r="22" spans="1:12" ht="3.75" customHeight="1" thickTop="1" x14ac:dyDescent="0.25">
      <c r="A22" s="149"/>
      <c r="B22" s="573"/>
      <c r="C22" s="869"/>
      <c r="D22" s="869"/>
    </row>
    <row r="23" spans="1:12" s="466" customFormat="1" ht="12.95" customHeight="1" x14ac:dyDescent="0.25">
      <c r="A23" s="1956" t="s">
        <v>507</v>
      </c>
      <c r="B23" s="1956"/>
      <c r="C23" s="1956"/>
      <c r="D23" s="1956"/>
      <c r="E23" s="901"/>
      <c r="F23" s="93"/>
      <c r="G23" s="1694"/>
    </row>
    <row r="24" spans="1:12" ht="9" customHeight="1" x14ac:dyDescent="0.25">
      <c r="A24" s="808"/>
      <c r="B24" s="902"/>
      <c r="C24" s="809"/>
      <c r="D24" s="808"/>
      <c r="F24" s="1694"/>
      <c r="G24" s="4"/>
    </row>
    <row r="25" spans="1:12" s="888" customFormat="1" ht="9.75" customHeight="1" x14ac:dyDescent="0.25">
      <c r="A25" s="884" t="s">
        <v>527</v>
      </c>
      <c r="B25" s="885"/>
      <c r="C25" s="886"/>
      <c r="D25" s="885"/>
      <c r="E25" s="885"/>
      <c r="F25" s="885"/>
      <c r="G25" s="885"/>
      <c r="H25" s="885"/>
      <c r="I25" s="885"/>
      <c r="J25" s="885"/>
      <c r="K25" s="887"/>
      <c r="L25" s="887"/>
    </row>
    <row r="26" spans="1:12" s="888" customFormat="1" ht="12" customHeight="1" x14ac:dyDescent="0.25">
      <c r="A26" s="894" t="s">
        <v>544</v>
      </c>
      <c r="B26" s="903"/>
      <c r="C26" s="886"/>
      <c r="D26" s="885"/>
      <c r="E26" s="885"/>
      <c r="F26" s="885"/>
      <c r="G26" s="885"/>
      <c r="H26" s="885"/>
      <c r="I26" s="885"/>
      <c r="J26" s="885"/>
      <c r="K26" s="887"/>
      <c r="L26" s="887"/>
    </row>
    <row r="27" spans="1:12" x14ac:dyDescent="0.25">
      <c r="G27" s="116"/>
    </row>
    <row r="28" spans="1:12" x14ac:dyDescent="0.25">
      <c r="A28" s="1579"/>
      <c r="B28" s="1581"/>
      <c r="C28" s="1624"/>
      <c r="D28" s="1579"/>
      <c r="E28" s="1579"/>
      <c r="F28" s="1579"/>
      <c r="G28" s="1579"/>
    </row>
    <row r="29" spans="1:12" x14ac:dyDescent="0.25">
      <c r="F29" s="116"/>
    </row>
    <row r="30" spans="1:12" x14ac:dyDescent="0.25">
      <c r="F30" s="116"/>
    </row>
  </sheetData>
  <mergeCells count="4">
    <mergeCell ref="A3:D3"/>
    <mergeCell ref="A5:A6"/>
    <mergeCell ref="B5:D5"/>
    <mergeCell ref="A23:D23"/>
  </mergeCells>
  <hyperlinks>
    <hyperlink ref="A26"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30"/>
  <sheetViews>
    <sheetView workbookViewId="0"/>
  </sheetViews>
  <sheetFormatPr defaultColWidth="7.85546875" defaultRowHeight="12.75" x14ac:dyDescent="0.25"/>
  <cols>
    <col min="1" max="1" width="3.140625" style="571" customWidth="1"/>
    <col min="2" max="2" width="37.5703125" style="571" customWidth="1"/>
    <col min="3" max="3" width="10.7109375" style="571" customWidth="1"/>
    <col min="4" max="7" width="8.85546875" style="571" customWidth="1"/>
    <col min="8" max="16384" width="7.85546875" style="571"/>
  </cols>
  <sheetData>
    <row r="2" spans="1:11" ht="12.75" customHeight="1" x14ac:dyDescent="0.25">
      <c r="A2" s="1957" t="s">
        <v>545</v>
      </c>
      <c r="B2" s="1957"/>
      <c r="C2" s="1957"/>
      <c r="D2" s="1957"/>
      <c r="E2" s="1957"/>
      <c r="F2" s="1957"/>
      <c r="G2" s="1957"/>
    </row>
    <row r="3" spans="1:11" s="721" customFormat="1" ht="21.75" customHeight="1" x14ac:dyDescent="0.25">
      <c r="A3" s="1944" t="s">
        <v>546</v>
      </c>
      <c r="B3" s="1944"/>
      <c r="C3" s="1944"/>
      <c r="D3" s="1944"/>
      <c r="E3" s="1944"/>
      <c r="F3" s="1944"/>
      <c r="G3" s="1944"/>
      <c r="H3" s="1596"/>
      <c r="I3" s="1596"/>
      <c r="J3" s="1596"/>
      <c r="K3" s="1596"/>
    </row>
    <row r="4" spans="1:11" ht="12.95" customHeight="1" x14ac:dyDescent="0.25">
      <c r="A4" s="1905">
        <v>2018</v>
      </c>
      <c r="B4" s="1961"/>
      <c r="C4" s="869"/>
      <c r="D4" s="870"/>
      <c r="E4" s="922"/>
      <c r="F4" s="149"/>
      <c r="G4" s="637" t="s">
        <v>509</v>
      </c>
      <c r="H4" s="589"/>
      <c r="I4" s="589"/>
      <c r="J4" s="589"/>
      <c r="K4" s="589"/>
    </row>
    <row r="5" spans="1:11" ht="24" customHeight="1" x14ac:dyDescent="0.25">
      <c r="A5" s="1974" t="s">
        <v>510</v>
      </c>
      <c r="B5" s="1974"/>
      <c r="C5" s="1976" t="s">
        <v>547</v>
      </c>
      <c r="D5" s="1978" t="s">
        <v>548</v>
      </c>
      <c r="E5" s="1978"/>
      <c r="F5" s="1972" t="s">
        <v>549</v>
      </c>
      <c r="G5" s="1973"/>
      <c r="H5" s="880"/>
      <c r="I5" s="880"/>
    </row>
    <row r="6" spans="1:11" ht="16.5" customHeight="1" x14ac:dyDescent="0.25">
      <c r="A6" s="1975"/>
      <c r="B6" s="1975"/>
      <c r="C6" s="1977"/>
      <c r="D6" s="1972" t="s">
        <v>550</v>
      </c>
      <c r="E6" s="1972" t="s">
        <v>551</v>
      </c>
      <c r="F6" s="1972" t="s">
        <v>550</v>
      </c>
      <c r="G6" s="1972" t="s">
        <v>551</v>
      </c>
    </row>
    <row r="7" spans="1:11" ht="14.25" customHeight="1" x14ac:dyDescent="0.25">
      <c r="A7" s="1975"/>
      <c r="B7" s="1975"/>
      <c r="C7" s="1977"/>
      <c r="D7" s="1973"/>
      <c r="E7" s="1973"/>
      <c r="F7" s="1973"/>
      <c r="G7" s="1973"/>
    </row>
    <row r="8" spans="1:11" ht="8.1" customHeight="1" x14ac:dyDescent="0.25">
      <c r="A8" s="589"/>
      <c r="B8" s="589"/>
      <c r="C8" s="640"/>
      <c r="D8" s="640"/>
      <c r="E8" s="640"/>
      <c r="F8" s="640"/>
      <c r="G8" s="640"/>
      <c r="H8" s="589"/>
    </row>
    <row r="9" spans="1:11" s="575" customFormat="1" ht="15.75" customHeight="1" x14ac:dyDescent="0.25">
      <c r="A9" s="575" t="s">
        <v>31</v>
      </c>
      <c r="B9" s="639"/>
      <c r="C9" s="655">
        <f>SUM(C11:C20)</f>
        <v>431</v>
      </c>
      <c r="D9" s="655">
        <f>F9+G9</f>
        <v>417</v>
      </c>
      <c r="E9" s="655">
        <f t="shared" ref="E9:F9" si="0">SUM(E11:E20)</f>
        <v>14</v>
      </c>
      <c r="F9" s="655">
        <f t="shared" si="0"/>
        <v>268</v>
      </c>
      <c r="G9" s="655">
        <f>SUM(G11:G20)</f>
        <v>149</v>
      </c>
      <c r="H9" s="651"/>
      <c r="I9" s="651"/>
    </row>
    <row r="10" spans="1:11" s="575" customFormat="1" ht="15.75" customHeight="1" x14ac:dyDescent="0.25">
      <c r="C10" s="651"/>
      <c r="D10" s="651"/>
      <c r="E10" s="651"/>
      <c r="F10" s="651"/>
      <c r="G10" s="651"/>
    </row>
    <row r="11" spans="1:11" s="589" customFormat="1" ht="15.75" customHeight="1" x14ac:dyDescent="0.25">
      <c r="B11" s="589" t="s">
        <v>517</v>
      </c>
      <c r="C11" s="655">
        <f>D11+E11</f>
        <v>89</v>
      </c>
      <c r="D11" s="656">
        <f t="shared" ref="D11:D20" si="1">F11+G11</f>
        <v>85</v>
      </c>
      <c r="E11" s="656">
        <v>4</v>
      </c>
      <c r="F11" s="656">
        <v>56</v>
      </c>
      <c r="G11" s="656">
        <v>29</v>
      </c>
      <c r="H11" s="904"/>
      <c r="I11" s="904"/>
    </row>
    <row r="12" spans="1:11" s="589" customFormat="1" ht="15.75" customHeight="1" x14ac:dyDescent="0.25">
      <c r="B12" s="589" t="s">
        <v>518</v>
      </c>
      <c r="C12" s="655">
        <f t="shared" ref="C12:C20" si="2">D12+E12</f>
        <v>43</v>
      </c>
      <c r="D12" s="656">
        <f t="shared" si="1"/>
        <v>41</v>
      </c>
      <c r="E12" s="656">
        <v>2</v>
      </c>
      <c r="F12" s="656">
        <v>24</v>
      </c>
      <c r="G12" s="656">
        <v>17</v>
      </c>
      <c r="H12" s="904"/>
      <c r="I12" s="904"/>
    </row>
    <row r="13" spans="1:11" s="589" customFormat="1" ht="15.75" customHeight="1" x14ac:dyDescent="0.25">
      <c r="B13" s="592" t="s">
        <v>519</v>
      </c>
      <c r="C13" s="655">
        <f t="shared" si="2"/>
        <v>11</v>
      </c>
      <c r="D13" s="656">
        <f t="shared" si="1"/>
        <v>11</v>
      </c>
      <c r="E13" s="656">
        <v>0</v>
      </c>
      <c r="F13" s="656">
        <v>8</v>
      </c>
      <c r="G13" s="656">
        <v>3</v>
      </c>
      <c r="H13" s="904"/>
      <c r="I13" s="904"/>
    </row>
    <row r="14" spans="1:11" s="589" customFormat="1" ht="15.75" customHeight="1" x14ac:dyDescent="0.25">
      <c r="B14" s="592" t="s">
        <v>520</v>
      </c>
      <c r="C14" s="655">
        <f t="shared" si="2"/>
        <v>32</v>
      </c>
      <c r="D14" s="656">
        <f t="shared" si="1"/>
        <v>30</v>
      </c>
      <c r="E14" s="656">
        <v>2</v>
      </c>
      <c r="F14" s="656">
        <v>22</v>
      </c>
      <c r="G14" s="656">
        <v>8</v>
      </c>
      <c r="H14" s="904"/>
      <c r="I14" s="904"/>
    </row>
    <row r="15" spans="1:11" s="589" customFormat="1" ht="15.75" customHeight="1" x14ac:dyDescent="0.25">
      <c r="B15" s="592" t="s">
        <v>521</v>
      </c>
      <c r="C15" s="655">
        <f t="shared" si="2"/>
        <v>62</v>
      </c>
      <c r="D15" s="656">
        <f t="shared" si="1"/>
        <v>60</v>
      </c>
      <c r="E15" s="656">
        <v>2</v>
      </c>
      <c r="F15" s="656">
        <v>41</v>
      </c>
      <c r="G15" s="656">
        <v>19</v>
      </c>
      <c r="H15" s="904"/>
      <c r="I15" s="904"/>
    </row>
    <row r="16" spans="1:11" s="589" customFormat="1" ht="15.75" customHeight="1" x14ac:dyDescent="0.25">
      <c r="B16" s="592" t="s">
        <v>522</v>
      </c>
      <c r="C16" s="655">
        <f t="shared" si="2"/>
        <v>56</v>
      </c>
      <c r="D16" s="656">
        <f t="shared" si="1"/>
        <v>55</v>
      </c>
      <c r="E16" s="656">
        <v>1</v>
      </c>
      <c r="F16" s="656">
        <v>33</v>
      </c>
      <c r="G16" s="656">
        <v>22</v>
      </c>
      <c r="H16" s="904"/>
      <c r="I16" s="904"/>
    </row>
    <row r="17" spans="1:29" s="589" customFormat="1" ht="15.75" customHeight="1" x14ac:dyDescent="0.25">
      <c r="B17" s="592" t="s">
        <v>523</v>
      </c>
      <c r="C17" s="655">
        <f t="shared" si="2"/>
        <v>53</v>
      </c>
      <c r="D17" s="656">
        <f t="shared" si="1"/>
        <v>53</v>
      </c>
      <c r="E17" s="656">
        <v>0</v>
      </c>
      <c r="F17" s="656">
        <v>33</v>
      </c>
      <c r="G17" s="656">
        <v>20</v>
      </c>
      <c r="H17" s="904"/>
      <c r="I17" s="904"/>
    </row>
    <row r="18" spans="1:29" s="589" customFormat="1" ht="15.75" customHeight="1" x14ac:dyDescent="0.25">
      <c r="B18" s="592" t="s">
        <v>524</v>
      </c>
      <c r="C18" s="655">
        <f t="shared" si="2"/>
        <v>62</v>
      </c>
      <c r="D18" s="656">
        <f t="shared" si="1"/>
        <v>61</v>
      </c>
      <c r="E18" s="656">
        <v>1</v>
      </c>
      <c r="F18" s="656">
        <v>35</v>
      </c>
      <c r="G18" s="656">
        <v>26</v>
      </c>
      <c r="H18" s="904"/>
      <c r="I18" s="904"/>
    </row>
    <row r="19" spans="1:29" s="589" customFormat="1" ht="15.75" customHeight="1" x14ac:dyDescent="0.25">
      <c r="B19" s="592" t="s">
        <v>525</v>
      </c>
      <c r="C19" s="655">
        <f t="shared" si="2"/>
        <v>17</v>
      </c>
      <c r="D19" s="656">
        <f t="shared" si="1"/>
        <v>16</v>
      </c>
      <c r="E19" s="656">
        <v>1</v>
      </c>
      <c r="F19" s="656">
        <v>12</v>
      </c>
      <c r="G19" s="656">
        <v>4</v>
      </c>
      <c r="H19" s="904"/>
      <c r="I19" s="904"/>
    </row>
    <row r="20" spans="1:29" s="589" customFormat="1" ht="15.75" customHeight="1" x14ac:dyDescent="0.25">
      <c r="B20" s="149" t="s">
        <v>526</v>
      </c>
      <c r="C20" s="655">
        <f t="shared" si="2"/>
        <v>6</v>
      </c>
      <c r="D20" s="656">
        <f t="shared" si="1"/>
        <v>5</v>
      </c>
      <c r="E20" s="656">
        <v>1</v>
      </c>
      <c r="F20" s="656">
        <v>4</v>
      </c>
      <c r="G20" s="656">
        <v>1</v>
      </c>
      <c r="H20" s="904"/>
      <c r="I20" s="904"/>
    </row>
    <row r="21" spans="1:29" ht="6.95" customHeight="1" thickBot="1" x14ac:dyDescent="0.3">
      <c r="A21" s="657"/>
      <c r="B21" s="657"/>
      <c r="C21" s="883"/>
      <c r="D21" s="883"/>
      <c r="E21" s="883"/>
      <c r="F21" s="883"/>
      <c r="G21" s="883"/>
      <c r="H21" s="589"/>
    </row>
    <row r="22" spans="1:29" ht="3.75" customHeight="1" thickTop="1" x14ac:dyDescent="0.25">
      <c r="A22" s="149"/>
      <c r="B22" s="149"/>
      <c r="C22" s="869"/>
      <c r="D22" s="869"/>
      <c r="E22" s="869"/>
      <c r="F22" s="869"/>
      <c r="G22" s="869"/>
      <c r="H22" s="589"/>
    </row>
    <row r="23" spans="1:29" s="5" customFormat="1" ht="12.95" customHeight="1" x14ac:dyDescent="0.25">
      <c r="A23" s="1956" t="s">
        <v>507</v>
      </c>
      <c r="B23" s="1956"/>
      <c r="C23" s="1956"/>
      <c r="D23" s="1956"/>
      <c r="E23" s="1956"/>
      <c r="F23" s="1695"/>
      <c r="G23" s="1696"/>
      <c r="H23" s="617"/>
      <c r="I23" s="617"/>
      <c r="J23" s="617"/>
      <c r="K23" s="617"/>
      <c r="L23" s="617"/>
      <c r="M23" s="617"/>
      <c r="N23" s="617"/>
      <c r="O23" s="617"/>
      <c r="P23" s="617"/>
      <c r="Q23" s="617"/>
      <c r="R23" s="617"/>
      <c r="S23" s="617"/>
      <c r="T23" s="617"/>
      <c r="U23" s="617"/>
      <c r="V23" s="617"/>
      <c r="W23" s="617"/>
      <c r="X23" s="617"/>
      <c r="Y23" s="617"/>
      <c r="Z23" s="617"/>
      <c r="AA23" s="617"/>
      <c r="AB23" s="617"/>
      <c r="AC23" s="617"/>
    </row>
    <row r="24" spans="1:29" ht="9" customHeight="1" x14ac:dyDescent="0.25">
      <c r="A24" s="864"/>
      <c r="B24" s="865"/>
      <c r="C24" s="640"/>
      <c r="D24" s="640"/>
      <c r="E24" s="589"/>
      <c r="F24" s="589"/>
      <c r="G24" s="589"/>
      <c r="H24" s="589"/>
    </row>
    <row r="25" spans="1:29" s="888" customFormat="1" ht="12" customHeight="1" x14ac:dyDescent="0.25">
      <c r="A25" s="884" t="s">
        <v>527</v>
      </c>
      <c r="B25" s="885"/>
      <c r="C25" s="886"/>
      <c r="D25" s="885"/>
      <c r="E25" s="885"/>
      <c r="F25" s="885"/>
      <c r="G25" s="885"/>
      <c r="H25" s="885"/>
      <c r="I25" s="885"/>
      <c r="J25" s="885"/>
      <c r="K25" s="887"/>
      <c r="L25" s="887"/>
    </row>
    <row r="26" spans="1:29" s="888" customFormat="1" ht="12.75" customHeight="1" x14ac:dyDescent="0.25">
      <c r="A26" s="894" t="s">
        <v>528</v>
      </c>
      <c r="B26" s="885"/>
      <c r="C26" s="886"/>
      <c r="D26" s="885"/>
      <c r="E26" s="885"/>
      <c r="F26" s="885"/>
      <c r="G26" s="885"/>
      <c r="H26" s="885"/>
      <c r="I26" s="885"/>
      <c r="J26" s="885"/>
      <c r="K26" s="887"/>
      <c r="L26" s="887"/>
    </row>
    <row r="27" spans="1:29" x14ac:dyDescent="0.25">
      <c r="A27" s="589"/>
      <c r="B27" s="589"/>
      <c r="C27" s="589"/>
      <c r="D27" s="589"/>
      <c r="E27" s="589"/>
      <c r="F27" s="589"/>
      <c r="G27" s="589"/>
      <c r="H27" s="589"/>
    </row>
    <row r="28" spans="1:29" x14ac:dyDescent="0.25">
      <c r="A28" s="1578"/>
      <c r="B28" s="1578"/>
      <c r="C28" s="1578"/>
      <c r="D28" s="1578"/>
      <c r="E28" s="1578"/>
      <c r="F28" s="1578"/>
      <c r="G28" s="1578"/>
      <c r="H28" s="589"/>
    </row>
    <row r="29" spans="1:29" x14ac:dyDescent="0.25">
      <c r="A29" s="589"/>
      <c r="B29" s="589"/>
      <c r="C29" s="589"/>
      <c r="D29" s="589"/>
      <c r="E29" s="589"/>
      <c r="F29" s="589"/>
      <c r="G29" s="589"/>
      <c r="H29" s="589"/>
    </row>
    <row r="30" spans="1:29" x14ac:dyDescent="0.25">
      <c r="A30" s="589"/>
      <c r="B30" s="589"/>
      <c r="C30" s="589"/>
      <c r="D30" s="589"/>
      <c r="E30" s="589"/>
      <c r="F30" s="589"/>
      <c r="G30" s="589"/>
      <c r="H30" s="589"/>
    </row>
  </sheetData>
  <mergeCells count="12">
    <mergeCell ref="G6:G7"/>
    <mergeCell ref="A23:E23"/>
    <mergeCell ref="A2:G2"/>
    <mergeCell ref="A3:G3"/>
    <mergeCell ref="A4:B4"/>
    <mergeCell ref="A5:B7"/>
    <mergeCell ref="C5:C7"/>
    <mergeCell ref="D5:E5"/>
    <mergeCell ref="F5:G5"/>
    <mergeCell ref="D6:D7"/>
    <mergeCell ref="E6:E7"/>
    <mergeCell ref="F6:F7"/>
  </mergeCells>
  <hyperlinks>
    <hyperlink ref="A26" r:id="rId1"/>
  </hyperlinks>
  <pageMargins left="0.78740157480314965" right="0.78740157480314965" top="1.1811023622047245" bottom="0.78740157480314965" header="0" footer="0"/>
  <pageSetup paperSize="9" orientation="portrait" verticalDpi="300"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workbookViewId="0"/>
  </sheetViews>
  <sheetFormatPr defaultColWidth="7.85546875" defaultRowHeight="12.75" x14ac:dyDescent="0.25"/>
  <cols>
    <col min="1" max="1" width="3.140625" style="571" customWidth="1"/>
    <col min="2" max="2" width="27.42578125" style="571" customWidth="1"/>
    <col min="3" max="3" width="7.85546875" style="571" customWidth="1"/>
    <col min="4" max="5" width="9.28515625" style="571" customWidth="1"/>
    <col min="6" max="6" width="9.140625" style="571" customWidth="1"/>
    <col min="7" max="7" width="10" style="571" customWidth="1"/>
    <col min="8" max="8" width="10.5703125" style="571" customWidth="1"/>
    <col min="9" max="16384" width="7.85546875" style="571"/>
  </cols>
  <sheetData>
    <row r="2" spans="1:11" ht="12.75" customHeight="1" x14ac:dyDescent="0.25">
      <c r="A2" s="1979" t="s">
        <v>552</v>
      </c>
      <c r="B2" s="1979"/>
      <c r="C2" s="1979"/>
      <c r="D2" s="1979"/>
      <c r="E2" s="1979"/>
      <c r="F2" s="1979"/>
      <c r="G2" s="1979"/>
    </row>
    <row r="3" spans="1:11" s="721" customFormat="1" ht="21.75" customHeight="1" x14ac:dyDescent="0.25">
      <c r="A3" s="1954" t="s">
        <v>553</v>
      </c>
      <c r="B3" s="1954"/>
      <c r="C3" s="1954"/>
      <c r="D3" s="1954"/>
      <c r="E3" s="1954"/>
      <c r="F3" s="1954"/>
      <c r="G3" s="1954"/>
      <c r="H3" s="1954"/>
      <c r="I3" s="1596"/>
      <c r="J3" s="1596"/>
      <c r="K3" s="1596"/>
    </row>
    <row r="4" spans="1:11" ht="12.75" customHeight="1" x14ac:dyDescent="0.25">
      <c r="A4" s="1905">
        <v>2018</v>
      </c>
      <c r="B4" s="1961"/>
      <c r="C4" s="1875"/>
      <c r="D4" s="869"/>
      <c r="E4" s="1874"/>
      <c r="F4" s="149"/>
      <c r="H4" s="637" t="s">
        <v>509</v>
      </c>
      <c r="I4" s="589"/>
    </row>
    <row r="5" spans="1:11" ht="15.75" customHeight="1" x14ac:dyDescent="0.25">
      <c r="A5" s="1980" t="s">
        <v>510</v>
      </c>
      <c r="B5" s="1980"/>
      <c r="C5" s="1982" t="s">
        <v>547</v>
      </c>
      <c r="D5" s="1978" t="s">
        <v>554</v>
      </c>
      <c r="E5" s="1978"/>
      <c r="F5" s="1978"/>
      <c r="G5" s="1978" t="s">
        <v>555</v>
      </c>
      <c r="H5" s="1978"/>
      <c r="I5" s="880"/>
    </row>
    <row r="6" spans="1:11" ht="21.75" customHeight="1" x14ac:dyDescent="0.25">
      <c r="A6" s="1981"/>
      <c r="B6" s="1981"/>
      <c r="C6" s="1977"/>
      <c r="D6" s="1983" t="s">
        <v>4</v>
      </c>
      <c r="E6" s="1972" t="s">
        <v>556</v>
      </c>
      <c r="F6" s="1972" t="s">
        <v>557</v>
      </c>
      <c r="G6" s="1972" t="s">
        <v>558</v>
      </c>
      <c r="H6" s="1972" t="s">
        <v>559</v>
      </c>
    </row>
    <row r="7" spans="1:11" ht="19.5" customHeight="1" x14ac:dyDescent="0.25">
      <c r="A7" s="1981"/>
      <c r="B7" s="1981"/>
      <c r="C7" s="1977"/>
      <c r="D7" s="1983"/>
      <c r="E7" s="1973"/>
      <c r="F7" s="1973"/>
      <c r="G7" s="1973"/>
      <c r="H7" s="1973"/>
    </row>
    <row r="8" spans="1:11" ht="12.95" customHeight="1" x14ac:dyDescent="0.25">
      <c r="A8" s="589"/>
      <c r="B8" s="589"/>
      <c r="C8" s="589"/>
      <c r="D8" s="640"/>
      <c r="E8" s="640"/>
      <c r="F8" s="640"/>
      <c r="G8" s="640"/>
      <c r="H8" s="589"/>
    </row>
    <row r="9" spans="1:11" s="575" customFormat="1" ht="15.75" customHeight="1" x14ac:dyDescent="0.25">
      <c r="A9" s="575" t="s">
        <v>31</v>
      </c>
      <c r="B9" s="639"/>
      <c r="C9" s="655">
        <f>SUM(C11:C20)</f>
        <v>431</v>
      </c>
      <c r="D9" s="655">
        <f t="shared" ref="D9:H9" si="0">SUM(D11:D20)</f>
        <v>19494106</v>
      </c>
      <c r="E9" s="655">
        <f t="shared" si="0"/>
        <v>1859116</v>
      </c>
      <c r="F9" s="655">
        <f t="shared" si="0"/>
        <v>9287559</v>
      </c>
      <c r="G9" s="655">
        <f t="shared" si="0"/>
        <v>5901805</v>
      </c>
      <c r="H9" s="655">
        <f t="shared" si="0"/>
        <v>11804225.319999998</v>
      </c>
    </row>
    <row r="10" spans="1:11" s="575" customFormat="1" ht="15.75" customHeight="1" x14ac:dyDescent="0.25">
      <c r="C10" s="651"/>
      <c r="D10" s="651"/>
      <c r="E10" s="651"/>
      <c r="F10" s="651"/>
      <c r="G10" s="651"/>
    </row>
    <row r="11" spans="1:11" s="589" customFormat="1" ht="15.75" customHeight="1" x14ac:dyDescent="0.25">
      <c r="B11" s="589" t="s">
        <v>517</v>
      </c>
      <c r="C11" s="859">
        <v>89</v>
      </c>
      <c r="D11" s="655">
        <v>5416374</v>
      </c>
      <c r="E11" s="656">
        <v>612883</v>
      </c>
      <c r="F11" s="656">
        <v>2518585.0000000009</v>
      </c>
      <c r="G11" s="656">
        <v>1878526</v>
      </c>
      <c r="H11" s="904">
        <v>4122881.0899999989</v>
      </c>
    </row>
    <row r="12" spans="1:11" s="589" customFormat="1" ht="15.75" customHeight="1" x14ac:dyDescent="0.25">
      <c r="B12" s="589" t="s">
        <v>518</v>
      </c>
      <c r="C12" s="859">
        <v>43</v>
      </c>
      <c r="D12" s="655">
        <v>1225883</v>
      </c>
      <c r="E12" s="656">
        <v>77079</v>
      </c>
      <c r="F12" s="656">
        <v>615593</v>
      </c>
      <c r="G12" s="656">
        <v>469759.99999999994</v>
      </c>
      <c r="H12" s="904">
        <v>772848.4</v>
      </c>
    </row>
    <row r="13" spans="1:11" s="589" customFormat="1" ht="15.75" customHeight="1" x14ac:dyDescent="0.25">
      <c r="B13" s="592" t="s">
        <v>519</v>
      </c>
      <c r="C13" s="859">
        <v>11</v>
      </c>
      <c r="D13" s="655">
        <v>454493.99999999994</v>
      </c>
      <c r="E13" s="656">
        <v>58032</v>
      </c>
      <c r="F13" s="656">
        <v>238733.00000000003</v>
      </c>
      <c r="G13" s="656">
        <v>114182.99999999999</v>
      </c>
      <c r="H13" s="904">
        <v>148998.42000000001</v>
      </c>
    </row>
    <row r="14" spans="1:11" s="589" customFormat="1" ht="15.75" customHeight="1" x14ac:dyDescent="0.25">
      <c r="B14" s="592" t="s">
        <v>520</v>
      </c>
      <c r="C14" s="859">
        <v>32</v>
      </c>
      <c r="D14" s="655">
        <v>1046674.0000000001</v>
      </c>
      <c r="E14" s="656">
        <v>257970.00000000009</v>
      </c>
      <c r="F14" s="656">
        <v>257650.00000000003</v>
      </c>
      <c r="G14" s="656">
        <v>206765.99999999991</v>
      </c>
      <c r="H14" s="904">
        <v>697605.82999999973</v>
      </c>
    </row>
    <row r="15" spans="1:11" s="589" customFormat="1" ht="15.75" customHeight="1" x14ac:dyDescent="0.25">
      <c r="B15" s="592" t="s">
        <v>521</v>
      </c>
      <c r="C15" s="859">
        <v>62</v>
      </c>
      <c r="D15" s="655">
        <v>763827.99999999988</v>
      </c>
      <c r="E15" s="656">
        <v>92312</v>
      </c>
      <c r="F15" s="656">
        <v>124077</v>
      </c>
      <c r="G15" s="656">
        <v>324681.99999999994</v>
      </c>
      <c r="H15" s="904">
        <v>547213.96000000008</v>
      </c>
    </row>
    <row r="16" spans="1:11" s="589" customFormat="1" ht="15.75" customHeight="1" x14ac:dyDescent="0.25">
      <c r="B16" s="592" t="s">
        <v>522</v>
      </c>
      <c r="C16" s="859">
        <v>56</v>
      </c>
      <c r="D16" s="655">
        <v>2225792.9999999995</v>
      </c>
      <c r="E16" s="656">
        <v>174201.99999999997</v>
      </c>
      <c r="F16" s="656">
        <v>633936</v>
      </c>
      <c r="G16" s="656">
        <v>473655.00000000023</v>
      </c>
      <c r="H16" s="904">
        <v>1801975.24</v>
      </c>
    </row>
    <row r="17" spans="1:16" s="589" customFormat="1" ht="15.75" customHeight="1" x14ac:dyDescent="0.25">
      <c r="B17" s="592" t="s">
        <v>523</v>
      </c>
      <c r="C17" s="859">
        <v>53</v>
      </c>
      <c r="D17" s="655">
        <v>5216416.9999999991</v>
      </c>
      <c r="E17" s="656">
        <v>301358</v>
      </c>
      <c r="F17" s="656">
        <v>3777558.9999999991</v>
      </c>
      <c r="G17" s="656">
        <v>1114062</v>
      </c>
      <c r="H17" s="904">
        <v>1516117.6899999995</v>
      </c>
    </row>
    <row r="18" spans="1:16" s="589" customFormat="1" ht="15.75" customHeight="1" x14ac:dyDescent="0.25">
      <c r="B18" s="592" t="s">
        <v>524</v>
      </c>
      <c r="C18" s="859">
        <v>62</v>
      </c>
      <c r="D18" s="655">
        <v>1651646.9999999998</v>
      </c>
      <c r="E18" s="656">
        <v>174547.99999999994</v>
      </c>
      <c r="F18" s="656">
        <v>422848</v>
      </c>
      <c r="G18" s="656">
        <v>795310.99999999988</v>
      </c>
      <c r="H18" s="904">
        <v>982017.93999999983</v>
      </c>
    </row>
    <row r="19" spans="1:16" s="589" customFormat="1" ht="15.75" customHeight="1" x14ac:dyDescent="0.25">
      <c r="B19" s="592" t="s">
        <v>525</v>
      </c>
      <c r="C19" s="859">
        <v>17</v>
      </c>
      <c r="D19" s="655">
        <v>1050274.9999999998</v>
      </c>
      <c r="E19" s="656">
        <v>69810</v>
      </c>
      <c r="F19" s="656">
        <v>582360</v>
      </c>
      <c r="G19" s="656">
        <v>497443.99999999994</v>
      </c>
      <c r="H19" s="904">
        <v>796288.07</v>
      </c>
    </row>
    <row r="20" spans="1:16" s="589" customFormat="1" ht="15.75" customHeight="1" x14ac:dyDescent="0.25">
      <c r="B20" s="149" t="s">
        <v>526</v>
      </c>
      <c r="C20" s="905">
        <v>6</v>
      </c>
      <c r="D20" s="655">
        <v>442721.00000000006</v>
      </c>
      <c r="E20" s="656">
        <v>40922</v>
      </c>
      <c r="F20" s="656">
        <v>116217.99999999999</v>
      </c>
      <c r="G20" s="656">
        <v>27416</v>
      </c>
      <c r="H20" s="904">
        <v>418278.68000000005</v>
      </c>
    </row>
    <row r="21" spans="1:16" ht="6" customHeight="1" thickBot="1" x14ac:dyDescent="0.3">
      <c r="A21" s="657"/>
      <c r="B21" s="657"/>
      <c r="C21" s="657"/>
      <c r="D21" s="883"/>
      <c r="E21" s="883"/>
      <c r="F21" s="883"/>
      <c r="G21" s="883"/>
      <c r="H21" s="883"/>
    </row>
    <row r="22" spans="1:16" ht="3.75" customHeight="1" thickTop="1" x14ac:dyDescent="0.25">
      <c r="A22" s="149"/>
      <c r="B22" s="149"/>
      <c r="C22" s="149"/>
      <c r="D22" s="869"/>
      <c r="E22" s="869"/>
      <c r="F22" s="869"/>
      <c r="G22" s="869"/>
      <c r="H22" s="869"/>
    </row>
    <row r="23" spans="1:16" s="5" customFormat="1" ht="12.95" customHeight="1" x14ac:dyDescent="0.25">
      <c r="A23" s="1956" t="s">
        <v>507</v>
      </c>
      <c r="B23" s="1956"/>
      <c r="C23" s="1956"/>
      <c r="D23" s="1956"/>
      <c r="E23" s="1956"/>
      <c r="F23" s="1695"/>
      <c r="G23" s="1694"/>
      <c r="H23" s="617"/>
      <c r="I23" s="617"/>
      <c r="J23" s="617"/>
      <c r="K23" s="617"/>
      <c r="L23" s="617"/>
      <c r="M23" s="617"/>
      <c r="N23" s="617"/>
      <c r="O23" s="617"/>
      <c r="P23" s="617"/>
    </row>
    <row r="24" spans="1:16" ht="9" customHeight="1" x14ac:dyDescent="0.25">
      <c r="A24" s="864"/>
      <c r="B24" s="865"/>
      <c r="C24" s="865"/>
      <c r="D24" s="640"/>
      <c r="E24" s="640"/>
      <c r="F24" s="589"/>
      <c r="G24" s="589"/>
      <c r="H24" s="589"/>
    </row>
    <row r="25" spans="1:16" s="888" customFormat="1" ht="12" customHeight="1" x14ac:dyDescent="0.25">
      <c r="A25" s="884" t="s">
        <v>527</v>
      </c>
      <c r="B25" s="885"/>
      <c r="C25" s="886"/>
      <c r="D25" s="885"/>
      <c r="E25" s="885"/>
      <c r="F25" s="885"/>
      <c r="G25" s="885"/>
      <c r="H25" s="885"/>
      <c r="I25" s="885"/>
    </row>
    <row r="26" spans="1:16" s="906" customFormat="1" ht="12" customHeight="1" x14ac:dyDescent="0.25">
      <c r="A26" s="894" t="s">
        <v>528</v>
      </c>
      <c r="B26" s="885"/>
      <c r="C26" s="886"/>
      <c r="D26" s="885"/>
      <c r="E26" s="885"/>
      <c r="F26" s="885"/>
      <c r="G26" s="885"/>
      <c r="H26" s="885"/>
      <c r="I26" s="885"/>
    </row>
    <row r="27" spans="1:16" s="908" customFormat="1" ht="12" customHeight="1" x14ac:dyDescent="0.25">
      <c r="A27" s="894" t="s">
        <v>560</v>
      </c>
      <c r="B27" s="907"/>
      <c r="C27" s="907"/>
      <c r="D27" s="907"/>
      <c r="E27" s="907"/>
      <c r="F27" s="907"/>
      <c r="G27" s="907"/>
      <c r="H27" s="907"/>
    </row>
    <row r="28" spans="1:16" s="908" customFormat="1" ht="12" customHeight="1" x14ac:dyDescent="0.25">
      <c r="A28" s="1050" t="s">
        <v>561</v>
      </c>
      <c r="B28" s="1628"/>
      <c r="C28" s="1628"/>
      <c r="D28" s="1628"/>
      <c r="E28" s="1628"/>
      <c r="F28" s="1628"/>
      <c r="G28" s="1628"/>
      <c r="H28" s="907"/>
    </row>
    <row r="29" spans="1:16" s="908" customFormat="1" ht="12" customHeight="1" x14ac:dyDescent="0.25">
      <c r="A29" s="894" t="s">
        <v>562</v>
      </c>
      <c r="B29" s="907"/>
      <c r="C29" s="907"/>
      <c r="D29" s="907"/>
      <c r="E29" s="907"/>
      <c r="F29" s="907"/>
      <c r="G29" s="907"/>
      <c r="H29" s="907"/>
    </row>
    <row r="30" spans="1:16" x14ac:dyDescent="0.25">
      <c r="A30" s="589"/>
      <c r="B30" s="589"/>
      <c r="C30" s="589"/>
      <c r="D30" s="589"/>
      <c r="E30" s="589"/>
      <c r="F30" s="589"/>
      <c r="G30" s="589"/>
      <c r="H30" s="589"/>
    </row>
  </sheetData>
  <mergeCells count="13">
    <mergeCell ref="G6:G7"/>
    <mergeCell ref="H6:H7"/>
    <mergeCell ref="A23:E23"/>
    <mergeCell ref="A2:G2"/>
    <mergeCell ref="A3:H3"/>
    <mergeCell ref="A4:B4"/>
    <mergeCell ref="A5:B7"/>
    <mergeCell ref="C5:C7"/>
    <mergeCell ref="D5:F5"/>
    <mergeCell ref="G5:H5"/>
    <mergeCell ref="D6:D7"/>
    <mergeCell ref="E6:E7"/>
    <mergeCell ref="F6:F7"/>
  </mergeCells>
  <hyperlinks>
    <hyperlink ref="A26" r:id="rId1"/>
    <hyperlink ref="A27" r:id="rId2"/>
    <hyperlink ref="A28" r:id="rId3"/>
    <hyperlink ref="A29" r:id="rId4"/>
  </hyperlinks>
  <pageMargins left="0.78740157480314965" right="0.78740157480314965" top="1.1811023622047245" bottom="0.78740157480314965" header="0" footer="0"/>
  <pageSetup paperSize="9" orientation="portrait" horizontalDpi="300" verticalDpi="300" r:id="rId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0"/>
  <sheetViews>
    <sheetView showGridLines="0" workbookViewId="0"/>
  </sheetViews>
  <sheetFormatPr defaultColWidth="7.85546875" defaultRowHeight="12.75" x14ac:dyDescent="0.25"/>
  <cols>
    <col min="1" max="1" width="20.140625" style="5" customWidth="1"/>
    <col min="2" max="2" width="7.85546875" style="5" customWidth="1"/>
    <col min="3" max="3" width="11.28515625" style="464" customWidth="1"/>
    <col min="4" max="4" width="14" style="895" customWidth="1"/>
    <col min="5" max="5" width="12.28515625" style="5" customWidth="1"/>
    <col min="6" max="6" width="11.28515625" style="5" customWidth="1"/>
    <col min="7" max="7" width="10" style="5" customWidth="1"/>
    <col min="8" max="16384" width="7.85546875" style="5"/>
  </cols>
  <sheetData>
    <row r="2" spans="1:11" ht="12.75" customHeight="1" x14ac:dyDescent="0.25">
      <c r="A2" s="896" t="s">
        <v>563</v>
      </c>
      <c r="B2" s="897"/>
      <c r="C2" s="897"/>
      <c r="D2" s="897"/>
      <c r="E2" s="897"/>
    </row>
    <row r="3" spans="1:11" ht="21.75" customHeight="1" x14ac:dyDescent="0.25">
      <c r="A3" s="1933" t="s">
        <v>564</v>
      </c>
      <c r="B3" s="1933"/>
      <c r="C3" s="1933"/>
      <c r="D3" s="1933"/>
      <c r="E3" s="1933"/>
      <c r="F3" s="1933"/>
      <c r="G3" s="1933"/>
      <c r="H3" s="1579"/>
      <c r="I3" s="1579"/>
      <c r="J3" s="1579"/>
      <c r="K3" s="1579"/>
    </row>
    <row r="4" spans="1:11" ht="12.95" customHeight="1" x14ac:dyDescent="0.25">
      <c r="A4" s="572">
        <v>2018</v>
      </c>
      <c r="B4" s="572"/>
      <c r="C4" s="869"/>
      <c r="D4" s="870"/>
      <c r="E4" s="877"/>
      <c r="F4" s="571"/>
      <c r="G4" s="637" t="s">
        <v>509</v>
      </c>
    </row>
    <row r="5" spans="1:11" ht="21" customHeight="1" x14ac:dyDescent="0.25">
      <c r="A5" s="1972" t="s">
        <v>536</v>
      </c>
      <c r="B5" s="1976" t="s">
        <v>547</v>
      </c>
      <c r="C5" s="1978" t="s">
        <v>554</v>
      </c>
      <c r="D5" s="1978"/>
      <c r="E5" s="1978"/>
      <c r="F5" s="1978" t="s">
        <v>555</v>
      </c>
      <c r="G5" s="1978"/>
      <c r="H5" s="890"/>
    </row>
    <row r="6" spans="1:11" ht="28.5" customHeight="1" x14ac:dyDescent="0.25">
      <c r="A6" s="1973"/>
      <c r="B6" s="1977"/>
      <c r="C6" s="1983" t="s">
        <v>4</v>
      </c>
      <c r="D6" s="1972" t="s">
        <v>556</v>
      </c>
      <c r="E6" s="1972" t="s">
        <v>557</v>
      </c>
      <c r="F6" s="1972" t="s">
        <v>558</v>
      </c>
      <c r="G6" s="1972" t="s">
        <v>559</v>
      </c>
    </row>
    <row r="7" spans="1:11" ht="15.75" customHeight="1" x14ac:dyDescent="0.25">
      <c r="A7" s="1984"/>
      <c r="B7" s="1977"/>
      <c r="C7" s="1983"/>
      <c r="D7" s="1973"/>
      <c r="E7" s="1973"/>
      <c r="F7" s="1973"/>
      <c r="G7" s="1973"/>
    </row>
    <row r="8" spans="1:11" s="575" customFormat="1" ht="15.75" customHeight="1" x14ac:dyDescent="0.25">
      <c r="A8" s="575" t="s">
        <v>252</v>
      </c>
      <c r="B8" s="909">
        <f>B10+B18+B20</f>
        <v>431</v>
      </c>
      <c r="C8" s="909">
        <f t="shared" ref="C8:G8" si="0">C10+C18+C20</f>
        <v>19494106</v>
      </c>
      <c r="D8" s="909">
        <f t="shared" si="0"/>
        <v>1859115.9999999998</v>
      </c>
      <c r="E8" s="909">
        <f t="shared" si="0"/>
        <v>9287559</v>
      </c>
      <c r="F8" s="909">
        <f t="shared" si="0"/>
        <v>5901804.9999999991</v>
      </c>
      <c r="G8" s="909">
        <f t="shared" si="0"/>
        <v>11804225.319999998</v>
      </c>
      <c r="H8" s="641"/>
    </row>
    <row r="9" spans="1:11" s="575" customFormat="1" ht="12.95" customHeight="1" x14ac:dyDescent="0.25">
      <c r="B9" s="651"/>
      <c r="C9" s="910"/>
      <c r="D9" s="910"/>
      <c r="E9" s="910"/>
      <c r="F9" s="910"/>
      <c r="G9" s="910"/>
    </row>
    <row r="10" spans="1:11" s="575" customFormat="1" ht="15.75" customHeight="1" x14ac:dyDescent="0.25">
      <c r="A10" s="575" t="s">
        <v>253</v>
      </c>
      <c r="B10" s="651">
        <f>SUM(B12:B16)</f>
        <v>397</v>
      </c>
      <c r="C10" s="651">
        <f t="shared" ref="C10:G10" si="1">SUM(C12:C16)</f>
        <v>19021143</v>
      </c>
      <c r="D10" s="651">
        <f t="shared" si="1"/>
        <v>1792919.9999999998</v>
      </c>
      <c r="E10" s="651">
        <f t="shared" si="1"/>
        <v>9042381</v>
      </c>
      <c r="F10" s="651">
        <f t="shared" si="1"/>
        <v>5774204.9999999991</v>
      </c>
      <c r="G10" s="651">
        <f t="shared" si="1"/>
        <v>11481511.199999997</v>
      </c>
      <c r="H10" s="641"/>
    </row>
    <row r="11" spans="1:11" s="589" customFormat="1" ht="12.95" customHeight="1" x14ac:dyDescent="0.25">
      <c r="C11" s="909"/>
      <c r="D11" s="911"/>
      <c r="E11" s="911"/>
      <c r="F11" s="911"/>
      <c r="G11" s="911"/>
      <c r="H11" s="881"/>
    </row>
    <row r="12" spans="1:11" s="589" customFormat="1" ht="15.75" customHeight="1" x14ac:dyDescent="0.25">
      <c r="A12" s="592" t="s">
        <v>537</v>
      </c>
      <c r="B12" s="859">
        <v>117</v>
      </c>
      <c r="C12" s="909">
        <v>5842377.0000000019</v>
      </c>
      <c r="D12" s="911">
        <v>637076.99999999988</v>
      </c>
      <c r="E12" s="911">
        <v>2532999</v>
      </c>
      <c r="F12" s="911">
        <v>1910244.9999999995</v>
      </c>
      <c r="G12" s="911">
        <v>3816621.2199999988</v>
      </c>
      <c r="H12" s="641"/>
    </row>
    <row r="13" spans="1:11" s="589" customFormat="1" ht="15.75" customHeight="1" x14ac:dyDescent="0.25">
      <c r="A13" s="592" t="s">
        <v>538</v>
      </c>
      <c r="B13" s="859">
        <v>111</v>
      </c>
      <c r="C13" s="909">
        <v>2423503</v>
      </c>
      <c r="D13" s="911">
        <v>297951.99999999994</v>
      </c>
      <c r="E13" s="911">
        <v>522971.99999999988</v>
      </c>
      <c r="F13" s="911">
        <v>857800.99999999988</v>
      </c>
      <c r="G13" s="911">
        <v>1714668.1</v>
      </c>
      <c r="H13" s="641"/>
    </row>
    <row r="14" spans="1:11" s="589" customFormat="1" ht="15.75" customHeight="1" x14ac:dyDescent="0.25">
      <c r="A14" s="592" t="s">
        <v>539</v>
      </c>
      <c r="B14" s="859">
        <v>93</v>
      </c>
      <c r="C14" s="909">
        <v>9295543</v>
      </c>
      <c r="D14" s="911">
        <v>732430</v>
      </c>
      <c r="E14" s="911">
        <v>5325060.9999999991</v>
      </c>
      <c r="F14" s="911">
        <v>2461100.9999999995</v>
      </c>
      <c r="G14" s="911">
        <v>5101210.879999999</v>
      </c>
      <c r="H14" s="641"/>
    </row>
    <row r="15" spans="1:11" s="589" customFormat="1" ht="15.75" customHeight="1" x14ac:dyDescent="0.25">
      <c r="A15" s="592" t="s">
        <v>540</v>
      </c>
      <c r="B15" s="859">
        <v>59</v>
      </c>
      <c r="C15" s="909">
        <v>873018.00000000012</v>
      </c>
      <c r="D15" s="911">
        <v>98622.999999999985</v>
      </c>
      <c r="E15" s="911">
        <v>268678.00000000006</v>
      </c>
      <c r="F15" s="911">
        <v>222846</v>
      </c>
      <c r="G15" s="911">
        <v>612963.78000000014</v>
      </c>
      <c r="H15" s="641"/>
    </row>
    <row r="16" spans="1:11" s="589" customFormat="1" ht="15.75" customHeight="1" x14ac:dyDescent="0.25">
      <c r="A16" s="592" t="s">
        <v>541</v>
      </c>
      <c r="B16" s="859">
        <v>17</v>
      </c>
      <c r="C16" s="909">
        <v>586701.99999999988</v>
      </c>
      <c r="D16" s="911">
        <v>26838.000000000004</v>
      </c>
      <c r="E16" s="911">
        <v>392671</v>
      </c>
      <c r="F16" s="911">
        <v>322212</v>
      </c>
      <c r="G16" s="911">
        <v>236047.22</v>
      </c>
      <c r="H16" s="641"/>
    </row>
    <row r="17" spans="1:9" s="589" customFormat="1" ht="12.95" customHeight="1" x14ac:dyDescent="0.25">
      <c r="A17" s="592"/>
      <c r="B17" s="859"/>
      <c r="H17" s="641"/>
    </row>
    <row r="18" spans="1:9" s="589" customFormat="1" ht="15.75" customHeight="1" x14ac:dyDescent="0.25">
      <c r="A18" s="575" t="s">
        <v>542</v>
      </c>
      <c r="B18" s="575">
        <v>16</v>
      </c>
      <c r="C18" s="909">
        <v>261792.00000000003</v>
      </c>
      <c r="D18" s="909">
        <v>37328.000000000007</v>
      </c>
      <c r="E18" s="909">
        <v>111730</v>
      </c>
      <c r="F18" s="909">
        <v>74685</v>
      </c>
      <c r="G18" s="909">
        <v>210807.90000000002</v>
      </c>
      <c r="H18" s="641"/>
    </row>
    <row r="19" spans="1:9" s="589" customFormat="1" ht="12.95" customHeight="1" x14ac:dyDescent="0.25">
      <c r="A19" s="575"/>
      <c r="C19" s="909"/>
      <c r="D19" s="909"/>
      <c r="E19" s="909"/>
      <c r="F19" s="909"/>
      <c r="G19" s="909"/>
      <c r="H19" s="641"/>
    </row>
    <row r="20" spans="1:9" s="589" customFormat="1" ht="15.75" customHeight="1" x14ac:dyDescent="0.25">
      <c r="A20" s="575" t="s">
        <v>543</v>
      </c>
      <c r="B20" s="575">
        <v>18</v>
      </c>
      <c r="C20" s="909">
        <v>211171</v>
      </c>
      <c r="D20" s="909">
        <v>28867.999999999996</v>
      </c>
      <c r="E20" s="909">
        <v>133447.99999999997</v>
      </c>
      <c r="F20" s="909">
        <v>52915.000000000007</v>
      </c>
      <c r="G20" s="909">
        <v>111906.21999999997</v>
      </c>
      <c r="H20" s="641"/>
    </row>
    <row r="21" spans="1:9" ht="6.95" customHeight="1" thickBot="1" x14ac:dyDescent="0.3">
      <c r="A21" s="657"/>
      <c r="B21" s="657"/>
      <c r="C21" s="912"/>
      <c r="D21" s="913"/>
      <c r="E21" s="913"/>
      <c r="F21" s="913"/>
      <c r="G21" s="913"/>
    </row>
    <row r="22" spans="1:9" ht="3.75" customHeight="1" thickTop="1" x14ac:dyDescent="0.25">
      <c r="A22" s="149"/>
      <c r="B22" s="149"/>
      <c r="C22" s="64"/>
      <c r="D22" s="654"/>
      <c r="E22" s="654"/>
      <c r="F22" s="654"/>
      <c r="G22" s="654"/>
    </row>
    <row r="23" spans="1:9" ht="12.95" customHeight="1" x14ac:dyDescent="0.25">
      <c r="A23" s="1956" t="s">
        <v>507</v>
      </c>
      <c r="B23" s="1956"/>
      <c r="C23" s="1956"/>
      <c r="D23" s="1956"/>
      <c r="E23" s="1956"/>
      <c r="G23" s="1692"/>
    </row>
    <row r="24" spans="1:9" ht="9" customHeight="1" x14ac:dyDescent="0.25">
      <c r="A24" s="808"/>
      <c r="B24" s="808"/>
      <c r="C24" s="902"/>
      <c r="D24" s="809"/>
      <c r="E24" s="808"/>
      <c r="G24" s="1692"/>
    </row>
    <row r="25" spans="1:9" s="888" customFormat="1" ht="12" customHeight="1" x14ac:dyDescent="0.25">
      <c r="A25" s="884" t="s">
        <v>527</v>
      </c>
      <c r="B25" s="885"/>
      <c r="C25" s="886"/>
      <c r="D25" s="885"/>
      <c r="E25" s="885"/>
      <c r="F25" s="885"/>
      <c r="G25" s="885"/>
      <c r="H25" s="885"/>
      <c r="I25" s="887"/>
    </row>
    <row r="26" spans="1:9" s="906" customFormat="1" ht="12" customHeight="1" x14ac:dyDescent="0.25">
      <c r="A26" s="894" t="s">
        <v>544</v>
      </c>
      <c r="B26" s="885"/>
      <c r="E26" s="903"/>
      <c r="G26" s="885"/>
      <c r="H26" s="885"/>
      <c r="I26" s="887"/>
    </row>
    <row r="27" spans="1:9" s="908" customFormat="1" ht="12" customHeight="1" x14ac:dyDescent="0.25">
      <c r="A27" s="894" t="s">
        <v>565</v>
      </c>
      <c r="B27" s="907"/>
      <c r="D27" s="907"/>
      <c r="E27" s="903"/>
      <c r="F27" s="907"/>
      <c r="G27" s="907"/>
      <c r="H27" s="907"/>
    </row>
    <row r="28" spans="1:9" s="908" customFormat="1" ht="12" customHeight="1" x14ac:dyDescent="0.25">
      <c r="A28" s="1050" t="s">
        <v>566</v>
      </c>
      <c r="B28" s="1628"/>
      <c r="C28" s="1628"/>
      <c r="D28" s="1628"/>
      <c r="E28" s="1626"/>
      <c r="F28" s="1628"/>
      <c r="G28" s="1628"/>
      <c r="H28" s="907"/>
    </row>
    <row r="29" spans="1:9" s="908" customFormat="1" ht="12" customHeight="1" x14ac:dyDescent="0.25">
      <c r="A29" s="894" t="s">
        <v>567</v>
      </c>
      <c r="B29" s="907"/>
      <c r="D29" s="907"/>
      <c r="E29" s="903"/>
      <c r="F29" s="907"/>
      <c r="G29" s="907"/>
      <c r="H29" s="907"/>
    </row>
    <row r="30" spans="1:9" ht="12" customHeight="1" x14ac:dyDescent="0.25">
      <c r="A30" s="914" t="s">
        <v>568</v>
      </c>
    </row>
  </sheetData>
  <mergeCells count="11">
    <mergeCell ref="A23:E23"/>
    <mergeCell ref="A3:G3"/>
    <mergeCell ref="A5:A7"/>
    <mergeCell ref="B5:B7"/>
    <mergeCell ref="C5:E5"/>
    <mergeCell ref="F5:G5"/>
    <mergeCell ref="C6:C7"/>
    <mergeCell ref="D6:D7"/>
    <mergeCell ref="E6:E7"/>
    <mergeCell ref="F6:F7"/>
    <mergeCell ref="G6:G7"/>
  </mergeCells>
  <hyperlinks>
    <hyperlink ref="A26" r:id="rId1"/>
    <hyperlink ref="A27" r:id="rId2"/>
    <hyperlink ref="A28" r:id="rId3"/>
    <hyperlink ref="A29" r:id="rId4"/>
    <hyperlink ref="A30" r:id="rId5"/>
  </hyperlinks>
  <printOptions gridLinesSet="0"/>
  <pageMargins left="0.78740157480314965" right="0.78740157480314965" top="1.1811023622047245" bottom="0.78740157480314965" header="0" footer="0"/>
  <pageSetup paperSize="9" orientation="portrait" horizontalDpi="300" verticalDpi="300" r:id="rId6"/>
  <headerFooter alignWithMargins="0"/>
  <drawing r:id="rId7"/>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heetViews>
  <sheetFormatPr defaultColWidth="7.85546875" defaultRowHeight="12.75" x14ac:dyDescent="0.25"/>
  <cols>
    <col min="1" max="1" width="3.140625" style="571" customWidth="1"/>
    <col min="2" max="2" width="29" style="571" customWidth="1"/>
    <col min="3" max="3" width="11.5703125" style="571" customWidth="1"/>
    <col min="4" max="4" width="11.85546875" style="571" customWidth="1"/>
    <col min="5" max="5" width="10.7109375" style="571" customWidth="1"/>
    <col min="6" max="6" width="10.140625" style="571" customWidth="1"/>
    <col min="7" max="7" width="10.5703125" style="571" customWidth="1"/>
    <col min="8" max="16384" width="7.85546875" style="571"/>
  </cols>
  <sheetData>
    <row r="2" spans="1:11" ht="12.75" customHeight="1" x14ac:dyDescent="0.25">
      <c r="A2" s="1957" t="s">
        <v>569</v>
      </c>
      <c r="B2" s="1957"/>
      <c r="C2" s="1957"/>
      <c r="D2" s="1957"/>
      <c r="E2" s="1957"/>
      <c r="F2" s="1957"/>
    </row>
    <row r="3" spans="1:11" s="721" customFormat="1" ht="21.75" customHeight="1" x14ac:dyDescent="0.25">
      <c r="A3" s="1933" t="s">
        <v>570</v>
      </c>
      <c r="B3" s="1933"/>
      <c r="C3" s="1933"/>
      <c r="D3" s="1933"/>
      <c r="E3" s="1933"/>
      <c r="F3" s="1933"/>
      <c r="G3" s="1932"/>
      <c r="H3" s="1596"/>
      <c r="I3" s="1596"/>
      <c r="J3" s="1596"/>
      <c r="K3" s="1596"/>
    </row>
    <row r="4" spans="1:11" ht="12.95" customHeight="1" x14ac:dyDescent="0.25">
      <c r="A4" s="1905">
        <v>2018</v>
      </c>
      <c r="B4" s="1961"/>
      <c r="C4" s="869"/>
      <c r="D4" s="870"/>
      <c r="E4" s="877"/>
      <c r="F4" s="637"/>
      <c r="G4" s="637" t="s">
        <v>509</v>
      </c>
      <c r="H4" s="589"/>
    </row>
    <row r="5" spans="1:11" ht="12.75" customHeight="1" x14ac:dyDescent="0.25">
      <c r="A5" s="1974" t="s">
        <v>510</v>
      </c>
      <c r="B5" s="1970"/>
      <c r="C5" s="1974" t="s">
        <v>571</v>
      </c>
      <c r="D5" s="1974"/>
      <c r="E5" s="1974"/>
      <c r="F5" s="1974"/>
      <c r="G5" s="1974"/>
      <c r="H5" s="880"/>
      <c r="I5" s="880"/>
    </row>
    <row r="6" spans="1:11" ht="12.75" customHeight="1" x14ac:dyDescent="0.25">
      <c r="A6" s="1975"/>
      <c r="B6" s="1971"/>
      <c r="C6" s="1986"/>
      <c r="D6" s="1986"/>
      <c r="E6" s="1986"/>
      <c r="F6" s="1986"/>
      <c r="G6" s="1986"/>
    </row>
    <row r="7" spans="1:11" ht="31.5" customHeight="1" x14ac:dyDescent="0.25">
      <c r="A7" s="1975"/>
      <c r="B7" s="1971"/>
      <c r="C7" s="915" t="s">
        <v>572</v>
      </c>
      <c r="D7" s="916" t="s">
        <v>573</v>
      </c>
      <c r="E7" s="916" t="s">
        <v>574</v>
      </c>
      <c r="F7" s="916" t="s">
        <v>575</v>
      </c>
      <c r="G7" s="916" t="s">
        <v>576</v>
      </c>
    </row>
    <row r="8" spans="1:11" s="617" customFormat="1" ht="12.95" customHeight="1" x14ac:dyDescent="0.25">
      <c r="A8" s="917"/>
      <c r="B8" s="898"/>
      <c r="C8" s="899"/>
      <c r="D8" s="899"/>
      <c r="E8" s="899"/>
      <c r="F8" s="899"/>
      <c r="G8" s="899"/>
    </row>
    <row r="9" spans="1:11" s="575" customFormat="1" ht="15.75" customHeight="1" x14ac:dyDescent="0.25">
      <c r="A9" s="575" t="s">
        <v>31</v>
      </c>
      <c r="B9" s="639"/>
      <c r="C9" s="655">
        <f>SUM(C11:C20)</f>
        <v>152</v>
      </c>
      <c r="D9" s="655">
        <f t="shared" ref="D9:G9" si="0">SUM(D11:D20)</f>
        <v>209</v>
      </c>
      <c r="E9" s="655">
        <f t="shared" si="0"/>
        <v>67</v>
      </c>
      <c r="F9" s="655">
        <f t="shared" si="0"/>
        <v>152</v>
      </c>
      <c r="G9" s="655">
        <f t="shared" si="0"/>
        <v>16</v>
      </c>
    </row>
    <row r="10" spans="1:11" s="575" customFormat="1" ht="15.75" customHeight="1" x14ac:dyDescent="0.25"/>
    <row r="11" spans="1:11" s="589" customFormat="1" ht="15.75" customHeight="1" x14ac:dyDescent="0.25">
      <c r="B11" s="589" t="s">
        <v>517</v>
      </c>
      <c r="C11" s="904">
        <v>17</v>
      </c>
      <c r="D11" s="904">
        <v>80</v>
      </c>
      <c r="E11" s="904">
        <v>6</v>
      </c>
      <c r="F11" s="904">
        <v>9</v>
      </c>
      <c r="G11" s="904">
        <v>0</v>
      </c>
    </row>
    <row r="12" spans="1:11" s="589" customFormat="1" ht="15.75" customHeight="1" x14ac:dyDescent="0.25">
      <c r="B12" s="589" t="s">
        <v>518</v>
      </c>
      <c r="C12" s="656">
        <v>40</v>
      </c>
      <c r="D12" s="656">
        <v>9</v>
      </c>
      <c r="E12" s="656">
        <v>3</v>
      </c>
      <c r="F12" s="656">
        <v>12</v>
      </c>
      <c r="G12" s="656">
        <v>1</v>
      </c>
    </row>
    <row r="13" spans="1:11" s="589" customFormat="1" ht="15.75" customHeight="1" x14ac:dyDescent="0.25">
      <c r="B13" s="592" t="s">
        <v>519</v>
      </c>
      <c r="C13" s="656">
        <v>2</v>
      </c>
      <c r="D13" s="656">
        <v>2</v>
      </c>
      <c r="E13" s="656">
        <v>5</v>
      </c>
      <c r="F13" s="656">
        <v>4</v>
      </c>
      <c r="G13" s="656">
        <v>5</v>
      </c>
    </row>
    <row r="14" spans="1:11" s="589" customFormat="1" ht="15.75" customHeight="1" x14ac:dyDescent="0.25">
      <c r="B14" s="592" t="s">
        <v>520</v>
      </c>
      <c r="C14" s="656">
        <v>4</v>
      </c>
      <c r="D14" s="656">
        <v>5</v>
      </c>
      <c r="E14" s="656">
        <v>26</v>
      </c>
      <c r="F14" s="656">
        <v>3</v>
      </c>
      <c r="G14" s="656">
        <v>3</v>
      </c>
    </row>
    <row r="15" spans="1:11" s="589" customFormat="1" ht="15.75" customHeight="1" x14ac:dyDescent="0.25">
      <c r="B15" s="592" t="s">
        <v>521</v>
      </c>
      <c r="C15" s="656">
        <v>17</v>
      </c>
      <c r="D15" s="656">
        <v>13</v>
      </c>
      <c r="E15" s="656">
        <v>3</v>
      </c>
      <c r="F15" s="656">
        <v>52</v>
      </c>
      <c r="G15" s="656">
        <v>1</v>
      </c>
    </row>
    <row r="16" spans="1:11" s="589" customFormat="1" ht="15.75" customHeight="1" x14ac:dyDescent="0.25">
      <c r="B16" s="592" t="s">
        <v>522</v>
      </c>
      <c r="C16" s="656">
        <v>4</v>
      </c>
      <c r="D16" s="656">
        <v>20</v>
      </c>
      <c r="E16" s="656">
        <v>16</v>
      </c>
      <c r="F16" s="656">
        <v>15</v>
      </c>
      <c r="G16" s="656">
        <v>1</v>
      </c>
    </row>
    <row r="17" spans="1:7" s="589" customFormat="1" ht="15.75" customHeight="1" x14ac:dyDescent="0.25">
      <c r="B17" s="592" t="s">
        <v>523</v>
      </c>
      <c r="C17" s="656">
        <v>14</v>
      </c>
      <c r="D17" s="656">
        <v>32</v>
      </c>
      <c r="E17" s="656">
        <v>3</v>
      </c>
      <c r="F17" s="656">
        <v>9</v>
      </c>
      <c r="G17" s="656">
        <v>1</v>
      </c>
    </row>
    <row r="18" spans="1:7" s="589" customFormat="1" ht="15.75" customHeight="1" x14ac:dyDescent="0.25">
      <c r="B18" s="592" t="s">
        <v>524</v>
      </c>
      <c r="C18" s="656">
        <v>45</v>
      </c>
      <c r="D18" s="656">
        <v>39</v>
      </c>
      <c r="E18" s="656">
        <v>3</v>
      </c>
      <c r="F18" s="656">
        <v>39</v>
      </c>
      <c r="G18" s="656">
        <v>3</v>
      </c>
    </row>
    <row r="19" spans="1:7" s="589" customFormat="1" ht="15.75" customHeight="1" x14ac:dyDescent="0.25">
      <c r="B19" s="592" t="s">
        <v>525</v>
      </c>
      <c r="C19" s="656">
        <v>9</v>
      </c>
      <c r="D19" s="656">
        <v>5</v>
      </c>
      <c r="E19" s="656">
        <v>2</v>
      </c>
      <c r="F19" s="656">
        <v>8</v>
      </c>
      <c r="G19" s="656">
        <v>1</v>
      </c>
    </row>
    <row r="20" spans="1:7" s="589" customFormat="1" ht="15.75" customHeight="1" x14ac:dyDescent="0.25">
      <c r="B20" s="149" t="s">
        <v>526</v>
      </c>
      <c r="C20" s="656">
        <v>0</v>
      </c>
      <c r="D20" s="656">
        <v>4</v>
      </c>
      <c r="E20" s="656">
        <v>0</v>
      </c>
      <c r="F20" s="656">
        <v>1</v>
      </c>
      <c r="G20" s="656">
        <v>0</v>
      </c>
    </row>
    <row r="21" spans="1:7" s="589" customFormat="1" ht="6.95" customHeight="1" x14ac:dyDescent="0.25">
      <c r="B21" s="149"/>
    </row>
    <row r="22" spans="1:7" ht="3" customHeight="1" thickBot="1" x14ac:dyDescent="0.3">
      <c r="A22" s="657"/>
      <c r="B22" s="657"/>
      <c r="C22" s="883"/>
      <c r="D22" s="883"/>
      <c r="E22" s="883"/>
      <c r="F22" s="883"/>
      <c r="G22" s="883"/>
    </row>
    <row r="23" spans="1:7" ht="3.75" customHeight="1" thickTop="1" x14ac:dyDescent="0.25">
      <c r="A23" s="589"/>
      <c r="B23" s="589"/>
      <c r="C23" s="640"/>
      <c r="D23" s="640"/>
      <c r="E23" s="589"/>
      <c r="F23" s="589"/>
      <c r="G23" s="589"/>
    </row>
    <row r="24" spans="1:7" ht="12.95" customHeight="1" x14ac:dyDescent="0.25">
      <c r="A24" s="1898" t="s">
        <v>577</v>
      </c>
      <c r="B24" s="1898"/>
      <c r="C24" s="1898"/>
      <c r="D24" s="1898"/>
      <c r="E24" s="1898"/>
      <c r="F24" s="1985"/>
      <c r="G24" s="1985"/>
    </row>
    <row r="25" spans="1:7" ht="12" customHeight="1" x14ac:dyDescent="0.25">
      <c r="A25" s="864"/>
      <c r="B25" s="865"/>
      <c r="C25" s="640"/>
      <c r="D25" s="640"/>
      <c r="E25" s="589"/>
      <c r="F25" s="589"/>
      <c r="G25" s="589"/>
    </row>
    <row r="28" spans="1:7" x14ac:dyDescent="0.25">
      <c r="A28" s="1578"/>
      <c r="B28" s="1578"/>
      <c r="C28" s="1578"/>
      <c r="D28" s="1578"/>
      <c r="E28" s="1578"/>
      <c r="F28" s="1578"/>
      <c r="G28" s="1578"/>
    </row>
  </sheetData>
  <mergeCells count="6">
    <mergeCell ref="A24:G24"/>
    <mergeCell ref="A2:F2"/>
    <mergeCell ref="A3:G3"/>
    <mergeCell ref="A4:B4"/>
    <mergeCell ref="A5:B7"/>
    <mergeCell ref="C5:G6"/>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0"/>
  <sheetViews>
    <sheetView workbookViewId="0"/>
  </sheetViews>
  <sheetFormatPr defaultRowHeight="12.75" x14ac:dyDescent="0.2"/>
  <cols>
    <col min="1" max="1" width="4.140625" style="597" customWidth="1"/>
    <col min="2" max="2" width="37" style="597" customWidth="1"/>
    <col min="3" max="16384" width="9.140625" style="597"/>
  </cols>
  <sheetData>
    <row r="1" spans="1:26" x14ac:dyDescent="0.2">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s="571" customFormat="1" ht="12.75" customHeight="1" x14ac:dyDescent="0.25">
      <c r="A2" s="1957" t="s">
        <v>569</v>
      </c>
      <c r="B2" s="1957"/>
      <c r="C2" s="1957"/>
      <c r="D2" s="1957"/>
      <c r="E2" s="1957"/>
      <c r="F2" s="1957"/>
    </row>
    <row r="3" spans="1:26" s="721" customFormat="1" ht="21.75" customHeight="1" x14ac:dyDescent="0.25">
      <c r="A3" s="1933" t="s">
        <v>578</v>
      </c>
      <c r="B3" s="1933"/>
      <c r="C3" s="1933"/>
      <c r="D3" s="1933"/>
      <c r="E3" s="1933"/>
      <c r="F3" s="1933"/>
      <c r="G3" s="1932"/>
      <c r="H3" s="1596"/>
      <c r="I3" s="1596"/>
      <c r="J3" s="1596"/>
      <c r="K3" s="1596"/>
    </row>
    <row r="4" spans="1:26" s="571" customFormat="1" ht="12.95" customHeight="1" x14ac:dyDescent="0.25">
      <c r="A4" s="1905">
        <v>2018</v>
      </c>
      <c r="B4" s="1961"/>
      <c r="C4" s="869"/>
      <c r="D4" s="870"/>
      <c r="E4" s="877"/>
      <c r="F4" s="589"/>
      <c r="G4" s="637" t="s">
        <v>509</v>
      </c>
    </row>
    <row r="5" spans="1:26" s="571" customFormat="1" x14ac:dyDescent="0.25">
      <c r="A5" s="1974" t="s">
        <v>510</v>
      </c>
      <c r="B5" s="1970"/>
      <c r="C5" s="1974" t="s">
        <v>571</v>
      </c>
      <c r="D5" s="1974"/>
      <c r="E5" s="1974"/>
      <c r="F5" s="1974"/>
      <c r="G5" s="1987"/>
      <c r="H5" s="880"/>
      <c r="I5" s="880"/>
    </row>
    <row r="6" spans="1:26" s="571" customFormat="1" x14ac:dyDescent="0.25">
      <c r="A6" s="1975"/>
      <c r="B6" s="1971"/>
      <c r="C6" s="1986"/>
      <c r="D6" s="1986"/>
      <c r="E6" s="1986"/>
      <c r="F6" s="1986"/>
      <c r="G6" s="1988"/>
    </row>
    <row r="7" spans="1:26" s="571" customFormat="1" ht="30" customHeight="1" x14ac:dyDescent="0.25">
      <c r="A7" s="1975"/>
      <c r="B7" s="1971"/>
      <c r="C7" s="915" t="s">
        <v>116</v>
      </c>
      <c r="D7" s="916" t="s">
        <v>579</v>
      </c>
      <c r="E7" s="916" t="s">
        <v>580</v>
      </c>
      <c r="F7" s="916" t="s">
        <v>581</v>
      </c>
      <c r="G7" s="918" t="s">
        <v>582</v>
      </c>
    </row>
    <row r="8" spans="1:26" s="617" customFormat="1" ht="12.95" customHeight="1" x14ac:dyDescent="0.25">
      <c r="A8" s="898"/>
      <c r="B8" s="898"/>
      <c r="C8" s="899"/>
      <c r="D8" s="899"/>
      <c r="E8" s="899"/>
      <c r="F8" s="899"/>
      <c r="G8" s="899"/>
    </row>
    <row r="9" spans="1:26" s="575" customFormat="1" ht="15.75" customHeight="1" x14ac:dyDescent="0.25">
      <c r="A9" s="575" t="s">
        <v>31</v>
      </c>
      <c r="B9" s="639"/>
      <c r="C9" s="655">
        <f>SUM(C11:C20)</f>
        <v>66</v>
      </c>
      <c r="D9" s="655">
        <f t="shared" ref="D9:G9" si="0">SUM(D11:D20)</f>
        <v>127</v>
      </c>
      <c r="E9" s="655">
        <f t="shared" si="0"/>
        <v>36</v>
      </c>
      <c r="F9" s="655">
        <f t="shared" si="0"/>
        <v>24</v>
      </c>
      <c r="G9" s="655">
        <f t="shared" si="0"/>
        <v>68</v>
      </c>
    </row>
    <row r="10" spans="1:26" s="575" customFormat="1" ht="15.75" customHeight="1" x14ac:dyDescent="0.25"/>
    <row r="11" spans="1:26" s="589" customFormat="1" ht="15.75" customHeight="1" x14ac:dyDescent="0.25">
      <c r="B11" s="589" t="s">
        <v>517</v>
      </c>
      <c r="C11" s="904">
        <v>13</v>
      </c>
      <c r="D11" s="904">
        <v>25</v>
      </c>
      <c r="E11" s="904">
        <v>2</v>
      </c>
      <c r="F11" s="904">
        <v>0</v>
      </c>
      <c r="G11" s="904">
        <v>10</v>
      </c>
    </row>
    <row r="12" spans="1:26" s="589" customFormat="1" ht="15.75" customHeight="1" x14ac:dyDescent="0.25">
      <c r="B12" s="589" t="s">
        <v>518</v>
      </c>
      <c r="C12" s="656">
        <v>1</v>
      </c>
      <c r="D12" s="656">
        <v>6</v>
      </c>
      <c r="E12" s="656">
        <v>0</v>
      </c>
      <c r="F12" s="656">
        <v>1</v>
      </c>
      <c r="G12" s="656">
        <v>3</v>
      </c>
    </row>
    <row r="13" spans="1:26" s="589" customFormat="1" ht="15.75" customHeight="1" x14ac:dyDescent="0.25">
      <c r="B13" s="592" t="s">
        <v>519</v>
      </c>
      <c r="C13" s="656">
        <v>0</v>
      </c>
      <c r="D13" s="656">
        <v>2</v>
      </c>
      <c r="E13" s="656">
        <v>0</v>
      </c>
      <c r="F13" s="656">
        <v>0</v>
      </c>
      <c r="G13" s="656">
        <v>3</v>
      </c>
    </row>
    <row r="14" spans="1:26" s="589" customFormat="1" ht="15.75" customHeight="1" x14ac:dyDescent="0.25">
      <c r="B14" s="592" t="s">
        <v>520</v>
      </c>
      <c r="C14" s="656">
        <v>3</v>
      </c>
      <c r="D14" s="656">
        <v>8</v>
      </c>
      <c r="E14" s="656">
        <v>6</v>
      </c>
      <c r="F14" s="656">
        <v>1</v>
      </c>
      <c r="G14" s="656">
        <v>4</v>
      </c>
    </row>
    <row r="15" spans="1:26" s="589" customFormat="1" ht="15.75" customHeight="1" x14ac:dyDescent="0.25">
      <c r="B15" s="592" t="s">
        <v>521</v>
      </c>
      <c r="C15" s="656">
        <v>11</v>
      </c>
      <c r="D15" s="656">
        <v>10</v>
      </c>
      <c r="E15" s="656">
        <v>3</v>
      </c>
      <c r="F15" s="656">
        <v>11</v>
      </c>
      <c r="G15" s="656">
        <v>10</v>
      </c>
    </row>
    <row r="16" spans="1:26" s="589" customFormat="1" ht="15.75" customHeight="1" x14ac:dyDescent="0.25">
      <c r="B16" s="592" t="s">
        <v>522</v>
      </c>
      <c r="C16" s="656">
        <v>16</v>
      </c>
      <c r="D16" s="656">
        <v>16</v>
      </c>
      <c r="E16" s="656">
        <v>16</v>
      </c>
      <c r="F16" s="656">
        <v>1</v>
      </c>
      <c r="G16" s="656">
        <v>13</v>
      </c>
    </row>
    <row r="17" spans="1:16" s="589" customFormat="1" ht="15.75" customHeight="1" x14ac:dyDescent="0.25">
      <c r="B17" s="592" t="s">
        <v>523</v>
      </c>
      <c r="C17" s="656">
        <v>10</v>
      </c>
      <c r="D17" s="656">
        <v>28</v>
      </c>
      <c r="E17" s="656">
        <v>2</v>
      </c>
      <c r="F17" s="656">
        <v>4</v>
      </c>
      <c r="G17" s="656">
        <v>14</v>
      </c>
    </row>
    <row r="18" spans="1:16" s="589" customFormat="1" ht="15.75" customHeight="1" x14ac:dyDescent="0.25">
      <c r="B18" s="592" t="s">
        <v>524</v>
      </c>
      <c r="C18" s="656">
        <v>6</v>
      </c>
      <c r="D18" s="656">
        <v>21</v>
      </c>
      <c r="E18" s="656">
        <v>4</v>
      </c>
      <c r="F18" s="656">
        <v>4</v>
      </c>
      <c r="G18" s="656">
        <v>9</v>
      </c>
    </row>
    <row r="19" spans="1:16" s="589" customFormat="1" ht="15.75" customHeight="1" x14ac:dyDescent="0.25">
      <c r="B19" s="592" t="s">
        <v>525</v>
      </c>
      <c r="C19" s="656">
        <v>5</v>
      </c>
      <c r="D19" s="656">
        <v>6</v>
      </c>
      <c r="E19" s="656">
        <v>3</v>
      </c>
      <c r="F19" s="656">
        <v>2</v>
      </c>
      <c r="G19" s="656">
        <v>1</v>
      </c>
    </row>
    <row r="20" spans="1:16" s="589" customFormat="1" ht="15.75" customHeight="1" x14ac:dyDescent="0.25">
      <c r="B20" s="149" t="s">
        <v>526</v>
      </c>
      <c r="C20" s="656">
        <v>1</v>
      </c>
      <c r="D20" s="656">
        <v>5</v>
      </c>
      <c r="E20" s="656">
        <v>0</v>
      </c>
      <c r="F20" s="656">
        <v>0</v>
      </c>
      <c r="G20" s="656">
        <v>1</v>
      </c>
    </row>
    <row r="21" spans="1:16" s="571" customFormat="1" ht="6.95" customHeight="1" thickBot="1" x14ac:dyDescent="0.3">
      <c r="A21" s="657"/>
      <c r="B21" s="657"/>
      <c r="C21" s="883"/>
      <c r="D21" s="883"/>
      <c r="E21" s="883"/>
      <c r="F21" s="883"/>
      <c r="G21" s="883"/>
    </row>
    <row r="22" spans="1:16" s="571" customFormat="1" ht="3.75" customHeight="1" thickTop="1" x14ac:dyDescent="0.25">
      <c r="A22" s="589"/>
      <c r="B22" s="589"/>
      <c r="C22" s="640"/>
      <c r="D22" s="640"/>
      <c r="E22" s="589"/>
    </row>
    <row r="23" spans="1:16" s="571" customFormat="1" ht="12.95" customHeight="1" x14ac:dyDescent="0.25">
      <c r="A23" s="1898" t="s">
        <v>577</v>
      </c>
      <c r="B23" s="1898"/>
      <c r="C23" s="1898"/>
      <c r="D23" s="1898"/>
      <c r="E23" s="1898"/>
      <c r="F23" s="1985"/>
      <c r="G23" s="1985"/>
      <c r="I23" s="617"/>
      <c r="J23" s="617"/>
      <c r="K23" s="617"/>
      <c r="L23" s="617"/>
      <c r="M23" s="617"/>
      <c r="N23" s="617"/>
      <c r="O23" s="617"/>
      <c r="P23" s="617"/>
    </row>
    <row r="24" spans="1:16" s="5" customFormat="1" ht="12.95" customHeight="1" x14ac:dyDescent="0.25">
      <c r="A24" s="1956" t="s">
        <v>507</v>
      </c>
      <c r="B24" s="1956"/>
      <c r="C24" s="1956"/>
      <c r="D24" s="1956"/>
      <c r="E24" s="1956"/>
      <c r="G24" s="1692"/>
      <c r="I24" s="617"/>
      <c r="J24" s="617"/>
      <c r="K24" s="617"/>
      <c r="L24" s="617"/>
      <c r="M24" s="617"/>
      <c r="N24" s="617"/>
      <c r="O24" s="617"/>
      <c r="P24" s="617"/>
    </row>
    <row r="25" spans="1:16" s="596" customFormat="1" ht="13.5" customHeight="1" x14ac:dyDescent="0.2"/>
    <row r="26" spans="1:16" s="596" customFormat="1" x14ac:dyDescent="0.2"/>
    <row r="27" spans="1:16" s="596" customFormat="1" x14ac:dyDescent="0.2"/>
    <row r="28" spans="1:16" s="596" customFormat="1" x14ac:dyDescent="0.2">
      <c r="A28" s="1583"/>
      <c r="B28" s="1583"/>
      <c r="C28" s="1583"/>
      <c r="D28" s="1583"/>
      <c r="E28" s="1583"/>
      <c r="F28" s="1583"/>
      <c r="G28" s="1583"/>
    </row>
    <row r="29" spans="1:16" s="596" customFormat="1" x14ac:dyDescent="0.2"/>
    <row r="30" spans="1:16" s="596" customFormat="1" x14ac:dyDescent="0.2">
      <c r="B30" s="919"/>
    </row>
    <row r="31" spans="1:16" s="596" customFormat="1" x14ac:dyDescent="0.2"/>
    <row r="32" spans="1:16" s="596" customFormat="1" x14ac:dyDescent="0.2"/>
    <row r="33" s="596" customFormat="1" x14ac:dyDescent="0.2"/>
    <row r="34" s="596" customFormat="1" x14ac:dyDescent="0.2"/>
    <row r="35" s="596" customFormat="1" x14ac:dyDescent="0.2"/>
    <row r="36" s="596" customFormat="1" x14ac:dyDescent="0.2"/>
    <row r="37" s="596" customFormat="1" x14ac:dyDescent="0.2"/>
    <row r="38" s="596" customFormat="1" x14ac:dyDescent="0.2"/>
    <row r="39" s="596" customFormat="1" x14ac:dyDescent="0.2"/>
    <row r="40" s="596" customFormat="1" x14ac:dyDescent="0.2"/>
    <row r="41" s="596" customFormat="1" x14ac:dyDescent="0.2"/>
    <row r="42" s="596" customFormat="1" x14ac:dyDescent="0.2"/>
    <row r="43" s="596" customFormat="1" x14ac:dyDescent="0.2"/>
    <row r="44" s="596" customFormat="1" x14ac:dyDescent="0.2"/>
    <row r="45" s="596" customFormat="1" x14ac:dyDescent="0.2"/>
    <row r="46" s="596" customFormat="1" x14ac:dyDescent="0.2"/>
    <row r="47" s="596" customFormat="1" x14ac:dyDescent="0.2"/>
    <row r="48" s="596" customFormat="1" x14ac:dyDescent="0.2"/>
    <row r="49" s="596" customFormat="1" x14ac:dyDescent="0.2"/>
    <row r="50" s="596" customFormat="1" x14ac:dyDescent="0.2"/>
    <row r="51" s="596" customFormat="1" x14ac:dyDescent="0.2"/>
    <row r="52" s="596" customFormat="1" x14ac:dyDescent="0.2"/>
    <row r="53" s="596" customFormat="1" x14ac:dyDescent="0.2"/>
    <row r="54" s="596" customFormat="1" x14ac:dyDescent="0.2"/>
    <row r="55" s="596" customFormat="1" x14ac:dyDescent="0.2"/>
    <row r="56" s="596" customFormat="1" x14ac:dyDescent="0.2"/>
    <row r="57" s="596" customFormat="1" x14ac:dyDescent="0.2"/>
    <row r="58" s="596" customFormat="1" x14ac:dyDescent="0.2"/>
    <row r="59" s="596" customFormat="1" x14ac:dyDescent="0.2"/>
    <row r="60" s="596" customFormat="1" x14ac:dyDescent="0.2"/>
    <row r="61" s="596" customFormat="1" x14ac:dyDescent="0.2"/>
    <row r="62" s="596" customFormat="1" x14ac:dyDescent="0.2"/>
    <row r="63" s="596" customFormat="1" x14ac:dyDescent="0.2"/>
    <row r="64" s="596" customFormat="1" x14ac:dyDescent="0.2"/>
    <row r="65" s="596" customFormat="1" x14ac:dyDescent="0.2"/>
    <row r="66" s="596" customFormat="1" x14ac:dyDescent="0.2"/>
    <row r="67" s="596" customFormat="1" x14ac:dyDescent="0.2"/>
    <row r="68" s="596" customFormat="1" x14ac:dyDescent="0.2"/>
    <row r="69" s="596" customFormat="1" x14ac:dyDescent="0.2"/>
    <row r="70" s="596" customFormat="1" x14ac:dyDescent="0.2"/>
    <row r="71" s="596" customFormat="1" x14ac:dyDescent="0.2"/>
    <row r="72" s="596" customFormat="1" x14ac:dyDescent="0.2"/>
    <row r="73" s="596" customFormat="1" x14ac:dyDescent="0.2"/>
    <row r="74" s="596" customFormat="1" x14ac:dyDescent="0.2"/>
    <row r="75" s="596" customFormat="1" x14ac:dyDescent="0.2"/>
    <row r="76" s="596" customFormat="1" x14ac:dyDescent="0.2"/>
    <row r="77" s="596" customFormat="1" x14ac:dyDescent="0.2"/>
    <row r="78" s="596" customFormat="1" x14ac:dyDescent="0.2"/>
    <row r="79" s="596" customFormat="1" x14ac:dyDescent="0.2"/>
    <row r="80" s="596" customFormat="1" x14ac:dyDescent="0.2"/>
    <row r="81" s="596" customFormat="1" x14ac:dyDescent="0.2"/>
    <row r="82" s="596" customFormat="1" x14ac:dyDescent="0.2"/>
    <row r="83" s="596" customFormat="1" x14ac:dyDescent="0.2"/>
    <row r="84" s="596" customFormat="1" x14ac:dyDescent="0.2"/>
    <row r="85" s="596" customFormat="1" x14ac:dyDescent="0.2"/>
    <row r="86" s="596" customFormat="1" x14ac:dyDescent="0.2"/>
    <row r="87" s="596" customFormat="1" x14ac:dyDescent="0.2"/>
    <row r="88" s="596" customFormat="1" x14ac:dyDescent="0.2"/>
    <row r="89" s="596" customFormat="1" x14ac:dyDescent="0.2"/>
    <row r="90" s="596" customFormat="1" x14ac:dyDescent="0.2"/>
    <row r="91" s="596" customFormat="1" x14ac:dyDescent="0.2"/>
    <row r="92" s="596" customFormat="1" x14ac:dyDescent="0.2"/>
    <row r="93" s="596" customFormat="1" x14ac:dyDescent="0.2"/>
    <row r="94" s="596" customFormat="1" x14ac:dyDescent="0.2"/>
    <row r="95" s="596" customFormat="1" x14ac:dyDescent="0.2"/>
    <row r="96" s="596" customFormat="1" x14ac:dyDescent="0.2"/>
    <row r="97" s="596" customFormat="1" x14ac:dyDescent="0.2"/>
    <row r="98" s="596" customFormat="1" x14ac:dyDescent="0.2"/>
    <row r="99" s="596" customFormat="1" x14ac:dyDescent="0.2"/>
    <row r="100" s="596" customFormat="1" x14ac:dyDescent="0.2"/>
    <row r="101" s="596" customFormat="1" x14ac:dyDescent="0.2"/>
    <row r="102" s="596" customFormat="1" x14ac:dyDescent="0.2"/>
    <row r="103" s="596" customFormat="1" x14ac:dyDescent="0.2"/>
    <row r="104" s="596" customFormat="1" x14ac:dyDescent="0.2"/>
    <row r="105" s="596" customFormat="1" x14ac:dyDescent="0.2"/>
    <row r="106" s="596" customFormat="1" x14ac:dyDescent="0.2"/>
    <row r="107" s="596" customFormat="1" x14ac:dyDescent="0.2"/>
    <row r="108" s="596" customFormat="1" x14ac:dyDescent="0.2"/>
    <row r="109" s="596" customFormat="1" x14ac:dyDescent="0.2"/>
    <row r="110" s="596" customFormat="1" x14ac:dyDescent="0.2"/>
    <row r="111" s="596" customFormat="1" x14ac:dyDescent="0.2"/>
    <row r="112" s="596" customFormat="1" x14ac:dyDescent="0.2"/>
    <row r="113" s="596" customFormat="1" x14ac:dyDescent="0.2"/>
    <row r="114" s="596" customFormat="1" x14ac:dyDescent="0.2"/>
    <row r="115" s="596" customFormat="1" x14ac:dyDescent="0.2"/>
    <row r="116" s="596" customFormat="1" x14ac:dyDescent="0.2"/>
    <row r="117" s="596" customFormat="1" x14ac:dyDescent="0.2"/>
    <row r="118" s="596" customFormat="1" x14ac:dyDescent="0.2"/>
    <row r="119" s="596" customFormat="1" x14ac:dyDescent="0.2"/>
    <row r="120" s="596" customFormat="1" x14ac:dyDescent="0.2"/>
    <row r="121" s="596" customFormat="1" x14ac:dyDescent="0.2"/>
    <row r="122" s="596" customFormat="1" x14ac:dyDescent="0.2"/>
    <row r="123" s="596" customFormat="1" x14ac:dyDescent="0.2"/>
    <row r="124" s="596" customFormat="1" x14ac:dyDescent="0.2"/>
    <row r="125" s="596" customFormat="1" x14ac:dyDescent="0.2"/>
    <row r="126" s="596" customFormat="1" x14ac:dyDescent="0.2"/>
    <row r="127" s="596" customFormat="1" x14ac:dyDescent="0.2"/>
    <row r="128" s="596" customFormat="1" x14ac:dyDescent="0.2"/>
    <row r="129" s="596" customFormat="1" x14ac:dyDescent="0.2"/>
    <row r="130" s="596" customFormat="1" x14ac:dyDescent="0.2"/>
    <row r="131" s="596" customFormat="1" x14ac:dyDescent="0.2"/>
    <row r="132" s="596" customFormat="1" x14ac:dyDescent="0.2"/>
    <row r="133" s="596" customFormat="1" x14ac:dyDescent="0.2"/>
    <row r="134" s="596" customFormat="1" x14ac:dyDescent="0.2"/>
    <row r="135" s="596" customFormat="1" x14ac:dyDescent="0.2"/>
    <row r="136" s="596" customFormat="1" x14ac:dyDescent="0.2"/>
    <row r="137" s="596" customFormat="1" x14ac:dyDescent="0.2"/>
    <row r="138" s="596" customFormat="1" x14ac:dyDescent="0.2"/>
    <row r="139" s="596" customFormat="1" x14ac:dyDescent="0.2"/>
    <row r="140" s="596" customFormat="1" x14ac:dyDescent="0.2"/>
    <row r="141" s="596" customFormat="1" x14ac:dyDescent="0.2"/>
    <row r="142" s="596" customFormat="1" x14ac:dyDescent="0.2"/>
    <row r="143" s="596" customFormat="1" x14ac:dyDescent="0.2"/>
    <row r="144" s="596" customFormat="1" x14ac:dyDescent="0.2"/>
    <row r="145" s="596" customFormat="1" x14ac:dyDescent="0.2"/>
    <row r="146" s="596" customFormat="1" x14ac:dyDescent="0.2"/>
    <row r="147" s="596" customFormat="1" x14ac:dyDescent="0.2"/>
    <row r="148" s="596" customFormat="1" x14ac:dyDescent="0.2"/>
    <row r="149" s="596" customFormat="1" x14ac:dyDescent="0.2"/>
    <row r="150" s="596" customFormat="1" x14ac:dyDescent="0.2"/>
    <row r="151" s="596" customFormat="1" x14ac:dyDescent="0.2"/>
    <row r="152" s="596" customFormat="1" x14ac:dyDescent="0.2"/>
    <row r="153" s="596" customFormat="1" x14ac:dyDescent="0.2"/>
    <row r="154" s="596" customFormat="1" x14ac:dyDescent="0.2"/>
    <row r="155" s="596" customFormat="1" x14ac:dyDescent="0.2"/>
    <row r="156" s="596" customFormat="1" x14ac:dyDescent="0.2"/>
    <row r="157" s="596" customFormat="1" x14ac:dyDescent="0.2"/>
    <row r="158" s="596" customFormat="1" x14ac:dyDescent="0.2"/>
    <row r="159" s="596" customFormat="1" x14ac:dyDescent="0.2"/>
    <row r="160" s="596" customFormat="1" x14ac:dyDescent="0.2"/>
    <row r="161" s="596" customFormat="1" x14ac:dyDescent="0.2"/>
    <row r="162" s="596" customFormat="1" x14ac:dyDescent="0.2"/>
    <row r="163" s="596" customFormat="1" x14ac:dyDescent="0.2"/>
    <row r="164" s="596" customFormat="1" x14ac:dyDescent="0.2"/>
    <row r="165" s="596" customFormat="1" x14ac:dyDescent="0.2"/>
    <row r="166" s="596" customFormat="1" x14ac:dyDescent="0.2"/>
    <row r="167" s="596" customFormat="1" x14ac:dyDescent="0.2"/>
    <row r="168" s="596" customFormat="1" x14ac:dyDescent="0.2"/>
    <row r="169" s="596" customFormat="1" x14ac:dyDescent="0.2"/>
    <row r="170" s="596" customFormat="1" x14ac:dyDescent="0.2"/>
  </sheetData>
  <mergeCells count="7">
    <mergeCell ref="A24:E24"/>
    <mergeCell ref="A2:F2"/>
    <mergeCell ref="A3:G3"/>
    <mergeCell ref="A4:B4"/>
    <mergeCell ref="A5:B7"/>
    <mergeCell ref="C5:G6"/>
    <mergeCell ref="A23:G23"/>
  </mergeCells>
  <pageMargins left="0.78740157480314965" right="0.78740157480314965" top="1.1811023622047245" bottom="0.78740157480314965" header="0" footer="0"/>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29"/>
  <sheetViews>
    <sheetView workbookViewId="0"/>
  </sheetViews>
  <sheetFormatPr defaultColWidth="7.85546875" defaultRowHeight="12.75" x14ac:dyDescent="0.25"/>
  <cols>
    <col min="1" max="1" width="3.140625" style="571" customWidth="1"/>
    <col min="2" max="2" width="26.85546875" style="571" customWidth="1"/>
    <col min="3" max="3" width="8.5703125" style="571" customWidth="1"/>
    <col min="4" max="4" width="7.7109375" style="571" customWidth="1"/>
    <col min="5" max="5" width="8.5703125" style="571" customWidth="1"/>
    <col min="6" max="6" width="11" style="571" customWidth="1"/>
    <col min="7" max="7" width="10.5703125" style="571" customWidth="1"/>
    <col min="8" max="8" width="7.5703125" style="571" customWidth="1"/>
    <col min="9" max="9" width="6.85546875" style="571" customWidth="1"/>
    <col min="10" max="10" width="8.5703125" style="571" customWidth="1"/>
    <col min="11" max="11" width="8.85546875" style="571" customWidth="1"/>
    <col min="12" max="16384" width="7.85546875" style="571"/>
  </cols>
  <sheetData>
    <row r="2" spans="1:13" ht="12.75" customHeight="1" x14ac:dyDescent="0.25">
      <c r="A2" s="1957" t="s">
        <v>583</v>
      </c>
      <c r="B2" s="1957"/>
      <c r="C2" s="1957"/>
      <c r="D2" s="1957"/>
      <c r="E2" s="1957"/>
      <c r="F2" s="1957"/>
    </row>
    <row r="3" spans="1:13" s="721" customFormat="1" ht="21.75" customHeight="1" x14ac:dyDescent="0.25">
      <c r="A3" s="1989" t="s">
        <v>584</v>
      </c>
      <c r="B3" s="1989"/>
      <c r="C3" s="1989"/>
      <c r="D3" s="1989"/>
      <c r="E3" s="1989"/>
      <c r="F3" s="1989"/>
      <c r="G3" s="1990"/>
      <c r="H3" s="1990"/>
      <c r="I3" s="1990"/>
      <c r="J3" s="1990"/>
      <c r="K3" s="1990"/>
    </row>
    <row r="4" spans="1:13" ht="12.95" customHeight="1" x14ac:dyDescent="0.25">
      <c r="A4" s="1991">
        <v>2018</v>
      </c>
      <c r="B4" s="1992"/>
      <c r="C4" s="920"/>
      <c r="D4" s="921"/>
      <c r="E4" s="922"/>
      <c r="F4" s="923"/>
      <c r="G4" s="922"/>
      <c r="H4" s="922"/>
      <c r="I4" s="922"/>
      <c r="J4" s="922"/>
      <c r="K4" s="637" t="s">
        <v>509</v>
      </c>
    </row>
    <row r="5" spans="1:13" ht="15.75" customHeight="1" x14ac:dyDescent="0.25">
      <c r="A5" s="1972" t="s">
        <v>510</v>
      </c>
      <c r="B5" s="1972"/>
      <c r="C5" s="1972" t="s">
        <v>585</v>
      </c>
      <c r="D5" s="1972"/>
      <c r="E5" s="1972"/>
      <c r="F5" s="1972"/>
      <c r="G5" s="1972"/>
      <c r="H5" s="1972"/>
      <c r="I5" s="1972"/>
      <c r="J5" s="1972"/>
      <c r="K5" s="1972"/>
    </row>
    <row r="6" spans="1:13" ht="15.75" customHeight="1" x14ac:dyDescent="0.25">
      <c r="A6" s="1972"/>
      <c r="B6" s="1972"/>
      <c r="C6" s="1972"/>
      <c r="D6" s="1972"/>
      <c r="E6" s="1972"/>
      <c r="F6" s="1972"/>
      <c r="G6" s="1972"/>
      <c r="H6" s="1972"/>
      <c r="I6" s="1972"/>
      <c r="J6" s="1972"/>
      <c r="K6" s="1972"/>
    </row>
    <row r="7" spans="1:13" ht="53.25" customHeight="1" x14ac:dyDescent="0.25">
      <c r="A7" s="1973"/>
      <c r="B7" s="1973"/>
      <c r="C7" s="1697" t="s">
        <v>31</v>
      </c>
      <c r="D7" s="1697" t="s">
        <v>586</v>
      </c>
      <c r="E7" s="1697" t="s">
        <v>587</v>
      </c>
      <c r="F7" s="1697" t="s">
        <v>588</v>
      </c>
      <c r="G7" s="1697" t="s">
        <v>589</v>
      </c>
      <c r="H7" s="1697" t="s">
        <v>590</v>
      </c>
      <c r="I7" s="1697" t="s">
        <v>591</v>
      </c>
      <c r="J7" s="1697" t="s">
        <v>592</v>
      </c>
      <c r="K7" s="1697" t="s">
        <v>593</v>
      </c>
    </row>
    <row r="8" spans="1:13" s="617" customFormat="1" ht="12.95" customHeight="1" x14ac:dyDescent="0.25">
      <c r="A8" s="917"/>
      <c r="B8" s="898"/>
      <c r="C8" s="618"/>
      <c r="D8" s="618"/>
      <c r="E8" s="618"/>
      <c r="F8" s="618"/>
      <c r="G8" s="618"/>
      <c r="H8" s="618"/>
      <c r="I8" s="618"/>
      <c r="J8" s="618"/>
      <c r="K8" s="618"/>
    </row>
    <row r="9" spans="1:13" s="575" customFormat="1" ht="15.75" customHeight="1" x14ac:dyDescent="0.25">
      <c r="A9" s="575" t="s">
        <v>31</v>
      </c>
      <c r="B9" s="639"/>
      <c r="C9" s="655">
        <f>SUM(C11:C20)</f>
        <v>19839225</v>
      </c>
      <c r="D9" s="655">
        <f t="shared" ref="D9:K9" si="0">SUM(D11:D20)</f>
        <v>3851830</v>
      </c>
      <c r="E9" s="655">
        <f t="shared" si="0"/>
        <v>2078180</v>
      </c>
      <c r="F9" s="655">
        <f t="shared" si="0"/>
        <v>6825124</v>
      </c>
      <c r="G9" s="655">
        <f t="shared" si="0"/>
        <v>618934</v>
      </c>
      <c r="H9" s="655">
        <f t="shared" si="0"/>
        <v>369219</v>
      </c>
      <c r="I9" s="655">
        <f t="shared" si="0"/>
        <v>26747.000000000004</v>
      </c>
      <c r="J9" s="655">
        <f t="shared" si="0"/>
        <v>2458926</v>
      </c>
      <c r="K9" s="655">
        <f t="shared" si="0"/>
        <v>3610265</v>
      </c>
      <c r="M9" s="651"/>
    </row>
    <row r="10" spans="1:13" s="575" customFormat="1" ht="15.75" customHeight="1" x14ac:dyDescent="0.25">
      <c r="C10" s="651"/>
      <c r="D10" s="651"/>
      <c r="E10" s="651"/>
      <c r="F10" s="651"/>
      <c r="G10" s="651"/>
      <c r="H10" s="651"/>
      <c r="I10" s="651"/>
      <c r="J10" s="651"/>
      <c r="K10" s="651"/>
    </row>
    <row r="11" spans="1:13" s="589" customFormat="1" ht="15.75" customHeight="1" x14ac:dyDescent="0.25">
      <c r="B11" s="589" t="s">
        <v>517</v>
      </c>
      <c r="C11" s="651">
        <f>SUM(D11:K11)</f>
        <v>1267888</v>
      </c>
      <c r="D11" s="904">
        <v>117469.99999999997</v>
      </c>
      <c r="E11" s="904">
        <v>394594</v>
      </c>
      <c r="F11" s="904">
        <v>545685</v>
      </c>
      <c r="G11" s="904">
        <v>89554</v>
      </c>
      <c r="H11" s="904">
        <v>24643</v>
      </c>
      <c r="I11" s="904">
        <v>1.0000000000000002</v>
      </c>
      <c r="J11" s="904">
        <v>382.00000000000011</v>
      </c>
      <c r="K11" s="904">
        <v>95558.999999999971</v>
      </c>
    </row>
    <row r="12" spans="1:13" s="589" customFormat="1" ht="15.75" customHeight="1" x14ac:dyDescent="0.25">
      <c r="B12" s="589" t="s">
        <v>518</v>
      </c>
      <c r="C12" s="651">
        <f t="shared" ref="C12:C20" si="1">SUM(D12:K12)</f>
        <v>2603554</v>
      </c>
      <c r="D12" s="656">
        <v>1852431.9999999998</v>
      </c>
      <c r="E12" s="610">
        <v>13258.000000000004</v>
      </c>
      <c r="F12" s="610">
        <v>312193</v>
      </c>
      <c r="G12" s="610">
        <v>1302.0000000000005</v>
      </c>
      <c r="H12" s="610">
        <v>21401.999999999996</v>
      </c>
      <c r="I12" s="610">
        <v>0</v>
      </c>
      <c r="J12" s="610">
        <v>400004.00000000006</v>
      </c>
      <c r="K12" s="656">
        <v>2963.0000000000009</v>
      </c>
    </row>
    <row r="13" spans="1:13" s="589" customFormat="1" ht="28.5" customHeight="1" x14ac:dyDescent="0.25">
      <c r="B13" s="924" t="s">
        <v>519</v>
      </c>
      <c r="C13" s="925">
        <f t="shared" si="1"/>
        <v>3233176</v>
      </c>
      <c r="D13" s="746">
        <v>157626</v>
      </c>
      <c r="E13" s="926">
        <v>234503</v>
      </c>
      <c r="F13" s="926">
        <v>1324583</v>
      </c>
      <c r="G13" s="926">
        <v>19396.000000000004</v>
      </c>
      <c r="H13" s="926">
        <v>10033</v>
      </c>
      <c r="I13" s="926">
        <v>3792.9999999999991</v>
      </c>
      <c r="J13" s="926">
        <v>1481496.0000000002</v>
      </c>
      <c r="K13" s="746">
        <v>1746</v>
      </c>
    </row>
    <row r="14" spans="1:13" s="589" customFormat="1" ht="15.75" customHeight="1" x14ac:dyDescent="0.25">
      <c r="B14" s="592" t="s">
        <v>520</v>
      </c>
      <c r="C14" s="651">
        <f t="shared" si="1"/>
        <v>4910873</v>
      </c>
      <c r="D14" s="656">
        <v>122368.99999999993</v>
      </c>
      <c r="E14" s="610">
        <v>26027.999999999996</v>
      </c>
      <c r="F14" s="610">
        <v>1094477.9999999998</v>
      </c>
      <c r="G14" s="610">
        <v>192519</v>
      </c>
      <c r="H14" s="610">
        <v>18759</v>
      </c>
      <c r="I14" s="610">
        <v>12819.000000000004</v>
      </c>
      <c r="J14" s="610">
        <v>556805.99999999988</v>
      </c>
      <c r="K14" s="656">
        <v>2887095</v>
      </c>
    </row>
    <row r="15" spans="1:13" s="589" customFormat="1" ht="15.75" customHeight="1" x14ac:dyDescent="0.25">
      <c r="B15" s="592" t="s">
        <v>521</v>
      </c>
      <c r="C15" s="651">
        <f t="shared" si="1"/>
        <v>1763222.9999999995</v>
      </c>
      <c r="D15" s="656">
        <v>106384</v>
      </c>
      <c r="E15" s="610">
        <v>63864.000000000022</v>
      </c>
      <c r="F15" s="610">
        <v>1390498.9999999995</v>
      </c>
      <c r="G15" s="610">
        <v>26190.000000000007</v>
      </c>
      <c r="H15" s="610">
        <v>150898</v>
      </c>
      <c r="I15" s="610">
        <v>1032.0000000000002</v>
      </c>
      <c r="J15" s="610">
        <v>2300</v>
      </c>
      <c r="K15" s="656">
        <v>22055.999999999996</v>
      </c>
    </row>
    <row r="16" spans="1:13" s="589" customFormat="1" ht="15.75" customHeight="1" x14ac:dyDescent="0.25">
      <c r="B16" s="592" t="s">
        <v>522</v>
      </c>
      <c r="C16" s="651">
        <f t="shared" si="1"/>
        <v>1418860.0000000002</v>
      </c>
      <c r="D16" s="656">
        <v>33547.999999999993</v>
      </c>
      <c r="E16" s="610">
        <v>615996.00000000012</v>
      </c>
      <c r="F16" s="610">
        <v>508995.00000000012</v>
      </c>
      <c r="G16" s="610">
        <v>123767</v>
      </c>
      <c r="H16" s="610">
        <v>21220.999999999996</v>
      </c>
      <c r="I16" s="610">
        <v>638</v>
      </c>
      <c r="J16" s="610">
        <v>6899.9999999999973</v>
      </c>
      <c r="K16" s="656">
        <v>107795.00000000003</v>
      </c>
    </row>
    <row r="17" spans="1:32" s="589" customFormat="1" ht="15.75" customHeight="1" x14ac:dyDescent="0.25">
      <c r="B17" s="592" t="s">
        <v>523</v>
      </c>
      <c r="C17" s="651">
        <f t="shared" si="1"/>
        <v>1503340</v>
      </c>
      <c r="D17" s="656">
        <v>59084</v>
      </c>
      <c r="E17" s="610">
        <v>387681</v>
      </c>
      <c r="F17" s="610">
        <v>1001496</v>
      </c>
      <c r="G17" s="610">
        <v>3581.0000000000005</v>
      </c>
      <c r="H17" s="610">
        <v>4738.0000000000009</v>
      </c>
      <c r="I17" s="610">
        <v>33.000000000000007</v>
      </c>
      <c r="J17" s="610">
        <v>54.999999999999986</v>
      </c>
      <c r="K17" s="656">
        <v>46672</v>
      </c>
    </row>
    <row r="18" spans="1:32" s="589" customFormat="1" ht="15.75" customHeight="1" x14ac:dyDescent="0.25">
      <c r="B18" s="592" t="s">
        <v>524</v>
      </c>
      <c r="C18" s="651">
        <f t="shared" si="1"/>
        <v>2059539.0000000005</v>
      </c>
      <c r="D18" s="656">
        <v>856217</v>
      </c>
      <c r="E18" s="610">
        <v>229055</v>
      </c>
      <c r="F18" s="610">
        <v>363816.00000000017</v>
      </c>
      <c r="G18" s="610">
        <v>93066.000000000015</v>
      </c>
      <c r="H18" s="610">
        <v>97631.999999999985</v>
      </c>
      <c r="I18" s="610">
        <v>3381</v>
      </c>
      <c r="J18" s="610">
        <v>10932.000000000005</v>
      </c>
      <c r="K18" s="656">
        <v>405440.00000000012</v>
      </c>
    </row>
    <row r="19" spans="1:32" s="589" customFormat="1" ht="15.75" customHeight="1" x14ac:dyDescent="0.25">
      <c r="B19" s="592" t="s">
        <v>525</v>
      </c>
      <c r="C19" s="651">
        <f t="shared" si="1"/>
        <v>1036488</v>
      </c>
      <c r="D19" s="656">
        <v>546680</v>
      </c>
      <c r="E19" s="610">
        <v>105779</v>
      </c>
      <c r="F19" s="610">
        <v>267948</v>
      </c>
      <c r="G19" s="610">
        <v>69558</v>
      </c>
      <c r="H19" s="610">
        <v>18947.000000000004</v>
      </c>
      <c r="I19" s="610">
        <v>5050</v>
      </c>
      <c r="J19" s="610">
        <v>15</v>
      </c>
      <c r="K19" s="656">
        <v>22511</v>
      </c>
    </row>
    <row r="20" spans="1:32" s="589" customFormat="1" ht="15.75" customHeight="1" x14ac:dyDescent="0.25">
      <c r="B20" s="149" t="s">
        <v>526</v>
      </c>
      <c r="C20" s="651">
        <f t="shared" si="1"/>
        <v>42284</v>
      </c>
      <c r="D20" s="656">
        <v>20</v>
      </c>
      <c r="E20" s="656">
        <v>7422</v>
      </c>
      <c r="F20" s="656">
        <v>15430.999999999998</v>
      </c>
      <c r="G20" s="656">
        <v>1</v>
      </c>
      <c r="H20" s="656">
        <v>946.00000000000011</v>
      </c>
      <c r="I20" s="656">
        <v>0</v>
      </c>
      <c r="J20" s="656">
        <v>36</v>
      </c>
      <c r="K20" s="656">
        <v>18428</v>
      </c>
    </row>
    <row r="21" spans="1:32" ht="6" customHeight="1" thickBot="1" x14ac:dyDescent="0.3">
      <c r="A21" s="657"/>
      <c r="B21" s="657"/>
      <c r="C21" s="883"/>
      <c r="D21" s="883"/>
      <c r="E21" s="883"/>
      <c r="F21" s="883"/>
      <c r="G21" s="883"/>
      <c r="H21" s="883"/>
      <c r="I21" s="883"/>
      <c r="J21" s="883"/>
      <c r="K21" s="883"/>
    </row>
    <row r="22" spans="1:32" ht="3.75" customHeight="1" thickTop="1" x14ac:dyDescent="0.25">
      <c r="A22" s="149"/>
      <c r="B22" s="149"/>
      <c r="C22" s="869"/>
      <c r="D22" s="869"/>
      <c r="E22" s="869"/>
      <c r="F22" s="869"/>
      <c r="G22" s="869"/>
      <c r="H22" s="869"/>
      <c r="I22" s="869"/>
      <c r="J22" s="869"/>
      <c r="K22" s="869"/>
    </row>
    <row r="23" spans="1:32" s="5" customFormat="1" ht="12.95" customHeight="1" x14ac:dyDescent="0.25">
      <c r="A23" s="1956" t="s">
        <v>507</v>
      </c>
      <c r="B23" s="1956"/>
      <c r="C23" s="1956"/>
      <c r="D23" s="1956"/>
      <c r="E23" s="1956"/>
      <c r="F23" s="1698"/>
      <c r="G23" s="1699"/>
      <c r="H23" s="1698"/>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row>
    <row r="24" spans="1:32" ht="9" customHeight="1" x14ac:dyDescent="0.25">
      <c r="A24" s="864"/>
      <c r="B24" s="865"/>
      <c r="C24" s="640"/>
      <c r="D24" s="640"/>
      <c r="E24" s="589"/>
      <c r="F24" s="589"/>
      <c r="G24" s="589"/>
    </row>
    <row r="25" spans="1:32" s="888" customFormat="1" ht="12" customHeight="1" x14ac:dyDescent="0.25">
      <c r="A25" s="884" t="s">
        <v>527</v>
      </c>
      <c r="B25" s="885"/>
      <c r="C25" s="886"/>
      <c r="D25" s="885"/>
      <c r="E25" s="885"/>
      <c r="F25" s="885"/>
      <c r="G25" s="885"/>
      <c r="H25" s="885"/>
      <c r="I25" s="885"/>
      <c r="J25" s="885"/>
      <c r="K25" s="887"/>
    </row>
    <row r="26" spans="1:32" s="906" customFormat="1" ht="11.25" customHeight="1" x14ac:dyDescent="0.25">
      <c r="A26" s="894" t="s">
        <v>594</v>
      </c>
      <c r="B26" s="885"/>
      <c r="C26" s="886"/>
      <c r="D26" s="885"/>
      <c r="E26" s="885"/>
      <c r="F26" s="885"/>
      <c r="G26" s="885"/>
      <c r="H26" s="885"/>
      <c r="I26" s="885"/>
      <c r="J26" s="885"/>
      <c r="K26" s="887"/>
    </row>
    <row r="27" spans="1:32" s="908" customFormat="1" x14ac:dyDescent="0.2">
      <c r="A27" s="927"/>
      <c r="B27" s="907"/>
      <c r="C27" s="907"/>
      <c r="D27" s="907"/>
      <c r="E27" s="907"/>
      <c r="F27" s="907"/>
      <c r="G27" s="907"/>
      <c r="H27" s="907"/>
    </row>
    <row r="28" spans="1:32" s="908" customFormat="1" x14ac:dyDescent="0.2">
      <c r="A28" s="1627"/>
      <c r="B28" s="1628"/>
      <c r="C28" s="1628"/>
      <c r="D28" s="1628"/>
      <c r="E28" s="1628"/>
      <c r="F28" s="1628"/>
      <c r="G28" s="1628"/>
      <c r="H28" s="907"/>
    </row>
    <row r="29" spans="1:32" s="908" customFormat="1" x14ac:dyDescent="0.2">
      <c r="A29" s="927"/>
      <c r="B29" s="907"/>
      <c r="C29" s="907"/>
      <c r="D29" s="907"/>
      <c r="E29" s="907"/>
      <c r="F29" s="907"/>
      <c r="G29" s="907"/>
      <c r="H29" s="907"/>
    </row>
  </sheetData>
  <mergeCells count="6">
    <mergeCell ref="A23:E23"/>
    <mergeCell ref="A2:F2"/>
    <mergeCell ref="A3:K3"/>
    <mergeCell ref="A4:B4"/>
    <mergeCell ref="A5:B7"/>
    <mergeCell ref="C5:K6"/>
  </mergeCells>
  <hyperlinks>
    <hyperlink ref="A26" r:id="rId1"/>
  </hyperlinks>
  <pageMargins left="0.78740157480314965" right="0.78740157480314965" top="1.1811023622047243" bottom="0.78740157480314965" header="0" footer="0"/>
  <pageSetup paperSize="9" scale="80" orientation="portrait" horizontalDpi="300"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9"/>
  <sheetViews>
    <sheetView zoomScaleNormal="100" workbookViewId="0"/>
  </sheetViews>
  <sheetFormatPr defaultColWidth="9.7109375" defaultRowHeight="12.75" x14ac:dyDescent="0.25"/>
  <cols>
    <col min="1" max="1" width="29.85546875" style="533" customWidth="1"/>
    <col min="2" max="4" width="7.5703125" style="533" customWidth="1"/>
    <col min="5" max="6" width="7.42578125" style="533" customWidth="1"/>
    <col min="7" max="7" width="7" style="533" customWidth="1"/>
    <col min="8" max="8" width="7" style="545" customWidth="1"/>
    <col min="9" max="16384" width="9.7109375" style="533"/>
  </cols>
  <sheetData>
    <row r="2" spans="1:14" ht="17.100000000000001" customHeight="1" x14ac:dyDescent="0.25">
      <c r="A2" s="538" t="s">
        <v>274</v>
      </c>
      <c r="B2" s="539"/>
      <c r="C2" s="539"/>
      <c r="D2" s="539"/>
      <c r="E2" s="539"/>
      <c r="F2" s="539"/>
    </row>
    <row r="3" spans="1:14" ht="17.100000000000001" customHeight="1" x14ac:dyDescent="0.25">
      <c r="A3" s="1915" t="s">
        <v>275</v>
      </c>
      <c r="B3" s="1915"/>
      <c r="C3" s="1915"/>
      <c r="D3" s="1915"/>
      <c r="E3" s="1915"/>
      <c r="F3" s="1915"/>
      <c r="G3" s="1915"/>
      <c r="H3" s="1915"/>
      <c r="I3" s="1601"/>
      <c r="J3" s="1601"/>
      <c r="K3" s="1601"/>
    </row>
    <row r="4" spans="1:14" ht="12.95" customHeight="1" x14ac:dyDescent="0.25">
      <c r="B4" s="540"/>
      <c r="C4" s="540"/>
      <c r="D4" s="540"/>
      <c r="E4" s="540"/>
      <c r="F4" s="510"/>
      <c r="H4" s="541" t="s">
        <v>276</v>
      </c>
    </row>
    <row r="5" spans="1:14" ht="12.95" customHeight="1" x14ac:dyDescent="0.25">
      <c r="A5" s="1913" t="s">
        <v>277</v>
      </c>
      <c r="B5" s="1918">
        <v>2018</v>
      </c>
      <c r="C5" s="1918">
        <v>2017</v>
      </c>
      <c r="D5" s="1918">
        <v>2016</v>
      </c>
      <c r="E5" s="1918">
        <v>2015</v>
      </c>
      <c r="F5" s="1918">
        <v>2014</v>
      </c>
      <c r="G5" s="1918">
        <v>2013</v>
      </c>
      <c r="H5" s="1918">
        <v>2012</v>
      </c>
      <c r="I5" s="1644"/>
      <c r="J5" s="1644"/>
      <c r="K5" s="1644"/>
    </row>
    <row r="6" spans="1:14" ht="12.95" customHeight="1" x14ac:dyDescent="0.25">
      <c r="A6" s="1913"/>
      <c r="B6" s="1919"/>
      <c r="C6" s="1919"/>
      <c r="D6" s="1919"/>
      <c r="E6" s="1919"/>
      <c r="F6" s="1918"/>
      <c r="G6" s="1918"/>
      <c r="H6" s="1919"/>
      <c r="I6" s="1644"/>
      <c r="J6" s="1644"/>
      <c r="K6" s="1644"/>
    </row>
    <row r="7" spans="1:14" s="545" customFormat="1" ht="12.95" customHeight="1" x14ac:dyDescent="0.25">
      <c r="A7" s="542"/>
      <c r="B7" s="543"/>
      <c r="C7" s="543"/>
      <c r="D7" s="543"/>
      <c r="E7" s="543"/>
      <c r="F7" s="544"/>
      <c r="G7" s="544"/>
      <c r="H7" s="543"/>
    </row>
    <row r="8" spans="1:14" s="548" customFormat="1" ht="14.25" customHeight="1" x14ac:dyDescent="0.25">
      <c r="A8" s="1667" t="s">
        <v>278</v>
      </c>
      <c r="B8" s="563">
        <v>95.248999999999995</v>
      </c>
      <c r="C8" s="563">
        <v>96.632000000000005</v>
      </c>
      <c r="D8" s="563">
        <v>96.486000000000004</v>
      </c>
      <c r="E8" s="563">
        <v>95.863</v>
      </c>
      <c r="F8" s="563">
        <v>96.551000000000002</v>
      </c>
      <c r="G8" s="547">
        <v>98.927000000000007</v>
      </c>
      <c r="H8" s="547">
        <v>100</v>
      </c>
      <c r="I8" s="549"/>
      <c r="J8" s="549"/>
      <c r="K8" s="549"/>
    </row>
    <row r="9" spans="1:14" s="548" customFormat="1" ht="12.95" customHeight="1" x14ac:dyDescent="0.25">
      <c r="A9" s="1667"/>
      <c r="B9" s="549"/>
      <c r="C9" s="1655"/>
      <c r="D9" s="1655"/>
      <c r="E9" s="1655"/>
      <c r="F9" s="1655"/>
      <c r="G9" s="550"/>
      <c r="H9" s="550"/>
      <c r="I9" s="549"/>
      <c r="J9" s="549"/>
      <c r="K9" s="549"/>
    </row>
    <row r="10" spans="1:14" s="548" customFormat="1" ht="26.25" customHeight="1" x14ac:dyDescent="0.25">
      <c r="A10" s="1668" t="s">
        <v>279</v>
      </c>
      <c r="B10" s="563">
        <v>74.599000000000004</v>
      </c>
      <c r="C10" s="563">
        <v>78.747</v>
      </c>
      <c r="D10" s="563">
        <v>81.034999999999997</v>
      </c>
      <c r="E10" s="563">
        <v>83.097999999999999</v>
      </c>
      <c r="F10" s="563">
        <v>86.866</v>
      </c>
      <c r="G10" s="547">
        <v>94.427000000000007</v>
      </c>
      <c r="H10" s="547">
        <v>100</v>
      </c>
      <c r="I10" s="549"/>
      <c r="J10" s="549"/>
      <c r="K10" s="549"/>
      <c r="N10" s="549"/>
    </row>
    <row r="11" spans="1:14" s="548" customFormat="1" ht="26.25" customHeight="1" x14ac:dyDescent="0.25">
      <c r="A11" s="1668" t="s">
        <v>280</v>
      </c>
      <c r="B11" s="563">
        <v>68.456000000000003</v>
      </c>
      <c r="C11" s="563">
        <v>76.370999999999995</v>
      </c>
      <c r="D11" s="563">
        <v>79.516000000000005</v>
      </c>
      <c r="E11" s="563">
        <v>82.933999999999997</v>
      </c>
      <c r="F11" s="563">
        <v>84.441999999999993</v>
      </c>
      <c r="G11" s="547">
        <v>92.584000000000003</v>
      </c>
      <c r="H11" s="547">
        <v>100</v>
      </c>
      <c r="I11" s="549"/>
      <c r="J11" s="549"/>
      <c r="K11" s="549"/>
      <c r="N11" s="549"/>
    </row>
    <row r="12" spans="1:14" s="548" customFormat="1" ht="26.25" customHeight="1" x14ac:dyDescent="0.25">
      <c r="A12" s="554" t="s">
        <v>281</v>
      </c>
      <c r="B12" s="557">
        <v>87.356999999999999</v>
      </c>
      <c r="C12" s="557">
        <v>93.38</v>
      </c>
      <c r="D12" s="557">
        <v>99.379000000000005</v>
      </c>
      <c r="E12" s="557">
        <v>95.722999999999999</v>
      </c>
      <c r="F12" s="557">
        <v>94.18</v>
      </c>
      <c r="G12" s="552">
        <v>96.896000000000001</v>
      </c>
      <c r="H12" s="552">
        <v>100</v>
      </c>
      <c r="I12" s="549"/>
      <c r="J12" s="549"/>
      <c r="K12" s="549"/>
      <c r="N12" s="549"/>
    </row>
    <row r="13" spans="1:14" s="548" customFormat="1" ht="26.25" customHeight="1" x14ac:dyDescent="0.25">
      <c r="A13" s="554" t="s">
        <v>282</v>
      </c>
      <c r="B13" s="557">
        <v>66.826999999999998</v>
      </c>
      <c r="C13" s="557">
        <v>74.975999999999999</v>
      </c>
      <c r="D13" s="557">
        <v>78</v>
      </c>
      <c r="E13" s="557">
        <v>81.899000000000001</v>
      </c>
      <c r="F13" s="557">
        <v>83.4</v>
      </c>
      <c r="G13" s="552">
        <v>91.926000000000002</v>
      </c>
      <c r="H13" s="552">
        <v>100</v>
      </c>
      <c r="I13" s="549"/>
      <c r="J13" s="549"/>
      <c r="K13" s="549"/>
    </row>
    <row r="14" spans="1:14" s="548" customFormat="1" ht="15" customHeight="1" x14ac:dyDescent="0.25">
      <c r="A14" s="554" t="s">
        <v>283</v>
      </c>
      <c r="B14" s="557">
        <v>82.6</v>
      </c>
      <c r="C14" s="557">
        <v>83.671999999999997</v>
      </c>
      <c r="D14" s="557">
        <v>85.796999999999997</v>
      </c>
      <c r="E14" s="557">
        <v>86.66</v>
      </c>
      <c r="F14" s="557">
        <v>92.42</v>
      </c>
      <c r="G14" s="552">
        <v>97.891000000000005</v>
      </c>
      <c r="H14" s="552">
        <v>100</v>
      </c>
      <c r="I14" s="549"/>
      <c r="J14" s="549"/>
      <c r="K14" s="549"/>
    </row>
    <row r="15" spans="1:14" s="548" customFormat="1" ht="9" customHeight="1" x14ac:dyDescent="0.25">
      <c r="A15" s="1669"/>
      <c r="B15" s="1656"/>
      <c r="C15" s="1657"/>
      <c r="D15" s="1657"/>
      <c r="E15" s="1657"/>
      <c r="F15" s="1657"/>
      <c r="G15" s="552"/>
      <c r="H15" s="552"/>
      <c r="I15" s="549"/>
      <c r="J15" s="549"/>
      <c r="K15" s="549"/>
    </row>
    <row r="16" spans="1:14" s="548" customFormat="1" ht="24" customHeight="1" x14ac:dyDescent="0.25">
      <c r="A16" s="1670" t="s">
        <v>284</v>
      </c>
      <c r="B16" s="563">
        <v>70.816000000000003</v>
      </c>
      <c r="C16" s="563">
        <v>75.418000000000006</v>
      </c>
      <c r="D16" s="563">
        <v>74.838999999999999</v>
      </c>
      <c r="E16" s="563">
        <v>76.260000000000005</v>
      </c>
      <c r="F16" s="563">
        <v>80.3</v>
      </c>
      <c r="G16" s="547">
        <v>88.052000000000007</v>
      </c>
      <c r="H16" s="547">
        <v>100</v>
      </c>
      <c r="I16" s="549"/>
      <c r="J16" s="549"/>
      <c r="K16" s="549"/>
    </row>
    <row r="17" spans="1:11" s="548" customFormat="1" ht="19.5" customHeight="1" x14ac:dyDescent="0.25">
      <c r="A17" s="554" t="s">
        <v>285</v>
      </c>
      <c r="B17" s="557">
        <v>70.816000000000003</v>
      </c>
      <c r="C17" s="557">
        <v>75.418000000000006</v>
      </c>
      <c r="D17" s="557">
        <v>74.838999999999999</v>
      </c>
      <c r="E17" s="557">
        <v>76.260000000000005</v>
      </c>
      <c r="F17" s="557">
        <v>80.3</v>
      </c>
      <c r="G17" s="552">
        <v>88.052000000000007</v>
      </c>
      <c r="H17" s="552">
        <v>100</v>
      </c>
      <c r="I17" s="549"/>
      <c r="J17" s="549"/>
      <c r="K17" s="549"/>
    </row>
    <row r="18" spans="1:11" s="548" customFormat="1" ht="17.25" customHeight="1" x14ac:dyDescent="0.25">
      <c r="A18" s="1670" t="s">
        <v>286</v>
      </c>
      <c r="B18" s="563">
        <v>63.843000000000004</v>
      </c>
      <c r="C18" s="563">
        <v>68.206999999999994</v>
      </c>
      <c r="D18" s="563">
        <v>72.126999999999995</v>
      </c>
      <c r="E18" s="563">
        <v>75.481999999999999</v>
      </c>
      <c r="F18" s="563">
        <v>82.564999999999998</v>
      </c>
      <c r="G18" s="547">
        <v>93.144000000000005</v>
      </c>
      <c r="H18" s="547">
        <v>100</v>
      </c>
      <c r="I18" s="549"/>
      <c r="J18" s="549"/>
      <c r="K18" s="549"/>
    </row>
    <row r="19" spans="1:11" s="548" customFormat="1" ht="15" customHeight="1" x14ac:dyDescent="0.25">
      <c r="A19" s="554" t="s">
        <v>287</v>
      </c>
      <c r="B19" s="557">
        <v>62.439</v>
      </c>
      <c r="C19" s="557">
        <v>66.513999999999996</v>
      </c>
      <c r="D19" s="557">
        <v>70.381</v>
      </c>
      <c r="E19" s="557">
        <v>73.772999999999996</v>
      </c>
      <c r="F19" s="557">
        <v>81.45</v>
      </c>
      <c r="G19" s="552">
        <v>92.998000000000005</v>
      </c>
      <c r="H19" s="552">
        <v>100</v>
      </c>
      <c r="I19" s="549"/>
      <c r="J19" s="549"/>
      <c r="K19" s="549"/>
    </row>
    <row r="20" spans="1:11" s="548" customFormat="1" ht="18.75" customHeight="1" x14ac:dyDescent="0.25">
      <c r="A20" s="554" t="s">
        <v>288</v>
      </c>
      <c r="B20" s="557">
        <v>74.661000000000001</v>
      </c>
      <c r="C20" s="557">
        <v>81.447000000000003</v>
      </c>
      <c r="D20" s="557">
        <v>85.775999999999996</v>
      </c>
      <c r="E20" s="557">
        <v>88.82</v>
      </c>
      <c r="F20" s="557">
        <v>91.195999999999998</v>
      </c>
      <c r="G20" s="553">
        <v>94.01</v>
      </c>
      <c r="H20" s="553">
        <v>100</v>
      </c>
      <c r="I20" s="549"/>
      <c r="J20" s="549"/>
      <c r="K20" s="549"/>
    </row>
    <row r="21" spans="1:11" s="548" customFormat="1" ht="7.5" customHeight="1" x14ac:dyDescent="0.25">
      <c r="A21" s="554"/>
    </row>
    <row r="22" spans="1:11" ht="15" customHeight="1" x14ac:dyDescent="0.25">
      <c r="A22" s="554" t="s">
        <v>289</v>
      </c>
      <c r="B22" s="551">
        <v>90.043999999999997</v>
      </c>
      <c r="C22" s="551">
        <v>93.122</v>
      </c>
      <c r="D22" s="551">
        <v>90.82</v>
      </c>
      <c r="E22" s="551">
        <v>89.58</v>
      </c>
      <c r="F22" s="551">
        <v>93.22</v>
      </c>
      <c r="G22" s="552">
        <v>97.762</v>
      </c>
      <c r="H22" s="552">
        <v>100</v>
      </c>
    </row>
    <row r="23" spans="1:11" ht="9" customHeight="1" x14ac:dyDescent="0.25">
      <c r="A23" s="554"/>
      <c r="B23" s="551"/>
      <c r="C23" s="551"/>
      <c r="D23" s="551"/>
      <c r="E23" s="551"/>
      <c r="F23" s="551"/>
      <c r="G23" s="556"/>
      <c r="H23" s="556"/>
    </row>
    <row r="24" spans="1:11" ht="25.5" customHeight="1" x14ac:dyDescent="0.25">
      <c r="A24" s="555" t="s">
        <v>290</v>
      </c>
      <c r="B24" s="551">
        <v>102.25</v>
      </c>
      <c r="C24" s="551">
        <v>100.851</v>
      </c>
      <c r="D24" s="551">
        <v>99.944000000000003</v>
      </c>
      <c r="E24" s="551">
        <v>99.212000000000003</v>
      </c>
      <c r="F24" s="551">
        <v>99.31</v>
      </c>
      <c r="G24" s="557">
        <v>100.108</v>
      </c>
      <c r="H24" s="552">
        <v>100</v>
      </c>
    </row>
    <row r="25" spans="1:11" ht="9" customHeight="1" x14ac:dyDescent="0.25">
      <c r="A25" s="1675"/>
      <c r="B25" s="1676"/>
      <c r="C25" s="1676"/>
      <c r="D25" s="551"/>
      <c r="E25" s="551"/>
      <c r="F25" s="551"/>
      <c r="G25" s="552"/>
      <c r="H25" s="552"/>
    </row>
    <row r="26" spans="1:11" ht="15" customHeight="1" x14ac:dyDescent="0.25">
      <c r="A26" s="554" t="s">
        <v>291</v>
      </c>
      <c r="B26" s="1676">
        <v>94.855999999999995</v>
      </c>
      <c r="C26" s="1676">
        <v>95.29</v>
      </c>
      <c r="D26" s="551">
        <v>96.262</v>
      </c>
      <c r="E26" s="551">
        <v>97.278999999999996</v>
      </c>
      <c r="F26" s="551">
        <v>95.11</v>
      </c>
      <c r="G26" s="552">
        <v>98.281000000000006</v>
      </c>
      <c r="H26" s="552">
        <v>100</v>
      </c>
    </row>
    <row r="27" spans="1:11" ht="9" customHeight="1" x14ac:dyDescent="0.25">
      <c r="A27" s="1675"/>
      <c r="B27" s="1677"/>
      <c r="C27" s="1676"/>
      <c r="D27" s="551"/>
      <c r="E27" s="551"/>
      <c r="F27" s="551"/>
      <c r="G27" s="552"/>
      <c r="H27" s="552"/>
    </row>
    <row r="28" spans="1:11" ht="15" customHeight="1" x14ac:dyDescent="0.25">
      <c r="A28" s="1681" t="s">
        <v>292</v>
      </c>
      <c r="B28" s="1682">
        <v>110.071</v>
      </c>
      <c r="C28" s="1682">
        <v>109.53100000000001</v>
      </c>
      <c r="D28" s="546">
        <v>108.401</v>
      </c>
      <c r="E28" s="546">
        <v>105.17700000000001</v>
      </c>
      <c r="F28" s="546">
        <v>105.20099999999999</v>
      </c>
      <c r="G28" s="547">
        <v>103.943</v>
      </c>
      <c r="H28" s="547">
        <v>100</v>
      </c>
    </row>
    <row r="29" spans="1:11" ht="15" customHeight="1" x14ac:dyDescent="0.25">
      <c r="A29" s="554" t="s">
        <v>293</v>
      </c>
      <c r="B29" s="1676">
        <v>108.84099999999999</v>
      </c>
      <c r="C29" s="1678">
        <v>104.07299999999999</v>
      </c>
      <c r="D29" s="559">
        <v>103.512</v>
      </c>
      <c r="E29" s="551">
        <v>99.947000000000003</v>
      </c>
      <c r="F29" s="551">
        <v>100.63</v>
      </c>
      <c r="G29" s="552">
        <v>99.534999999999997</v>
      </c>
      <c r="H29" s="552">
        <v>100</v>
      </c>
    </row>
    <row r="30" spans="1:11" ht="15" customHeight="1" x14ac:dyDescent="0.25">
      <c r="A30" s="1675" t="s">
        <v>294</v>
      </c>
      <c r="B30" s="1676">
        <v>116.179</v>
      </c>
      <c r="C30" s="1678">
        <v>112.92</v>
      </c>
      <c r="D30" s="559">
        <v>110.973</v>
      </c>
      <c r="E30" s="551">
        <v>110.182</v>
      </c>
      <c r="F30" s="551">
        <v>106.14</v>
      </c>
      <c r="G30" s="552">
        <v>103.752</v>
      </c>
      <c r="H30" s="552">
        <v>100</v>
      </c>
    </row>
    <row r="31" spans="1:11" ht="26.25" customHeight="1" x14ac:dyDescent="0.25">
      <c r="A31" s="1675" t="s">
        <v>295</v>
      </c>
      <c r="B31" s="1676">
        <v>100</v>
      </c>
      <c r="C31" s="1679" t="s">
        <v>138</v>
      </c>
      <c r="D31" s="560" t="s">
        <v>138</v>
      </c>
      <c r="E31" s="560" t="s">
        <v>138</v>
      </c>
      <c r="F31" s="560" t="s">
        <v>138</v>
      </c>
      <c r="G31" s="561" t="s">
        <v>138</v>
      </c>
      <c r="H31" s="561" t="s">
        <v>138</v>
      </c>
    </row>
    <row r="32" spans="1:11" ht="18" customHeight="1" x14ac:dyDescent="0.25">
      <c r="A32" s="1675" t="s">
        <v>296</v>
      </c>
      <c r="B32" s="1676">
        <v>110.7</v>
      </c>
      <c r="C32" s="1678">
        <v>108.236</v>
      </c>
      <c r="D32" s="559">
        <v>103.346</v>
      </c>
      <c r="E32" s="551">
        <v>101.675</v>
      </c>
      <c r="F32" s="551">
        <v>100.65</v>
      </c>
      <c r="G32" s="552">
        <v>99.784000000000006</v>
      </c>
      <c r="H32" s="552">
        <v>100</v>
      </c>
    </row>
    <row r="33" spans="1:8" ht="9" customHeight="1" x14ac:dyDescent="0.25">
      <c r="A33" s="1675"/>
      <c r="B33" s="1676"/>
      <c r="C33" s="1680"/>
      <c r="D33" s="562"/>
      <c r="E33" s="562"/>
      <c r="F33" s="562"/>
      <c r="G33" s="552"/>
      <c r="H33" s="552"/>
    </row>
    <row r="34" spans="1:8" ht="15" customHeight="1" x14ac:dyDescent="0.25">
      <c r="A34" s="1681" t="s">
        <v>297</v>
      </c>
      <c r="B34" s="1682">
        <v>97.203000000000003</v>
      </c>
      <c r="C34" s="1682">
        <v>104.181</v>
      </c>
      <c r="D34" s="546">
        <v>105.523</v>
      </c>
      <c r="E34" s="546">
        <v>104.846</v>
      </c>
      <c r="F34" s="546">
        <v>103.146</v>
      </c>
      <c r="G34" s="547">
        <v>102.124</v>
      </c>
      <c r="H34" s="547">
        <v>100</v>
      </c>
    </row>
    <row r="35" spans="1:8" ht="15" customHeight="1" x14ac:dyDescent="0.25">
      <c r="A35" s="1675" t="s">
        <v>298</v>
      </c>
      <c r="B35" s="1683">
        <v>103.607</v>
      </c>
      <c r="C35" s="1676">
        <v>103.143</v>
      </c>
      <c r="D35" s="551">
        <v>102.175</v>
      </c>
      <c r="E35" s="551">
        <v>103.01</v>
      </c>
      <c r="F35" s="551">
        <v>101.71</v>
      </c>
      <c r="G35" s="552">
        <v>102.411</v>
      </c>
      <c r="H35" s="552">
        <v>100</v>
      </c>
    </row>
    <row r="36" spans="1:8" ht="15" customHeight="1" x14ac:dyDescent="0.25">
      <c r="A36" s="1675" t="s">
        <v>299</v>
      </c>
      <c r="B36" s="1676">
        <v>92.387</v>
      </c>
      <c r="C36" s="1676">
        <v>104.93899999999999</v>
      </c>
      <c r="D36" s="551">
        <v>107.765</v>
      </c>
      <c r="E36" s="551">
        <v>106.292</v>
      </c>
      <c r="F36" s="551">
        <v>104.23</v>
      </c>
      <c r="G36" s="552">
        <v>102.248</v>
      </c>
      <c r="H36" s="552">
        <v>100</v>
      </c>
    </row>
    <row r="37" spans="1:8" ht="15" customHeight="1" x14ac:dyDescent="0.25">
      <c r="A37" s="1675" t="s">
        <v>300</v>
      </c>
      <c r="B37" s="1676">
        <v>97.856999999999999</v>
      </c>
      <c r="C37" s="1676">
        <v>99.156000000000006</v>
      </c>
      <c r="D37" s="551">
        <v>100.074</v>
      </c>
      <c r="E37" s="551">
        <v>100.488</v>
      </c>
      <c r="F37" s="551">
        <v>100.62</v>
      </c>
      <c r="G37" s="552">
        <v>100.88500000000001</v>
      </c>
      <c r="H37" s="552">
        <v>100</v>
      </c>
    </row>
    <row r="38" spans="1:8" ht="26.25" customHeight="1" x14ac:dyDescent="0.25">
      <c r="A38" s="1675" t="s">
        <v>301</v>
      </c>
      <c r="B38" s="1676">
        <v>113.33</v>
      </c>
      <c r="C38" s="1676">
        <v>111.732</v>
      </c>
      <c r="D38" s="551">
        <v>110.68899999999999</v>
      </c>
      <c r="E38" s="551">
        <v>107.788</v>
      </c>
      <c r="F38" s="551">
        <v>104.099</v>
      </c>
      <c r="G38" s="552">
        <v>101.077</v>
      </c>
      <c r="H38" s="552">
        <v>100</v>
      </c>
    </row>
    <row r="39" spans="1:8" ht="9" customHeight="1" x14ac:dyDescent="0.25">
      <c r="A39" s="1675"/>
      <c r="B39" s="1676"/>
      <c r="C39" s="1680"/>
      <c r="D39" s="562"/>
      <c r="E39" s="562"/>
      <c r="F39" s="562"/>
      <c r="G39" s="552"/>
      <c r="H39" s="552"/>
    </row>
    <row r="40" spans="1:8" ht="15" customHeight="1" x14ac:dyDescent="0.25">
      <c r="A40" s="1681" t="s">
        <v>302</v>
      </c>
      <c r="B40" s="1682">
        <v>119.089</v>
      </c>
      <c r="C40" s="1682">
        <v>113.19199999999999</v>
      </c>
      <c r="D40" s="546">
        <v>107.858</v>
      </c>
      <c r="E40" s="546">
        <v>104.54300000000001</v>
      </c>
      <c r="F40" s="546">
        <v>101.655</v>
      </c>
      <c r="G40" s="563">
        <v>100.629</v>
      </c>
      <c r="H40" s="547">
        <v>100</v>
      </c>
    </row>
    <row r="41" spans="1:8" ht="15" customHeight="1" x14ac:dyDescent="0.25">
      <c r="A41" s="554" t="s">
        <v>303</v>
      </c>
      <c r="B41" s="1676">
        <v>120.71899999999999</v>
      </c>
      <c r="C41" s="1676">
        <v>116.312</v>
      </c>
      <c r="D41" s="551">
        <v>111.631</v>
      </c>
      <c r="E41" s="551">
        <v>106.71299999999999</v>
      </c>
      <c r="F41" s="551">
        <v>102.36</v>
      </c>
      <c r="G41" s="552">
        <v>100.633</v>
      </c>
      <c r="H41" s="552">
        <v>100</v>
      </c>
    </row>
    <row r="42" spans="1:8" ht="15" customHeight="1" x14ac:dyDescent="0.25">
      <c r="A42" s="554" t="s">
        <v>304</v>
      </c>
      <c r="B42" s="1676">
        <v>115.88</v>
      </c>
      <c r="C42" s="1676">
        <v>107.76</v>
      </c>
      <c r="D42" s="551">
        <v>101.32599999999999</v>
      </c>
      <c r="E42" s="551">
        <v>100.733</v>
      </c>
      <c r="F42" s="551">
        <v>100.33</v>
      </c>
      <c r="G42" s="552">
        <v>100.498</v>
      </c>
      <c r="H42" s="552">
        <v>100</v>
      </c>
    </row>
    <row r="43" spans="1:8" ht="9" customHeight="1" x14ac:dyDescent="0.25">
      <c r="A43" s="555"/>
      <c r="B43" s="551"/>
      <c r="C43" s="551"/>
      <c r="D43" s="551"/>
      <c r="E43" s="551"/>
      <c r="F43" s="551"/>
      <c r="G43" s="553"/>
      <c r="H43" s="553"/>
    </row>
    <row r="44" spans="1:8" ht="15" customHeight="1" x14ac:dyDescent="0.25">
      <c r="A44" s="558" t="s">
        <v>305</v>
      </c>
      <c r="B44" s="546">
        <v>103.57299999999999</v>
      </c>
      <c r="C44" s="546">
        <v>100.86499999999999</v>
      </c>
      <c r="D44" s="546">
        <v>100.004</v>
      </c>
      <c r="E44" s="546">
        <v>99.4</v>
      </c>
      <c r="F44" s="546">
        <v>98.676000000000002</v>
      </c>
      <c r="G44" s="563">
        <v>99.21</v>
      </c>
      <c r="H44" s="547">
        <v>100</v>
      </c>
    </row>
    <row r="45" spans="1:8" ht="15" customHeight="1" x14ac:dyDescent="0.25">
      <c r="A45" s="564" t="s">
        <v>306</v>
      </c>
      <c r="B45" s="551">
        <v>94.594999999999999</v>
      </c>
      <c r="C45" s="551">
        <v>94.33</v>
      </c>
      <c r="D45" s="551">
        <v>94.698999999999998</v>
      </c>
      <c r="E45" s="551">
        <v>95.525000000000006</v>
      </c>
      <c r="F45" s="551">
        <v>95.33</v>
      </c>
      <c r="G45" s="565">
        <v>97.388999999999996</v>
      </c>
      <c r="H45" s="565">
        <v>100</v>
      </c>
    </row>
    <row r="46" spans="1:8" ht="6.95" customHeight="1" thickBot="1" x14ac:dyDescent="0.3">
      <c r="A46" s="516"/>
      <c r="B46" s="516"/>
      <c r="C46" s="516"/>
      <c r="D46" s="566"/>
      <c r="E46" s="516"/>
      <c r="F46" s="516"/>
      <c r="G46" s="516"/>
      <c r="H46" s="516"/>
    </row>
    <row r="47" spans="1:8" ht="3.75" customHeight="1" thickTop="1" x14ac:dyDescent="0.25">
      <c r="D47" s="533">
        <v>94.698999999999998</v>
      </c>
    </row>
    <row r="48" spans="1:8" x14ac:dyDescent="0.25">
      <c r="A48" s="567" t="s">
        <v>307</v>
      </c>
    </row>
    <row r="49" spans="1:1" ht="13.5" customHeight="1" x14ac:dyDescent="0.25">
      <c r="A49" s="533" t="s">
        <v>308</v>
      </c>
    </row>
  </sheetData>
  <mergeCells count="9">
    <mergeCell ref="A3:H3"/>
    <mergeCell ref="A5:A6"/>
    <mergeCell ref="B5:B6"/>
    <mergeCell ref="C5:C6"/>
    <mergeCell ref="D5:D6"/>
    <mergeCell ref="E5:E6"/>
    <mergeCell ref="F5:F6"/>
    <mergeCell ref="G5:G6"/>
    <mergeCell ref="H5:H6"/>
  </mergeCells>
  <pageMargins left="0.59055118110236227" right="0.39370078740157483" top="0.78740157480314965" bottom="0.39370078740157483" header="0" footer="0"/>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30"/>
  <sheetViews>
    <sheetView showGridLines="0" workbookViewId="0"/>
  </sheetViews>
  <sheetFormatPr defaultColWidth="7.85546875" defaultRowHeight="12.75" x14ac:dyDescent="0.25"/>
  <cols>
    <col min="1" max="1" width="24.5703125" style="5" customWidth="1"/>
    <col min="2" max="2" width="9.85546875" style="895" customWidth="1"/>
    <col min="3" max="3" width="10.28515625" style="5" customWidth="1"/>
    <col min="4" max="4" width="10.140625" style="5" customWidth="1"/>
    <col min="5" max="5" width="10.7109375" style="5" customWidth="1"/>
    <col min="6" max="6" width="9.7109375" style="5" customWidth="1"/>
    <col min="7" max="7" width="8" style="5" customWidth="1"/>
    <col min="8" max="8" width="7.85546875" style="5" customWidth="1"/>
    <col min="9" max="9" width="8.5703125" style="5" customWidth="1"/>
    <col min="10" max="10" width="7.7109375" style="5" customWidth="1"/>
    <col min="11" max="16384" width="7.85546875" style="5"/>
  </cols>
  <sheetData>
    <row r="2" spans="1:11" s="571" customFormat="1" ht="12.75" customHeight="1" x14ac:dyDescent="0.25">
      <c r="A2" s="1957" t="s">
        <v>595</v>
      </c>
      <c r="B2" s="1957"/>
      <c r="C2" s="1957"/>
      <c r="D2" s="1957"/>
      <c r="E2" s="1957"/>
    </row>
    <row r="3" spans="1:11" s="721" customFormat="1" ht="21.75" customHeight="1" x14ac:dyDescent="0.25">
      <c r="A3" s="1989" t="s">
        <v>596</v>
      </c>
      <c r="B3" s="1989"/>
      <c r="C3" s="1989"/>
      <c r="D3" s="1989"/>
      <c r="E3" s="1989"/>
      <c r="F3" s="1990"/>
      <c r="G3" s="1990"/>
      <c r="H3" s="1990"/>
      <c r="I3" s="1990"/>
      <c r="J3" s="1990"/>
      <c r="K3" s="1596"/>
    </row>
    <row r="4" spans="1:11" s="571" customFormat="1" ht="12.95" customHeight="1" x14ac:dyDescent="0.25">
      <c r="A4" s="744">
        <v>2018</v>
      </c>
      <c r="B4" s="869"/>
      <c r="C4" s="870"/>
      <c r="D4" s="149"/>
      <c r="E4" s="923"/>
      <c r="F4" s="589"/>
      <c r="G4" s="589"/>
      <c r="H4" s="589"/>
      <c r="I4" s="589"/>
      <c r="J4" s="637" t="s">
        <v>509</v>
      </c>
    </row>
    <row r="5" spans="1:11" s="571" customFormat="1" ht="15.75" customHeight="1" x14ac:dyDescent="0.25">
      <c r="A5" s="1972" t="s">
        <v>536</v>
      </c>
      <c r="B5" s="1972" t="s">
        <v>585</v>
      </c>
      <c r="C5" s="1972"/>
      <c r="D5" s="1972"/>
      <c r="E5" s="1972"/>
      <c r="F5" s="1972"/>
      <c r="G5" s="1972"/>
      <c r="H5" s="1972"/>
      <c r="I5" s="1972"/>
      <c r="J5" s="1972"/>
    </row>
    <row r="6" spans="1:11" s="571" customFormat="1" ht="15.75" customHeight="1" x14ac:dyDescent="0.25">
      <c r="A6" s="1972"/>
      <c r="B6" s="1972"/>
      <c r="C6" s="1972"/>
      <c r="D6" s="1972"/>
      <c r="E6" s="1972"/>
      <c r="F6" s="1972"/>
      <c r="G6" s="1972"/>
      <c r="H6" s="1972"/>
      <c r="I6" s="1972"/>
      <c r="J6" s="1972"/>
    </row>
    <row r="7" spans="1:11" s="571" customFormat="1" ht="57.75" customHeight="1" x14ac:dyDescent="0.25">
      <c r="A7" s="1973"/>
      <c r="B7" s="1697" t="s">
        <v>31</v>
      </c>
      <c r="C7" s="1697" t="s">
        <v>586</v>
      </c>
      <c r="D7" s="1697" t="s">
        <v>597</v>
      </c>
      <c r="E7" s="1697" t="s">
        <v>588</v>
      </c>
      <c r="F7" s="1697" t="s">
        <v>589</v>
      </c>
      <c r="G7" s="1697" t="s">
        <v>590</v>
      </c>
      <c r="H7" s="1697" t="s">
        <v>591</v>
      </c>
      <c r="I7" s="1697" t="s">
        <v>592</v>
      </c>
      <c r="J7" s="1697" t="s">
        <v>593</v>
      </c>
    </row>
    <row r="8" spans="1:11" s="617" customFormat="1" ht="12.95" customHeight="1" x14ac:dyDescent="0.25">
      <c r="A8" s="898"/>
      <c r="B8" s="618"/>
      <c r="C8" s="618"/>
      <c r="D8" s="618"/>
      <c r="E8" s="618"/>
      <c r="F8" s="618"/>
      <c r="G8" s="618"/>
      <c r="H8" s="618"/>
      <c r="I8" s="618"/>
      <c r="J8" s="618"/>
    </row>
    <row r="9" spans="1:11" s="575" customFormat="1" ht="15.75" customHeight="1" x14ac:dyDescent="0.25">
      <c r="A9" s="575" t="s">
        <v>252</v>
      </c>
      <c r="B9" s="655">
        <f>B11+B19+B21</f>
        <v>19839225</v>
      </c>
      <c r="C9" s="655">
        <f t="shared" ref="C9:J9" si="0">C11+C19+C21</f>
        <v>3851830</v>
      </c>
      <c r="D9" s="655">
        <f t="shared" si="0"/>
        <v>2078179.9999999995</v>
      </c>
      <c r="E9" s="655">
        <f t="shared" si="0"/>
        <v>6825124.0000000009</v>
      </c>
      <c r="F9" s="655">
        <f t="shared" si="0"/>
        <v>618933.99999999977</v>
      </c>
      <c r="G9" s="655">
        <f t="shared" si="0"/>
        <v>369219</v>
      </c>
      <c r="H9" s="655">
        <f t="shared" si="0"/>
        <v>26747</v>
      </c>
      <c r="I9" s="655">
        <f t="shared" si="0"/>
        <v>2458926.0000000014</v>
      </c>
      <c r="J9" s="655">
        <f t="shared" si="0"/>
        <v>3610264.9999999995</v>
      </c>
    </row>
    <row r="10" spans="1:11" s="575" customFormat="1" ht="12.95" customHeight="1" x14ac:dyDescent="0.25">
      <c r="B10" s="651"/>
      <c r="C10" s="651"/>
      <c r="D10" s="651"/>
      <c r="E10" s="651"/>
      <c r="F10" s="651"/>
      <c r="G10" s="651"/>
      <c r="H10" s="651"/>
      <c r="I10" s="651"/>
      <c r="J10" s="651"/>
    </row>
    <row r="11" spans="1:11" s="575" customFormat="1" ht="15.75" customHeight="1" x14ac:dyDescent="0.25">
      <c r="A11" s="575" t="s">
        <v>253</v>
      </c>
      <c r="B11" s="651">
        <f>SUM(B13:B17)</f>
        <v>19512874</v>
      </c>
      <c r="C11" s="651">
        <f>SUM(C13:C17)</f>
        <v>3828196</v>
      </c>
      <c r="D11" s="651">
        <f t="shared" ref="D11:J11" si="1">SUM(D13:D17)</f>
        <v>2013222.9999999995</v>
      </c>
      <c r="E11" s="651">
        <f t="shared" si="1"/>
        <v>6774554.0000000009</v>
      </c>
      <c r="F11" s="651">
        <f t="shared" si="1"/>
        <v>553109.99999999977</v>
      </c>
      <c r="G11" s="651">
        <f t="shared" si="1"/>
        <v>333502</v>
      </c>
      <c r="H11" s="651">
        <f t="shared" si="1"/>
        <v>26647</v>
      </c>
      <c r="I11" s="651">
        <f t="shared" si="1"/>
        <v>2411129.0000000014</v>
      </c>
      <c r="J11" s="651">
        <f t="shared" si="1"/>
        <v>3572512.9999999995</v>
      </c>
    </row>
    <row r="12" spans="1:11" s="589" customFormat="1" ht="12.95" customHeight="1" x14ac:dyDescent="0.25">
      <c r="B12" s="656"/>
      <c r="C12" s="656"/>
      <c r="D12" s="656"/>
      <c r="E12" s="881"/>
      <c r="F12" s="881"/>
    </row>
    <row r="13" spans="1:11" s="589" customFormat="1" ht="15.75" customHeight="1" x14ac:dyDescent="0.25">
      <c r="A13" s="592" t="s">
        <v>335</v>
      </c>
      <c r="B13" s="655">
        <f>SUM(C13:J13)</f>
        <v>2551282.0000000014</v>
      </c>
      <c r="C13" s="656">
        <v>441374.00000000006</v>
      </c>
      <c r="D13" s="656">
        <v>236763.99999999994</v>
      </c>
      <c r="E13" s="656">
        <v>946491.00000000081</v>
      </c>
      <c r="F13" s="656">
        <v>184589.99999999991</v>
      </c>
      <c r="G13" s="656">
        <v>63966.999999999971</v>
      </c>
      <c r="H13" s="656">
        <v>21410</v>
      </c>
      <c r="I13" s="656">
        <v>506195.00000000041</v>
      </c>
      <c r="J13" s="656">
        <v>150490.99999999994</v>
      </c>
    </row>
    <row r="14" spans="1:11" s="589" customFormat="1" ht="15.75" customHeight="1" x14ac:dyDescent="0.25">
      <c r="A14" s="592" t="s">
        <v>336</v>
      </c>
      <c r="B14" s="655">
        <f t="shared" ref="B14:B21" si="2">SUM(C14:J14)</f>
        <v>1608001.0000000002</v>
      </c>
      <c r="C14" s="656">
        <v>733323.00000000023</v>
      </c>
      <c r="D14" s="656">
        <v>274702.99999999994</v>
      </c>
      <c r="E14" s="656">
        <v>194259.99999999994</v>
      </c>
      <c r="F14" s="656">
        <v>98586</v>
      </c>
      <c r="G14" s="656">
        <v>89583.000000000029</v>
      </c>
      <c r="H14" s="656">
        <v>1541</v>
      </c>
      <c r="I14" s="656">
        <v>69352</v>
      </c>
      <c r="J14" s="656">
        <v>146653.00000000006</v>
      </c>
    </row>
    <row r="15" spans="1:11" s="589" customFormat="1" ht="15.75" customHeight="1" x14ac:dyDescent="0.25">
      <c r="A15" s="592" t="s">
        <v>598</v>
      </c>
      <c r="B15" s="655">
        <f t="shared" si="2"/>
        <v>13929239</v>
      </c>
      <c r="C15" s="656">
        <v>2143446</v>
      </c>
      <c r="D15" s="656">
        <v>1437723.9999999998</v>
      </c>
      <c r="E15" s="656">
        <v>5239755</v>
      </c>
      <c r="F15" s="656">
        <v>237893.99999999991</v>
      </c>
      <c r="G15" s="656">
        <v>106177</v>
      </c>
      <c r="H15" s="656">
        <v>3694</v>
      </c>
      <c r="I15" s="656">
        <v>1832925.0000000009</v>
      </c>
      <c r="J15" s="656">
        <v>2927623.9999999995</v>
      </c>
    </row>
    <row r="16" spans="1:11" s="589" customFormat="1" ht="15.75" customHeight="1" x14ac:dyDescent="0.25">
      <c r="A16" s="592" t="s">
        <v>338</v>
      </c>
      <c r="B16" s="655">
        <f t="shared" si="2"/>
        <v>746243</v>
      </c>
      <c r="C16" s="656">
        <v>142836.00000000006</v>
      </c>
      <c r="D16" s="656">
        <v>50966.000000000007</v>
      </c>
      <c r="E16" s="656">
        <v>149684</v>
      </c>
      <c r="F16" s="656">
        <v>12702.000000000002</v>
      </c>
      <c r="G16" s="656">
        <v>54312.000000000007</v>
      </c>
      <c r="H16" s="656">
        <v>2.0000000000000004</v>
      </c>
      <c r="I16" s="656">
        <v>2403</v>
      </c>
      <c r="J16" s="656">
        <v>333338</v>
      </c>
    </row>
    <row r="17" spans="1:12" s="589" customFormat="1" ht="15.75" customHeight="1" x14ac:dyDescent="0.25">
      <c r="A17" s="592" t="s">
        <v>339</v>
      </c>
      <c r="B17" s="655">
        <f t="shared" si="2"/>
        <v>678109</v>
      </c>
      <c r="C17" s="656">
        <v>367216.99999999994</v>
      </c>
      <c r="D17" s="656">
        <v>13065.999999999996</v>
      </c>
      <c r="E17" s="656">
        <v>244364</v>
      </c>
      <c r="F17" s="656">
        <v>19338</v>
      </c>
      <c r="G17" s="656">
        <v>19463</v>
      </c>
      <c r="H17" s="656">
        <v>0</v>
      </c>
      <c r="I17" s="656">
        <v>254</v>
      </c>
      <c r="J17" s="656">
        <v>14407</v>
      </c>
    </row>
    <row r="18" spans="1:12" s="589" customFormat="1" ht="12.95" customHeight="1" x14ac:dyDescent="0.25">
      <c r="A18" s="592"/>
      <c r="B18" s="655"/>
      <c r="C18" s="656"/>
      <c r="D18" s="656"/>
      <c r="E18" s="656"/>
      <c r="F18" s="656"/>
      <c r="G18" s="656"/>
      <c r="H18" s="656"/>
      <c r="I18" s="656"/>
      <c r="J18" s="656"/>
    </row>
    <row r="19" spans="1:12" s="589" customFormat="1" ht="15.75" customHeight="1" x14ac:dyDescent="0.25">
      <c r="A19" s="575" t="s">
        <v>542</v>
      </c>
      <c r="B19" s="655">
        <f t="shared" si="2"/>
        <v>227818</v>
      </c>
      <c r="C19" s="655">
        <v>21890.999999999996</v>
      </c>
      <c r="D19" s="655">
        <v>45208</v>
      </c>
      <c r="E19" s="655">
        <v>31452</v>
      </c>
      <c r="F19" s="655">
        <v>62190.000000000015</v>
      </c>
      <c r="G19" s="655">
        <v>29494</v>
      </c>
      <c r="H19" s="655">
        <v>0</v>
      </c>
      <c r="I19" s="655">
        <v>73</v>
      </c>
      <c r="J19" s="655">
        <v>37509.999999999993</v>
      </c>
    </row>
    <row r="20" spans="1:12" s="589" customFormat="1" ht="12.95" customHeight="1" x14ac:dyDescent="0.25">
      <c r="A20" s="575"/>
    </row>
    <row r="21" spans="1:12" s="589" customFormat="1" ht="15.75" customHeight="1" x14ac:dyDescent="0.25">
      <c r="A21" s="575" t="s">
        <v>543</v>
      </c>
      <c r="B21" s="655">
        <f t="shared" si="2"/>
        <v>98533.000000000015</v>
      </c>
      <c r="C21" s="655">
        <v>1743</v>
      </c>
      <c r="D21" s="655">
        <v>19749</v>
      </c>
      <c r="E21" s="655">
        <v>19118</v>
      </c>
      <c r="F21" s="655">
        <v>3634</v>
      </c>
      <c r="G21" s="655">
        <v>6223</v>
      </c>
      <c r="H21" s="655">
        <v>100.00000000000001</v>
      </c>
      <c r="I21" s="655">
        <v>47724.000000000015</v>
      </c>
      <c r="J21" s="655">
        <v>242.00000000000011</v>
      </c>
    </row>
    <row r="22" spans="1:12" ht="6.95" customHeight="1" thickBot="1" x14ac:dyDescent="0.3">
      <c r="A22" s="657"/>
      <c r="B22" s="913"/>
      <c r="C22" s="913"/>
      <c r="D22" s="913"/>
      <c r="E22" s="913"/>
      <c r="F22" s="913"/>
      <c r="G22" s="913"/>
      <c r="H22" s="913"/>
      <c r="I22" s="913"/>
      <c r="J22" s="913"/>
    </row>
    <row r="23" spans="1:12" ht="3.75" customHeight="1" thickTop="1" x14ac:dyDescent="0.25">
      <c r="A23" s="149"/>
      <c r="B23" s="654"/>
      <c r="C23" s="654"/>
      <c r="D23" s="654"/>
      <c r="E23" s="654"/>
      <c r="F23" s="654"/>
      <c r="G23" s="654"/>
      <c r="H23" s="654"/>
      <c r="I23" s="654"/>
      <c r="J23" s="654"/>
    </row>
    <row r="24" spans="1:12" ht="12.95" customHeight="1" x14ac:dyDescent="0.25">
      <c r="A24" s="1956" t="s">
        <v>507</v>
      </c>
      <c r="B24" s="1956"/>
      <c r="C24" s="1956"/>
      <c r="D24" s="1956"/>
      <c r="E24" s="1956"/>
      <c r="G24" s="1694"/>
    </row>
    <row r="25" spans="1:12" ht="9" customHeight="1" x14ac:dyDescent="0.25">
      <c r="A25" s="1964"/>
      <c r="B25" s="1964"/>
      <c r="C25" s="1964"/>
      <c r="E25" s="1694"/>
    </row>
    <row r="26" spans="1:12" s="888" customFormat="1" ht="12" customHeight="1" x14ac:dyDescent="0.25">
      <c r="A26" s="884" t="s">
        <v>527</v>
      </c>
      <c r="B26" s="885"/>
      <c r="C26" s="886"/>
      <c r="D26" s="885"/>
      <c r="E26" s="885"/>
      <c r="F26" s="885"/>
      <c r="G26" s="885"/>
      <c r="H26" s="885"/>
      <c r="I26" s="885"/>
      <c r="J26" s="885"/>
      <c r="K26" s="887"/>
      <c r="L26" s="887"/>
    </row>
    <row r="27" spans="1:12" s="906" customFormat="1" ht="11.25" customHeight="1" x14ac:dyDescent="0.25">
      <c r="A27" s="894" t="s">
        <v>599</v>
      </c>
      <c r="B27" s="885"/>
      <c r="C27" s="886"/>
      <c r="D27" s="885"/>
      <c r="E27" s="885"/>
      <c r="F27" s="885"/>
      <c r="G27" s="885"/>
      <c r="H27" s="885"/>
      <c r="I27" s="885"/>
      <c r="J27" s="885"/>
      <c r="K27" s="887"/>
      <c r="L27" s="887"/>
    </row>
    <row r="28" spans="1:12" x14ac:dyDescent="0.25">
      <c r="A28" s="1626"/>
      <c r="B28" s="1624"/>
      <c r="C28" s="1579"/>
      <c r="D28" s="1579"/>
      <c r="E28" s="1579"/>
      <c r="F28" s="1579"/>
      <c r="G28" s="1579"/>
    </row>
    <row r="29" spans="1:12" x14ac:dyDescent="0.25">
      <c r="E29" s="116"/>
    </row>
    <row r="30" spans="1:12" x14ac:dyDescent="0.25">
      <c r="E30" s="116"/>
    </row>
  </sheetData>
  <mergeCells count="6">
    <mergeCell ref="A25:C25"/>
    <mergeCell ref="A2:E2"/>
    <mergeCell ref="A3:J3"/>
    <mergeCell ref="A5:A7"/>
    <mergeCell ref="B5:J6"/>
    <mergeCell ref="A24:E24"/>
  </mergeCells>
  <hyperlinks>
    <hyperlink ref="A27" r:id="rId1"/>
  </hyperlinks>
  <printOptions gridLinesSet="0"/>
  <pageMargins left="0.78740157480314965" right="0.78740157480314965" top="1.1811023622047245" bottom="0.78740157480314965" header="0" footer="0"/>
  <pageSetup paperSize="9" scale="81" orientation="portrait" horizontalDpi="300" verticalDpi="300" r:id="rId2"/>
  <headerFooter alignWithMargins="0"/>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8"/>
  <sheetViews>
    <sheetView showGridLines="0" zoomScaleNormal="100" workbookViewId="0"/>
  </sheetViews>
  <sheetFormatPr defaultColWidth="7.85546875" defaultRowHeight="12.75" x14ac:dyDescent="0.25"/>
  <cols>
    <col min="1" max="1" width="2.5703125" style="571" customWidth="1"/>
    <col min="2" max="2" width="21.85546875" style="571" customWidth="1"/>
    <col min="3" max="3" width="5" style="571" customWidth="1"/>
    <col min="4" max="4" width="6.28515625" style="571" customWidth="1"/>
    <col min="5" max="5" width="5.85546875" style="571" customWidth="1"/>
    <col min="6" max="6" width="6.7109375" style="571" customWidth="1"/>
    <col min="7" max="7" width="6.28515625" style="571" customWidth="1"/>
    <col min="8" max="8" width="5.42578125" style="571" customWidth="1"/>
    <col min="9" max="9" width="6.28515625" style="571" customWidth="1"/>
    <col min="10" max="10" width="5.85546875" style="571" customWidth="1"/>
    <col min="11" max="11" width="6.5703125" style="571" customWidth="1"/>
    <col min="12" max="12" width="7" style="571" customWidth="1"/>
    <col min="13" max="16384" width="7.85546875" style="571"/>
  </cols>
  <sheetData>
    <row r="2" spans="1:20" ht="12.75" customHeight="1" x14ac:dyDescent="0.25">
      <c r="A2" s="1957" t="s">
        <v>600</v>
      </c>
      <c r="B2" s="1957"/>
      <c r="C2" s="1957"/>
      <c r="D2" s="1957"/>
      <c r="E2" s="1957"/>
      <c r="F2" s="1957"/>
    </row>
    <row r="3" spans="1:20" s="721" customFormat="1" ht="21.75" customHeight="1" x14ac:dyDescent="0.25">
      <c r="A3" s="1933" t="s">
        <v>601</v>
      </c>
      <c r="B3" s="1933"/>
      <c r="C3" s="1933"/>
      <c r="D3" s="1933"/>
      <c r="E3" s="1933"/>
      <c r="F3" s="1933"/>
      <c r="G3" s="1932"/>
      <c r="H3" s="1932"/>
      <c r="I3" s="1932"/>
      <c r="J3" s="1932"/>
      <c r="K3" s="1932"/>
      <c r="L3" s="1994"/>
    </row>
    <row r="4" spans="1:20" ht="12.95" customHeight="1" x14ac:dyDescent="0.25">
      <c r="A4" s="1905">
        <v>2018</v>
      </c>
      <c r="B4" s="1995"/>
      <c r="C4" s="869"/>
      <c r="D4" s="870"/>
      <c r="E4" s="877"/>
      <c r="F4" s="637"/>
      <c r="I4" s="589"/>
      <c r="K4" s="589"/>
      <c r="L4" s="637" t="s">
        <v>509</v>
      </c>
    </row>
    <row r="5" spans="1:20" ht="22.5" customHeight="1" x14ac:dyDescent="0.25">
      <c r="A5" s="1974" t="s">
        <v>510</v>
      </c>
      <c r="B5" s="1970"/>
      <c r="C5" s="1958" t="s">
        <v>313</v>
      </c>
      <c r="D5" s="1958"/>
      <c r="E5" s="1958"/>
      <c r="F5" s="1958"/>
      <c r="G5" s="1998"/>
      <c r="H5" s="928"/>
      <c r="I5" s="1958" t="s">
        <v>602</v>
      </c>
      <c r="J5" s="1958"/>
      <c r="K5" s="1958"/>
      <c r="L5" s="1998"/>
    </row>
    <row r="6" spans="1:20" ht="57.75" customHeight="1" x14ac:dyDescent="0.25">
      <c r="A6" s="1996"/>
      <c r="B6" s="1997"/>
      <c r="C6" s="929" t="s">
        <v>603</v>
      </c>
      <c r="D6" s="930" t="s">
        <v>604</v>
      </c>
      <c r="E6" s="930" t="s">
        <v>605</v>
      </c>
      <c r="F6" s="930" t="s">
        <v>606</v>
      </c>
      <c r="G6" s="930" t="s">
        <v>607</v>
      </c>
      <c r="H6" s="930" t="s">
        <v>4</v>
      </c>
      <c r="I6" s="930" t="s">
        <v>604</v>
      </c>
      <c r="J6" s="916" t="s">
        <v>605</v>
      </c>
      <c r="K6" s="916" t="s">
        <v>608</v>
      </c>
      <c r="L6" s="916" t="s">
        <v>607</v>
      </c>
    </row>
    <row r="7" spans="1:20" s="617" customFormat="1" ht="12.95" customHeight="1" x14ac:dyDescent="0.25">
      <c r="A7" s="898"/>
      <c r="B7" s="898"/>
      <c r="C7" s="899"/>
      <c r="D7" s="899"/>
      <c r="E7" s="899"/>
      <c r="F7" s="899"/>
      <c r="G7" s="899"/>
      <c r="H7" s="899"/>
      <c r="I7" s="899"/>
      <c r="J7" s="899"/>
      <c r="K7" s="899"/>
      <c r="L7" s="899"/>
    </row>
    <row r="8" spans="1:20" s="575" customFormat="1" ht="15.75" customHeight="1" x14ac:dyDescent="0.25">
      <c r="A8" s="575" t="s">
        <v>31</v>
      </c>
      <c r="B8" s="639"/>
      <c r="C8" s="621">
        <f>SUM(C10:C20)</f>
        <v>4828</v>
      </c>
      <c r="D8" s="621">
        <f>SUM(D10:D20)</f>
        <v>1556</v>
      </c>
      <c r="E8" s="621">
        <f t="shared" ref="E8:G8" si="0">SUM(E10:E20)</f>
        <v>1476.9999999999998</v>
      </c>
      <c r="F8" s="621">
        <f t="shared" si="0"/>
        <v>590</v>
      </c>
      <c r="G8" s="621">
        <f t="shared" si="0"/>
        <v>1205</v>
      </c>
      <c r="H8" s="621">
        <f>SUM(H10:H20)</f>
        <v>4516</v>
      </c>
      <c r="I8" s="621">
        <f>SUM(I10:I20)</f>
        <v>1421</v>
      </c>
      <c r="J8" s="621">
        <f>SUM(J10:J20)</f>
        <v>1376</v>
      </c>
      <c r="K8" s="621">
        <f>SUM(K10:K20)</f>
        <v>564.99999999999989</v>
      </c>
      <c r="L8" s="621">
        <f>SUM(L10:L20)</f>
        <v>1154</v>
      </c>
      <c r="M8" s="655"/>
      <c r="N8" s="655"/>
      <c r="O8" s="655"/>
      <c r="P8" s="655"/>
      <c r="Q8" s="655"/>
    </row>
    <row r="9" spans="1:20" s="575" customFormat="1" ht="15.75" customHeight="1" x14ac:dyDescent="0.25">
      <c r="C9" s="627"/>
      <c r="D9" s="931"/>
      <c r="E9" s="651"/>
      <c r="F9" s="651"/>
      <c r="G9" s="651"/>
      <c r="N9" s="620"/>
      <c r="O9" s="620"/>
      <c r="P9" s="620"/>
      <c r="Q9" s="620"/>
      <c r="R9" s="620"/>
      <c r="S9" s="620"/>
      <c r="T9" s="932"/>
    </row>
    <row r="10" spans="1:20" s="589" customFormat="1" ht="15.75" customHeight="1" x14ac:dyDescent="0.25">
      <c r="B10" s="589" t="s">
        <v>517</v>
      </c>
      <c r="C10" s="621">
        <f>SUM(D10:G10)</f>
        <v>1124</v>
      </c>
      <c r="D10" s="610">
        <v>337</v>
      </c>
      <c r="E10" s="656">
        <v>347.99999999999989</v>
      </c>
      <c r="F10" s="656">
        <v>162.99999999999997</v>
      </c>
      <c r="G10" s="656">
        <v>276</v>
      </c>
      <c r="H10" s="651">
        <f>SUM(I10:L10)</f>
        <v>1050</v>
      </c>
      <c r="I10" s="904">
        <v>298</v>
      </c>
      <c r="J10" s="904">
        <v>333</v>
      </c>
      <c r="K10" s="904">
        <v>157.99999999999997</v>
      </c>
      <c r="L10" s="904">
        <v>261</v>
      </c>
      <c r="M10" s="904"/>
      <c r="N10" s="933"/>
      <c r="O10" s="933"/>
      <c r="P10" s="933"/>
      <c r="Q10" s="933"/>
      <c r="R10" s="933"/>
      <c r="S10" s="616"/>
      <c r="T10" s="934"/>
    </row>
    <row r="11" spans="1:20" s="589" customFormat="1" ht="15.75" customHeight="1" x14ac:dyDescent="0.25">
      <c r="B11" s="589" t="s">
        <v>518</v>
      </c>
      <c r="C11" s="621">
        <f>SUM(D11:G11)</f>
        <v>371.00000000000006</v>
      </c>
      <c r="D11" s="610">
        <v>140.00000000000003</v>
      </c>
      <c r="E11" s="656">
        <v>124.00000000000003</v>
      </c>
      <c r="F11" s="656">
        <v>41</v>
      </c>
      <c r="G11" s="656">
        <v>66</v>
      </c>
      <c r="H11" s="651">
        <f t="shared" ref="H11" si="1">SUM(I11:L11)</f>
        <v>351</v>
      </c>
      <c r="I11" s="656">
        <v>131.00000000000003</v>
      </c>
      <c r="J11" s="656">
        <v>115</v>
      </c>
      <c r="K11" s="656">
        <v>41</v>
      </c>
      <c r="L11" s="656">
        <v>64.000000000000014</v>
      </c>
      <c r="M11" s="904"/>
      <c r="N11" s="933"/>
      <c r="O11" s="933"/>
      <c r="P11" s="933"/>
      <c r="Q11" s="933"/>
      <c r="R11" s="933"/>
      <c r="S11" s="616"/>
      <c r="T11" s="934"/>
    </row>
    <row r="12" spans="1:20" s="589" customFormat="1" ht="15.75" customHeight="1" x14ac:dyDescent="0.25">
      <c r="B12" s="1993" t="s">
        <v>519</v>
      </c>
      <c r="C12" s="935"/>
      <c r="D12" s="936"/>
      <c r="E12" s="936"/>
      <c r="F12" s="936"/>
      <c r="G12" s="936"/>
      <c r="H12" s="651"/>
      <c r="M12" s="904"/>
      <c r="N12" s="933"/>
      <c r="O12" s="933"/>
      <c r="P12" s="933"/>
      <c r="Q12" s="933"/>
      <c r="R12" s="933"/>
      <c r="S12" s="616"/>
      <c r="T12" s="934"/>
    </row>
    <row r="13" spans="1:20" s="589" customFormat="1" ht="15.75" customHeight="1" x14ac:dyDescent="0.25">
      <c r="B13" s="1993"/>
      <c r="C13" s="935">
        <f t="shared" ref="C13:C20" si="2">SUM(D13:G13)</f>
        <v>144</v>
      </c>
      <c r="D13" s="936">
        <v>49.000000000000007</v>
      </c>
      <c r="E13" s="936">
        <v>45</v>
      </c>
      <c r="F13" s="936">
        <v>6</v>
      </c>
      <c r="G13" s="936">
        <v>44</v>
      </c>
      <c r="H13" s="651">
        <f>SUM(I13:L13)</f>
        <v>131</v>
      </c>
      <c r="I13" s="589">
        <v>46.000000000000007</v>
      </c>
      <c r="J13" s="589">
        <v>35</v>
      </c>
      <c r="K13" s="589">
        <v>6</v>
      </c>
      <c r="L13" s="589">
        <v>44</v>
      </c>
      <c r="M13" s="904"/>
      <c r="N13" s="933"/>
      <c r="O13" s="933"/>
      <c r="P13" s="933"/>
      <c r="Q13" s="933"/>
      <c r="R13" s="933"/>
      <c r="S13" s="616"/>
      <c r="T13" s="934"/>
    </row>
    <row r="14" spans="1:20" s="589" customFormat="1" ht="15.75" customHeight="1" x14ac:dyDescent="0.25">
      <c r="B14" s="592" t="s">
        <v>520</v>
      </c>
      <c r="C14" s="935">
        <f t="shared" si="2"/>
        <v>473</v>
      </c>
      <c r="D14" s="937">
        <v>171</v>
      </c>
      <c r="E14" s="937">
        <v>177</v>
      </c>
      <c r="F14" s="937">
        <v>54.999999999999993</v>
      </c>
      <c r="G14" s="937">
        <v>70</v>
      </c>
      <c r="H14" s="651">
        <f t="shared" ref="H14:H20" si="3">SUM(I14:L14)</f>
        <v>405</v>
      </c>
      <c r="I14" s="936">
        <v>144</v>
      </c>
      <c r="J14" s="936">
        <v>153</v>
      </c>
      <c r="K14" s="936">
        <v>54.999999999999993</v>
      </c>
      <c r="L14" s="936">
        <v>53.000000000000007</v>
      </c>
      <c r="M14" s="904"/>
      <c r="N14" s="933"/>
      <c r="O14" s="933"/>
      <c r="P14" s="933"/>
      <c r="Q14" s="933"/>
      <c r="R14" s="933"/>
      <c r="S14" s="616"/>
      <c r="T14" s="934"/>
    </row>
    <row r="15" spans="1:20" s="589" customFormat="1" ht="15.75" customHeight="1" x14ac:dyDescent="0.25">
      <c r="B15" s="592" t="s">
        <v>521</v>
      </c>
      <c r="C15" s="621">
        <f t="shared" si="2"/>
        <v>389.00000000000011</v>
      </c>
      <c r="D15" s="610">
        <v>125.00000000000003</v>
      </c>
      <c r="E15" s="656">
        <v>102.00000000000001</v>
      </c>
      <c r="F15" s="656">
        <v>62</v>
      </c>
      <c r="G15" s="656">
        <v>100.00000000000003</v>
      </c>
      <c r="H15" s="651">
        <f t="shared" si="3"/>
        <v>362</v>
      </c>
      <c r="I15" s="936">
        <v>116.00000000000003</v>
      </c>
      <c r="J15" s="936">
        <v>95</v>
      </c>
      <c r="K15" s="936">
        <v>59.999999999999993</v>
      </c>
      <c r="L15" s="936">
        <v>90.999999999999986</v>
      </c>
      <c r="M15" s="904"/>
      <c r="N15" s="933"/>
      <c r="O15" s="933"/>
      <c r="P15" s="933"/>
      <c r="Q15" s="933"/>
      <c r="R15" s="933"/>
      <c r="S15" s="616"/>
      <c r="T15" s="934"/>
    </row>
    <row r="16" spans="1:20" s="589" customFormat="1" ht="15.75" customHeight="1" x14ac:dyDescent="0.25">
      <c r="B16" s="592" t="s">
        <v>522</v>
      </c>
      <c r="C16" s="621">
        <f t="shared" si="2"/>
        <v>518</v>
      </c>
      <c r="D16" s="610">
        <v>161.99999999999997</v>
      </c>
      <c r="E16" s="656">
        <v>191.00000000000003</v>
      </c>
      <c r="F16" s="656">
        <v>93</v>
      </c>
      <c r="G16" s="656">
        <v>72.000000000000014</v>
      </c>
      <c r="H16" s="651">
        <f t="shared" si="3"/>
        <v>475</v>
      </c>
      <c r="I16" s="937">
        <v>147.99999999999997</v>
      </c>
      <c r="J16" s="937">
        <v>169</v>
      </c>
      <c r="K16" s="937">
        <v>86.000000000000014</v>
      </c>
      <c r="L16" s="937">
        <v>72.000000000000014</v>
      </c>
      <c r="M16" s="904"/>
      <c r="N16" s="933"/>
      <c r="O16" s="933"/>
      <c r="P16" s="933"/>
      <c r="Q16" s="933"/>
      <c r="R16" s="933"/>
      <c r="S16" s="616"/>
      <c r="T16" s="934"/>
    </row>
    <row r="17" spans="1:20" s="589" customFormat="1" ht="15.75" customHeight="1" x14ac:dyDescent="0.25">
      <c r="B17" s="592" t="s">
        <v>523</v>
      </c>
      <c r="C17" s="621">
        <f t="shared" si="2"/>
        <v>742</v>
      </c>
      <c r="D17" s="610">
        <v>180.00000000000003</v>
      </c>
      <c r="E17" s="656">
        <v>157.99999999999997</v>
      </c>
      <c r="F17" s="656">
        <v>76</v>
      </c>
      <c r="G17" s="656">
        <v>328</v>
      </c>
      <c r="H17" s="651">
        <f t="shared" si="3"/>
        <v>721</v>
      </c>
      <c r="I17" s="656">
        <v>172.00000000000003</v>
      </c>
      <c r="J17" s="656">
        <v>153.00000000000003</v>
      </c>
      <c r="K17" s="656">
        <v>68.000000000000014</v>
      </c>
      <c r="L17" s="656">
        <v>328</v>
      </c>
      <c r="M17" s="904"/>
      <c r="N17" s="933"/>
      <c r="O17" s="933"/>
      <c r="P17" s="933"/>
      <c r="Q17" s="933"/>
      <c r="R17" s="933"/>
      <c r="S17" s="616"/>
      <c r="T17" s="934"/>
    </row>
    <row r="18" spans="1:20" s="589" customFormat="1" ht="15.75" customHeight="1" x14ac:dyDescent="0.25">
      <c r="B18" s="592" t="s">
        <v>524</v>
      </c>
      <c r="C18" s="621">
        <f t="shared" si="2"/>
        <v>711.00000000000011</v>
      </c>
      <c r="D18" s="610">
        <v>249.00000000000006</v>
      </c>
      <c r="E18" s="656">
        <v>206.00000000000003</v>
      </c>
      <c r="F18" s="656">
        <v>72</v>
      </c>
      <c r="G18" s="656">
        <v>184.00000000000003</v>
      </c>
      <c r="H18" s="651">
        <f t="shared" si="3"/>
        <v>679</v>
      </c>
      <c r="I18" s="656">
        <v>228.00000000000006</v>
      </c>
      <c r="J18" s="656">
        <v>203</v>
      </c>
      <c r="K18" s="656">
        <v>68.999999999999986</v>
      </c>
      <c r="L18" s="656">
        <v>179</v>
      </c>
      <c r="M18" s="904"/>
      <c r="N18" s="933"/>
      <c r="O18" s="933"/>
      <c r="P18" s="933"/>
      <c r="Q18" s="933"/>
      <c r="R18" s="933"/>
      <c r="S18" s="616"/>
      <c r="T18" s="934"/>
    </row>
    <row r="19" spans="1:20" s="589" customFormat="1" ht="15.75" customHeight="1" x14ac:dyDescent="0.25">
      <c r="B19" s="592" t="s">
        <v>525</v>
      </c>
      <c r="C19" s="621">
        <f t="shared" si="2"/>
        <v>277</v>
      </c>
      <c r="D19" s="610">
        <v>107</v>
      </c>
      <c r="E19" s="656">
        <v>119</v>
      </c>
      <c r="F19" s="656">
        <v>15</v>
      </c>
      <c r="G19" s="656">
        <v>35.999999999999993</v>
      </c>
      <c r="H19" s="651">
        <f t="shared" si="3"/>
        <v>268.99999999999994</v>
      </c>
      <c r="I19" s="656">
        <v>104</v>
      </c>
      <c r="J19" s="656">
        <v>113.99999999999997</v>
      </c>
      <c r="K19" s="656">
        <v>15</v>
      </c>
      <c r="L19" s="656">
        <v>35.999999999999993</v>
      </c>
      <c r="M19" s="904"/>
      <c r="N19" s="933"/>
      <c r="O19" s="933"/>
      <c r="P19" s="933"/>
      <c r="Q19" s="933"/>
      <c r="R19" s="933"/>
      <c r="S19" s="616"/>
      <c r="T19" s="934"/>
    </row>
    <row r="20" spans="1:20" s="589" customFormat="1" ht="15.75" customHeight="1" x14ac:dyDescent="0.25">
      <c r="B20" s="149" t="s">
        <v>526</v>
      </c>
      <c r="C20" s="624">
        <f t="shared" si="2"/>
        <v>79</v>
      </c>
      <c r="D20" s="610">
        <v>36</v>
      </c>
      <c r="E20" s="656">
        <v>7</v>
      </c>
      <c r="F20" s="656">
        <v>7</v>
      </c>
      <c r="G20" s="656">
        <v>29.000000000000004</v>
      </c>
      <c r="H20" s="651">
        <f t="shared" si="3"/>
        <v>73</v>
      </c>
      <c r="I20" s="656">
        <v>34</v>
      </c>
      <c r="J20" s="656">
        <v>6</v>
      </c>
      <c r="K20" s="656">
        <v>7</v>
      </c>
      <c r="L20" s="656">
        <v>26.000000000000004</v>
      </c>
      <c r="M20" s="904"/>
      <c r="N20" s="933"/>
      <c r="O20" s="933"/>
      <c r="P20" s="933"/>
      <c r="Q20" s="933"/>
      <c r="R20" s="933"/>
      <c r="S20" s="616"/>
      <c r="T20" s="934"/>
    </row>
    <row r="21" spans="1:20" ht="6" customHeight="1" thickBot="1" x14ac:dyDescent="0.3">
      <c r="A21" s="657"/>
      <c r="B21" s="657"/>
      <c r="C21" s="883"/>
      <c r="D21" s="883"/>
      <c r="E21" s="883"/>
      <c r="F21" s="883"/>
      <c r="G21" s="883"/>
      <c r="H21" s="883"/>
      <c r="I21" s="883"/>
      <c r="J21" s="883"/>
      <c r="K21" s="883"/>
      <c r="L21" s="883"/>
    </row>
    <row r="22" spans="1:20" s="888" customFormat="1" ht="15" customHeight="1" thickTop="1" x14ac:dyDescent="0.25">
      <c r="A22" s="938" t="s">
        <v>527</v>
      </c>
      <c r="B22" s="885"/>
      <c r="C22" s="886"/>
      <c r="D22" s="885"/>
      <c r="E22" s="885"/>
      <c r="F22" s="885"/>
      <c r="G22" s="885"/>
      <c r="H22" s="885"/>
      <c r="I22" s="885"/>
      <c r="J22" s="885"/>
      <c r="K22" s="887"/>
      <c r="L22" s="887"/>
    </row>
    <row r="23" spans="1:20" s="906" customFormat="1" ht="11.25" customHeight="1" x14ac:dyDescent="0.25">
      <c r="A23" s="894" t="s">
        <v>609</v>
      </c>
      <c r="B23" s="885"/>
      <c r="C23" s="886"/>
      <c r="D23" s="885"/>
      <c r="E23" s="885"/>
      <c r="F23" s="885"/>
      <c r="G23" s="885"/>
      <c r="H23" s="885"/>
      <c r="I23" s="885"/>
      <c r="J23" s="885"/>
      <c r="K23" s="887"/>
      <c r="L23" s="887"/>
    </row>
    <row r="28" spans="1:20" x14ac:dyDescent="0.25">
      <c r="A28" s="1578"/>
      <c r="B28" s="1578"/>
      <c r="C28" s="1578"/>
      <c r="D28" s="1578"/>
      <c r="E28" s="1578"/>
      <c r="F28" s="1578"/>
      <c r="G28" s="1578"/>
    </row>
  </sheetData>
  <mergeCells count="7">
    <mergeCell ref="B12:B13"/>
    <mergeCell ref="A2:F2"/>
    <mergeCell ref="A3:L3"/>
    <mergeCell ref="A4:B4"/>
    <mergeCell ref="A5:B6"/>
    <mergeCell ref="C5:G5"/>
    <mergeCell ref="I5:L5"/>
  </mergeCells>
  <hyperlinks>
    <hyperlink ref="A23" r:id="rId1"/>
  </hyperlinks>
  <pageMargins left="0.78740157480314965" right="0.78740157480314965" top="1.1811023622047245" bottom="0.78740157480314965" header="0" footer="0"/>
  <pageSetup paperSize="9" orientation="portrait" horizontalDpi="300" verticalDpi="300"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4"/>
  <sheetViews>
    <sheetView workbookViewId="0"/>
  </sheetViews>
  <sheetFormatPr defaultRowHeight="12.75" x14ac:dyDescent="0.2"/>
  <cols>
    <col min="1" max="1" width="3.5703125" style="597" customWidth="1"/>
    <col min="2" max="2" width="19" style="597" customWidth="1"/>
    <col min="3" max="3" width="5.28515625" style="597" customWidth="1"/>
    <col min="4" max="4" width="9" style="597" customWidth="1"/>
    <col min="5" max="5" width="6.140625" style="597" customWidth="1"/>
    <col min="6" max="6" width="7.7109375" style="597" customWidth="1"/>
    <col min="7" max="7" width="6.140625" style="597" customWidth="1"/>
    <col min="8" max="8" width="4.85546875" style="597" customWidth="1"/>
    <col min="9" max="9" width="9.5703125" style="597" customWidth="1"/>
    <col min="10" max="10" width="6" style="597" customWidth="1"/>
    <col min="11" max="11" width="6.28515625" style="597" customWidth="1"/>
    <col min="12" max="12" width="7.7109375" style="597" customWidth="1"/>
    <col min="13" max="16384" width="9.140625" style="597"/>
  </cols>
  <sheetData>
    <row r="1" spans="1:32" x14ac:dyDescent="0.2">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row>
    <row r="2" spans="1:32" s="659" customFormat="1" ht="12.75" customHeight="1" x14ac:dyDescent="0.25">
      <c r="A2" s="1979" t="s">
        <v>600</v>
      </c>
      <c r="B2" s="1979"/>
      <c r="C2" s="1979"/>
      <c r="D2" s="1979"/>
      <c r="E2" s="1979"/>
      <c r="F2" s="1979"/>
    </row>
    <row r="3" spans="1:32" s="571" customFormat="1" ht="21.75" customHeight="1" x14ac:dyDescent="0.25">
      <c r="A3" s="1933" t="s">
        <v>610</v>
      </c>
      <c r="B3" s="1933"/>
      <c r="C3" s="1933"/>
      <c r="D3" s="1933"/>
      <c r="E3" s="1933"/>
      <c r="F3" s="1933"/>
      <c r="G3" s="1932"/>
      <c r="H3" s="1932"/>
      <c r="I3" s="1932"/>
      <c r="J3" s="1932"/>
      <c r="K3" s="1932"/>
      <c r="L3" s="1994"/>
    </row>
    <row r="4" spans="1:32" s="571" customFormat="1" ht="12.95" customHeight="1" x14ac:dyDescent="0.25">
      <c r="A4" s="1905">
        <v>2018</v>
      </c>
      <c r="B4" s="1961"/>
      <c r="C4" s="869"/>
      <c r="D4" s="870"/>
      <c r="E4" s="877"/>
      <c r="F4" s="637"/>
      <c r="G4" s="589"/>
      <c r="H4" s="589"/>
      <c r="I4" s="589"/>
      <c r="J4" s="589"/>
      <c r="K4" s="589"/>
      <c r="L4" s="637" t="s">
        <v>509</v>
      </c>
    </row>
    <row r="5" spans="1:32" s="571" customFormat="1" ht="26.25" customHeight="1" x14ac:dyDescent="0.25">
      <c r="A5" s="1974" t="s">
        <v>510</v>
      </c>
      <c r="B5" s="1970"/>
      <c r="C5" s="1958" t="s">
        <v>611</v>
      </c>
      <c r="D5" s="1958"/>
      <c r="E5" s="1958"/>
      <c r="F5" s="1958"/>
      <c r="G5" s="1998"/>
      <c r="H5" s="1959" t="s">
        <v>612</v>
      </c>
      <c r="I5" s="1958"/>
      <c r="J5" s="1958"/>
      <c r="K5" s="1958"/>
      <c r="L5" s="1998"/>
    </row>
    <row r="6" spans="1:32" s="571" customFormat="1" ht="51" customHeight="1" x14ac:dyDescent="0.25">
      <c r="A6" s="2000"/>
      <c r="B6" s="2001"/>
      <c r="C6" s="929" t="s">
        <v>31</v>
      </c>
      <c r="D6" s="930" t="s">
        <v>613</v>
      </c>
      <c r="E6" s="930" t="s">
        <v>605</v>
      </c>
      <c r="F6" s="930" t="s">
        <v>614</v>
      </c>
      <c r="G6" s="930" t="s">
        <v>607</v>
      </c>
      <c r="H6" s="930" t="s">
        <v>4</v>
      </c>
      <c r="I6" s="930" t="s">
        <v>613</v>
      </c>
      <c r="J6" s="916" t="s">
        <v>605</v>
      </c>
      <c r="K6" s="916" t="s">
        <v>608</v>
      </c>
      <c r="L6" s="916" t="s">
        <v>607</v>
      </c>
    </row>
    <row r="7" spans="1:32" s="571" customFormat="1" ht="12.95" customHeight="1" x14ac:dyDescent="0.25">
      <c r="A7" s="939"/>
      <c r="B7" s="1700"/>
      <c r="C7" s="1701"/>
      <c r="D7" s="1701"/>
      <c r="E7" s="1701"/>
      <c r="F7" s="1701"/>
      <c r="G7" s="1701"/>
      <c r="H7" s="1701"/>
      <c r="I7" s="1701"/>
      <c r="J7" s="1701"/>
      <c r="K7" s="1701"/>
      <c r="L7" s="1701"/>
      <c r="M7" s="655"/>
    </row>
    <row r="8" spans="1:32" s="571" customFormat="1" ht="15.75" customHeight="1" x14ac:dyDescent="0.25">
      <c r="A8" s="575" t="s">
        <v>31</v>
      </c>
      <c r="B8" s="639"/>
      <c r="C8" s="655">
        <f>SUM(C10:C21)</f>
        <v>312</v>
      </c>
      <c r="D8" s="655">
        <f t="shared" ref="D8:G8" si="0">SUM(D10:D21)</f>
        <v>135</v>
      </c>
      <c r="E8" s="655">
        <f t="shared" si="0"/>
        <v>101.00000000000001</v>
      </c>
      <c r="F8" s="655">
        <f t="shared" si="0"/>
        <v>25</v>
      </c>
      <c r="G8" s="655">
        <f t="shared" si="0"/>
        <v>51</v>
      </c>
      <c r="H8" s="655">
        <f>SUM(H10:H21)</f>
        <v>430</v>
      </c>
      <c r="I8" s="655">
        <f t="shared" ref="I8:L8" si="1">SUM(I10:I21)</f>
        <v>153</v>
      </c>
      <c r="J8" s="655">
        <f t="shared" si="1"/>
        <v>147</v>
      </c>
      <c r="K8" s="655">
        <f t="shared" si="1"/>
        <v>19</v>
      </c>
      <c r="L8" s="655">
        <f t="shared" si="1"/>
        <v>111</v>
      </c>
    </row>
    <row r="9" spans="1:32" s="571" customFormat="1" ht="15.75" customHeight="1" x14ac:dyDescent="0.25">
      <c r="A9" s="575"/>
      <c r="B9" s="575"/>
    </row>
    <row r="10" spans="1:32" s="571" customFormat="1" ht="15.75" customHeight="1" x14ac:dyDescent="0.25">
      <c r="A10" s="589"/>
      <c r="B10" s="589" t="s">
        <v>517</v>
      </c>
      <c r="C10" s="651">
        <f>SUM(D10:G10)</f>
        <v>74.000000000000014</v>
      </c>
      <c r="D10" s="904">
        <v>39.000000000000007</v>
      </c>
      <c r="E10" s="904">
        <v>15.000000000000005</v>
      </c>
      <c r="F10" s="904">
        <v>4.9999999999999982</v>
      </c>
      <c r="G10" s="904">
        <v>15</v>
      </c>
      <c r="H10" s="651">
        <f>SUM(I10:L10)</f>
        <v>52.000000000000007</v>
      </c>
      <c r="I10" s="933">
        <v>20.000000000000004</v>
      </c>
      <c r="J10" s="904">
        <v>19</v>
      </c>
      <c r="K10" s="904">
        <v>3</v>
      </c>
      <c r="L10" s="904">
        <v>10.000000000000005</v>
      </c>
      <c r="M10" s="904"/>
    </row>
    <row r="11" spans="1:32" s="571" customFormat="1" ht="15.75" customHeight="1" x14ac:dyDescent="0.25">
      <c r="A11" s="589"/>
      <c r="B11" s="589" t="s">
        <v>518</v>
      </c>
      <c r="C11" s="655">
        <f t="shared" ref="C11:C21" si="2">SUM(D11:G11)</f>
        <v>20.000000000000004</v>
      </c>
      <c r="D11" s="656">
        <v>9.0000000000000036</v>
      </c>
      <c r="E11" s="656">
        <v>9</v>
      </c>
      <c r="F11" s="656">
        <v>0</v>
      </c>
      <c r="G11" s="656">
        <v>2.0000000000000013</v>
      </c>
      <c r="H11" s="651">
        <f t="shared" ref="H11:H21" si="3">SUM(I11:L11)</f>
        <v>28.000000000000004</v>
      </c>
      <c r="I11" s="610">
        <v>16.000000000000004</v>
      </c>
      <c r="J11" s="656">
        <v>4</v>
      </c>
      <c r="K11" s="656">
        <v>0</v>
      </c>
      <c r="L11" s="656">
        <v>8</v>
      </c>
      <c r="M11" s="904"/>
    </row>
    <row r="12" spans="1:32" s="571" customFormat="1" ht="15.75" customHeight="1" x14ac:dyDescent="0.25">
      <c r="A12" s="589"/>
      <c r="B12" s="1993" t="s">
        <v>519</v>
      </c>
      <c r="C12" s="925"/>
      <c r="D12" s="940"/>
      <c r="E12" s="940"/>
      <c r="F12" s="940"/>
      <c r="G12" s="940"/>
      <c r="H12" s="651"/>
      <c r="I12" s="940"/>
      <c r="J12" s="940"/>
      <c r="K12" s="940"/>
      <c r="L12" s="940"/>
      <c r="M12" s="904"/>
    </row>
    <row r="13" spans="1:32" s="571" customFormat="1" ht="15.75" customHeight="1" x14ac:dyDescent="0.25">
      <c r="A13" s="589"/>
      <c r="B13" s="1993"/>
      <c r="C13" s="925">
        <f t="shared" si="2"/>
        <v>13</v>
      </c>
      <c r="D13" s="940">
        <v>3</v>
      </c>
      <c r="E13" s="940">
        <v>10</v>
      </c>
      <c r="F13" s="940">
        <v>0</v>
      </c>
      <c r="G13" s="940">
        <v>0</v>
      </c>
      <c r="H13" s="651">
        <f t="shared" si="3"/>
        <v>51</v>
      </c>
      <c r="I13" s="940">
        <v>47</v>
      </c>
      <c r="J13" s="940">
        <v>2.0000000000000004</v>
      </c>
      <c r="K13" s="940">
        <v>0</v>
      </c>
      <c r="L13" s="940">
        <v>2.0000000000000004</v>
      </c>
      <c r="M13" s="904"/>
    </row>
    <row r="14" spans="1:32" s="571" customFormat="1" ht="15.75" customHeight="1" x14ac:dyDescent="0.25">
      <c r="A14" s="589"/>
      <c r="B14" s="592" t="s">
        <v>520</v>
      </c>
      <c r="C14" s="925">
        <f t="shared" si="2"/>
        <v>68</v>
      </c>
      <c r="D14" s="937">
        <v>26.999999999999996</v>
      </c>
      <c r="E14" s="937">
        <v>24.000000000000004</v>
      </c>
      <c r="F14" s="937">
        <v>0</v>
      </c>
      <c r="G14" s="937">
        <v>17</v>
      </c>
      <c r="H14" s="651">
        <f t="shared" si="3"/>
        <v>37</v>
      </c>
      <c r="I14" s="937">
        <v>10.999999999999998</v>
      </c>
      <c r="J14" s="937">
        <v>22</v>
      </c>
      <c r="K14" s="937">
        <v>0</v>
      </c>
      <c r="L14" s="937">
        <v>4.0000000000000009</v>
      </c>
      <c r="M14" s="904"/>
    </row>
    <row r="15" spans="1:32" s="571" customFormat="1" ht="15.75" customHeight="1" x14ac:dyDescent="0.25">
      <c r="A15" s="589"/>
      <c r="B15" s="1993" t="s">
        <v>521</v>
      </c>
      <c r="C15" s="925"/>
      <c r="D15" s="940"/>
      <c r="E15" s="940"/>
      <c r="F15" s="940"/>
      <c r="G15" s="940"/>
      <c r="H15" s="651"/>
      <c r="I15" s="940"/>
      <c r="J15" s="940"/>
      <c r="K15" s="940"/>
      <c r="L15" s="940"/>
      <c r="M15" s="904"/>
    </row>
    <row r="16" spans="1:32" s="571" customFormat="1" ht="15.75" customHeight="1" x14ac:dyDescent="0.25">
      <c r="A16" s="589"/>
      <c r="B16" s="1993"/>
      <c r="C16" s="925">
        <f t="shared" si="2"/>
        <v>27.000000000000007</v>
      </c>
      <c r="D16" s="940">
        <v>9.0000000000000036</v>
      </c>
      <c r="E16" s="940">
        <v>7.0000000000000009</v>
      </c>
      <c r="F16" s="940">
        <v>2</v>
      </c>
      <c r="G16" s="940">
        <v>9.0000000000000036</v>
      </c>
      <c r="H16" s="651">
        <f t="shared" si="3"/>
        <v>56.000000000000007</v>
      </c>
      <c r="I16" s="940">
        <v>9.0000000000000036</v>
      </c>
      <c r="J16" s="940">
        <v>20.000000000000004</v>
      </c>
      <c r="K16" s="940">
        <v>2.9999999999999996</v>
      </c>
      <c r="L16" s="940">
        <v>24</v>
      </c>
      <c r="M16" s="904"/>
    </row>
    <row r="17" spans="1:32" s="571" customFormat="1" ht="15.75" customHeight="1" x14ac:dyDescent="0.25">
      <c r="A17" s="589"/>
      <c r="B17" s="592" t="s">
        <v>522</v>
      </c>
      <c r="C17" s="925">
        <f t="shared" si="2"/>
        <v>43</v>
      </c>
      <c r="D17" s="937">
        <v>14.000000000000004</v>
      </c>
      <c r="E17" s="937">
        <v>22</v>
      </c>
      <c r="F17" s="937">
        <v>7.0000000000000018</v>
      </c>
      <c r="G17" s="937">
        <v>0</v>
      </c>
      <c r="H17" s="651">
        <f t="shared" si="3"/>
        <v>64</v>
      </c>
      <c r="I17" s="937">
        <v>24</v>
      </c>
      <c r="J17" s="937">
        <v>7.0000000000000018</v>
      </c>
      <c r="K17" s="937">
        <v>12.000000000000002</v>
      </c>
      <c r="L17" s="940">
        <v>21</v>
      </c>
      <c r="M17" s="904"/>
    </row>
    <row r="18" spans="1:32" s="571" customFormat="1" ht="15.75" customHeight="1" x14ac:dyDescent="0.25">
      <c r="A18" s="589"/>
      <c r="B18" s="592" t="s">
        <v>523</v>
      </c>
      <c r="C18" s="925">
        <f t="shared" si="2"/>
        <v>21.000000000000007</v>
      </c>
      <c r="D18" s="937">
        <v>8.0000000000000018</v>
      </c>
      <c r="E18" s="937">
        <v>5.0000000000000009</v>
      </c>
      <c r="F18" s="937">
        <v>8.0000000000000018</v>
      </c>
      <c r="G18" s="937">
        <v>0</v>
      </c>
      <c r="H18" s="651">
        <f t="shared" si="3"/>
        <v>62</v>
      </c>
      <c r="I18" s="937">
        <v>8.9999999999999964</v>
      </c>
      <c r="J18" s="937">
        <v>25</v>
      </c>
      <c r="K18" s="937">
        <v>1.0000000000000002</v>
      </c>
      <c r="L18" s="937">
        <v>27</v>
      </c>
      <c r="M18" s="904"/>
    </row>
    <row r="19" spans="1:32" s="571" customFormat="1" ht="15.75" customHeight="1" x14ac:dyDescent="0.25">
      <c r="A19" s="589"/>
      <c r="B19" s="592" t="s">
        <v>524</v>
      </c>
      <c r="C19" s="655">
        <f t="shared" si="2"/>
        <v>31.999999999999989</v>
      </c>
      <c r="D19" s="656">
        <v>20.999999999999989</v>
      </c>
      <c r="E19" s="656">
        <v>3.0000000000000013</v>
      </c>
      <c r="F19" s="656">
        <v>2.9999999999999996</v>
      </c>
      <c r="G19" s="656">
        <v>5.0000000000000009</v>
      </c>
      <c r="H19" s="651">
        <f t="shared" si="3"/>
        <v>76</v>
      </c>
      <c r="I19" s="610">
        <v>15.000000000000004</v>
      </c>
      <c r="J19" s="656">
        <v>46.999999999999993</v>
      </c>
      <c r="K19" s="656">
        <v>0</v>
      </c>
      <c r="L19" s="656">
        <v>14.000000000000002</v>
      </c>
      <c r="M19" s="904"/>
    </row>
    <row r="20" spans="1:32" s="571" customFormat="1" ht="15.75" customHeight="1" x14ac:dyDescent="0.25">
      <c r="A20" s="589"/>
      <c r="B20" s="592" t="s">
        <v>525</v>
      </c>
      <c r="C20" s="655">
        <f t="shared" si="2"/>
        <v>8</v>
      </c>
      <c r="D20" s="656">
        <v>2.9999999999999996</v>
      </c>
      <c r="E20" s="656">
        <v>5</v>
      </c>
      <c r="F20" s="656">
        <v>0</v>
      </c>
      <c r="G20" s="656">
        <v>0</v>
      </c>
      <c r="H20" s="651">
        <f t="shared" si="3"/>
        <v>3</v>
      </c>
      <c r="I20" s="610">
        <v>2</v>
      </c>
      <c r="J20" s="656">
        <v>0</v>
      </c>
      <c r="K20" s="656">
        <v>0</v>
      </c>
      <c r="L20" s="656">
        <v>1</v>
      </c>
      <c r="M20" s="904"/>
    </row>
    <row r="21" spans="1:32" s="571" customFormat="1" ht="15.75" customHeight="1" x14ac:dyDescent="0.25">
      <c r="A21" s="589"/>
      <c r="B21" s="149" t="s">
        <v>526</v>
      </c>
      <c r="C21" s="655">
        <f t="shared" si="2"/>
        <v>6</v>
      </c>
      <c r="D21" s="656">
        <v>2</v>
      </c>
      <c r="E21" s="656">
        <v>1</v>
      </c>
      <c r="F21" s="656">
        <v>0</v>
      </c>
      <c r="G21" s="656">
        <v>3</v>
      </c>
      <c r="H21" s="651">
        <f t="shared" si="3"/>
        <v>1</v>
      </c>
      <c r="I21" s="610">
        <v>0</v>
      </c>
      <c r="J21" s="656">
        <v>1</v>
      </c>
      <c r="K21" s="656">
        <v>0</v>
      </c>
      <c r="L21" s="656">
        <v>0</v>
      </c>
      <c r="M21" s="904"/>
    </row>
    <row r="22" spans="1:32" s="571" customFormat="1" ht="6" customHeight="1" thickBot="1" x14ac:dyDescent="0.3">
      <c r="A22" s="657"/>
      <c r="B22" s="657"/>
      <c r="C22" s="883"/>
      <c r="D22" s="883"/>
      <c r="E22" s="883"/>
      <c r="F22" s="883"/>
      <c r="G22" s="883"/>
      <c r="H22" s="883"/>
      <c r="I22" s="883"/>
      <c r="J22" s="883"/>
      <c r="K22" s="883"/>
      <c r="L22" s="883"/>
    </row>
    <row r="23" spans="1:32" s="571" customFormat="1" ht="3.75" customHeight="1" thickTop="1" x14ac:dyDescent="0.25">
      <c r="A23" s="149"/>
      <c r="B23" s="149"/>
      <c r="C23" s="869"/>
      <c r="D23" s="869"/>
      <c r="E23" s="869"/>
      <c r="F23" s="869"/>
      <c r="G23" s="869"/>
      <c r="H23" s="869"/>
      <c r="I23" s="869"/>
      <c r="J23" s="869"/>
      <c r="K23" s="869"/>
      <c r="L23" s="869"/>
    </row>
    <row r="24" spans="1:32" s="5" customFormat="1" ht="12.95" customHeight="1" x14ac:dyDescent="0.25">
      <c r="A24" s="1999" t="s">
        <v>507</v>
      </c>
      <c r="B24" s="1999"/>
      <c r="C24" s="1999"/>
      <c r="D24" s="1999"/>
      <c r="E24" s="1999"/>
      <c r="F24" s="617"/>
      <c r="G24" s="1702"/>
      <c r="H24" s="617"/>
      <c r="I24" s="617"/>
      <c r="J24" s="617"/>
      <c r="K24" s="617"/>
      <c r="L24" s="617"/>
      <c r="M24" s="617"/>
      <c r="N24" s="617"/>
      <c r="O24" s="617"/>
      <c r="P24" s="617"/>
      <c r="Q24" s="617"/>
      <c r="R24" s="617"/>
      <c r="S24" s="617"/>
      <c r="T24" s="617"/>
      <c r="U24" s="617"/>
      <c r="V24" s="617"/>
      <c r="W24" s="617"/>
      <c r="X24" s="617"/>
      <c r="Y24" s="617"/>
      <c r="Z24" s="617"/>
      <c r="AA24" s="617"/>
      <c r="AB24" s="617"/>
      <c r="AC24" s="617"/>
      <c r="AD24" s="617"/>
      <c r="AE24" s="617"/>
      <c r="AF24" s="617"/>
    </row>
    <row r="25" spans="1:32" x14ac:dyDescent="0.2">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c r="AB25" s="596"/>
      <c r="AC25" s="596"/>
      <c r="AD25" s="596"/>
      <c r="AE25" s="596"/>
      <c r="AF25" s="596"/>
    </row>
    <row r="26" spans="1:32" x14ac:dyDescent="0.2">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c r="AB26" s="596"/>
      <c r="AC26" s="596"/>
      <c r="AD26" s="596"/>
      <c r="AE26" s="596"/>
      <c r="AF26" s="596"/>
    </row>
    <row r="27" spans="1:32" x14ac:dyDescent="0.2">
      <c r="A27" s="596"/>
      <c r="B27" s="596"/>
      <c r="C27" s="596"/>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row>
    <row r="28" spans="1:32" x14ac:dyDescent="0.2">
      <c r="A28" s="1583"/>
      <c r="B28" s="1583"/>
      <c r="C28" s="1583"/>
      <c r="D28" s="1583"/>
      <c r="E28" s="1583"/>
      <c r="F28" s="1583"/>
      <c r="G28" s="1583"/>
      <c r="H28" s="596"/>
      <c r="I28" s="596"/>
      <c r="J28" s="596"/>
      <c r="K28" s="596"/>
      <c r="L28" s="596"/>
      <c r="M28" s="596"/>
      <c r="N28" s="596"/>
      <c r="O28" s="596"/>
      <c r="P28" s="596"/>
      <c r="Q28" s="596"/>
      <c r="R28" s="596"/>
      <c r="S28" s="596"/>
      <c r="T28" s="596"/>
      <c r="U28" s="596"/>
      <c r="V28" s="596"/>
      <c r="W28" s="596"/>
      <c r="X28" s="596"/>
      <c r="Y28" s="596"/>
      <c r="Z28" s="596"/>
      <c r="AA28" s="596"/>
      <c r="AB28" s="596"/>
      <c r="AC28" s="596"/>
      <c r="AD28" s="596"/>
      <c r="AE28" s="596"/>
      <c r="AF28" s="596"/>
    </row>
    <row r="29" spans="1:32" x14ac:dyDescent="0.2">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c r="AB29" s="596"/>
      <c r="AC29" s="596"/>
      <c r="AD29" s="596"/>
      <c r="AE29" s="596"/>
      <c r="AF29" s="596"/>
    </row>
    <row r="30" spans="1:32" x14ac:dyDescent="0.2">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c r="AB30" s="596"/>
      <c r="AC30" s="596"/>
      <c r="AD30" s="596"/>
      <c r="AE30" s="596"/>
      <c r="AF30" s="596"/>
    </row>
    <row r="31" spans="1:32" x14ac:dyDescent="0.2">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c r="AD31" s="596"/>
      <c r="AE31" s="596"/>
      <c r="AF31" s="596"/>
    </row>
    <row r="32" spans="1:32" x14ac:dyDescent="0.2">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row>
    <row r="33" spans="1:38" x14ac:dyDescent="0.2">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c r="AA33" s="596"/>
      <c r="AB33" s="596"/>
      <c r="AC33" s="596"/>
      <c r="AD33" s="596"/>
      <c r="AE33" s="596"/>
      <c r="AF33" s="596"/>
    </row>
    <row r="34" spans="1:38" x14ac:dyDescent="0.2">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c r="AA34" s="596"/>
      <c r="AB34" s="596"/>
      <c r="AC34" s="596"/>
      <c r="AD34" s="596"/>
      <c r="AE34" s="596"/>
      <c r="AF34" s="596"/>
    </row>
    <row r="35" spans="1:38" x14ac:dyDescent="0.2">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c r="AA35" s="596"/>
      <c r="AB35" s="596"/>
      <c r="AC35" s="596"/>
      <c r="AD35" s="596"/>
      <c r="AE35" s="596"/>
      <c r="AF35" s="596"/>
    </row>
    <row r="36" spans="1:38" x14ac:dyDescent="0.2">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6"/>
      <c r="AE36" s="596"/>
      <c r="AF36" s="596"/>
    </row>
    <row r="37" spans="1:38" x14ac:dyDescent="0.2">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6"/>
      <c r="AB37" s="596"/>
      <c r="AC37" s="596"/>
      <c r="AD37" s="596"/>
      <c r="AE37" s="596"/>
      <c r="AF37" s="596"/>
    </row>
    <row r="38" spans="1:38" x14ac:dyDescent="0.2">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c r="AA38" s="596"/>
      <c r="AB38" s="596"/>
      <c r="AC38" s="596"/>
      <c r="AD38" s="596"/>
      <c r="AE38" s="596"/>
      <c r="AF38" s="596"/>
    </row>
    <row r="39" spans="1:38" x14ac:dyDescent="0.2">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c r="AA39" s="596"/>
      <c r="AB39" s="596"/>
      <c r="AC39" s="596"/>
      <c r="AD39" s="596"/>
      <c r="AE39" s="596"/>
      <c r="AF39" s="596"/>
    </row>
    <row r="40" spans="1:38" x14ac:dyDescent="0.2">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row>
    <row r="41" spans="1:38" x14ac:dyDescent="0.2">
      <c r="A41" s="596"/>
      <c r="B41" s="596"/>
      <c r="C41" s="596"/>
      <c r="D41" s="596"/>
      <c r="E41" s="596"/>
      <c r="F41" s="596"/>
      <c r="G41" s="596"/>
      <c r="H41" s="596"/>
      <c r="I41" s="596"/>
      <c r="J41" s="596"/>
      <c r="K41" s="596"/>
      <c r="L41" s="596"/>
      <c r="M41" s="596"/>
      <c r="N41" s="596"/>
      <c r="O41" s="596"/>
      <c r="P41" s="596"/>
      <c r="Q41" s="596"/>
      <c r="R41" s="596"/>
      <c r="S41" s="596"/>
      <c r="T41" s="596"/>
      <c r="U41" s="596"/>
      <c r="V41" s="596"/>
      <c r="W41" s="596"/>
      <c r="X41" s="596"/>
      <c r="Y41" s="596"/>
      <c r="Z41" s="596"/>
      <c r="AA41" s="596"/>
      <c r="AB41" s="596"/>
      <c r="AC41" s="596"/>
      <c r="AD41" s="596"/>
      <c r="AE41" s="596"/>
      <c r="AF41" s="596"/>
      <c r="AG41" s="596"/>
      <c r="AH41" s="596"/>
      <c r="AI41" s="596"/>
      <c r="AJ41" s="596"/>
      <c r="AK41" s="596"/>
      <c r="AL41" s="596"/>
    </row>
    <row r="42" spans="1:38" x14ac:dyDescent="0.2">
      <c r="A42" s="596"/>
      <c r="B42" s="596"/>
      <c r="C42" s="596"/>
      <c r="D42" s="596"/>
      <c r="E42" s="596"/>
      <c r="F42" s="596"/>
      <c r="G42" s="596"/>
      <c r="H42" s="596"/>
      <c r="I42" s="596"/>
      <c r="J42" s="596"/>
      <c r="K42" s="596"/>
      <c r="L42" s="596"/>
      <c r="M42" s="596"/>
      <c r="N42" s="596"/>
      <c r="O42" s="596"/>
      <c r="P42" s="596"/>
      <c r="Q42" s="596"/>
      <c r="R42" s="596"/>
      <c r="S42" s="596"/>
      <c r="T42" s="596"/>
      <c r="U42" s="596"/>
      <c r="V42" s="596"/>
      <c r="W42" s="596"/>
      <c r="X42" s="596"/>
      <c r="Y42" s="596"/>
      <c r="Z42" s="596"/>
      <c r="AA42" s="596"/>
      <c r="AB42" s="596"/>
      <c r="AC42" s="596"/>
      <c r="AD42" s="596"/>
      <c r="AE42" s="596"/>
      <c r="AF42" s="596"/>
      <c r="AG42" s="596"/>
      <c r="AH42" s="596"/>
      <c r="AI42" s="596"/>
      <c r="AJ42" s="596"/>
      <c r="AK42" s="596"/>
      <c r="AL42" s="596"/>
    </row>
    <row r="43" spans="1:38" x14ac:dyDescent="0.2">
      <c r="A43" s="596"/>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I43" s="596"/>
      <c r="AJ43" s="596"/>
      <c r="AK43" s="596"/>
      <c r="AL43" s="596"/>
    </row>
    <row r="44" spans="1:38" x14ac:dyDescent="0.2">
      <c r="A44" s="596"/>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c r="AI44" s="596"/>
      <c r="AJ44" s="596"/>
      <c r="AK44" s="596"/>
      <c r="AL44" s="596"/>
    </row>
  </sheetData>
  <mergeCells count="9">
    <mergeCell ref="B12:B13"/>
    <mergeCell ref="B15:B16"/>
    <mergeCell ref="A24:E24"/>
    <mergeCell ref="A2:F2"/>
    <mergeCell ref="A3:L3"/>
    <mergeCell ref="A4:B4"/>
    <mergeCell ref="A5:B6"/>
    <mergeCell ref="C5:G5"/>
    <mergeCell ref="H5:L5"/>
  </mergeCells>
  <pageMargins left="0.78740157480314965" right="0.78740157480314965" top="1.1811023622047245" bottom="0.78740157480314965" header="0" footer="0"/>
  <pageSetup paperSize="9" scale="9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heetViews>
  <sheetFormatPr defaultColWidth="7.85546875" defaultRowHeight="12.75" x14ac:dyDescent="0.25"/>
  <cols>
    <col min="1" max="1" width="3.140625" style="571" customWidth="1"/>
    <col min="2" max="2" width="30.42578125" style="571" customWidth="1"/>
    <col min="3" max="3" width="10.5703125" style="571" customWidth="1"/>
    <col min="4" max="4" width="10.140625" style="571" customWidth="1"/>
    <col min="5" max="5" width="10.5703125" style="571" customWidth="1"/>
    <col min="6" max="6" width="11.85546875" style="571" customWidth="1"/>
    <col min="7" max="7" width="9.85546875" style="571" customWidth="1"/>
    <col min="8" max="8" width="7.5703125" style="571" customWidth="1"/>
    <col min="9" max="16384" width="7.85546875" style="571"/>
  </cols>
  <sheetData>
    <row r="2" spans="1:11" ht="12.75" customHeight="1" x14ac:dyDescent="0.25">
      <c r="A2" s="1957" t="s">
        <v>615</v>
      </c>
      <c r="B2" s="1957"/>
      <c r="C2" s="1957"/>
      <c r="D2" s="1957"/>
      <c r="E2" s="1957"/>
      <c r="F2" s="1957"/>
    </row>
    <row r="3" spans="1:11" s="721" customFormat="1" ht="21.75" customHeight="1" x14ac:dyDescent="0.25">
      <c r="A3" s="1933" t="s">
        <v>616</v>
      </c>
      <c r="B3" s="1933"/>
      <c r="C3" s="1933"/>
      <c r="D3" s="1933"/>
      <c r="E3" s="1933"/>
      <c r="F3" s="1933"/>
      <c r="G3" s="1932"/>
      <c r="H3" s="1596"/>
      <c r="I3" s="1596"/>
      <c r="J3" s="1596"/>
      <c r="K3" s="1596"/>
    </row>
    <row r="4" spans="1:11" ht="12.95" customHeight="1" x14ac:dyDescent="0.25">
      <c r="A4" s="1905">
        <v>2018</v>
      </c>
      <c r="B4" s="1961"/>
      <c r="C4" s="869"/>
      <c r="D4" s="870"/>
      <c r="E4" s="877"/>
      <c r="F4" s="637"/>
      <c r="G4" s="637" t="s">
        <v>509</v>
      </c>
      <c r="H4" s="589"/>
      <c r="I4" s="589"/>
      <c r="J4" s="589"/>
    </row>
    <row r="5" spans="1:11" ht="15.75" customHeight="1" x14ac:dyDescent="0.25">
      <c r="A5" s="1974" t="s">
        <v>510</v>
      </c>
      <c r="B5" s="1974"/>
      <c r="C5" s="1972" t="s">
        <v>1442</v>
      </c>
      <c r="D5" s="1972"/>
      <c r="E5" s="1972"/>
      <c r="F5" s="1972"/>
      <c r="G5" s="1984"/>
      <c r="H5" s="880"/>
      <c r="I5" s="880"/>
    </row>
    <row r="6" spans="1:11" ht="21.75" customHeight="1" x14ac:dyDescent="0.25">
      <c r="A6" s="2002"/>
      <c r="B6" s="1975"/>
      <c r="C6" s="1976" t="s">
        <v>617</v>
      </c>
      <c r="D6" s="1972" t="s">
        <v>618</v>
      </c>
      <c r="E6" s="1972" t="s">
        <v>619</v>
      </c>
      <c r="F6" s="1972" t="s">
        <v>620</v>
      </c>
      <c r="G6" s="1972" t="s">
        <v>621</v>
      </c>
    </row>
    <row r="7" spans="1:11" ht="21" customHeight="1" x14ac:dyDescent="0.25">
      <c r="A7" s="2002"/>
      <c r="B7" s="1975"/>
      <c r="C7" s="1977"/>
      <c r="D7" s="1973"/>
      <c r="E7" s="1973"/>
      <c r="F7" s="1973"/>
      <c r="G7" s="1973"/>
    </row>
    <row r="8" spans="1:11" ht="12.95" customHeight="1" x14ac:dyDescent="0.25">
      <c r="A8" s="589"/>
      <c r="B8" s="589"/>
      <c r="C8" s="640"/>
      <c r="D8" s="640"/>
      <c r="E8" s="640"/>
      <c r="F8" s="640"/>
      <c r="G8" s="589"/>
    </row>
    <row r="9" spans="1:11" s="575" customFormat="1" ht="15.75" customHeight="1" x14ac:dyDescent="0.25">
      <c r="A9" s="575" t="s">
        <v>31</v>
      </c>
      <c r="B9" s="639"/>
      <c r="C9" s="655">
        <f>SUM(C11:C20)</f>
        <v>135</v>
      </c>
      <c r="D9" s="655">
        <f t="shared" ref="D9:G9" si="0">SUM(D11:D20)</f>
        <v>336</v>
      </c>
      <c r="E9" s="655">
        <f t="shared" si="0"/>
        <v>381</v>
      </c>
      <c r="F9" s="655">
        <f t="shared" si="0"/>
        <v>350</v>
      </c>
      <c r="G9" s="655">
        <f t="shared" si="0"/>
        <v>206</v>
      </c>
    </row>
    <row r="10" spans="1:11" s="575" customFormat="1" ht="15.75" customHeight="1" x14ac:dyDescent="0.25"/>
    <row r="11" spans="1:11" s="589" customFormat="1" ht="15.75" customHeight="1" x14ac:dyDescent="0.25">
      <c r="B11" s="589" t="s">
        <v>517</v>
      </c>
      <c r="C11" s="904">
        <v>35</v>
      </c>
      <c r="D11" s="904">
        <v>79</v>
      </c>
      <c r="E11" s="904">
        <v>73</v>
      </c>
      <c r="F11" s="904">
        <v>73</v>
      </c>
      <c r="G11" s="904">
        <v>41</v>
      </c>
    </row>
    <row r="12" spans="1:11" s="589" customFormat="1" ht="15.75" customHeight="1" x14ac:dyDescent="0.25">
      <c r="B12" s="589" t="s">
        <v>518</v>
      </c>
      <c r="C12" s="656">
        <v>8</v>
      </c>
      <c r="D12" s="656">
        <v>28</v>
      </c>
      <c r="E12" s="656">
        <v>37</v>
      </c>
      <c r="F12" s="656">
        <v>35</v>
      </c>
      <c r="G12" s="656">
        <v>21</v>
      </c>
    </row>
    <row r="13" spans="1:11" s="589" customFormat="1" ht="15.75" customHeight="1" x14ac:dyDescent="0.25">
      <c r="B13" s="592" t="s">
        <v>519</v>
      </c>
      <c r="C13" s="656">
        <v>5</v>
      </c>
      <c r="D13" s="656">
        <v>9</v>
      </c>
      <c r="E13" s="656">
        <v>11</v>
      </c>
      <c r="F13" s="656">
        <v>9</v>
      </c>
      <c r="G13" s="656">
        <v>4</v>
      </c>
    </row>
    <row r="14" spans="1:11" s="589" customFormat="1" ht="15.75" customHeight="1" x14ac:dyDescent="0.25">
      <c r="B14" s="592" t="s">
        <v>520</v>
      </c>
      <c r="C14" s="656">
        <v>13</v>
      </c>
      <c r="D14" s="656">
        <v>24</v>
      </c>
      <c r="E14" s="656">
        <v>30</v>
      </c>
      <c r="F14" s="656">
        <v>29</v>
      </c>
      <c r="G14" s="656">
        <v>16</v>
      </c>
    </row>
    <row r="15" spans="1:11" s="589" customFormat="1" ht="15.75" customHeight="1" x14ac:dyDescent="0.25">
      <c r="B15" s="592" t="s">
        <v>521</v>
      </c>
      <c r="C15" s="656">
        <v>10</v>
      </c>
      <c r="D15" s="656">
        <v>45</v>
      </c>
      <c r="E15" s="656">
        <v>55</v>
      </c>
      <c r="F15" s="656">
        <v>48</v>
      </c>
      <c r="G15" s="656">
        <v>30</v>
      </c>
    </row>
    <row r="16" spans="1:11" s="589" customFormat="1" ht="15.75" customHeight="1" x14ac:dyDescent="0.25">
      <c r="B16" s="592" t="s">
        <v>522</v>
      </c>
      <c r="C16" s="656">
        <v>25</v>
      </c>
      <c r="D16" s="656">
        <v>44</v>
      </c>
      <c r="E16" s="656">
        <v>47</v>
      </c>
      <c r="F16" s="656">
        <v>44</v>
      </c>
      <c r="G16" s="656">
        <v>27</v>
      </c>
    </row>
    <row r="17" spans="1:7" s="589" customFormat="1" ht="15.75" customHeight="1" x14ac:dyDescent="0.25">
      <c r="B17" s="592" t="s">
        <v>523</v>
      </c>
      <c r="C17" s="656">
        <v>16</v>
      </c>
      <c r="D17" s="656">
        <v>35</v>
      </c>
      <c r="E17" s="656">
        <v>48</v>
      </c>
      <c r="F17" s="656">
        <v>43</v>
      </c>
      <c r="G17" s="656">
        <v>23</v>
      </c>
    </row>
    <row r="18" spans="1:7" s="589" customFormat="1" ht="15.75" customHeight="1" x14ac:dyDescent="0.25">
      <c r="B18" s="592" t="s">
        <v>524</v>
      </c>
      <c r="C18" s="656">
        <v>15</v>
      </c>
      <c r="D18" s="656">
        <v>52</v>
      </c>
      <c r="E18" s="656">
        <v>60</v>
      </c>
      <c r="F18" s="656">
        <v>49</v>
      </c>
      <c r="G18" s="656">
        <v>33</v>
      </c>
    </row>
    <row r="19" spans="1:7" s="589" customFormat="1" ht="15.75" customHeight="1" x14ac:dyDescent="0.25">
      <c r="B19" s="592" t="s">
        <v>525</v>
      </c>
      <c r="C19" s="656">
        <v>5</v>
      </c>
      <c r="D19" s="656">
        <v>15</v>
      </c>
      <c r="E19" s="656">
        <v>15</v>
      </c>
      <c r="F19" s="656">
        <v>16</v>
      </c>
      <c r="G19" s="656">
        <v>9</v>
      </c>
    </row>
    <row r="20" spans="1:7" s="589" customFormat="1" ht="15.75" customHeight="1" x14ac:dyDescent="0.25">
      <c r="B20" s="149" t="s">
        <v>526</v>
      </c>
      <c r="C20" s="656">
        <v>3</v>
      </c>
      <c r="D20" s="656">
        <v>5</v>
      </c>
      <c r="E20" s="656">
        <v>5</v>
      </c>
      <c r="F20" s="656">
        <v>4</v>
      </c>
      <c r="G20" s="656">
        <v>2</v>
      </c>
    </row>
    <row r="21" spans="1:7" ht="6" customHeight="1" thickBot="1" x14ac:dyDescent="0.3">
      <c r="A21" s="657"/>
      <c r="B21" s="657"/>
      <c r="C21" s="883"/>
      <c r="D21" s="883"/>
      <c r="E21" s="883"/>
      <c r="F21" s="883"/>
      <c r="G21" s="883"/>
    </row>
    <row r="22" spans="1:7" ht="5.25" customHeight="1" thickTop="1" x14ac:dyDescent="0.25">
      <c r="A22" s="589"/>
      <c r="B22" s="589"/>
      <c r="C22" s="640"/>
      <c r="D22" s="640"/>
      <c r="E22" s="589"/>
      <c r="F22" s="589"/>
      <c r="G22" s="589"/>
    </row>
    <row r="23" spans="1:7" ht="10.5" customHeight="1" x14ac:dyDescent="0.25">
      <c r="A23" s="1960"/>
      <c r="B23" s="1960"/>
      <c r="C23" s="1960"/>
      <c r="D23" s="1960"/>
      <c r="E23" s="1960"/>
      <c r="F23" s="589"/>
    </row>
    <row r="28" spans="1:7" x14ac:dyDescent="0.25">
      <c r="A28" s="1578"/>
      <c r="B28" s="1578"/>
      <c r="C28" s="1578"/>
      <c r="D28" s="1578"/>
      <c r="E28" s="1578"/>
      <c r="F28" s="1578"/>
      <c r="G28" s="1578"/>
    </row>
  </sheetData>
  <mergeCells count="11">
    <mergeCell ref="A23:E23"/>
    <mergeCell ref="A2:F2"/>
    <mergeCell ref="A3:G3"/>
    <mergeCell ref="A4:B4"/>
    <mergeCell ref="A5:B7"/>
    <mergeCell ref="C5:G5"/>
    <mergeCell ref="C6:C7"/>
    <mergeCell ref="D6:D7"/>
    <mergeCell ref="E6:E7"/>
    <mergeCell ref="F6:F7"/>
    <mergeCell ref="G6:G7"/>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
  <sheetViews>
    <sheetView workbookViewId="0"/>
  </sheetViews>
  <sheetFormatPr defaultRowHeight="12.75" x14ac:dyDescent="0.25"/>
  <cols>
    <col min="1" max="1" width="3.7109375" style="5" customWidth="1"/>
    <col min="2" max="2" width="28" style="5" customWidth="1"/>
    <col min="3" max="16384" width="9.140625" style="5"/>
  </cols>
  <sheetData>
    <row r="1" spans="1:27" x14ac:dyDescent="0.25">
      <c r="A1" s="617"/>
      <c r="B1" s="617"/>
      <c r="C1" s="617"/>
      <c r="D1" s="617"/>
      <c r="E1" s="617"/>
      <c r="F1" s="617"/>
      <c r="G1" s="617"/>
      <c r="H1" s="617"/>
      <c r="I1" s="617"/>
      <c r="J1" s="617"/>
      <c r="K1" s="617"/>
      <c r="L1" s="617"/>
      <c r="M1" s="617"/>
      <c r="N1" s="617"/>
      <c r="O1" s="617"/>
      <c r="P1" s="617"/>
      <c r="Q1" s="617"/>
      <c r="R1" s="617"/>
      <c r="S1" s="617"/>
      <c r="T1" s="617"/>
      <c r="U1" s="617"/>
      <c r="V1" s="617"/>
      <c r="W1" s="617"/>
      <c r="X1" s="617"/>
      <c r="Y1" s="617"/>
      <c r="Z1" s="617"/>
      <c r="AA1" s="617"/>
    </row>
    <row r="2" spans="1:27" s="571" customFormat="1" ht="12.75" customHeight="1" x14ac:dyDescent="0.25">
      <c r="A2" s="2003" t="s">
        <v>615</v>
      </c>
      <c r="B2" s="2003"/>
      <c r="C2" s="2003"/>
      <c r="D2" s="2003"/>
      <c r="E2" s="2003"/>
      <c r="F2" s="2003"/>
      <c r="G2" s="2003"/>
    </row>
    <row r="3" spans="1:27" s="721" customFormat="1" ht="21.75" customHeight="1" x14ac:dyDescent="0.25">
      <c r="A3" s="1933" t="s">
        <v>622</v>
      </c>
      <c r="B3" s="1933"/>
      <c r="C3" s="1933"/>
      <c r="D3" s="1933"/>
      <c r="E3" s="1933"/>
      <c r="F3" s="1933"/>
      <c r="G3" s="1933"/>
      <c r="H3" s="1933"/>
      <c r="I3" s="1596"/>
      <c r="J3" s="1596"/>
      <c r="K3" s="1596"/>
    </row>
    <row r="4" spans="1:27" s="571" customFormat="1" ht="12.95" customHeight="1" x14ac:dyDescent="0.25">
      <c r="A4" s="1905">
        <v>2018</v>
      </c>
      <c r="B4" s="1995"/>
      <c r="C4" s="869"/>
      <c r="D4" s="870"/>
      <c r="E4" s="877"/>
      <c r="H4" s="637" t="s">
        <v>509</v>
      </c>
      <c r="I4" s="589"/>
      <c r="J4" s="589"/>
    </row>
    <row r="5" spans="1:27" s="571" customFormat="1" ht="18.75" customHeight="1" x14ac:dyDescent="0.25">
      <c r="A5" s="1974" t="s">
        <v>510</v>
      </c>
      <c r="B5" s="1974"/>
      <c r="C5" s="1972" t="s">
        <v>1442</v>
      </c>
      <c r="D5" s="1972"/>
      <c r="E5" s="1972"/>
      <c r="F5" s="1972"/>
      <c r="G5" s="1984"/>
      <c r="H5" s="1984"/>
      <c r="I5" s="880"/>
    </row>
    <row r="6" spans="1:27" s="571" customFormat="1" ht="21.75" customHeight="1" x14ac:dyDescent="0.25">
      <c r="A6" s="1975"/>
      <c r="B6" s="1975"/>
      <c r="C6" s="1976" t="s">
        <v>623</v>
      </c>
      <c r="D6" s="1976" t="s">
        <v>624</v>
      </c>
      <c r="E6" s="1972" t="s">
        <v>625</v>
      </c>
      <c r="F6" s="1972" t="s">
        <v>626</v>
      </c>
      <c r="G6" s="1972" t="s">
        <v>627</v>
      </c>
      <c r="H6" s="1972" t="s">
        <v>628</v>
      </c>
    </row>
    <row r="7" spans="1:27" s="571" customFormat="1" ht="20.25" customHeight="1" x14ac:dyDescent="0.25">
      <c r="A7" s="1975"/>
      <c r="B7" s="1975"/>
      <c r="C7" s="1977"/>
      <c r="D7" s="1977"/>
      <c r="E7" s="1973"/>
      <c r="F7" s="1973"/>
      <c r="G7" s="1973"/>
      <c r="H7" s="1973"/>
    </row>
    <row r="8" spans="1:27" s="571" customFormat="1" ht="12.95" customHeight="1" x14ac:dyDescent="0.25">
      <c r="A8" s="589"/>
      <c r="B8" s="589"/>
      <c r="C8" s="640"/>
      <c r="D8" s="640"/>
      <c r="E8" s="640"/>
      <c r="F8" s="640"/>
      <c r="G8" s="589"/>
    </row>
    <row r="9" spans="1:27" s="575" customFormat="1" ht="15.75" customHeight="1" x14ac:dyDescent="0.25">
      <c r="A9" s="575" t="s">
        <v>31</v>
      </c>
      <c r="B9" s="639"/>
      <c r="C9" s="655">
        <f>SUM(C11:C20)</f>
        <v>232</v>
      </c>
      <c r="D9" s="655">
        <f t="shared" ref="D9:H9" si="0">SUM(D11:D20)</f>
        <v>291</v>
      </c>
      <c r="E9" s="655">
        <f t="shared" si="0"/>
        <v>188</v>
      </c>
      <c r="F9" s="655">
        <f t="shared" si="0"/>
        <v>393</v>
      </c>
      <c r="G9" s="655">
        <f t="shared" si="0"/>
        <v>41</v>
      </c>
      <c r="H9" s="655">
        <f t="shared" si="0"/>
        <v>2</v>
      </c>
    </row>
    <row r="10" spans="1:27" s="575" customFormat="1" ht="15.75" customHeight="1" x14ac:dyDescent="0.25"/>
    <row r="11" spans="1:27" s="589" customFormat="1" ht="15.75" customHeight="1" x14ac:dyDescent="0.25">
      <c r="B11" s="589" t="s">
        <v>517</v>
      </c>
      <c r="C11" s="904">
        <v>57</v>
      </c>
      <c r="D11" s="904">
        <v>64</v>
      </c>
      <c r="E11" s="904">
        <v>49</v>
      </c>
      <c r="F11" s="904">
        <v>83</v>
      </c>
      <c r="G11" s="904">
        <v>3</v>
      </c>
      <c r="H11" s="904">
        <v>2</v>
      </c>
    </row>
    <row r="12" spans="1:27" s="589" customFormat="1" ht="15.75" customHeight="1" x14ac:dyDescent="0.25">
      <c r="B12" s="589" t="s">
        <v>518</v>
      </c>
      <c r="C12" s="656">
        <v>24</v>
      </c>
      <c r="D12" s="656">
        <v>25</v>
      </c>
      <c r="E12" s="656">
        <v>20</v>
      </c>
      <c r="F12" s="656">
        <v>39</v>
      </c>
      <c r="G12" s="656">
        <v>5</v>
      </c>
      <c r="H12" s="589">
        <v>0</v>
      </c>
    </row>
    <row r="13" spans="1:27" s="589" customFormat="1" ht="15.75" customHeight="1" x14ac:dyDescent="0.25">
      <c r="B13" s="592" t="s">
        <v>519</v>
      </c>
      <c r="C13" s="656">
        <v>7</v>
      </c>
      <c r="D13" s="656">
        <v>8</v>
      </c>
      <c r="E13" s="656">
        <v>3</v>
      </c>
      <c r="F13" s="656">
        <v>11</v>
      </c>
      <c r="G13" s="656">
        <v>1</v>
      </c>
      <c r="H13" s="589">
        <v>0</v>
      </c>
    </row>
    <row r="14" spans="1:27" s="589" customFormat="1" ht="15.75" customHeight="1" x14ac:dyDescent="0.25">
      <c r="B14" s="592" t="s">
        <v>520</v>
      </c>
      <c r="C14" s="656">
        <v>20</v>
      </c>
      <c r="D14" s="656">
        <v>24</v>
      </c>
      <c r="E14" s="656">
        <v>11</v>
      </c>
      <c r="F14" s="656">
        <v>26</v>
      </c>
      <c r="G14" s="656">
        <v>3</v>
      </c>
      <c r="H14" s="589">
        <v>0</v>
      </c>
    </row>
    <row r="15" spans="1:27" s="589" customFormat="1" ht="15.75" customHeight="1" x14ac:dyDescent="0.25">
      <c r="B15" s="592" t="s">
        <v>521</v>
      </c>
      <c r="C15" s="656">
        <v>29</v>
      </c>
      <c r="D15" s="656">
        <v>43</v>
      </c>
      <c r="E15" s="656">
        <v>22</v>
      </c>
      <c r="F15" s="656">
        <v>53</v>
      </c>
      <c r="G15" s="656">
        <v>3</v>
      </c>
      <c r="H15" s="589">
        <v>0</v>
      </c>
    </row>
    <row r="16" spans="1:27" s="589" customFormat="1" ht="15.75" customHeight="1" x14ac:dyDescent="0.25">
      <c r="B16" s="592" t="s">
        <v>522</v>
      </c>
      <c r="C16" s="656">
        <v>24</v>
      </c>
      <c r="D16" s="656">
        <v>37</v>
      </c>
      <c r="E16" s="656">
        <v>25</v>
      </c>
      <c r="F16" s="656">
        <v>51</v>
      </c>
      <c r="G16" s="656">
        <v>8</v>
      </c>
      <c r="H16" s="589">
        <v>0</v>
      </c>
    </row>
    <row r="17" spans="1:28" s="589" customFormat="1" ht="15.75" customHeight="1" x14ac:dyDescent="0.25">
      <c r="B17" s="592" t="s">
        <v>523</v>
      </c>
      <c r="C17" s="656">
        <v>27</v>
      </c>
      <c r="D17" s="656">
        <v>29</v>
      </c>
      <c r="E17" s="656">
        <v>21</v>
      </c>
      <c r="F17" s="656">
        <v>52</v>
      </c>
      <c r="G17" s="656">
        <v>7</v>
      </c>
      <c r="H17" s="589">
        <v>0</v>
      </c>
    </row>
    <row r="18" spans="1:28" s="589" customFormat="1" ht="15.75" customHeight="1" x14ac:dyDescent="0.25">
      <c r="B18" s="592" t="s">
        <v>524</v>
      </c>
      <c r="C18" s="656">
        <v>34</v>
      </c>
      <c r="D18" s="656">
        <v>45</v>
      </c>
      <c r="E18" s="656">
        <v>28</v>
      </c>
      <c r="F18" s="656">
        <v>59</v>
      </c>
      <c r="G18" s="656">
        <v>5</v>
      </c>
      <c r="H18" s="589">
        <v>0</v>
      </c>
    </row>
    <row r="19" spans="1:28" s="589" customFormat="1" ht="15.75" customHeight="1" x14ac:dyDescent="0.25">
      <c r="B19" s="592" t="s">
        <v>525</v>
      </c>
      <c r="C19" s="656">
        <v>6</v>
      </c>
      <c r="D19" s="656">
        <v>12</v>
      </c>
      <c r="E19" s="656">
        <v>8</v>
      </c>
      <c r="F19" s="656">
        <v>14</v>
      </c>
      <c r="G19" s="656">
        <v>5</v>
      </c>
      <c r="H19" s="589">
        <v>0</v>
      </c>
    </row>
    <row r="20" spans="1:28" s="589" customFormat="1" ht="15.75" customHeight="1" x14ac:dyDescent="0.25">
      <c r="B20" s="149" t="s">
        <v>526</v>
      </c>
      <c r="C20" s="656">
        <v>4</v>
      </c>
      <c r="D20" s="656">
        <v>4</v>
      </c>
      <c r="E20" s="656">
        <v>1</v>
      </c>
      <c r="F20" s="656">
        <v>5</v>
      </c>
      <c r="G20" s="656">
        <v>1</v>
      </c>
      <c r="H20" s="589">
        <v>0</v>
      </c>
    </row>
    <row r="21" spans="1:28" s="571" customFormat="1" ht="6" customHeight="1" thickBot="1" x14ac:dyDescent="0.3">
      <c r="A21" s="657"/>
      <c r="B21" s="657"/>
      <c r="C21" s="883"/>
      <c r="D21" s="883"/>
      <c r="E21" s="883"/>
      <c r="F21" s="883"/>
      <c r="G21" s="883"/>
      <c r="H21" s="883"/>
    </row>
    <row r="22" spans="1:28" s="571" customFormat="1" ht="3.75" customHeight="1" thickTop="1" x14ac:dyDescent="0.25">
      <c r="A22" s="589"/>
      <c r="B22" s="589"/>
      <c r="C22" s="640"/>
      <c r="D22" s="640"/>
      <c r="E22" s="589"/>
      <c r="F22" s="589"/>
      <c r="G22" s="589"/>
    </row>
    <row r="23" spans="1:28" s="571" customFormat="1" ht="12.95" customHeight="1" x14ac:dyDescent="0.25">
      <c r="A23" s="1960" t="s">
        <v>629</v>
      </c>
      <c r="B23" s="1960"/>
      <c r="C23" s="1960"/>
      <c r="D23" s="1960"/>
      <c r="E23" s="1960"/>
      <c r="F23" s="589"/>
      <c r="G23" s="589"/>
    </row>
    <row r="24" spans="1:28" ht="15" customHeight="1" x14ac:dyDescent="0.25">
      <c r="A24" s="1999" t="s">
        <v>507</v>
      </c>
      <c r="B24" s="1999"/>
      <c r="C24" s="1999"/>
      <c r="D24" s="1999"/>
      <c r="E24" s="1999"/>
      <c r="F24" s="617"/>
      <c r="G24" s="1702"/>
      <c r="H24" s="617"/>
      <c r="I24" s="617"/>
      <c r="J24" s="617"/>
      <c r="K24" s="617"/>
      <c r="L24" s="617"/>
      <c r="M24" s="617"/>
      <c r="N24" s="617"/>
      <c r="O24" s="617"/>
      <c r="P24" s="617"/>
      <c r="Q24" s="617"/>
      <c r="R24" s="617"/>
      <c r="S24" s="617"/>
      <c r="T24" s="617"/>
      <c r="U24" s="617"/>
      <c r="V24" s="617"/>
      <c r="W24" s="617"/>
      <c r="X24" s="617"/>
      <c r="Y24" s="617"/>
      <c r="Z24" s="617"/>
      <c r="AA24" s="617"/>
      <c r="AB24" s="617"/>
    </row>
    <row r="25" spans="1:28" x14ac:dyDescent="0.25">
      <c r="A25" s="617"/>
      <c r="B25" s="617"/>
      <c r="C25" s="617"/>
      <c r="D25" s="617"/>
      <c r="E25" s="617"/>
      <c r="F25" s="617"/>
      <c r="G25" s="617"/>
      <c r="H25" s="617"/>
      <c r="I25" s="617"/>
      <c r="J25" s="617"/>
      <c r="K25" s="617"/>
      <c r="L25" s="617"/>
      <c r="M25" s="617"/>
      <c r="N25" s="617"/>
      <c r="O25" s="617"/>
      <c r="P25" s="617"/>
      <c r="Q25" s="617"/>
      <c r="R25" s="617"/>
      <c r="S25" s="617"/>
      <c r="T25" s="617"/>
      <c r="U25" s="617"/>
      <c r="V25" s="617"/>
      <c r="W25" s="617"/>
      <c r="X25" s="617"/>
      <c r="Y25" s="617"/>
      <c r="Z25" s="617"/>
      <c r="AA25" s="617"/>
      <c r="AB25" s="617"/>
    </row>
    <row r="26" spans="1:28" x14ac:dyDescent="0.25">
      <c r="A26" s="617"/>
      <c r="B26" s="617"/>
      <c r="C26" s="617"/>
      <c r="D26" s="617"/>
      <c r="E26" s="617"/>
      <c r="F26" s="617"/>
      <c r="G26" s="617"/>
      <c r="H26" s="617"/>
      <c r="I26" s="617"/>
      <c r="J26" s="617"/>
      <c r="K26" s="617"/>
      <c r="L26" s="617"/>
      <c r="M26" s="617"/>
      <c r="N26" s="617"/>
      <c r="O26" s="617"/>
      <c r="P26" s="617"/>
      <c r="Q26" s="617"/>
      <c r="R26" s="617"/>
      <c r="S26" s="617"/>
      <c r="T26" s="617"/>
      <c r="U26" s="617"/>
      <c r="V26" s="617"/>
      <c r="W26" s="617"/>
      <c r="X26" s="617"/>
      <c r="Y26" s="617"/>
      <c r="Z26" s="617"/>
      <c r="AA26" s="617"/>
      <c r="AB26" s="617"/>
    </row>
    <row r="27" spans="1:28" x14ac:dyDescent="0.25">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c r="AA27" s="617"/>
      <c r="AB27" s="617"/>
    </row>
    <row r="28" spans="1:28" x14ac:dyDescent="0.25">
      <c r="A28" s="1587"/>
      <c r="B28" s="1587"/>
      <c r="C28" s="1587"/>
      <c r="D28" s="1587"/>
      <c r="E28" s="1587"/>
      <c r="F28" s="1587"/>
      <c r="G28" s="1587"/>
      <c r="H28" s="617"/>
      <c r="I28" s="617"/>
      <c r="J28" s="617"/>
      <c r="K28" s="617"/>
      <c r="L28" s="617"/>
      <c r="M28" s="617"/>
      <c r="N28" s="617"/>
      <c r="O28" s="617"/>
      <c r="P28" s="617"/>
      <c r="Q28" s="617"/>
      <c r="R28" s="617"/>
      <c r="S28" s="617"/>
      <c r="T28" s="617"/>
      <c r="U28" s="617"/>
      <c r="V28" s="617"/>
      <c r="W28" s="617"/>
      <c r="X28" s="617"/>
      <c r="Y28" s="617"/>
      <c r="Z28" s="617"/>
      <c r="AA28" s="617"/>
      <c r="AB28" s="617"/>
    </row>
    <row r="29" spans="1:28" x14ac:dyDescent="0.25">
      <c r="A29" s="617"/>
      <c r="B29" s="617"/>
      <c r="C29" s="617"/>
      <c r="D29" s="617"/>
      <c r="E29" s="617"/>
      <c r="F29" s="617"/>
      <c r="G29" s="617"/>
      <c r="H29" s="617"/>
      <c r="I29" s="617"/>
      <c r="J29" s="617"/>
      <c r="K29" s="617"/>
      <c r="L29" s="617"/>
      <c r="M29" s="617"/>
      <c r="N29" s="617"/>
      <c r="O29" s="617"/>
      <c r="P29" s="617"/>
      <c r="Q29" s="617"/>
      <c r="R29" s="617"/>
      <c r="S29" s="617"/>
      <c r="T29" s="617"/>
      <c r="U29" s="617"/>
      <c r="V29" s="617"/>
      <c r="W29" s="617"/>
      <c r="X29" s="617"/>
      <c r="Y29" s="617"/>
      <c r="Z29" s="617"/>
      <c r="AA29" s="617"/>
      <c r="AB29" s="617"/>
    </row>
    <row r="30" spans="1:28" x14ac:dyDescent="0.25">
      <c r="A30" s="617"/>
      <c r="B30" s="617"/>
      <c r="C30" s="617"/>
      <c r="D30" s="617"/>
      <c r="E30" s="617"/>
      <c r="F30" s="617"/>
      <c r="G30" s="617"/>
      <c r="H30" s="617"/>
      <c r="I30" s="617"/>
      <c r="J30" s="617"/>
      <c r="K30" s="617"/>
      <c r="L30" s="617"/>
      <c r="M30" s="617"/>
      <c r="N30" s="617"/>
      <c r="O30" s="617"/>
      <c r="P30" s="617"/>
      <c r="Q30" s="617"/>
      <c r="R30" s="617"/>
      <c r="S30" s="617"/>
      <c r="T30" s="617"/>
      <c r="U30" s="617"/>
      <c r="V30" s="617"/>
      <c r="W30" s="617"/>
      <c r="X30" s="617"/>
      <c r="Y30" s="617"/>
      <c r="Z30" s="617"/>
      <c r="AA30" s="617"/>
      <c r="AB30" s="617"/>
    </row>
    <row r="31" spans="1:28" x14ac:dyDescent="0.25">
      <c r="A31" s="617"/>
      <c r="B31" s="617"/>
      <c r="C31" s="617"/>
      <c r="D31" s="617"/>
      <c r="E31" s="617"/>
      <c r="F31" s="617"/>
      <c r="G31" s="617"/>
      <c r="H31" s="617"/>
      <c r="I31" s="617"/>
      <c r="J31" s="617"/>
      <c r="K31" s="617"/>
      <c r="L31" s="617"/>
      <c r="M31" s="617"/>
      <c r="N31" s="617"/>
      <c r="O31" s="617"/>
      <c r="P31" s="617"/>
      <c r="Q31" s="617"/>
      <c r="R31" s="617"/>
      <c r="S31" s="617"/>
      <c r="T31" s="617"/>
      <c r="U31" s="617"/>
      <c r="V31" s="617"/>
      <c r="W31" s="617"/>
      <c r="X31" s="617"/>
      <c r="Y31" s="617"/>
      <c r="Z31" s="617"/>
      <c r="AA31" s="617"/>
      <c r="AB31" s="617"/>
    </row>
    <row r="32" spans="1:28" x14ac:dyDescent="0.25">
      <c r="A32" s="617"/>
      <c r="B32" s="617"/>
      <c r="C32" s="617"/>
      <c r="D32" s="617"/>
      <c r="E32" s="617"/>
      <c r="F32" s="617"/>
      <c r="G32" s="617"/>
      <c r="H32" s="617"/>
      <c r="I32" s="617"/>
      <c r="J32" s="617"/>
      <c r="K32" s="617"/>
      <c r="L32" s="617"/>
      <c r="M32" s="617"/>
      <c r="N32" s="617"/>
      <c r="O32" s="617"/>
      <c r="P32" s="617"/>
      <c r="Q32" s="617"/>
      <c r="R32" s="617"/>
      <c r="S32" s="617"/>
      <c r="T32" s="617"/>
      <c r="U32" s="617"/>
      <c r="V32" s="617"/>
      <c r="W32" s="617"/>
      <c r="X32" s="617"/>
      <c r="Y32" s="617"/>
      <c r="Z32" s="617"/>
      <c r="AA32" s="617"/>
      <c r="AB32" s="617"/>
    </row>
    <row r="33" spans="1:28" x14ac:dyDescent="0.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row>
    <row r="34" spans="1:28" x14ac:dyDescent="0.25">
      <c r="A34" s="617"/>
      <c r="B34" s="617"/>
      <c r="C34" s="617"/>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row>
    <row r="35" spans="1:28" x14ac:dyDescent="0.25">
      <c r="A35" s="617"/>
      <c r="B35" s="617"/>
      <c r="C35" s="617"/>
      <c r="D35" s="617"/>
      <c r="E35" s="617"/>
      <c r="F35" s="617"/>
      <c r="G35" s="617"/>
      <c r="H35" s="617"/>
      <c r="I35" s="617"/>
      <c r="J35" s="617"/>
      <c r="K35" s="617"/>
      <c r="L35" s="617"/>
      <c r="M35" s="617"/>
      <c r="N35" s="617"/>
      <c r="O35" s="617"/>
      <c r="P35" s="617"/>
      <c r="Q35" s="617"/>
      <c r="R35" s="617"/>
      <c r="S35" s="617"/>
      <c r="T35" s="617"/>
      <c r="U35" s="617"/>
      <c r="V35" s="617"/>
      <c r="W35" s="617"/>
      <c r="X35" s="617"/>
      <c r="Y35" s="617"/>
      <c r="Z35" s="617"/>
      <c r="AA35" s="617"/>
      <c r="AB35" s="617"/>
    </row>
    <row r="36" spans="1:28" x14ac:dyDescent="0.25">
      <c r="A36" s="617"/>
      <c r="B36" s="617"/>
      <c r="C36" s="617"/>
      <c r="D36" s="617"/>
      <c r="E36" s="617"/>
      <c r="F36" s="617"/>
      <c r="G36" s="617"/>
      <c r="H36" s="617"/>
      <c r="I36" s="617"/>
      <c r="J36" s="617"/>
      <c r="K36" s="617"/>
      <c r="L36" s="617"/>
      <c r="M36" s="617"/>
      <c r="N36" s="617"/>
      <c r="O36" s="617"/>
      <c r="P36" s="617"/>
      <c r="Q36" s="617"/>
      <c r="R36" s="617"/>
      <c r="S36" s="617"/>
      <c r="T36" s="617"/>
      <c r="U36" s="617"/>
      <c r="V36" s="617"/>
      <c r="W36" s="617"/>
      <c r="X36" s="617"/>
      <c r="Y36" s="617"/>
      <c r="Z36" s="617"/>
      <c r="AA36" s="617"/>
      <c r="AB36" s="617"/>
    </row>
    <row r="37" spans="1:28" x14ac:dyDescent="0.25">
      <c r="A37" s="617"/>
      <c r="B37" s="617"/>
      <c r="C37" s="617"/>
      <c r="D37" s="617"/>
      <c r="E37" s="617"/>
      <c r="F37" s="617"/>
      <c r="G37" s="617"/>
      <c r="H37" s="617"/>
      <c r="I37" s="617"/>
      <c r="J37" s="617"/>
      <c r="K37" s="617"/>
      <c r="L37" s="617"/>
      <c r="M37" s="617"/>
      <c r="N37" s="617"/>
      <c r="O37" s="617"/>
      <c r="P37" s="617"/>
      <c r="Q37" s="617"/>
      <c r="R37" s="617"/>
      <c r="S37" s="617"/>
      <c r="T37" s="617"/>
      <c r="U37" s="617"/>
      <c r="V37" s="617"/>
      <c r="W37" s="617"/>
      <c r="X37" s="617"/>
      <c r="Y37" s="617"/>
      <c r="Z37" s="617"/>
      <c r="AA37" s="617"/>
      <c r="AB37" s="617"/>
    </row>
    <row r="38" spans="1:28" x14ac:dyDescent="0.25">
      <c r="A38" s="617"/>
      <c r="B38" s="617"/>
      <c r="C38" s="617"/>
      <c r="D38" s="617"/>
      <c r="E38" s="617"/>
      <c r="F38" s="617"/>
      <c r="G38" s="617"/>
      <c r="H38" s="617"/>
      <c r="I38" s="617"/>
      <c r="J38" s="617"/>
      <c r="K38" s="617"/>
      <c r="L38" s="617"/>
      <c r="M38" s="617"/>
      <c r="N38" s="617"/>
      <c r="O38" s="617"/>
      <c r="P38" s="617"/>
      <c r="Q38" s="617"/>
      <c r="R38" s="617"/>
      <c r="S38" s="617"/>
      <c r="T38" s="617"/>
      <c r="U38" s="617"/>
      <c r="V38" s="617"/>
      <c r="W38" s="617"/>
      <c r="X38" s="617"/>
      <c r="Y38" s="617"/>
      <c r="Z38" s="617"/>
      <c r="AA38" s="617"/>
      <c r="AB38" s="617"/>
    </row>
    <row r="39" spans="1:28" x14ac:dyDescent="0.25">
      <c r="A39" s="617"/>
      <c r="B39" s="617"/>
      <c r="C39" s="617"/>
      <c r="D39" s="617"/>
      <c r="E39" s="617"/>
      <c r="F39" s="617"/>
      <c r="G39" s="617"/>
      <c r="H39" s="617"/>
      <c r="I39" s="617"/>
      <c r="J39" s="617"/>
      <c r="K39" s="617"/>
      <c r="L39" s="617"/>
      <c r="M39" s="617"/>
      <c r="N39" s="617"/>
      <c r="O39" s="617"/>
      <c r="P39" s="617"/>
      <c r="Q39" s="617"/>
      <c r="R39" s="617"/>
      <c r="S39" s="617"/>
      <c r="T39" s="617"/>
      <c r="U39" s="617"/>
      <c r="V39" s="617"/>
      <c r="W39" s="617"/>
      <c r="X39" s="617"/>
      <c r="Y39" s="617"/>
      <c r="Z39" s="617"/>
      <c r="AA39" s="617"/>
      <c r="AB39" s="617"/>
    </row>
    <row r="40" spans="1:28" x14ac:dyDescent="0.25">
      <c r="A40" s="617"/>
      <c r="B40" s="617"/>
      <c r="C40" s="617"/>
      <c r="D40" s="617"/>
      <c r="E40" s="617"/>
      <c r="F40" s="617"/>
      <c r="G40" s="617"/>
      <c r="H40" s="617"/>
      <c r="I40" s="617"/>
      <c r="J40" s="617"/>
      <c r="K40" s="617"/>
      <c r="L40" s="617"/>
      <c r="M40" s="617"/>
      <c r="N40" s="617"/>
      <c r="O40" s="617"/>
      <c r="P40" s="617"/>
      <c r="Q40" s="617"/>
      <c r="R40" s="617"/>
      <c r="S40" s="617"/>
      <c r="T40" s="617"/>
      <c r="U40" s="617"/>
      <c r="V40" s="617"/>
      <c r="W40" s="617"/>
      <c r="X40" s="617"/>
      <c r="Y40" s="617"/>
      <c r="Z40" s="617"/>
      <c r="AA40" s="617"/>
      <c r="AB40" s="617"/>
    </row>
    <row r="41" spans="1:28" x14ac:dyDescent="0.25">
      <c r="A41" s="617"/>
      <c r="B41" s="617"/>
      <c r="C41" s="617"/>
      <c r="D41" s="617"/>
      <c r="E41" s="617"/>
      <c r="F41" s="617"/>
      <c r="G41" s="617"/>
      <c r="H41" s="617"/>
      <c r="I41" s="617"/>
      <c r="J41" s="617"/>
      <c r="K41" s="617"/>
      <c r="L41" s="617"/>
      <c r="M41" s="617"/>
      <c r="N41" s="617"/>
      <c r="O41" s="617"/>
      <c r="P41" s="617"/>
      <c r="Q41" s="617"/>
      <c r="R41" s="617"/>
      <c r="S41" s="617"/>
      <c r="T41" s="617"/>
      <c r="U41" s="617"/>
      <c r="V41" s="617"/>
      <c r="W41" s="617"/>
      <c r="X41" s="617"/>
      <c r="Y41" s="617"/>
      <c r="Z41" s="617"/>
      <c r="AA41" s="617"/>
      <c r="AB41" s="617"/>
    </row>
    <row r="42" spans="1:28" x14ac:dyDescent="0.25">
      <c r="A42" s="617"/>
      <c r="B42" s="617"/>
      <c r="C42" s="617"/>
      <c r="D42" s="617"/>
      <c r="E42" s="617"/>
      <c r="F42" s="617"/>
      <c r="G42" s="617"/>
      <c r="H42" s="617"/>
      <c r="I42" s="617"/>
      <c r="J42" s="617"/>
      <c r="K42" s="617"/>
      <c r="L42" s="617"/>
      <c r="M42" s="617"/>
      <c r="N42" s="617"/>
      <c r="O42" s="617"/>
      <c r="P42" s="617"/>
      <c r="Q42" s="617"/>
      <c r="R42" s="617"/>
      <c r="S42" s="617"/>
      <c r="T42" s="617"/>
      <c r="U42" s="617"/>
      <c r="V42" s="617"/>
      <c r="W42" s="617"/>
      <c r="X42" s="617"/>
      <c r="Y42" s="617"/>
      <c r="Z42" s="617"/>
      <c r="AA42" s="617"/>
      <c r="AB42" s="617"/>
    </row>
    <row r="43" spans="1:28" x14ac:dyDescent="0.25">
      <c r="A43" s="617"/>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row>
    <row r="44" spans="1:28" x14ac:dyDescent="0.25">
      <c r="A44" s="617"/>
      <c r="B44" s="617"/>
      <c r="C44" s="617"/>
      <c r="D44" s="617"/>
      <c r="E44" s="617"/>
      <c r="F44" s="617"/>
      <c r="G44" s="617"/>
      <c r="H44" s="617"/>
      <c r="I44" s="617"/>
      <c r="J44" s="617"/>
      <c r="K44" s="617"/>
      <c r="L44" s="617"/>
      <c r="M44" s="617"/>
      <c r="N44" s="617"/>
      <c r="O44" s="617"/>
      <c r="P44" s="617"/>
      <c r="Q44" s="617"/>
      <c r="R44" s="617"/>
      <c r="S44" s="617"/>
      <c r="T44" s="617"/>
      <c r="U44" s="617"/>
      <c r="V44" s="617"/>
      <c r="W44" s="617"/>
      <c r="X44" s="617"/>
      <c r="Y44" s="617"/>
      <c r="Z44" s="617"/>
      <c r="AA44" s="617"/>
      <c r="AB44" s="617"/>
    </row>
  </sheetData>
  <mergeCells count="13">
    <mergeCell ref="H6:H7"/>
    <mergeCell ref="A23:E23"/>
    <mergeCell ref="A24:E24"/>
    <mergeCell ref="A2:G2"/>
    <mergeCell ref="A3:H3"/>
    <mergeCell ref="A4:B4"/>
    <mergeCell ref="A5:B7"/>
    <mergeCell ref="C5:H5"/>
    <mergeCell ref="C6:C7"/>
    <mergeCell ref="D6:D7"/>
    <mergeCell ref="E6:E7"/>
    <mergeCell ref="F6:F7"/>
    <mergeCell ref="G6:G7"/>
  </mergeCells>
  <pageMargins left="0.78740157480314965" right="0.78740157480314965" top="1.1811023622047245" bottom="0.78740157480314965" header="0" footer="0"/>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heetViews>
  <sheetFormatPr defaultColWidth="7.85546875" defaultRowHeight="12.75" x14ac:dyDescent="0.25"/>
  <cols>
    <col min="1" max="1" width="3.140625" style="571" customWidth="1"/>
    <col min="2" max="2" width="26.85546875" style="571" customWidth="1"/>
    <col min="3" max="3" width="9.5703125" style="571" customWidth="1"/>
    <col min="4" max="4" width="9.28515625" style="571" customWidth="1"/>
    <col min="5" max="5" width="8.140625" style="571" customWidth="1"/>
    <col min="6" max="6" width="9.28515625" style="571" customWidth="1"/>
    <col min="7" max="7" width="10.7109375" style="571" customWidth="1"/>
    <col min="8" max="8" width="9.42578125" style="571" customWidth="1"/>
    <col min="9" max="9" width="6.85546875" style="571" customWidth="1"/>
    <col min="10" max="10" width="7.85546875" style="571" customWidth="1"/>
    <col min="11" max="11" width="8" style="571" customWidth="1"/>
    <col min="12" max="16384" width="7.85546875" style="571"/>
  </cols>
  <sheetData>
    <row r="2" spans="1:11" ht="12.75" customHeight="1" x14ac:dyDescent="0.25">
      <c r="A2" s="1957" t="s">
        <v>630</v>
      </c>
      <c r="B2" s="1957"/>
      <c r="C2" s="1957"/>
      <c r="D2" s="1957"/>
      <c r="E2" s="1957"/>
      <c r="F2" s="1957"/>
    </row>
    <row r="3" spans="1:11" s="721" customFormat="1" ht="21.75" customHeight="1" x14ac:dyDescent="0.25">
      <c r="A3" s="1933" t="s">
        <v>631</v>
      </c>
      <c r="B3" s="1933"/>
      <c r="C3" s="1933"/>
      <c r="D3" s="1933"/>
      <c r="E3" s="1933"/>
      <c r="F3" s="1933"/>
      <c r="G3" s="1933"/>
      <c r="H3" s="1933"/>
      <c r="I3" s="1578"/>
      <c r="J3" s="1578"/>
      <c r="K3" s="1597"/>
    </row>
    <row r="4" spans="1:11" ht="12.95" customHeight="1" x14ac:dyDescent="0.25">
      <c r="A4" s="1905">
        <v>2018</v>
      </c>
      <c r="B4" s="1995"/>
      <c r="C4" s="869"/>
      <c r="D4" s="870"/>
      <c r="E4" s="877"/>
      <c r="F4" s="637"/>
      <c r="H4" s="637" t="s">
        <v>509</v>
      </c>
    </row>
    <row r="5" spans="1:11" ht="24.95" customHeight="1" x14ac:dyDescent="0.25">
      <c r="A5" s="1974" t="s">
        <v>510</v>
      </c>
      <c r="B5" s="1970"/>
      <c r="C5" s="1958" t="s">
        <v>632</v>
      </c>
      <c r="D5" s="1958"/>
      <c r="E5" s="1998"/>
      <c r="F5" s="1965" t="s">
        <v>633</v>
      </c>
      <c r="G5" s="1974"/>
      <c r="H5" s="1974"/>
      <c r="I5" s="880"/>
    </row>
    <row r="6" spans="1:11" ht="24.95" customHeight="1" x14ac:dyDescent="0.25">
      <c r="A6" s="1996"/>
      <c r="B6" s="1997"/>
      <c r="C6" s="929" t="s">
        <v>31</v>
      </c>
      <c r="D6" s="930" t="s">
        <v>550</v>
      </c>
      <c r="E6" s="930" t="s">
        <v>551</v>
      </c>
      <c r="F6" s="930" t="s">
        <v>31</v>
      </c>
      <c r="G6" s="930" t="s">
        <v>550</v>
      </c>
      <c r="H6" s="930" t="s">
        <v>551</v>
      </c>
      <c r="I6" s="575"/>
      <c r="J6" s="575"/>
    </row>
    <row r="7" spans="1:11" s="617" customFormat="1" ht="12.95" customHeight="1" x14ac:dyDescent="0.25">
      <c r="A7" s="898"/>
      <c r="B7" s="898"/>
      <c r="C7" s="899"/>
      <c r="D7" s="899"/>
      <c r="E7" s="899"/>
      <c r="F7" s="899"/>
      <c r="G7" s="899"/>
      <c r="H7" s="899"/>
      <c r="I7" s="620"/>
      <c r="J7" s="620"/>
    </row>
    <row r="8" spans="1:11" s="575" customFormat="1" ht="15.75" customHeight="1" x14ac:dyDescent="0.25">
      <c r="A8" s="575" t="s">
        <v>31</v>
      </c>
      <c r="B8" s="639"/>
      <c r="C8" s="655">
        <f>SUM(C10:C19)</f>
        <v>431</v>
      </c>
      <c r="D8" s="655">
        <f>SUM(D10:D19)</f>
        <v>341</v>
      </c>
      <c r="E8" s="655">
        <f t="shared" ref="E8:H8" si="0">SUM(E10:E19)</f>
        <v>90</v>
      </c>
      <c r="F8" s="655">
        <f t="shared" si="0"/>
        <v>341</v>
      </c>
      <c r="G8" s="655">
        <f t="shared" si="0"/>
        <v>174</v>
      </c>
      <c r="H8" s="655">
        <f t="shared" si="0"/>
        <v>167</v>
      </c>
    </row>
    <row r="9" spans="1:11" s="575" customFormat="1" ht="15.75" customHeight="1" x14ac:dyDescent="0.25"/>
    <row r="10" spans="1:11" s="589" customFormat="1" ht="15.75" customHeight="1" x14ac:dyDescent="0.25">
      <c r="B10" s="589" t="s">
        <v>517</v>
      </c>
      <c r="C10" s="651">
        <f>D10+E10</f>
        <v>89</v>
      </c>
      <c r="D10" s="904">
        <v>71</v>
      </c>
      <c r="E10" s="904">
        <v>18</v>
      </c>
      <c r="F10" s="651">
        <f>G10+H10</f>
        <v>71</v>
      </c>
      <c r="G10" s="904">
        <v>40</v>
      </c>
      <c r="H10" s="904">
        <v>31</v>
      </c>
    </row>
    <row r="11" spans="1:11" s="589" customFormat="1" ht="15.75" customHeight="1" x14ac:dyDescent="0.25">
      <c r="B11" s="589" t="s">
        <v>518</v>
      </c>
      <c r="C11" s="651">
        <f t="shared" ref="C11:C19" si="1">D11+E11</f>
        <v>43</v>
      </c>
      <c r="D11" s="656">
        <v>29</v>
      </c>
      <c r="E11" s="656">
        <v>14</v>
      </c>
      <c r="F11" s="651">
        <f t="shared" ref="F11:F19" si="2">G11+H11</f>
        <v>29</v>
      </c>
      <c r="G11" s="656">
        <v>11</v>
      </c>
      <c r="H11" s="656">
        <v>18</v>
      </c>
    </row>
    <row r="12" spans="1:11" s="589" customFormat="1" ht="25.5" customHeight="1" x14ac:dyDescent="0.25">
      <c r="B12" s="924" t="s">
        <v>634</v>
      </c>
      <c r="C12" s="925">
        <f t="shared" si="1"/>
        <v>11</v>
      </c>
      <c r="D12" s="746">
        <v>11</v>
      </c>
      <c r="E12" s="746">
        <v>0</v>
      </c>
      <c r="F12" s="925">
        <f t="shared" si="2"/>
        <v>11</v>
      </c>
      <c r="G12" s="746">
        <v>7</v>
      </c>
      <c r="H12" s="746">
        <v>4</v>
      </c>
    </row>
    <row r="13" spans="1:11" s="589" customFormat="1" ht="15.75" customHeight="1" x14ac:dyDescent="0.25">
      <c r="B13" s="592" t="s">
        <v>520</v>
      </c>
      <c r="C13" s="651">
        <f t="shared" si="1"/>
        <v>32</v>
      </c>
      <c r="D13" s="656">
        <v>26</v>
      </c>
      <c r="E13" s="656">
        <v>6</v>
      </c>
      <c r="F13" s="651">
        <f t="shared" si="2"/>
        <v>26</v>
      </c>
      <c r="G13" s="656">
        <v>16</v>
      </c>
      <c r="H13" s="656">
        <v>10</v>
      </c>
    </row>
    <row r="14" spans="1:11" s="589" customFormat="1" ht="15.75" customHeight="1" x14ac:dyDescent="0.25">
      <c r="B14" s="592" t="s">
        <v>521</v>
      </c>
      <c r="C14" s="651">
        <f t="shared" si="1"/>
        <v>62</v>
      </c>
      <c r="D14" s="656">
        <v>50</v>
      </c>
      <c r="E14" s="656">
        <v>12</v>
      </c>
      <c r="F14" s="651">
        <f t="shared" si="2"/>
        <v>50</v>
      </c>
      <c r="G14" s="656">
        <v>23</v>
      </c>
      <c r="H14" s="656">
        <v>27</v>
      </c>
    </row>
    <row r="15" spans="1:11" s="589" customFormat="1" ht="15.75" customHeight="1" x14ac:dyDescent="0.25">
      <c r="B15" s="592" t="s">
        <v>522</v>
      </c>
      <c r="C15" s="651">
        <f t="shared" si="1"/>
        <v>56</v>
      </c>
      <c r="D15" s="656">
        <v>40</v>
      </c>
      <c r="E15" s="656">
        <v>16</v>
      </c>
      <c r="F15" s="651">
        <f t="shared" si="2"/>
        <v>40</v>
      </c>
      <c r="G15" s="656">
        <v>21</v>
      </c>
      <c r="H15" s="656">
        <v>19</v>
      </c>
    </row>
    <row r="16" spans="1:11" s="589" customFormat="1" ht="15.75" customHeight="1" x14ac:dyDescent="0.25">
      <c r="B16" s="592" t="s">
        <v>523</v>
      </c>
      <c r="C16" s="651">
        <f t="shared" si="1"/>
        <v>53</v>
      </c>
      <c r="D16" s="656">
        <v>43</v>
      </c>
      <c r="E16" s="656">
        <v>10</v>
      </c>
      <c r="F16" s="651">
        <f t="shared" si="2"/>
        <v>43</v>
      </c>
      <c r="G16" s="656">
        <v>17</v>
      </c>
      <c r="H16" s="656">
        <v>26</v>
      </c>
    </row>
    <row r="17" spans="1:8" s="589" customFormat="1" ht="15.75" customHeight="1" x14ac:dyDescent="0.25">
      <c r="B17" s="592" t="s">
        <v>524</v>
      </c>
      <c r="C17" s="651">
        <f t="shared" si="1"/>
        <v>62</v>
      </c>
      <c r="D17" s="656">
        <v>52</v>
      </c>
      <c r="E17" s="656">
        <v>10</v>
      </c>
      <c r="F17" s="651">
        <f t="shared" si="2"/>
        <v>52</v>
      </c>
      <c r="G17" s="656">
        <v>31</v>
      </c>
      <c r="H17" s="656">
        <v>21</v>
      </c>
    </row>
    <row r="18" spans="1:8" s="589" customFormat="1" ht="15.75" customHeight="1" x14ac:dyDescent="0.25">
      <c r="B18" s="592" t="s">
        <v>525</v>
      </c>
      <c r="C18" s="651">
        <f t="shared" si="1"/>
        <v>17</v>
      </c>
      <c r="D18" s="656">
        <v>14</v>
      </c>
      <c r="E18" s="656">
        <v>3</v>
      </c>
      <c r="F18" s="651">
        <f t="shared" si="2"/>
        <v>14</v>
      </c>
      <c r="G18" s="656">
        <v>5</v>
      </c>
      <c r="H18" s="656">
        <v>9</v>
      </c>
    </row>
    <row r="19" spans="1:8" s="589" customFormat="1" ht="15.75" customHeight="1" x14ac:dyDescent="0.25">
      <c r="B19" s="149" t="s">
        <v>526</v>
      </c>
      <c r="C19" s="651">
        <f t="shared" si="1"/>
        <v>6</v>
      </c>
      <c r="D19" s="656">
        <v>5</v>
      </c>
      <c r="E19" s="656">
        <v>1</v>
      </c>
      <c r="F19" s="651">
        <f t="shared" si="2"/>
        <v>5</v>
      </c>
      <c r="G19" s="656">
        <v>3</v>
      </c>
      <c r="H19" s="656">
        <v>2</v>
      </c>
    </row>
    <row r="20" spans="1:8" s="589" customFormat="1" ht="6.95" customHeight="1" x14ac:dyDescent="0.25">
      <c r="B20" s="149"/>
      <c r="C20" s="655"/>
      <c r="D20" s="656"/>
      <c r="E20" s="656"/>
      <c r="F20" s="655"/>
      <c r="G20" s="656"/>
      <c r="H20" s="656"/>
    </row>
    <row r="21" spans="1:8" ht="3" customHeight="1" thickBot="1" x14ac:dyDescent="0.3">
      <c r="A21" s="657"/>
      <c r="B21" s="657"/>
      <c r="C21" s="883"/>
      <c r="D21" s="883"/>
      <c r="E21" s="883"/>
      <c r="F21" s="883"/>
      <c r="G21" s="883"/>
      <c r="H21" s="883"/>
    </row>
    <row r="22" spans="1:8" ht="3.75" customHeight="1" thickTop="1" x14ac:dyDescent="0.25">
      <c r="A22" s="149"/>
      <c r="B22" s="149"/>
      <c r="C22" s="869"/>
      <c r="D22" s="869"/>
      <c r="E22" s="869"/>
      <c r="F22" s="869"/>
      <c r="G22" s="869"/>
      <c r="H22" s="869"/>
    </row>
    <row r="23" spans="1:8" ht="12.95" customHeight="1" x14ac:dyDescent="0.25">
      <c r="A23" s="901" t="s">
        <v>507</v>
      </c>
      <c r="B23" s="901"/>
      <c r="C23" s="901"/>
      <c r="D23" s="901"/>
      <c r="E23" s="901"/>
    </row>
    <row r="24" spans="1:8" ht="10.5" customHeight="1" x14ac:dyDescent="0.25">
      <c r="A24" s="1960"/>
      <c r="B24" s="1960"/>
      <c r="C24" s="1960"/>
      <c r="D24" s="1960"/>
      <c r="E24" s="1960"/>
      <c r="F24" s="589"/>
      <c r="G24" s="589"/>
    </row>
    <row r="28" spans="1:8" x14ac:dyDescent="0.25">
      <c r="A28" s="1578"/>
      <c r="B28" s="1578"/>
      <c r="C28" s="1578"/>
      <c r="D28" s="1578"/>
      <c r="E28" s="1578"/>
      <c r="F28" s="1578"/>
      <c r="G28" s="1578"/>
    </row>
  </sheetData>
  <mergeCells count="7">
    <mergeCell ref="A24:E24"/>
    <mergeCell ref="A2:F2"/>
    <mergeCell ref="A3:H3"/>
    <mergeCell ref="A4:B4"/>
    <mergeCell ref="A5:B6"/>
    <mergeCell ref="C5:E5"/>
    <mergeCell ref="F5:H5"/>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8"/>
  <sheetViews>
    <sheetView workbookViewId="0"/>
  </sheetViews>
  <sheetFormatPr defaultColWidth="7.85546875" defaultRowHeight="12.75" x14ac:dyDescent="0.25"/>
  <cols>
    <col min="1" max="1" width="4.140625" style="571" customWidth="1"/>
    <col min="2" max="2" width="41" style="571" customWidth="1"/>
    <col min="3" max="3" width="10.7109375" style="571" customWidth="1"/>
    <col min="4" max="5" width="8.85546875" style="571" customWidth="1"/>
    <col min="6" max="6" width="13.5703125" style="571" customWidth="1"/>
    <col min="7" max="16384" width="7.85546875" style="571"/>
  </cols>
  <sheetData>
    <row r="2" spans="1:11" ht="12.75" customHeight="1" x14ac:dyDescent="0.25">
      <c r="A2" s="1957" t="s">
        <v>635</v>
      </c>
      <c r="B2" s="1957"/>
      <c r="C2" s="1957"/>
      <c r="D2" s="1957"/>
      <c r="E2" s="1957"/>
      <c r="F2" s="1957"/>
    </row>
    <row r="3" spans="1:11" s="721" customFormat="1" ht="21.75" customHeight="1" x14ac:dyDescent="0.25">
      <c r="A3" s="1933" t="s">
        <v>636</v>
      </c>
      <c r="B3" s="1933"/>
      <c r="C3" s="1933"/>
      <c r="D3" s="1933"/>
      <c r="E3" s="1933"/>
      <c r="F3" s="1933"/>
      <c r="G3" s="1596"/>
      <c r="H3" s="1596"/>
      <c r="I3" s="1596"/>
      <c r="J3" s="1596"/>
      <c r="K3" s="1596"/>
    </row>
    <row r="4" spans="1:11" ht="12.95" customHeight="1" x14ac:dyDescent="0.25">
      <c r="A4" s="1905">
        <v>2018</v>
      </c>
      <c r="B4" s="1961"/>
      <c r="C4" s="869"/>
      <c r="D4" s="870"/>
      <c r="E4" s="877"/>
      <c r="F4" s="637" t="s">
        <v>509</v>
      </c>
      <c r="G4" s="589"/>
      <c r="H4" s="589"/>
      <c r="I4" s="589"/>
      <c r="J4" s="589"/>
    </row>
    <row r="5" spans="1:11" ht="24" customHeight="1" x14ac:dyDescent="0.25">
      <c r="A5" s="1974" t="s">
        <v>510</v>
      </c>
      <c r="B5" s="1974"/>
      <c r="C5" s="1972" t="s">
        <v>637</v>
      </c>
      <c r="D5" s="1973"/>
      <c r="E5" s="1973"/>
      <c r="F5" s="1972" t="s">
        <v>638</v>
      </c>
      <c r="G5" s="880"/>
      <c r="H5" s="880"/>
      <c r="I5" s="880"/>
    </row>
    <row r="6" spans="1:11" ht="16.5" customHeight="1" x14ac:dyDescent="0.25">
      <c r="A6" s="1975"/>
      <c r="B6" s="1975"/>
      <c r="C6" s="1972" t="s">
        <v>31</v>
      </c>
      <c r="D6" s="1972" t="s">
        <v>551</v>
      </c>
      <c r="E6" s="1972" t="s">
        <v>550</v>
      </c>
      <c r="F6" s="1972"/>
    </row>
    <row r="7" spans="1:11" ht="14.25" customHeight="1" x14ac:dyDescent="0.25">
      <c r="A7" s="2005"/>
      <c r="B7" s="2005"/>
      <c r="C7" s="1973"/>
      <c r="D7" s="1973"/>
      <c r="E7" s="1973"/>
      <c r="F7" s="1972"/>
    </row>
    <row r="8" spans="1:11" ht="12.95" customHeight="1" x14ac:dyDescent="0.25">
      <c r="A8" s="589"/>
      <c r="B8" s="589"/>
      <c r="C8" s="640"/>
      <c r="D8" s="640"/>
      <c r="E8" s="640"/>
      <c r="F8" s="640"/>
      <c r="G8" s="589"/>
    </row>
    <row r="9" spans="1:11" s="575" customFormat="1" ht="15.75" customHeight="1" x14ac:dyDescent="0.25">
      <c r="A9" s="575" t="s">
        <v>31</v>
      </c>
      <c r="B9" s="639"/>
      <c r="C9" s="655">
        <f>SUM(C11:C20)</f>
        <v>431</v>
      </c>
      <c r="D9" s="655">
        <f t="shared" ref="D9:F9" si="0">SUM(D11:D20)</f>
        <v>296</v>
      </c>
      <c r="E9" s="655">
        <f t="shared" si="0"/>
        <v>135</v>
      </c>
      <c r="F9" s="655">
        <f t="shared" si="0"/>
        <v>423</v>
      </c>
    </row>
    <row r="10" spans="1:11" s="575" customFormat="1" ht="15.75" customHeight="1" x14ac:dyDescent="0.25"/>
    <row r="11" spans="1:11" s="589" customFormat="1" ht="15.75" customHeight="1" x14ac:dyDescent="0.25">
      <c r="B11" s="589" t="s">
        <v>517</v>
      </c>
      <c r="C11" s="651">
        <f>SUM(D11:E11)</f>
        <v>89</v>
      </c>
      <c r="D11" s="904">
        <v>65</v>
      </c>
      <c r="E11" s="904">
        <v>24</v>
      </c>
      <c r="F11" s="904">
        <v>53</v>
      </c>
      <c r="G11" s="904"/>
    </row>
    <row r="12" spans="1:11" s="589" customFormat="1" ht="15.75" customHeight="1" x14ac:dyDescent="0.25">
      <c r="B12" s="589" t="s">
        <v>518</v>
      </c>
      <c r="C12" s="651">
        <f t="shared" ref="C12:C20" si="1">SUM(D12:E12)</f>
        <v>43</v>
      </c>
      <c r="D12" s="656">
        <v>30</v>
      </c>
      <c r="E12" s="656">
        <v>13</v>
      </c>
      <c r="F12" s="656">
        <v>45.999999999999993</v>
      </c>
      <c r="G12" s="904"/>
    </row>
    <row r="13" spans="1:11" s="589" customFormat="1" ht="15.75" customHeight="1" x14ac:dyDescent="0.25">
      <c r="B13" s="592" t="s">
        <v>519</v>
      </c>
      <c r="C13" s="651">
        <f t="shared" si="1"/>
        <v>11</v>
      </c>
      <c r="D13" s="656">
        <v>9</v>
      </c>
      <c r="E13" s="656">
        <v>2</v>
      </c>
      <c r="F13" s="656">
        <v>3.9999999999999996</v>
      </c>
      <c r="G13" s="904"/>
    </row>
    <row r="14" spans="1:11" s="589" customFormat="1" ht="15.75" customHeight="1" x14ac:dyDescent="0.25">
      <c r="B14" s="592" t="s">
        <v>520</v>
      </c>
      <c r="C14" s="651">
        <f t="shared" si="1"/>
        <v>32</v>
      </c>
      <c r="D14" s="656">
        <v>19</v>
      </c>
      <c r="E14" s="656">
        <v>13</v>
      </c>
      <c r="F14" s="656">
        <v>43</v>
      </c>
      <c r="G14" s="904"/>
    </row>
    <row r="15" spans="1:11" s="589" customFormat="1" ht="15.75" customHeight="1" x14ac:dyDescent="0.25">
      <c r="B15" s="592" t="s">
        <v>521</v>
      </c>
      <c r="C15" s="651">
        <f t="shared" si="1"/>
        <v>62</v>
      </c>
      <c r="D15" s="656">
        <v>43</v>
      </c>
      <c r="E15" s="656">
        <v>19</v>
      </c>
      <c r="F15" s="656">
        <v>63.000000000000014</v>
      </c>
      <c r="G15" s="904"/>
    </row>
    <row r="16" spans="1:11" s="589" customFormat="1" ht="15.75" customHeight="1" x14ac:dyDescent="0.25">
      <c r="B16" s="592" t="s">
        <v>522</v>
      </c>
      <c r="C16" s="651">
        <f t="shared" si="1"/>
        <v>56</v>
      </c>
      <c r="D16" s="656">
        <v>45</v>
      </c>
      <c r="E16" s="656">
        <v>11</v>
      </c>
      <c r="F16" s="656">
        <v>28.999999999999989</v>
      </c>
      <c r="G16" s="904"/>
    </row>
    <row r="17" spans="1:12" s="589" customFormat="1" ht="15.75" customHeight="1" x14ac:dyDescent="0.25">
      <c r="B17" s="592" t="s">
        <v>523</v>
      </c>
      <c r="C17" s="651">
        <f t="shared" si="1"/>
        <v>53</v>
      </c>
      <c r="D17" s="656">
        <v>41</v>
      </c>
      <c r="E17" s="656">
        <v>12</v>
      </c>
      <c r="F17" s="656">
        <v>37.000000000000014</v>
      </c>
      <c r="G17" s="904"/>
    </row>
    <row r="18" spans="1:12" s="589" customFormat="1" ht="15.75" customHeight="1" x14ac:dyDescent="0.25">
      <c r="B18" s="592" t="s">
        <v>524</v>
      </c>
      <c r="C18" s="651">
        <f t="shared" si="1"/>
        <v>62</v>
      </c>
      <c r="D18" s="656">
        <v>28</v>
      </c>
      <c r="E18" s="656">
        <v>34</v>
      </c>
      <c r="F18" s="656">
        <v>104</v>
      </c>
      <c r="G18" s="904"/>
    </row>
    <row r="19" spans="1:12" s="589" customFormat="1" ht="15.75" customHeight="1" x14ac:dyDescent="0.25">
      <c r="B19" s="592" t="s">
        <v>525</v>
      </c>
      <c r="C19" s="651">
        <f t="shared" si="1"/>
        <v>17</v>
      </c>
      <c r="D19" s="656">
        <v>10</v>
      </c>
      <c r="E19" s="656">
        <v>7</v>
      </c>
      <c r="F19" s="656">
        <v>44</v>
      </c>
      <c r="G19" s="904"/>
    </row>
    <row r="20" spans="1:12" s="589" customFormat="1" ht="15.75" customHeight="1" x14ac:dyDescent="0.25">
      <c r="B20" s="149" t="s">
        <v>526</v>
      </c>
      <c r="C20" s="651">
        <f t="shared" si="1"/>
        <v>6</v>
      </c>
      <c r="D20" s="656">
        <v>6</v>
      </c>
      <c r="E20" s="656">
        <v>0</v>
      </c>
      <c r="F20" s="656">
        <v>0</v>
      </c>
      <c r="G20" s="904"/>
      <c r="H20" s="904"/>
    </row>
    <row r="21" spans="1:12" ht="6.95" customHeight="1" thickBot="1" x14ac:dyDescent="0.3">
      <c r="A21" s="657"/>
      <c r="B21" s="657"/>
      <c r="C21" s="883"/>
      <c r="D21" s="883"/>
      <c r="E21" s="883"/>
      <c r="F21" s="883"/>
      <c r="G21" s="589"/>
    </row>
    <row r="22" spans="1:12" ht="15" customHeight="1" thickTop="1" x14ac:dyDescent="0.25">
      <c r="A22" s="2004" t="s">
        <v>507</v>
      </c>
      <c r="B22" s="2004"/>
      <c r="C22" s="2004"/>
      <c r="D22" s="2004"/>
      <c r="E22" s="2004"/>
    </row>
    <row r="23" spans="1:12" s="888" customFormat="1" ht="15" customHeight="1" x14ac:dyDescent="0.25">
      <c r="A23" s="938" t="s">
        <v>527</v>
      </c>
      <c r="B23" s="885"/>
      <c r="C23" s="886"/>
      <c r="D23" s="885"/>
      <c r="E23" s="885"/>
      <c r="F23" s="885"/>
      <c r="G23" s="885"/>
      <c r="H23" s="885"/>
      <c r="I23" s="885"/>
      <c r="J23" s="885"/>
      <c r="K23" s="887"/>
      <c r="L23" s="887"/>
    </row>
    <row r="24" spans="1:12" s="906" customFormat="1" ht="12" customHeight="1" x14ac:dyDescent="0.25">
      <c r="A24" s="894" t="s">
        <v>528</v>
      </c>
      <c r="B24" s="885"/>
      <c r="C24" s="886"/>
      <c r="D24" s="885"/>
      <c r="E24" s="885"/>
      <c r="F24" s="885"/>
      <c r="G24" s="885"/>
      <c r="H24" s="885"/>
      <c r="I24" s="885"/>
      <c r="J24" s="885"/>
      <c r="K24" s="887"/>
      <c r="L24" s="887"/>
    </row>
    <row r="25" spans="1:12" x14ac:dyDescent="0.25">
      <c r="A25" s="589"/>
      <c r="B25" s="589"/>
      <c r="C25" s="589"/>
      <c r="D25" s="589"/>
      <c r="E25" s="589"/>
      <c r="F25" s="589"/>
      <c r="G25" s="589"/>
    </row>
    <row r="26" spans="1:12" x14ac:dyDescent="0.25">
      <c r="A26" s="589"/>
      <c r="B26" s="589"/>
      <c r="C26" s="589"/>
      <c r="D26" s="589"/>
      <c r="E26" s="589"/>
      <c r="F26" s="589"/>
      <c r="G26" s="589"/>
    </row>
    <row r="27" spans="1:12" x14ac:dyDescent="0.25">
      <c r="A27" s="589"/>
      <c r="B27" s="589"/>
      <c r="C27" s="589"/>
      <c r="D27" s="589"/>
      <c r="E27" s="589"/>
      <c r="F27" s="589"/>
      <c r="G27" s="589"/>
    </row>
    <row r="28" spans="1:12" x14ac:dyDescent="0.25">
      <c r="A28" s="1578"/>
      <c r="B28" s="1578"/>
      <c r="C28" s="1578"/>
      <c r="D28" s="1578"/>
      <c r="E28" s="1578"/>
      <c r="F28" s="1578"/>
      <c r="G28" s="1578"/>
    </row>
  </sheetData>
  <mergeCells count="10">
    <mergeCell ref="A22:E22"/>
    <mergeCell ref="A2:F2"/>
    <mergeCell ref="A3:F3"/>
    <mergeCell ref="A4:B4"/>
    <mergeCell ref="A5:B7"/>
    <mergeCell ref="C5:E5"/>
    <mergeCell ref="F5:F7"/>
    <mergeCell ref="C6:C7"/>
    <mergeCell ref="D6:D7"/>
    <mergeCell ref="E6:E7"/>
  </mergeCells>
  <hyperlinks>
    <hyperlink ref="A24" r:id="rId1"/>
  </hyperlinks>
  <pageMargins left="0.78740157480314965" right="0.78740157480314965" top="1.1811023622047245" bottom="0.78740157480314965" header="0" footer="0"/>
  <pageSetup paperSize="9" orientation="portrait" horizontalDpi="300" verticalDpi="300"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9"/>
  <sheetViews>
    <sheetView showGridLines="0" workbookViewId="0"/>
  </sheetViews>
  <sheetFormatPr defaultColWidth="7.85546875" defaultRowHeight="12.75" x14ac:dyDescent="0.25"/>
  <cols>
    <col min="1" max="1" width="4.5703125" style="5" customWidth="1"/>
    <col min="2" max="2" width="38.7109375" style="5" customWidth="1"/>
    <col min="3" max="3" width="15.7109375" style="464" customWidth="1"/>
    <col min="4" max="4" width="14.28515625" style="895" customWidth="1"/>
    <col min="5" max="5" width="13.7109375" style="5" customWidth="1"/>
    <col min="6" max="6" width="9.7109375" style="5" customWidth="1"/>
    <col min="7" max="16384" width="7.85546875" style="5"/>
  </cols>
  <sheetData>
    <row r="2" spans="1:11" ht="12.75" customHeight="1" x14ac:dyDescent="0.25">
      <c r="A2" s="1957" t="s">
        <v>639</v>
      </c>
      <c r="B2" s="1957"/>
      <c r="C2" s="1957"/>
      <c r="D2" s="1957"/>
      <c r="E2" s="1957"/>
    </row>
    <row r="3" spans="1:11" ht="21.75" customHeight="1" x14ac:dyDescent="0.25">
      <c r="A3" s="2006" t="s">
        <v>640</v>
      </c>
      <c r="B3" s="2006"/>
      <c r="C3" s="2006"/>
      <c r="D3" s="2006"/>
      <c r="E3" s="2007"/>
      <c r="F3" s="1579"/>
      <c r="G3" s="1579"/>
      <c r="H3" s="1579"/>
      <c r="I3" s="1579"/>
      <c r="J3" s="1579"/>
      <c r="K3" s="1579"/>
    </row>
    <row r="4" spans="1:11" ht="12.95" customHeight="1" x14ac:dyDescent="0.25">
      <c r="A4" s="572">
        <v>2018</v>
      </c>
      <c r="B4" s="572"/>
      <c r="C4" s="573"/>
      <c r="D4" s="870"/>
      <c r="E4" s="637" t="s">
        <v>509</v>
      </c>
    </row>
    <row r="5" spans="1:11" ht="24.95" customHeight="1" x14ac:dyDescent="0.25">
      <c r="A5" s="1965" t="s">
        <v>510</v>
      </c>
      <c r="B5" s="1966"/>
      <c r="C5" s="1959" t="s">
        <v>641</v>
      </c>
      <c r="D5" s="1958"/>
      <c r="E5" s="1958"/>
      <c r="F5" s="890"/>
      <c r="G5" s="890"/>
      <c r="H5" s="890"/>
      <c r="I5" s="890"/>
    </row>
    <row r="6" spans="1:11" ht="24.95" customHeight="1" x14ac:dyDescent="0.25">
      <c r="A6" s="1967"/>
      <c r="B6" s="1968"/>
      <c r="C6" s="876" t="s">
        <v>31</v>
      </c>
      <c r="D6" s="876" t="s">
        <v>550</v>
      </c>
      <c r="E6" s="876" t="s">
        <v>551</v>
      </c>
      <c r="F6" s="808"/>
    </row>
    <row r="7" spans="1:11" ht="12.95" customHeight="1" x14ac:dyDescent="0.25">
      <c r="A7" s="589"/>
      <c r="B7" s="589"/>
      <c r="C7" s="580"/>
      <c r="D7" s="640"/>
      <c r="E7" s="808"/>
      <c r="F7" s="808"/>
    </row>
    <row r="8" spans="1:11" s="575" customFormat="1" ht="15.75" customHeight="1" x14ac:dyDescent="0.25">
      <c r="A8" s="575" t="s">
        <v>31</v>
      </c>
      <c r="B8" s="639"/>
      <c r="C8" s="900">
        <f>SUM(C10:C19)</f>
        <v>431</v>
      </c>
      <c r="D8" s="900">
        <f t="shared" ref="D8:E8" si="0">SUM(D10:D19)</f>
        <v>77</v>
      </c>
      <c r="E8" s="900">
        <f t="shared" si="0"/>
        <v>354</v>
      </c>
      <c r="F8" s="641"/>
      <c r="G8" s="641"/>
      <c r="H8" s="641"/>
    </row>
    <row r="9" spans="1:11" s="575" customFormat="1" ht="15.75" customHeight="1" x14ac:dyDescent="0.25"/>
    <row r="10" spans="1:11" s="589" customFormat="1" ht="15.75" customHeight="1" x14ac:dyDescent="0.25">
      <c r="B10" s="589" t="s">
        <v>517</v>
      </c>
      <c r="C10" s="575">
        <f>SUM(D10:E10)</f>
        <v>89</v>
      </c>
      <c r="D10" s="589">
        <v>22</v>
      </c>
      <c r="E10" s="589">
        <v>67</v>
      </c>
      <c r="F10" s="881"/>
      <c r="G10" s="881"/>
      <c r="H10" s="881"/>
    </row>
    <row r="11" spans="1:11" s="589" customFormat="1" ht="15.75" customHeight="1" x14ac:dyDescent="0.25">
      <c r="B11" s="589" t="s">
        <v>518</v>
      </c>
      <c r="C11" s="575">
        <f t="shared" ref="C11:C19" si="1">SUM(D11:E11)</f>
        <v>43</v>
      </c>
      <c r="D11" s="881">
        <v>2</v>
      </c>
      <c r="E11" s="881">
        <v>41</v>
      </c>
      <c r="F11" s="881"/>
      <c r="G11" s="881"/>
      <c r="H11" s="881"/>
    </row>
    <row r="12" spans="1:11" s="589" customFormat="1" ht="15.75" customHeight="1" x14ac:dyDescent="0.25">
      <c r="B12" s="592" t="s">
        <v>519</v>
      </c>
      <c r="C12" s="575">
        <f t="shared" si="1"/>
        <v>11</v>
      </c>
      <c r="D12" s="881">
        <v>1</v>
      </c>
      <c r="E12" s="881">
        <v>10</v>
      </c>
      <c r="F12" s="881"/>
      <c r="G12" s="881"/>
      <c r="H12" s="881"/>
    </row>
    <row r="13" spans="1:11" s="589" customFormat="1" ht="15.75" customHeight="1" x14ac:dyDescent="0.25">
      <c r="B13" s="592" t="s">
        <v>520</v>
      </c>
      <c r="C13" s="575">
        <f t="shared" si="1"/>
        <v>32</v>
      </c>
      <c r="D13" s="881">
        <v>9</v>
      </c>
      <c r="E13" s="881">
        <v>23</v>
      </c>
      <c r="F13" s="881"/>
      <c r="G13" s="881"/>
      <c r="H13" s="881"/>
    </row>
    <row r="14" spans="1:11" s="589" customFormat="1" ht="15.75" customHeight="1" x14ac:dyDescent="0.25">
      <c r="B14" s="592" t="s">
        <v>521</v>
      </c>
      <c r="C14" s="575">
        <f t="shared" si="1"/>
        <v>62</v>
      </c>
      <c r="D14" s="881">
        <v>12</v>
      </c>
      <c r="E14" s="881">
        <v>50</v>
      </c>
      <c r="F14" s="881"/>
      <c r="G14" s="881"/>
      <c r="H14" s="881"/>
    </row>
    <row r="15" spans="1:11" s="589" customFormat="1" ht="15.75" customHeight="1" x14ac:dyDescent="0.25">
      <c r="B15" s="592" t="s">
        <v>522</v>
      </c>
      <c r="C15" s="575">
        <f t="shared" si="1"/>
        <v>56</v>
      </c>
      <c r="D15" s="881">
        <v>9</v>
      </c>
      <c r="E15" s="881">
        <v>47</v>
      </c>
      <c r="F15" s="881"/>
      <c r="G15" s="881"/>
      <c r="H15" s="881"/>
    </row>
    <row r="16" spans="1:11" s="589" customFormat="1" ht="15.75" customHeight="1" x14ac:dyDescent="0.25">
      <c r="B16" s="592" t="s">
        <v>523</v>
      </c>
      <c r="C16" s="575">
        <f t="shared" si="1"/>
        <v>53</v>
      </c>
      <c r="D16" s="881">
        <v>11</v>
      </c>
      <c r="E16" s="881">
        <v>42</v>
      </c>
      <c r="F16" s="881"/>
      <c r="G16" s="881"/>
      <c r="H16" s="881"/>
    </row>
    <row r="17" spans="1:12" s="589" customFormat="1" ht="15.75" customHeight="1" x14ac:dyDescent="0.25">
      <c r="B17" s="592" t="s">
        <v>524</v>
      </c>
      <c r="C17" s="575">
        <f t="shared" si="1"/>
        <v>62</v>
      </c>
      <c r="D17" s="881">
        <v>8</v>
      </c>
      <c r="E17" s="881">
        <v>54</v>
      </c>
      <c r="F17" s="881"/>
      <c r="G17" s="881"/>
      <c r="H17" s="881"/>
    </row>
    <row r="18" spans="1:12" s="589" customFormat="1" ht="15.75" customHeight="1" x14ac:dyDescent="0.25">
      <c r="B18" s="592" t="s">
        <v>525</v>
      </c>
      <c r="C18" s="575">
        <f t="shared" si="1"/>
        <v>17</v>
      </c>
      <c r="D18" s="881">
        <v>2</v>
      </c>
      <c r="E18" s="881">
        <v>15</v>
      </c>
      <c r="F18" s="881"/>
      <c r="G18" s="881"/>
      <c r="H18" s="881"/>
    </row>
    <row r="19" spans="1:12" s="589" customFormat="1" ht="15.75" customHeight="1" x14ac:dyDescent="0.25">
      <c r="B19" s="149" t="s">
        <v>526</v>
      </c>
      <c r="C19" s="575">
        <f t="shared" si="1"/>
        <v>6</v>
      </c>
      <c r="D19" s="881">
        <v>1</v>
      </c>
      <c r="E19" s="881">
        <v>5</v>
      </c>
      <c r="F19" s="881"/>
      <c r="G19" s="881"/>
      <c r="H19" s="881"/>
    </row>
    <row r="20" spans="1:12" ht="6.95" customHeight="1" thickBot="1" x14ac:dyDescent="0.3">
      <c r="A20" s="657"/>
      <c r="B20" s="657"/>
      <c r="C20" s="892"/>
      <c r="D20" s="883"/>
      <c r="E20" s="883"/>
    </row>
    <row r="21" spans="1:12" ht="3.75" customHeight="1" thickTop="1" x14ac:dyDescent="0.25">
      <c r="A21" s="149"/>
      <c r="B21" s="149"/>
      <c r="C21" s="893"/>
      <c r="D21" s="869"/>
      <c r="E21" s="869"/>
    </row>
    <row r="22" spans="1:12" s="571" customFormat="1" ht="13.5" customHeight="1" x14ac:dyDescent="0.25">
      <c r="A22" s="1956" t="s">
        <v>507</v>
      </c>
      <c r="B22" s="1956"/>
      <c r="C22" s="1956"/>
      <c r="D22" s="1956"/>
      <c r="E22" s="1956"/>
    </row>
    <row r="23" spans="1:12" ht="9" customHeight="1" x14ac:dyDescent="0.25">
      <c r="A23" s="808"/>
      <c r="B23" s="808"/>
      <c r="C23" s="902"/>
      <c r="D23" s="809"/>
      <c r="E23" s="808"/>
      <c r="G23" s="1694"/>
    </row>
    <row r="24" spans="1:12" s="888" customFormat="1" ht="12" customHeight="1" x14ac:dyDescent="0.25">
      <c r="A24" s="938" t="s">
        <v>527</v>
      </c>
      <c r="B24" s="885"/>
      <c r="C24" s="886"/>
      <c r="D24" s="885"/>
      <c r="E24" s="885"/>
      <c r="F24" s="885"/>
      <c r="G24" s="885"/>
      <c r="H24" s="885"/>
      <c r="I24" s="885"/>
      <c r="J24" s="885"/>
      <c r="K24" s="887"/>
      <c r="L24" s="887"/>
    </row>
    <row r="25" spans="1:12" s="906" customFormat="1" ht="12" customHeight="1" x14ac:dyDescent="0.25">
      <c r="A25" s="894" t="s">
        <v>528</v>
      </c>
      <c r="B25" s="885"/>
      <c r="C25" s="886"/>
      <c r="D25" s="885"/>
      <c r="E25" s="885"/>
      <c r="F25" s="885"/>
      <c r="G25" s="885"/>
      <c r="H25" s="885"/>
      <c r="I25" s="885"/>
      <c r="J25" s="885"/>
      <c r="K25" s="887"/>
      <c r="L25" s="887"/>
    </row>
    <row r="26" spans="1:12" x14ac:dyDescent="0.25">
      <c r="H26" s="116"/>
    </row>
    <row r="28" spans="1:12" x14ac:dyDescent="0.25">
      <c r="A28" s="1579"/>
      <c r="B28" s="1579"/>
      <c r="C28" s="1581"/>
      <c r="D28" s="1624"/>
      <c r="E28" s="1579"/>
      <c r="F28" s="1579"/>
      <c r="G28" s="1625"/>
    </row>
    <row r="29" spans="1:12" x14ac:dyDescent="0.25">
      <c r="G29" s="116"/>
    </row>
  </sheetData>
  <mergeCells count="5">
    <mergeCell ref="A2:E2"/>
    <mergeCell ref="A3:E3"/>
    <mergeCell ref="A5:B6"/>
    <mergeCell ref="C5:E5"/>
    <mergeCell ref="A22:E22"/>
  </mergeCells>
  <hyperlinks>
    <hyperlink ref="A25"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heetViews>
  <sheetFormatPr defaultColWidth="7.85546875" defaultRowHeight="12.75" x14ac:dyDescent="0.25"/>
  <cols>
    <col min="1" max="1" width="4.42578125" style="571" customWidth="1"/>
    <col min="2" max="2" width="28.140625" style="571" customWidth="1"/>
    <col min="3" max="3" width="9.140625" style="571" customWidth="1"/>
    <col min="4" max="4" width="12.42578125" style="571" customWidth="1"/>
    <col min="5" max="5" width="10.42578125" style="571" customWidth="1"/>
    <col min="6" max="6" width="10" style="571" customWidth="1"/>
    <col min="7" max="7" width="12.42578125" style="571" customWidth="1"/>
    <col min="8" max="16384" width="7.85546875" style="571"/>
  </cols>
  <sheetData>
    <row r="2" spans="1:11" ht="12.75" customHeight="1" x14ac:dyDescent="0.25">
      <c r="A2" s="1957" t="s">
        <v>642</v>
      </c>
      <c r="B2" s="1957"/>
      <c r="C2" s="1957"/>
      <c r="D2" s="1957"/>
      <c r="E2" s="1957"/>
      <c r="F2" s="1957"/>
    </row>
    <row r="3" spans="1:11" s="721" customFormat="1" ht="21.75" customHeight="1" x14ac:dyDescent="0.25">
      <c r="A3" s="1944" t="s">
        <v>643</v>
      </c>
      <c r="B3" s="1944"/>
      <c r="C3" s="1944"/>
      <c r="D3" s="1944"/>
      <c r="E3" s="1944"/>
      <c r="F3" s="1944"/>
      <c r="G3" s="1944"/>
      <c r="H3" s="1596"/>
      <c r="I3" s="1596"/>
      <c r="J3" s="1596"/>
      <c r="K3" s="1596"/>
    </row>
    <row r="4" spans="1:11" ht="12.95" customHeight="1" x14ac:dyDescent="0.25">
      <c r="A4" s="1905">
        <v>2018</v>
      </c>
      <c r="B4" s="1961"/>
      <c r="C4" s="869"/>
      <c r="D4" s="870"/>
      <c r="E4" s="877"/>
      <c r="F4" s="637"/>
      <c r="G4" s="637" t="s">
        <v>509</v>
      </c>
      <c r="H4" s="589"/>
      <c r="I4" s="589"/>
    </row>
    <row r="5" spans="1:11" ht="15.75" customHeight="1" x14ac:dyDescent="0.25">
      <c r="A5" s="1974" t="s">
        <v>510</v>
      </c>
      <c r="B5" s="1974"/>
      <c r="C5" s="1972" t="s">
        <v>644</v>
      </c>
      <c r="D5" s="1972"/>
      <c r="E5" s="1972"/>
      <c r="F5" s="1972"/>
      <c r="G5" s="1984"/>
      <c r="H5" s="880"/>
      <c r="I5" s="880"/>
    </row>
    <row r="6" spans="1:11" ht="21.75" customHeight="1" x14ac:dyDescent="0.25">
      <c r="A6" s="2002"/>
      <c r="B6" s="1975"/>
      <c r="C6" s="1976" t="s">
        <v>31</v>
      </c>
      <c r="D6" s="1972" t="s">
        <v>645</v>
      </c>
      <c r="E6" s="1972" t="s">
        <v>646</v>
      </c>
      <c r="F6" s="1972" t="s">
        <v>647</v>
      </c>
      <c r="G6" s="1972" t="s">
        <v>648</v>
      </c>
    </row>
    <row r="7" spans="1:11" ht="21" customHeight="1" x14ac:dyDescent="0.25">
      <c r="A7" s="2002"/>
      <c r="B7" s="1975"/>
      <c r="C7" s="1976"/>
      <c r="D7" s="1972"/>
      <c r="E7" s="1972"/>
      <c r="F7" s="1972"/>
      <c r="G7" s="1972"/>
    </row>
    <row r="8" spans="1:11" ht="12.95" customHeight="1" x14ac:dyDescent="0.25">
      <c r="A8" s="589"/>
      <c r="B8" s="589"/>
      <c r="C8" s="640"/>
      <c r="D8" s="640"/>
      <c r="E8" s="640"/>
      <c r="F8" s="640"/>
      <c r="G8" s="589"/>
    </row>
    <row r="9" spans="1:11" s="575" customFormat="1" ht="15.75" customHeight="1" x14ac:dyDescent="0.25">
      <c r="A9" s="575" t="s">
        <v>31</v>
      </c>
      <c r="B9" s="639"/>
      <c r="C9" s="655">
        <f>SUM(C11:C20)</f>
        <v>431</v>
      </c>
      <c r="D9" s="655">
        <f t="shared" ref="D9:G9" si="0">SUM(D11:D20)</f>
        <v>63</v>
      </c>
      <c r="E9" s="655">
        <f t="shared" si="0"/>
        <v>230</v>
      </c>
      <c r="F9" s="655">
        <f t="shared" si="0"/>
        <v>9</v>
      </c>
      <c r="G9" s="655">
        <f t="shared" si="0"/>
        <v>14</v>
      </c>
      <c r="I9" s="904"/>
      <c r="J9" s="651"/>
      <c r="K9" s="904"/>
    </row>
    <row r="10" spans="1:11" s="575" customFormat="1" ht="15.75" customHeight="1" x14ac:dyDescent="0.25"/>
    <row r="11" spans="1:11" s="589" customFormat="1" ht="15.75" customHeight="1" x14ac:dyDescent="0.25">
      <c r="B11" s="589" t="s">
        <v>517</v>
      </c>
      <c r="C11" s="651">
        <v>89</v>
      </c>
      <c r="D11" s="904">
        <v>13</v>
      </c>
      <c r="E11" s="904">
        <v>36</v>
      </c>
      <c r="F11" s="904">
        <v>0</v>
      </c>
      <c r="G11" s="904">
        <v>3</v>
      </c>
      <c r="H11" s="904"/>
      <c r="I11" s="904"/>
      <c r="J11" s="904"/>
      <c r="K11" s="904"/>
    </row>
    <row r="12" spans="1:11" s="589" customFormat="1" ht="15.75" customHeight="1" x14ac:dyDescent="0.25">
      <c r="B12" s="589" t="s">
        <v>518</v>
      </c>
      <c r="C12" s="655">
        <v>43</v>
      </c>
      <c r="D12" s="656">
        <v>4</v>
      </c>
      <c r="E12" s="656">
        <v>31</v>
      </c>
      <c r="F12" s="656">
        <v>0</v>
      </c>
      <c r="G12" s="656">
        <v>1</v>
      </c>
      <c r="H12" s="904"/>
      <c r="I12" s="904"/>
      <c r="J12" s="904"/>
      <c r="K12" s="904"/>
    </row>
    <row r="13" spans="1:11" s="589" customFormat="1" ht="25.5" customHeight="1" x14ac:dyDescent="0.25">
      <c r="B13" s="924" t="s">
        <v>634</v>
      </c>
      <c r="C13" s="941">
        <v>11</v>
      </c>
      <c r="D13" s="746">
        <v>4</v>
      </c>
      <c r="E13" s="746">
        <v>5</v>
      </c>
      <c r="F13" s="746">
        <v>0</v>
      </c>
      <c r="G13" s="746">
        <v>0</v>
      </c>
      <c r="H13" s="904"/>
      <c r="I13" s="904"/>
      <c r="J13" s="904"/>
      <c r="K13" s="904"/>
    </row>
    <row r="14" spans="1:11" s="589" customFormat="1" ht="15.75" customHeight="1" x14ac:dyDescent="0.25">
      <c r="B14" s="592" t="s">
        <v>520</v>
      </c>
      <c r="C14" s="655">
        <v>32</v>
      </c>
      <c r="D14" s="656">
        <v>6</v>
      </c>
      <c r="E14" s="656">
        <v>9</v>
      </c>
      <c r="F14" s="656">
        <v>2</v>
      </c>
      <c r="G14" s="656">
        <v>1</v>
      </c>
      <c r="H14" s="904"/>
      <c r="I14" s="904"/>
      <c r="J14" s="904"/>
      <c r="K14" s="904"/>
    </row>
    <row r="15" spans="1:11" s="589" customFormat="1" ht="15.75" customHeight="1" x14ac:dyDescent="0.25">
      <c r="B15" s="592" t="s">
        <v>521</v>
      </c>
      <c r="C15" s="655">
        <v>62</v>
      </c>
      <c r="D15" s="656">
        <v>11</v>
      </c>
      <c r="E15" s="656">
        <v>34</v>
      </c>
      <c r="F15" s="656">
        <v>2</v>
      </c>
      <c r="G15" s="656">
        <v>3</v>
      </c>
      <c r="H15" s="904"/>
      <c r="I15" s="904"/>
      <c r="J15" s="904"/>
      <c r="K15" s="904"/>
    </row>
    <row r="16" spans="1:11" s="589" customFormat="1" ht="15.75" customHeight="1" x14ac:dyDescent="0.25">
      <c r="B16" s="592" t="s">
        <v>522</v>
      </c>
      <c r="C16" s="655">
        <v>56</v>
      </c>
      <c r="D16" s="656">
        <v>7</v>
      </c>
      <c r="E16" s="656">
        <v>30</v>
      </c>
      <c r="F16" s="656">
        <v>2</v>
      </c>
      <c r="G16" s="656">
        <v>2</v>
      </c>
      <c r="H16" s="904"/>
      <c r="I16" s="904"/>
      <c r="J16" s="904"/>
      <c r="K16" s="904"/>
    </row>
    <row r="17" spans="1:11" s="589" customFormat="1" ht="15.75" customHeight="1" x14ac:dyDescent="0.25">
      <c r="B17" s="592" t="s">
        <v>523</v>
      </c>
      <c r="C17" s="655">
        <v>53</v>
      </c>
      <c r="D17" s="656">
        <v>11</v>
      </c>
      <c r="E17" s="656">
        <v>22</v>
      </c>
      <c r="F17" s="656">
        <v>3</v>
      </c>
      <c r="G17" s="656">
        <v>2</v>
      </c>
      <c r="H17" s="904"/>
      <c r="I17" s="904"/>
      <c r="J17" s="904"/>
      <c r="K17" s="904"/>
    </row>
    <row r="18" spans="1:11" s="589" customFormat="1" ht="15.75" customHeight="1" x14ac:dyDescent="0.25">
      <c r="B18" s="592" t="s">
        <v>524</v>
      </c>
      <c r="C18" s="655">
        <v>62</v>
      </c>
      <c r="D18" s="656">
        <v>7</v>
      </c>
      <c r="E18" s="656">
        <v>50</v>
      </c>
      <c r="F18" s="656">
        <v>0</v>
      </c>
      <c r="G18" s="656">
        <v>0</v>
      </c>
      <c r="H18" s="904"/>
      <c r="I18" s="904"/>
      <c r="J18" s="904"/>
      <c r="K18" s="904"/>
    </row>
    <row r="19" spans="1:11" s="589" customFormat="1" ht="15.75" customHeight="1" x14ac:dyDescent="0.25">
      <c r="B19" s="592" t="s">
        <v>525</v>
      </c>
      <c r="C19" s="655">
        <v>17</v>
      </c>
      <c r="D19" s="656">
        <v>0</v>
      </c>
      <c r="E19" s="656">
        <v>12</v>
      </c>
      <c r="F19" s="656">
        <v>0</v>
      </c>
      <c r="G19" s="656">
        <v>2</v>
      </c>
      <c r="H19" s="904"/>
      <c r="I19" s="904"/>
      <c r="J19" s="904"/>
      <c r="K19" s="904"/>
    </row>
    <row r="20" spans="1:11" s="589" customFormat="1" ht="15.75" customHeight="1" x14ac:dyDescent="0.25">
      <c r="B20" s="149" t="s">
        <v>526</v>
      </c>
      <c r="C20" s="655">
        <v>6</v>
      </c>
      <c r="D20" s="656">
        <v>0</v>
      </c>
      <c r="E20" s="656">
        <v>1</v>
      </c>
      <c r="F20" s="656">
        <v>0</v>
      </c>
      <c r="G20" s="656">
        <v>0</v>
      </c>
      <c r="H20" s="904"/>
      <c r="I20" s="904"/>
      <c r="J20" s="904"/>
      <c r="K20" s="904"/>
    </row>
    <row r="21" spans="1:11" ht="6.95" customHeight="1" thickBot="1" x14ac:dyDescent="0.3">
      <c r="A21" s="657"/>
      <c r="B21" s="657"/>
      <c r="C21" s="883"/>
      <c r="D21" s="883"/>
      <c r="E21" s="883"/>
      <c r="F21" s="883"/>
      <c r="G21" s="883"/>
    </row>
    <row r="22" spans="1:11" ht="5.25" customHeight="1" thickTop="1" x14ac:dyDescent="0.25">
      <c r="A22" s="589"/>
      <c r="B22" s="589"/>
      <c r="C22" s="640"/>
      <c r="D22" s="640"/>
      <c r="E22" s="589"/>
      <c r="F22" s="589"/>
      <c r="G22" s="589"/>
    </row>
    <row r="23" spans="1:11" ht="19.5" customHeight="1" x14ac:dyDescent="0.25">
      <c r="A23" s="1960"/>
      <c r="B23" s="1960"/>
      <c r="C23" s="1960"/>
      <c r="D23" s="1960"/>
      <c r="E23" s="1960"/>
      <c r="F23" s="589"/>
    </row>
    <row r="28" spans="1:11" x14ac:dyDescent="0.25">
      <c r="A28" s="1578"/>
      <c r="B28" s="1578"/>
      <c r="C28" s="1578"/>
      <c r="D28" s="1578"/>
      <c r="E28" s="1578"/>
      <c r="F28" s="1578"/>
      <c r="G28" s="1578"/>
    </row>
  </sheetData>
  <mergeCells count="11">
    <mergeCell ref="A23:E23"/>
    <mergeCell ref="A2:F2"/>
    <mergeCell ref="A3:G3"/>
    <mergeCell ref="A4:B4"/>
    <mergeCell ref="A5:B7"/>
    <mergeCell ref="C5:G5"/>
    <mergeCell ref="C6:C7"/>
    <mergeCell ref="D6:D7"/>
    <mergeCell ref="E6:E7"/>
    <mergeCell ref="F6:F7"/>
    <mergeCell ref="G6:G7"/>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5"/>
  <sheetViews>
    <sheetView workbookViewId="0"/>
  </sheetViews>
  <sheetFormatPr defaultRowHeight="12.75" x14ac:dyDescent="0.2"/>
  <cols>
    <col min="1" max="1" width="3.7109375" style="597" customWidth="1"/>
    <col min="2" max="2" width="37.5703125" style="597" customWidth="1"/>
    <col min="3" max="16384" width="9.140625" style="597"/>
  </cols>
  <sheetData>
    <row r="1" spans="1:27" x14ac:dyDescent="0.2">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c r="AA1" s="596"/>
    </row>
    <row r="2" spans="1:27" s="571" customFormat="1" ht="12.75" customHeight="1" x14ac:dyDescent="0.25">
      <c r="A2" s="2003" t="s">
        <v>642</v>
      </c>
      <c r="B2" s="2003"/>
      <c r="C2" s="2003"/>
      <c r="D2" s="2003"/>
      <c r="E2" s="2003"/>
      <c r="F2" s="2003"/>
      <c r="G2" s="2008"/>
    </row>
    <row r="3" spans="1:27" s="721" customFormat="1" ht="21.75" customHeight="1" x14ac:dyDescent="0.25">
      <c r="A3" s="1933" t="s">
        <v>649</v>
      </c>
      <c r="B3" s="1933"/>
      <c r="C3" s="1933"/>
      <c r="D3" s="1933"/>
      <c r="E3" s="1933"/>
      <c r="F3" s="1933"/>
      <c r="G3" s="1932"/>
      <c r="H3" s="1596"/>
      <c r="I3" s="1596"/>
      <c r="J3" s="1596"/>
      <c r="K3" s="1596"/>
    </row>
    <row r="4" spans="1:27" s="571" customFormat="1" ht="12.95" customHeight="1" x14ac:dyDescent="0.25">
      <c r="A4" s="1905">
        <v>2018</v>
      </c>
      <c r="B4" s="1995"/>
      <c r="C4" s="869"/>
      <c r="D4" s="870"/>
      <c r="E4" s="877"/>
      <c r="G4" s="637" t="s">
        <v>509</v>
      </c>
      <c r="H4" s="589"/>
      <c r="I4" s="589"/>
    </row>
    <row r="5" spans="1:27" s="571" customFormat="1" ht="18.75" customHeight="1" x14ac:dyDescent="0.25">
      <c r="A5" s="1974" t="s">
        <v>510</v>
      </c>
      <c r="B5" s="1974"/>
      <c r="C5" s="1972" t="s">
        <v>650</v>
      </c>
      <c r="D5" s="1972"/>
      <c r="E5" s="1972"/>
      <c r="F5" s="1972"/>
      <c r="G5" s="1984"/>
      <c r="H5" s="880"/>
      <c r="I5" s="880"/>
    </row>
    <row r="6" spans="1:27" s="571" customFormat="1" ht="21.75" customHeight="1" x14ac:dyDescent="0.25">
      <c r="A6" s="1975"/>
      <c r="B6" s="1975"/>
      <c r="C6" s="1976" t="s">
        <v>651</v>
      </c>
      <c r="D6" s="1976" t="s">
        <v>652</v>
      </c>
      <c r="E6" s="1972" t="s">
        <v>653</v>
      </c>
      <c r="F6" s="1972" t="s">
        <v>654</v>
      </c>
      <c r="G6" s="1972" t="s">
        <v>655</v>
      </c>
    </row>
    <row r="7" spans="1:27" s="571" customFormat="1" ht="18" customHeight="1" x14ac:dyDescent="0.25">
      <c r="A7" s="1975"/>
      <c r="B7" s="1975"/>
      <c r="C7" s="1976"/>
      <c r="D7" s="1976"/>
      <c r="E7" s="1972"/>
      <c r="F7" s="1972"/>
      <c r="G7" s="1972"/>
    </row>
    <row r="8" spans="1:27" s="571" customFormat="1" ht="12.95" customHeight="1" x14ac:dyDescent="0.25">
      <c r="A8" s="589"/>
      <c r="B8" s="589"/>
      <c r="C8" s="640"/>
      <c r="D8" s="640"/>
      <c r="E8" s="640"/>
      <c r="F8" s="640"/>
      <c r="G8" s="589"/>
    </row>
    <row r="9" spans="1:27" s="575" customFormat="1" ht="15.75" customHeight="1" x14ac:dyDescent="0.25">
      <c r="A9" s="575" t="s">
        <v>31</v>
      </c>
      <c r="B9" s="639"/>
      <c r="C9" s="655">
        <f>SUM(C11:C20)</f>
        <v>11</v>
      </c>
      <c r="D9" s="655">
        <f t="shared" ref="D9:G9" si="0">SUM(D11:D20)</f>
        <v>36</v>
      </c>
      <c r="E9" s="655">
        <f t="shared" si="0"/>
        <v>4</v>
      </c>
      <c r="F9" s="655">
        <f t="shared" si="0"/>
        <v>12</v>
      </c>
      <c r="G9" s="655">
        <f t="shared" si="0"/>
        <v>52</v>
      </c>
      <c r="I9" s="904"/>
    </row>
    <row r="10" spans="1:27" s="575" customFormat="1" ht="15.75" customHeight="1" x14ac:dyDescent="0.25"/>
    <row r="11" spans="1:27" s="589" customFormat="1" ht="15.75" customHeight="1" x14ac:dyDescent="0.25">
      <c r="B11" s="589" t="s">
        <v>517</v>
      </c>
      <c r="C11" s="904">
        <v>0</v>
      </c>
      <c r="D11" s="904">
        <v>16</v>
      </c>
      <c r="E11" s="904">
        <v>2</v>
      </c>
      <c r="F11" s="904">
        <v>9</v>
      </c>
      <c r="G11" s="904">
        <v>10</v>
      </c>
      <c r="I11" s="904"/>
    </row>
    <row r="12" spans="1:27" s="589" customFormat="1" ht="15.75" customHeight="1" x14ac:dyDescent="0.25">
      <c r="B12" s="589" t="s">
        <v>518</v>
      </c>
      <c r="C12" s="656">
        <v>1</v>
      </c>
      <c r="D12" s="656">
        <v>3</v>
      </c>
      <c r="E12" s="656">
        <v>0</v>
      </c>
      <c r="F12" s="656">
        <v>0</v>
      </c>
      <c r="G12" s="656">
        <v>3</v>
      </c>
      <c r="I12" s="904"/>
    </row>
    <row r="13" spans="1:27" s="589" customFormat="1" ht="15.75" customHeight="1" x14ac:dyDescent="0.25">
      <c r="B13" s="592" t="s">
        <v>519</v>
      </c>
      <c r="C13" s="656">
        <v>1</v>
      </c>
      <c r="D13" s="656">
        <v>0</v>
      </c>
      <c r="E13" s="656">
        <v>0</v>
      </c>
      <c r="F13" s="656">
        <v>0</v>
      </c>
      <c r="G13" s="656">
        <v>1</v>
      </c>
      <c r="I13" s="904"/>
    </row>
    <row r="14" spans="1:27" s="589" customFormat="1" ht="15.75" customHeight="1" x14ac:dyDescent="0.25">
      <c r="B14" s="592" t="s">
        <v>520</v>
      </c>
      <c r="C14" s="656">
        <v>1</v>
      </c>
      <c r="D14" s="656">
        <v>2</v>
      </c>
      <c r="E14" s="656">
        <v>1</v>
      </c>
      <c r="F14" s="656">
        <v>0</v>
      </c>
      <c r="G14" s="656">
        <v>10</v>
      </c>
      <c r="I14" s="904"/>
    </row>
    <row r="15" spans="1:27" s="589" customFormat="1" ht="15.75" customHeight="1" x14ac:dyDescent="0.25">
      <c r="B15" s="592" t="s">
        <v>521</v>
      </c>
      <c r="C15" s="656">
        <v>0</v>
      </c>
      <c r="D15" s="656">
        <v>2</v>
      </c>
      <c r="E15" s="656">
        <v>0</v>
      </c>
      <c r="F15" s="656">
        <v>0</v>
      </c>
      <c r="G15" s="656">
        <v>10</v>
      </c>
      <c r="I15" s="904"/>
    </row>
    <row r="16" spans="1:27" s="589" customFormat="1" ht="15.75" customHeight="1" x14ac:dyDescent="0.25">
      <c r="B16" s="592" t="s">
        <v>522</v>
      </c>
      <c r="C16" s="656">
        <v>5</v>
      </c>
      <c r="D16" s="656">
        <v>3</v>
      </c>
      <c r="E16" s="656">
        <v>0</v>
      </c>
      <c r="F16" s="656">
        <v>1</v>
      </c>
      <c r="G16" s="656">
        <v>6</v>
      </c>
      <c r="I16" s="904"/>
    </row>
    <row r="17" spans="1:27" s="589" customFormat="1" ht="15.75" customHeight="1" x14ac:dyDescent="0.25">
      <c r="B17" s="592" t="s">
        <v>523</v>
      </c>
      <c r="C17" s="656">
        <v>0</v>
      </c>
      <c r="D17" s="656">
        <v>7</v>
      </c>
      <c r="E17" s="656">
        <v>0</v>
      </c>
      <c r="F17" s="656">
        <v>0</v>
      </c>
      <c r="G17" s="656">
        <v>8</v>
      </c>
      <c r="I17" s="904"/>
    </row>
    <row r="18" spans="1:27" s="589" customFormat="1" ht="15.75" customHeight="1" x14ac:dyDescent="0.25">
      <c r="B18" s="592" t="s">
        <v>524</v>
      </c>
      <c r="C18" s="656">
        <v>1</v>
      </c>
      <c r="D18" s="656">
        <v>1</v>
      </c>
      <c r="E18" s="656">
        <v>1</v>
      </c>
      <c r="F18" s="656">
        <v>0</v>
      </c>
      <c r="G18" s="656">
        <v>2</v>
      </c>
      <c r="I18" s="904"/>
    </row>
    <row r="19" spans="1:27" s="589" customFormat="1" ht="15.75" customHeight="1" x14ac:dyDescent="0.25">
      <c r="B19" s="592" t="s">
        <v>525</v>
      </c>
      <c r="C19" s="656">
        <v>0</v>
      </c>
      <c r="D19" s="656">
        <v>1</v>
      </c>
      <c r="E19" s="656">
        <v>0</v>
      </c>
      <c r="F19" s="656">
        <v>1</v>
      </c>
      <c r="G19" s="656">
        <v>1</v>
      </c>
      <c r="I19" s="904"/>
    </row>
    <row r="20" spans="1:27" s="589" customFormat="1" ht="15.75" customHeight="1" x14ac:dyDescent="0.25">
      <c r="B20" s="149" t="s">
        <v>526</v>
      </c>
      <c r="C20" s="656">
        <v>2</v>
      </c>
      <c r="D20" s="656">
        <v>1</v>
      </c>
      <c r="E20" s="656">
        <v>0</v>
      </c>
      <c r="F20" s="656">
        <v>1</v>
      </c>
      <c r="G20" s="656">
        <v>1</v>
      </c>
      <c r="I20" s="904"/>
    </row>
    <row r="21" spans="1:27" s="571" customFormat="1" ht="6.95" customHeight="1" thickBot="1" x14ac:dyDescent="0.3">
      <c r="A21" s="657"/>
      <c r="B21" s="657"/>
      <c r="C21" s="883"/>
      <c r="D21" s="883"/>
      <c r="E21" s="883"/>
      <c r="F21" s="883"/>
      <c r="G21" s="883"/>
    </row>
    <row r="22" spans="1:27" s="571" customFormat="1" ht="3.75" customHeight="1" thickTop="1" x14ac:dyDescent="0.25">
      <c r="A22" s="149"/>
      <c r="B22" s="149"/>
      <c r="C22" s="869"/>
      <c r="D22" s="869"/>
      <c r="E22" s="869"/>
      <c r="F22" s="869"/>
      <c r="G22" s="869"/>
    </row>
    <row r="23" spans="1:27" s="571" customFormat="1" ht="15" customHeight="1" x14ac:dyDescent="0.25">
      <c r="A23" s="1956" t="s">
        <v>507</v>
      </c>
      <c r="B23" s="1956"/>
      <c r="C23" s="1956"/>
      <c r="D23" s="1956"/>
      <c r="E23" s="1956"/>
    </row>
    <row r="24" spans="1:27" ht="9" customHeight="1" x14ac:dyDescent="0.2">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row>
    <row r="25" spans="1:27" s="888" customFormat="1" ht="12" customHeight="1" x14ac:dyDescent="0.25">
      <c r="A25" s="938" t="s">
        <v>527</v>
      </c>
      <c r="B25" s="885"/>
      <c r="C25" s="886"/>
      <c r="D25" s="885"/>
      <c r="E25" s="885"/>
      <c r="F25" s="885"/>
      <c r="G25" s="885"/>
      <c r="H25" s="885"/>
      <c r="I25" s="885"/>
      <c r="J25" s="885"/>
      <c r="K25" s="887"/>
      <c r="L25" s="887"/>
    </row>
    <row r="26" spans="1:27" s="906" customFormat="1" ht="12" customHeight="1" x14ac:dyDescent="0.25">
      <c r="A26" s="894" t="s">
        <v>528</v>
      </c>
      <c r="B26" s="885"/>
      <c r="C26" s="886"/>
      <c r="D26" s="885"/>
      <c r="E26" s="885"/>
      <c r="F26" s="885"/>
      <c r="G26" s="885"/>
      <c r="H26" s="885"/>
      <c r="I26" s="885"/>
      <c r="J26" s="885"/>
      <c r="K26" s="887"/>
      <c r="L26" s="887"/>
    </row>
    <row r="27" spans="1:27" x14ac:dyDescent="0.2">
      <c r="A27" s="596"/>
      <c r="B27" s="596"/>
      <c r="C27" s="596"/>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row>
    <row r="28" spans="1:27" x14ac:dyDescent="0.2">
      <c r="A28" s="1583"/>
      <c r="B28" s="1583"/>
      <c r="C28" s="1583"/>
      <c r="D28" s="1583"/>
      <c r="E28" s="1583"/>
      <c r="F28" s="1583"/>
      <c r="G28" s="1583"/>
      <c r="H28" s="596"/>
      <c r="I28" s="596"/>
      <c r="J28" s="596"/>
      <c r="K28" s="596"/>
      <c r="L28" s="596"/>
      <c r="M28" s="596"/>
      <c r="N28" s="596"/>
      <c r="O28" s="596"/>
      <c r="P28" s="596"/>
      <c r="Q28" s="596"/>
      <c r="R28" s="596"/>
      <c r="S28" s="596"/>
      <c r="T28" s="596"/>
      <c r="U28" s="596"/>
      <c r="V28" s="596"/>
      <c r="W28" s="596"/>
      <c r="X28" s="596"/>
      <c r="Y28" s="596"/>
      <c r="Z28" s="596"/>
      <c r="AA28" s="596"/>
    </row>
    <row r="29" spans="1:27" x14ac:dyDescent="0.2">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row>
    <row r="30" spans="1:27" x14ac:dyDescent="0.2">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row>
    <row r="31" spans="1:27" x14ac:dyDescent="0.2">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row>
    <row r="32" spans="1:27" x14ac:dyDescent="0.2">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row>
    <row r="33" spans="1:27" x14ac:dyDescent="0.2">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c r="AA33" s="596"/>
    </row>
    <row r="34" spans="1:27" x14ac:dyDescent="0.2">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c r="AA34" s="596"/>
    </row>
    <row r="35" spans="1:27" x14ac:dyDescent="0.2">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c r="AA35" s="596"/>
    </row>
    <row r="36" spans="1:27" x14ac:dyDescent="0.2">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c r="AA36" s="596"/>
    </row>
    <row r="37" spans="1:27" x14ac:dyDescent="0.2">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6"/>
    </row>
    <row r="38" spans="1:27" x14ac:dyDescent="0.2">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c r="AA38" s="596"/>
    </row>
    <row r="39" spans="1:27" x14ac:dyDescent="0.2">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c r="AA39" s="596"/>
    </row>
    <row r="40" spans="1:27" x14ac:dyDescent="0.2">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row>
    <row r="41" spans="1:27" x14ac:dyDescent="0.2">
      <c r="A41" s="596"/>
      <c r="B41" s="596"/>
      <c r="C41" s="596"/>
      <c r="D41" s="596"/>
      <c r="E41" s="596"/>
      <c r="F41" s="596"/>
      <c r="G41" s="596"/>
      <c r="H41" s="596"/>
      <c r="I41" s="596"/>
      <c r="J41" s="596"/>
      <c r="K41" s="596"/>
      <c r="L41" s="596"/>
      <c r="M41" s="596"/>
      <c r="N41" s="596"/>
      <c r="O41" s="596"/>
      <c r="P41" s="596"/>
      <c r="Q41" s="596"/>
      <c r="R41" s="596"/>
      <c r="S41" s="596"/>
      <c r="T41" s="596"/>
      <c r="U41" s="596"/>
      <c r="V41" s="596"/>
      <c r="W41" s="596"/>
      <c r="X41" s="596"/>
      <c r="Y41" s="596"/>
      <c r="Z41" s="596"/>
      <c r="AA41" s="596"/>
    </row>
    <row r="42" spans="1:27" x14ac:dyDescent="0.2">
      <c r="A42" s="596"/>
      <c r="B42" s="596"/>
      <c r="C42" s="596"/>
      <c r="D42" s="596"/>
      <c r="E42" s="596"/>
      <c r="F42" s="596"/>
      <c r="G42" s="596"/>
      <c r="H42" s="596"/>
      <c r="I42" s="596"/>
      <c r="J42" s="596"/>
      <c r="K42" s="596"/>
      <c r="L42" s="596"/>
      <c r="M42" s="596"/>
      <c r="N42" s="596"/>
      <c r="O42" s="596"/>
      <c r="P42" s="596"/>
      <c r="Q42" s="596"/>
      <c r="R42" s="596"/>
      <c r="S42" s="596"/>
      <c r="T42" s="596"/>
      <c r="U42" s="596"/>
      <c r="V42" s="596"/>
      <c r="W42" s="596"/>
      <c r="X42" s="596"/>
      <c r="Y42" s="596"/>
      <c r="Z42" s="596"/>
      <c r="AA42" s="596"/>
    </row>
    <row r="43" spans="1:27" x14ac:dyDescent="0.2">
      <c r="A43" s="596"/>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row>
    <row r="44" spans="1:27" x14ac:dyDescent="0.2">
      <c r="H44" s="596"/>
      <c r="I44" s="596"/>
      <c r="J44" s="596"/>
      <c r="K44" s="596"/>
      <c r="L44" s="596"/>
      <c r="M44" s="596"/>
      <c r="N44" s="596"/>
      <c r="O44" s="596"/>
      <c r="P44" s="596"/>
      <c r="Q44" s="596"/>
      <c r="R44" s="596"/>
      <c r="S44" s="596"/>
      <c r="T44" s="596"/>
      <c r="U44" s="596"/>
      <c r="V44" s="596"/>
      <c r="W44" s="596"/>
      <c r="X44" s="596"/>
      <c r="Y44" s="596"/>
      <c r="Z44" s="596"/>
      <c r="AA44" s="596"/>
    </row>
    <row r="45" spans="1:27" x14ac:dyDescent="0.2">
      <c r="H45" s="596"/>
      <c r="I45" s="596"/>
      <c r="J45" s="596"/>
      <c r="K45" s="596"/>
      <c r="L45" s="596"/>
      <c r="M45" s="596"/>
      <c r="N45" s="596"/>
      <c r="O45" s="596"/>
      <c r="P45" s="596"/>
      <c r="Q45" s="596"/>
      <c r="R45" s="596"/>
      <c r="S45" s="596"/>
      <c r="T45" s="596"/>
      <c r="U45" s="596"/>
      <c r="V45" s="596"/>
      <c r="W45" s="596"/>
      <c r="X45" s="596"/>
      <c r="Y45" s="596"/>
      <c r="Z45" s="596"/>
      <c r="AA45" s="596"/>
    </row>
  </sheetData>
  <mergeCells count="11">
    <mergeCell ref="A23:E23"/>
    <mergeCell ref="A2:G2"/>
    <mergeCell ref="A3:G3"/>
    <mergeCell ref="A4:B4"/>
    <mergeCell ref="A5:B7"/>
    <mergeCell ref="C5:G5"/>
    <mergeCell ref="C6:C7"/>
    <mergeCell ref="D6:D7"/>
    <mergeCell ref="E6:E7"/>
    <mergeCell ref="F6:F7"/>
    <mergeCell ref="G6:G7"/>
  </mergeCells>
  <hyperlinks>
    <hyperlink ref="A26" r:id="rId1"/>
  </hyperlinks>
  <pageMargins left="0.78740157480314965" right="0.78740157480314965" top="1.1811023622047245" bottom="0.78740157480314965" header="0" footer="0"/>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7"/>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1" ht="19.5" customHeight="1" x14ac:dyDescent="0.25">
      <c r="A2" s="568" t="s">
        <v>309</v>
      </c>
      <c r="B2" s="569"/>
      <c r="C2" s="569"/>
      <c r="D2" s="570"/>
      <c r="E2" s="570"/>
      <c r="F2" s="570"/>
      <c r="G2" s="570"/>
      <c r="H2" s="570"/>
      <c r="I2" s="570"/>
      <c r="J2" s="570"/>
    </row>
    <row r="3" spans="1:11" ht="23.25" customHeight="1" x14ac:dyDescent="0.25">
      <c r="A3" s="1921" t="s">
        <v>310</v>
      </c>
      <c r="B3" s="1921"/>
      <c r="C3" s="1921"/>
      <c r="D3" s="1921"/>
      <c r="E3" s="1921"/>
      <c r="F3" s="1921"/>
      <c r="G3" s="1921"/>
      <c r="H3" s="1921"/>
      <c r="I3" s="1921"/>
      <c r="J3" s="1921"/>
      <c r="K3" s="1578"/>
    </row>
    <row r="4" spans="1:11" ht="12.95" customHeight="1" x14ac:dyDescent="0.25">
      <c r="A4" s="572">
        <v>2017</v>
      </c>
      <c r="B4" s="573"/>
      <c r="C4" s="149"/>
    </row>
    <row r="5" spans="1:11" ht="12.75" customHeight="1" x14ac:dyDescent="0.25">
      <c r="A5" s="1922" t="s">
        <v>311</v>
      </c>
      <c r="B5" s="1923" t="s">
        <v>312</v>
      </c>
      <c r="C5" s="1923" t="s">
        <v>313</v>
      </c>
      <c r="D5" s="1924" t="s">
        <v>314</v>
      </c>
      <c r="E5" s="1924"/>
      <c r="F5" s="1924"/>
      <c r="G5" s="1923" t="s">
        <v>315</v>
      </c>
      <c r="H5" s="1925"/>
      <c r="I5" s="1925"/>
      <c r="J5" s="1923" t="s">
        <v>316</v>
      </c>
    </row>
    <row r="6" spans="1:11" ht="12.75" customHeight="1" x14ac:dyDescent="0.25">
      <c r="A6" s="1922"/>
      <c r="B6" s="1923"/>
      <c r="C6" s="1923"/>
      <c r="D6" s="1923" t="s">
        <v>317</v>
      </c>
      <c r="E6" s="1923" t="s">
        <v>318</v>
      </c>
      <c r="F6" s="1923" t="s">
        <v>319</v>
      </c>
      <c r="G6" s="1923" t="s">
        <v>31</v>
      </c>
      <c r="H6" s="1923" t="s">
        <v>320</v>
      </c>
      <c r="I6" s="1923" t="s">
        <v>321</v>
      </c>
      <c r="J6" s="1925"/>
    </row>
    <row r="7" spans="1:11" ht="12.75" customHeight="1" x14ac:dyDescent="0.25">
      <c r="A7" s="1922"/>
      <c r="B7" s="1923"/>
      <c r="C7" s="1923"/>
      <c r="D7" s="1923"/>
      <c r="E7" s="1923"/>
      <c r="F7" s="1923"/>
      <c r="G7" s="1923"/>
      <c r="H7" s="1923"/>
      <c r="I7" s="1923"/>
      <c r="J7" s="1925"/>
    </row>
    <row r="8" spans="1:11" ht="12.75" customHeight="1" x14ac:dyDescent="0.25">
      <c r="A8" s="1922"/>
      <c r="B8" s="1923"/>
      <c r="C8" s="1923"/>
      <c r="D8" s="1923"/>
      <c r="E8" s="1923"/>
      <c r="F8" s="1923"/>
      <c r="G8" s="1923"/>
      <c r="H8" s="1923"/>
      <c r="I8" s="1923"/>
      <c r="J8" s="1925"/>
    </row>
    <row r="9" spans="1:11" ht="12.75" customHeight="1" x14ac:dyDescent="0.25">
      <c r="A9" s="1922"/>
      <c r="B9" s="1923"/>
      <c r="C9" s="1923"/>
      <c r="D9" s="1923"/>
      <c r="E9" s="1923"/>
      <c r="F9" s="1923"/>
      <c r="G9" s="1923"/>
      <c r="H9" s="1923"/>
      <c r="I9" s="1923"/>
      <c r="J9" s="1925"/>
    </row>
    <row r="10" spans="1:11" ht="12.75" customHeight="1" x14ac:dyDescent="0.25">
      <c r="A10" s="1922"/>
      <c r="B10" s="1923"/>
      <c r="C10" s="1923"/>
      <c r="D10" s="1923"/>
      <c r="E10" s="1923"/>
      <c r="F10" s="1923"/>
      <c r="G10" s="1923"/>
      <c r="H10" s="1923"/>
      <c r="I10" s="1923"/>
      <c r="J10" s="1925"/>
    </row>
    <row r="11" spans="1:11" ht="12.75" customHeight="1" x14ac:dyDescent="0.25">
      <c r="A11" s="1922"/>
      <c r="B11" s="1926" t="s">
        <v>5</v>
      </c>
      <c r="C11" s="1927"/>
      <c r="D11" s="1928" t="s">
        <v>322</v>
      </c>
      <c r="E11" s="1928"/>
      <c r="F11" s="1928"/>
      <c r="G11" s="1928"/>
      <c r="H11" s="1928"/>
      <c r="I11" s="1928"/>
      <c r="J11" s="1927"/>
    </row>
    <row r="12" spans="1:11" ht="7.5" customHeight="1" x14ac:dyDescent="0.25">
      <c r="A12" s="574"/>
      <c r="B12" s="574"/>
      <c r="C12" s="574"/>
    </row>
    <row r="13" spans="1:11" ht="12.75" customHeight="1" x14ac:dyDescent="0.25">
      <c r="A13" s="575" t="s">
        <v>323</v>
      </c>
      <c r="B13" s="576"/>
      <c r="C13" s="576"/>
    </row>
    <row r="14" spans="1:11" ht="7.5" customHeight="1" x14ac:dyDescent="0.25">
      <c r="A14" s="575"/>
      <c r="B14" s="576"/>
      <c r="C14" s="576"/>
    </row>
    <row r="15" spans="1:11" s="579" customFormat="1" ht="15" customHeight="1" x14ac:dyDescent="0.25">
      <c r="A15" s="575" t="s">
        <v>31</v>
      </c>
      <c r="B15" s="577">
        <v>61916</v>
      </c>
      <c r="C15" s="577">
        <v>113355</v>
      </c>
      <c r="D15" s="577">
        <v>1252436.291</v>
      </c>
      <c r="E15" s="577">
        <v>1703702.74</v>
      </c>
      <c r="F15" s="577">
        <v>2482802.6519999998</v>
      </c>
      <c r="G15" s="577">
        <v>6328769.3569999998</v>
      </c>
      <c r="H15" s="577">
        <v>2652106.4920000001</v>
      </c>
      <c r="I15" s="577">
        <v>3676662.8650000002</v>
      </c>
      <c r="J15" s="577">
        <v>523940.31599999999</v>
      </c>
      <c r="K15" s="578"/>
    </row>
    <row r="16" spans="1:11" ht="7.5" customHeight="1" x14ac:dyDescent="0.25">
      <c r="A16" s="575"/>
      <c r="K16" s="578"/>
    </row>
    <row r="17" spans="1:13" ht="15" customHeight="1" x14ac:dyDescent="0.25">
      <c r="A17" s="580" t="s">
        <v>324</v>
      </c>
      <c r="B17" s="581">
        <v>60898</v>
      </c>
      <c r="C17" s="581">
        <v>80595</v>
      </c>
      <c r="D17" s="582">
        <v>450136.28100000002</v>
      </c>
      <c r="E17" s="582">
        <v>978906.85800000001</v>
      </c>
      <c r="F17" s="582">
        <v>1017671.122</v>
      </c>
      <c r="G17" s="582">
        <v>2886873.5380000002</v>
      </c>
      <c r="H17" s="582">
        <v>1233171.6310000001</v>
      </c>
      <c r="I17" s="582">
        <v>1653701.9069999999</v>
      </c>
      <c r="J17" s="582">
        <v>315676.54200000002</v>
      </c>
      <c r="K17" s="583"/>
      <c r="M17" s="571" t="s">
        <v>150</v>
      </c>
    </row>
    <row r="18" spans="1:13" ht="15" customHeight="1" x14ac:dyDescent="0.25">
      <c r="A18" s="584" t="s">
        <v>325</v>
      </c>
      <c r="B18" s="582">
        <v>895</v>
      </c>
      <c r="C18" s="585">
        <v>16163</v>
      </c>
      <c r="D18" s="585">
        <v>332638.88500000001</v>
      </c>
      <c r="E18" s="585">
        <v>289271.00599999999</v>
      </c>
      <c r="F18" s="585">
        <v>636440.853</v>
      </c>
      <c r="G18" s="585">
        <v>1372642.0419999999</v>
      </c>
      <c r="H18" s="585">
        <v>546442.97400000005</v>
      </c>
      <c r="I18" s="585">
        <v>826199.06799999997</v>
      </c>
      <c r="J18" s="585">
        <v>49562.374000000003</v>
      </c>
      <c r="K18" s="583"/>
    </row>
    <row r="19" spans="1:13" ht="15" customHeight="1" x14ac:dyDescent="0.25">
      <c r="A19" s="584" t="s">
        <v>326</v>
      </c>
      <c r="B19" s="582">
        <v>110</v>
      </c>
      <c r="C19" s="585">
        <v>10738</v>
      </c>
      <c r="D19" s="585">
        <v>270894.30900000001</v>
      </c>
      <c r="E19" s="585">
        <v>226378.609</v>
      </c>
      <c r="F19" s="585">
        <v>458524.598</v>
      </c>
      <c r="G19" s="585">
        <v>1208481.996</v>
      </c>
      <c r="H19" s="585">
        <v>434567.9</v>
      </c>
      <c r="I19" s="585">
        <v>773914.09600000002</v>
      </c>
      <c r="J19" s="585">
        <v>102037.951</v>
      </c>
      <c r="K19" s="583"/>
    </row>
    <row r="20" spans="1:13" ht="15" customHeight="1" x14ac:dyDescent="0.25">
      <c r="A20" s="580" t="s">
        <v>327</v>
      </c>
      <c r="B20" s="582">
        <v>13</v>
      </c>
      <c r="C20" s="582">
        <v>5859</v>
      </c>
      <c r="D20" s="582">
        <v>198766.81599999999</v>
      </c>
      <c r="E20" s="582">
        <v>209146.26699999999</v>
      </c>
      <c r="F20" s="582">
        <v>370166.07900000003</v>
      </c>
      <c r="G20" s="582">
        <v>860771.78099999996</v>
      </c>
      <c r="H20" s="582">
        <v>437923.98700000002</v>
      </c>
      <c r="I20" s="582">
        <v>422847.79399999999</v>
      </c>
      <c r="J20" s="582">
        <v>56663.449000000001</v>
      </c>
      <c r="K20" s="583"/>
    </row>
    <row r="21" spans="1:13" ht="7.5" customHeight="1" thickBot="1" x14ac:dyDescent="0.3">
      <c r="A21" s="586"/>
      <c r="B21" s="587"/>
      <c r="C21" s="587"/>
      <c r="D21" s="587"/>
      <c r="E21" s="587"/>
      <c r="F21" s="587"/>
      <c r="G21" s="587"/>
      <c r="H21" s="587"/>
      <c r="I21" s="587"/>
      <c r="J21" s="587"/>
      <c r="K21" s="583"/>
    </row>
    <row r="22" spans="1:13" ht="45" customHeight="1" thickTop="1" x14ac:dyDescent="0.25">
      <c r="A22" s="1920" t="s">
        <v>328</v>
      </c>
      <c r="B22" s="1890"/>
      <c r="C22" s="1890"/>
      <c r="D22" s="1890"/>
      <c r="E22" s="1890"/>
      <c r="F22" s="1890"/>
      <c r="G22" s="1890"/>
      <c r="H22" s="1890"/>
      <c r="I22" s="1890"/>
      <c r="J22" s="1890"/>
    </row>
    <row r="23" spans="1:13" ht="15" customHeight="1" x14ac:dyDescent="0.25">
      <c r="A23" s="588" t="s">
        <v>329</v>
      </c>
      <c r="B23" s="588"/>
      <c r="C23" s="588"/>
    </row>
    <row r="24" spans="1:13" ht="8.25" customHeight="1" x14ac:dyDescent="0.25">
      <c r="A24" s="589"/>
      <c r="B24" s="589"/>
      <c r="C24" s="589"/>
      <c r="G24" s="590"/>
    </row>
    <row r="25" spans="1:13" x14ac:dyDescent="0.25">
      <c r="A25" s="589"/>
      <c r="B25" s="589"/>
      <c r="C25" s="589"/>
    </row>
    <row r="28" spans="1:13" x14ac:dyDescent="0.25">
      <c r="A28" s="1578"/>
      <c r="B28" s="1578"/>
      <c r="C28" s="1578"/>
      <c r="D28" s="1578"/>
      <c r="E28" s="1578"/>
      <c r="F28" s="1578"/>
      <c r="G28" s="1578"/>
    </row>
    <row r="47" spans="2:2" ht="13.5" x14ac:dyDescent="0.25">
      <c r="B47" s="591"/>
    </row>
  </sheetData>
  <mergeCells count="16">
    <mergeCell ref="A22:J2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2:K501"/>
  <sheetViews>
    <sheetView showGridLines="0" workbookViewId="0"/>
  </sheetViews>
  <sheetFormatPr defaultColWidth="9.7109375" defaultRowHeight="12.75" x14ac:dyDescent="0.25"/>
  <cols>
    <col min="1" max="1" width="43" style="947" customWidth="1"/>
    <col min="2" max="2" width="13.42578125" style="947" customWidth="1"/>
    <col min="3" max="3" width="11.7109375" style="947" customWidth="1"/>
    <col min="4" max="4" width="9.5703125" style="947" customWidth="1"/>
    <col min="5" max="5" width="9.140625" style="947" customWidth="1"/>
    <col min="6" max="16384" width="9.7109375" style="947"/>
  </cols>
  <sheetData>
    <row r="2" spans="1:11" ht="12.75" customHeight="1" x14ac:dyDescent="0.25">
      <c r="A2" s="2010" t="s">
        <v>657</v>
      </c>
      <c r="B2" s="2010"/>
      <c r="C2" s="2010"/>
      <c r="D2" s="2010"/>
      <c r="E2" s="2010"/>
    </row>
    <row r="3" spans="1:11" ht="21.75" customHeight="1" x14ac:dyDescent="0.25">
      <c r="A3" s="2011" t="s">
        <v>658</v>
      </c>
      <c r="B3" s="2011"/>
      <c r="C3" s="2011"/>
      <c r="D3" s="2011"/>
      <c r="E3" s="2011"/>
      <c r="F3" s="1594"/>
      <c r="G3" s="1594"/>
      <c r="H3" s="1594"/>
      <c r="I3" s="1594"/>
      <c r="J3" s="1594"/>
      <c r="K3" s="1594"/>
    </row>
    <row r="4" spans="1:11" ht="12.95" customHeight="1" x14ac:dyDescent="0.25">
      <c r="A4" s="948"/>
      <c r="B4" s="949"/>
      <c r="C4" s="950"/>
      <c r="D4" s="950"/>
      <c r="E4" s="637" t="s">
        <v>509</v>
      </c>
      <c r="F4" s="951"/>
    </row>
    <row r="5" spans="1:11" ht="22.5" customHeight="1" x14ac:dyDescent="0.25">
      <c r="A5" s="2012" t="s">
        <v>659</v>
      </c>
      <c r="B5" s="2013" t="s">
        <v>660</v>
      </c>
      <c r="C5" s="2013"/>
      <c r="D5" s="2013"/>
      <c r="E5" s="2013"/>
    </row>
    <row r="6" spans="1:11" ht="12" customHeight="1" x14ac:dyDescent="0.25">
      <c r="A6" s="2013"/>
      <c r="B6" s="1703"/>
      <c r="C6" s="1704"/>
      <c r="D6" s="1705"/>
      <c r="E6" s="1705"/>
    </row>
    <row r="7" spans="1:11" ht="12" customHeight="1" x14ac:dyDescent="0.25">
      <c r="A7" s="2013"/>
      <c r="B7" s="1709" t="s">
        <v>31</v>
      </c>
      <c r="C7" s="1710" t="s">
        <v>661</v>
      </c>
      <c r="D7" s="1711" t="s">
        <v>662</v>
      </c>
      <c r="E7" s="1711" t="s">
        <v>663</v>
      </c>
      <c r="F7" s="952"/>
    </row>
    <row r="8" spans="1:11" ht="12" customHeight="1" x14ac:dyDescent="0.25">
      <c r="A8" s="2013"/>
      <c r="B8" s="1706"/>
      <c r="C8" s="1707"/>
      <c r="D8" s="1708"/>
      <c r="E8" s="1708"/>
      <c r="F8" s="952"/>
    </row>
    <row r="9" spans="1:11" ht="6" customHeight="1" x14ac:dyDescent="0.25">
      <c r="A9" s="953"/>
      <c r="B9" s="954"/>
      <c r="C9" s="955"/>
    </row>
    <row r="10" spans="1:11" ht="12.75" customHeight="1" x14ac:dyDescent="0.25">
      <c r="A10" s="956">
        <v>2017</v>
      </c>
      <c r="B10" s="957">
        <v>4521</v>
      </c>
      <c r="C10" s="958">
        <v>3436</v>
      </c>
      <c r="D10" s="959">
        <v>562</v>
      </c>
      <c r="E10" s="959">
        <v>523</v>
      </c>
    </row>
    <row r="11" spans="1:11" ht="7.5" customHeight="1" x14ac:dyDescent="0.25">
      <c r="A11" s="953"/>
      <c r="B11" s="954"/>
      <c r="C11" s="955"/>
    </row>
    <row r="12" spans="1:11" ht="12.75" customHeight="1" x14ac:dyDescent="0.25">
      <c r="A12" s="953">
        <v>2018</v>
      </c>
      <c r="B12" s="954"/>
      <c r="C12" s="955"/>
    </row>
    <row r="13" spans="1:11" ht="12.95" customHeight="1" x14ac:dyDescent="0.25">
      <c r="A13" s="960" t="s">
        <v>252</v>
      </c>
      <c r="B13" s="961">
        <f>+B15+B51+B53</f>
        <v>4546</v>
      </c>
      <c r="C13" s="961">
        <f>+C15+C51+C53</f>
        <v>3456</v>
      </c>
      <c r="D13" s="962">
        <f>+D15+D51+D53</f>
        <v>564</v>
      </c>
      <c r="E13" s="962">
        <f>+E15+E51+E53</f>
        <v>526</v>
      </c>
      <c r="F13" s="963"/>
    </row>
    <row r="14" spans="1:11" ht="7.5" customHeight="1" x14ac:dyDescent="0.25">
      <c r="A14" s="953"/>
      <c r="B14" s="964"/>
      <c r="C14" s="964"/>
      <c r="D14" s="964"/>
      <c r="E14" s="964"/>
      <c r="F14" s="963"/>
    </row>
    <row r="15" spans="1:11" ht="12.95" customHeight="1" x14ac:dyDescent="0.25">
      <c r="A15" s="810" t="s">
        <v>664</v>
      </c>
      <c r="B15" s="965">
        <f>+B17+B28+B39+B41+B49</f>
        <v>4075</v>
      </c>
      <c r="C15" s="965">
        <f>+C17+C28+C39+C41+C49</f>
        <v>3005</v>
      </c>
      <c r="D15" s="965">
        <f>+D17+D28+D39+D41+D49</f>
        <v>550</v>
      </c>
      <c r="E15" s="965">
        <f>+E17+E28+E39+E41+E49</f>
        <v>520</v>
      </c>
      <c r="F15" s="963"/>
    </row>
    <row r="16" spans="1:11" ht="9" customHeight="1" x14ac:dyDescent="0.25">
      <c r="A16" s="808"/>
      <c r="B16" s="965"/>
      <c r="C16" s="966"/>
      <c r="D16" s="966"/>
      <c r="E16" s="966"/>
      <c r="F16" s="963"/>
    </row>
    <row r="17" spans="1:7" s="969" customFormat="1" ht="12.95" customHeight="1" x14ac:dyDescent="0.25">
      <c r="A17" s="810" t="s">
        <v>665</v>
      </c>
      <c r="B17" s="967">
        <f>SUM(B19:B26)</f>
        <v>1376</v>
      </c>
      <c r="C17" s="968">
        <f>SUM(C19:C26)</f>
        <v>1030</v>
      </c>
      <c r="D17" s="968">
        <f>SUM(D19:D26)</f>
        <v>162</v>
      </c>
      <c r="E17" s="968">
        <f>SUM(E19:E26)</f>
        <v>184</v>
      </c>
      <c r="F17" s="963"/>
    </row>
    <row r="18" spans="1:7" s="969" customFormat="1" ht="7.5" customHeight="1" x14ac:dyDescent="0.25">
      <c r="A18" s="810"/>
      <c r="B18" s="967"/>
      <c r="C18" s="968"/>
      <c r="D18" s="968"/>
      <c r="E18" s="968"/>
      <c r="F18" s="963"/>
    </row>
    <row r="19" spans="1:7" s="969" customFormat="1" ht="12.95" customHeight="1" x14ac:dyDescent="0.25">
      <c r="A19" s="808" t="s">
        <v>666</v>
      </c>
      <c r="B19" s="967">
        <v>199</v>
      </c>
      <c r="C19" s="968">
        <v>143</v>
      </c>
      <c r="D19" s="968">
        <v>27</v>
      </c>
      <c r="E19" s="968">
        <v>29</v>
      </c>
      <c r="F19" s="963"/>
    </row>
    <row r="20" spans="1:7" s="969" customFormat="1" ht="12.95" customHeight="1" x14ac:dyDescent="0.25">
      <c r="A20" s="808" t="s">
        <v>667</v>
      </c>
      <c r="B20" s="967">
        <v>125</v>
      </c>
      <c r="C20" s="968">
        <v>84</v>
      </c>
      <c r="D20" s="968">
        <v>17</v>
      </c>
      <c r="E20" s="968">
        <v>24</v>
      </c>
      <c r="F20" s="963"/>
    </row>
    <row r="21" spans="1:7" s="969" customFormat="1" ht="12.95" customHeight="1" x14ac:dyDescent="0.25">
      <c r="A21" s="808" t="s">
        <v>668</v>
      </c>
      <c r="B21" s="967">
        <v>117</v>
      </c>
      <c r="C21" s="968">
        <v>90</v>
      </c>
      <c r="D21" s="968">
        <v>13</v>
      </c>
      <c r="E21" s="968">
        <v>14</v>
      </c>
      <c r="F21" s="963"/>
    </row>
    <row r="22" spans="1:7" s="969" customFormat="1" ht="12.95" customHeight="1" x14ac:dyDescent="0.25">
      <c r="A22" s="808" t="s">
        <v>669</v>
      </c>
      <c r="B22" s="967">
        <v>284</v>
      </c>
      <c r="C22" s="968">
        <v>207</v>
      </c>
      <c r="D22" s="968">
        <v>53</v>
      </c>
      <c r="E22" s="968">
        <v>24</v>
      </c>
      <c r="F22" s="963"/>
    </row>
    <row r="23" spans="1:7" s="969" customFormat="1" ht="12.95" customHeight="1" x14ac:dyDescent="0.25">
      <c r="A23" s="808" t="s">
        <v>670</v>
      </c>
      <c r="B23" s="967">
        <v>84</v>
      </c>
      <c r="C23" s="968">
        <v>48</v>
      </c>
      <c r="D23" s="968">
        <v>7</v>
      </c>
      <c r="E23" s="968">
        <v>29</v>
      </c>
      <c r="F23" s="963"/>
    </row>
    <row r="24" spans="1:7" s="969" customFormat="1" ht="12.95" customHeight="1" x14ac:dyDescent="0.25">
      <c r="A24" s="808" t="s">
        <v>671</v>
      </c>
      <c r="B24" s="967">
        <v>144</v>
      </c>
      <c r="C24" s="968">
        <v>105</v>
      </c>
      <c r="D24" s="968">
        <v>14</v>
      </c>
      <c r="E24" s="968">
        <v>25</v>
      </c>
      <c r="F24" s="963"/>
    </row>
    <row r="25" spans="1:7" s="969" customFormat="1" ht="12.95" customHeight="1" x14ac:dyDescent="0.25">
      <c r="A25" s="808" t="s">
        <v>672</v>
      </c>
      <c r="B25" s="967">
        <v>316</v>
      </c>
      <c r="C25" s="968">
        <v>264</v>
      </c>
      <c r="D25" s="968">
        <v>27</v>
      </c>
      <c r="E25" s="968">
        <v>25</v>
      </c>
      <c r="F25" s="963"/>
    </row>
    <row r="26" spans="1:7" s="969" customFormat="1" ht="12.95" customHeight="1" x14ac:dyDescent="0.25">
      <c r="A26" s="808" t="s">
        <v>673</v>
      </c>
      <c r="B26" s="967">
        <v>107</v>
      </c>
      <c r="C26" s="968">
        <v>89</v>
      </c>
      <c r="D26" s="968">
        <v>4</v>
      </c>
      <c r="E26" s="968">
        <v>14</v>
      </c>
      <c r="F26" s="963"/>
    </row>
    <row r="27" spans="1:7" s="969" customFormat="1" ht="9" customHeight="1" x14ac:dyDescent="0.25">
      <c r="A27" s="810"/>
      <c r="B27" s="967"/>
      <c r="C27" s="968"/>
      <c r="D27" s="968"/>
      <c r="E27" s="968"/>
      <c r="F27" s="963"/>
    </row>
    <row r="28" spans="1:7" s="969" customFormat="1" ht="12.95" customHeight="1" x14ac:dyDescent="0.25">
      <c r="A28" s="20" t="s">
        <v>674</v>
      </c>
      <c r="B28" s="967">
        <f>SUM(B30:B37)</f>
        <v>1137</v>
      </c>
      <c r="C28" s="968">
        <f>SUM(C30:C37)</f>
        <v>892</v>
      </c>
      <c r="D28" s="968">
        <f>SUM(D30:D37)</f>
        <v>140</v>
      </c>
      <c r="E28" s="968">
        <f>SUM(E30:E37)</f>
        <v>105</v>
      </c>
      <c r="F28" s="1622"/>
      <c r="G28" s="1623"/>
    </row>
    <row r="29" spans="1:7" s="969" customFormat="1" ht="7.5" customHeight="1" x14ac:dyDescent="0.25">
      <c r="A29" s="810"/>
      <c r="B29" s="967"/>
      <c r="C29" s="968"/>
      <c r="D29" s="968"/>
      <c r="E29" s="968"/>
      <c r="F29" s="970"/>
    </row>
    <row r="30" spans="1:7" s="969" customFormat="1" ht="12.95" customHeight="1" x14ac:dyDescent="0.25">
      <c r="A30" s="808" t="s">
        <v>675</v>
      </c>
      <c r="B30" s="967">
        <v>148</v>
      </c>
      <c r="C30" s="968">
        <v>119</v>
      </c>
      <c r="D30" s="968">
        <v>16</v>
      </c>
      <c r="E30" s="968">
        <v>13</v>
      </c>
      <c r="F30" s="970"/>
    </row>
    <row r="31" spans="1:7" s="969" customFormat="1" ht="12.95" customHeight="1" x14ac:dyDescent="0.25">
      <c r="A31" s="808" t="s">
        <v>676</v>
      </c>
      <c r="B31" s="967">
        <v>72</v>
      </c>
      <c r="C31" s="968">
        <v>49</v>
      </c>
      <c r="D31" s="968">
        <v>17</v>
      </c>
      <c r="E31" s="968">
        <v>6</v>
      </c>
      <c r="F31" s="970"/>
    </row>
    <row r="32" spans="1:7" s="969" customFormat="1" ht="12.95" customHeight="1" x14ac:dyDescent="0.25">
      <c r="A32" s="808" t="s">
        <v>677</v>
      </c>
      <c r="B32" s="967">
        <v>237</v>
      </c>
      <c r="C32" s="968">
        <v>192</v>
      </c>
      <c r="D32" s="968">
        <v>32</v>
      </c>
      <c r="E32" s="968">
        <v>13</v>
      </c>
      <c r="F32" s="970"/>
    </row>
    <row r="33" spans="1:6" s="969" customFormat="1" ht="12.95" customHeight="1" x14ac:dyDescent="0.25">
      <c r="A33" s="808" t="s">
        <v>678</v>
      </c>
      <c r="B33" s="967">
        <v>75</v>
      </c>
      <c r="C33" s="968">
        <v>57</v>
      </c>
      <c r="D33" s="968">
        <v>11</v>
      </c>
      <c r="E33" s="968">
        <v>7</v>
      </c>
      <c r="F33" s="970"/>
    </row>
    <row r="34" spans="1:6" s="969" customFormat="1" ht="12.95" customHeight="1" x14ac:dyDescent="0.25">
      <c r="A34" s="808" t="s">
        <v>679</v>
      </c>
      <c r="B34" s="967">
        <v>187</v>
      </c>
      <c r="C34" s="968">
        <v>137</v>
      </c>
      <c r="D34" s="968">
        <v>19</v>
      </c>
      <c r="E34" s="968">
        <v>31</v>
      </c>
      <c r="F34" s="970"/>
    </row>
    <row r="35" spans="1:6" s="969" customFormat="1" ht="12.95" customHeight="1" x14ac:dyDescent="0.25">
      <c r="A35" s="808" t="s">
        <v>680</v>
      </c>
      <c r="B35" s="967">
        <v>48</v>
      </c>
      <c r="C35" s="968">
        <v>40</v>
      </c>
      <c r="D35" s="968">
        <v>5</v>
      </c>
      <c r="E35" s="968">
        <v>3</v>
      </c>
      <c r="F35" s="970"/>
    </row>
    <row r="36" spans="1:6" s="969" customFormat="1" ht="12.95" customHeight="1" x14ac:dyDescent="0.25">
      <c r="A36" s="808" t="s">
        <v>681</v>
      </c>
      <c r="B36" s="967">
        <v>162</v>
      </c>
      <c r="C36" s="968">
        <v>134</v>
      </c>
      <c r="D36" s="968">
        <v>15</v>
      </c>
      <c r="E36" s="968">
        <v>13</v>
      </c>
      <c r="F36" s="970"/>
    </row>
    <row r="37" spans="1:6" s="969" customFormat="1" ht="12.95" customHeight="1" x14ac:dyDescent="0.25">
      <c r="A37" s="808" t="s">
        <v>682</v>
      </c>
      <c r="B37" s="967">
        <v>208</v>
      </c>
      <c r="C37" s="968">
        <v>164</v>
      </c>
      <c r="D37" s="968">
        <v>25</v>
      </c>
      <c r="E37" s="968">
        <v>19</v>
      </c>
      <c r="F37" s="970"/>
    </row>
    <row r="38" spans="1:6" s="969" customFormat="1" ht="9" customHeight="1" x14ac:dyDescent="0.25">
      <c r="A38" s="810"/>
      <c r="B38" s="967"/>
      <c r="C38" s="968"/>
      <c r="D38" s="968"/>
      <c r="E38" s="968"/>
      <c r="F38" s="970"/>
    </row>
    <row r="39" spans="1:6" ht="12.95" customHeight="1" x14ac:dyDescent="0.25">
      <c r="A39" s="810" t="s">
        <v>683</v>
      </c>
      <c r="B39" s="971">
        <v>660</v>
      </c>
      <c r="C39" s="968">
        <v>477</v>
      </c>
      <c r="D39" s="968">
        <v>139</v>
      </c>
      <c r="E39" s="968">
        <v>44</v>
      </c>
      <c r="F39" s="963"/>
    </row>
    <row r="40" spans="1:6" ht="9" customHeight="1" x14ac:dyDescent="0.25">
      <c r="A40" s="810"/>
      <c r="B40" s="967"/>
      <c r="C40" s="968"/>
      <c r="D40" s="968"/>
      <c r="E40" s="968"/>
      <c r="F40" s="963"/>
    </row>
    <row r="41" spans="1:6" ht="12.95" customHeight="1" x14ac:dyDescent="0.25">
      <c r="A41" s="810" t="s">
        <v>684</v>
      </c>
      <c r="B41" s="967">
        <f>SUM(B43:B47)</f>
        <v>729</v>
      </c>
      <c r="C41" s="967">
        <f t="shared" ref="C41:E41" si="0">SUM(C43:C47)</f>
        <v>480</v>
      </c>
      <c r="D41" s="967">
        <f t="shared" si="0"/>
        <v>88</v>
      </c>
      <c r="E41" s="967">
        <f t="shared" si="0"/>
        <v>161</v>
      </c>
      <c r="F41" s="963"/>
    </row>
    <row r="42" spans="1:6" ht="7.5" customHeight="1" x14ac:dyDescent="0.25">
      <c r="A42" s="810"/>
      <c r="B42" s="967"/>
      <c r="C42" s="968"/>
      <c r="D42" s="968"/>
      <c r="E42" s="968"/>
      <c r="F42" s="963"/>
    </row>
    <row r="43" spans="1:6" ht="12.95" customHeight="1" x14ac:dyDescent="0.25">
      <c r="A43" s="808" t="s">
        <v>685</v>
      </c>
      <c r="B43" s="967">
        <v>53</v>
      </c>
      <c r="C43" s="968">
        <v>38</v>
      </c>
      <c r="D43" s="968">
        <v>3</v>
      </c>
      <c r="E43" s="968">
        <v>12</v>
      </c>
      <c r="F43" s="963"/>
    </row>
    <row r="44" spans="1:6" ht="12.95" customHeight="1" x14ac:dyDescent="0.25">
      <c r="A44" s="808" t="s">
        <v>686</v>
      </c>
      <c r="B44" s="967">
        <v>120</v>
      </c>
      <c r="C44" s="968">
        <v>91</v>
      </c>
      <c r="D44" s="968">
        <v>12</v>
      </c>
      <c r="E44" s="968">
        <v>17</v>
      </c>
      <c r="F44" s="963"/>
    </row>
    <row r="45" spans="1:6" ht="12.95" customHeight="1" x14ac:dyDescent="0.25">
      <c r="A45" s="808" t="s">
        <v>687</v>
      </c>
      <c r="B45" s="967">
        <v>84</v>
      </c>
      <c r="C45" s="968">
        <v>65</v>
      </c>
      <c r="D45" s="968">
        <v>12</v>
      </c>
      <c r="E45" s="968">
        <v>7</v>
      </c>
      <c r="F45" s="963"/>
    </row>
    <row r="46" spans="1:6" ht="12.95" customHeight="1" x14ac:dyDescent="0.25">
      <c r="A46" s="808" t="s">
        <v>688</v>
      </c>
      <c r="B46" s="967">
        <v>207</v>
      </c>
      <c r="C46" s="968">
        <v>119</v>
      </c>
      <c r="D46" s="968">
        <v>19</v>
      </c>
      <c r="E46" s="968">
        <v>69</v>
      </c>
      <c r="F46" s="963"/>
    </row>
    <row r="47" spans="1:6" ht="12.95" customHeight="1" x14ac:dyDescent="0.25">
      <c r="A47" s="808" t="s">
        <v>689</v>
      </c>
      <c r="B47" s="967">
        <v>265</v>
      </c>
      <c r="C47" s="968">
        <v>167</v>
      </c>
      <c r="D47" s="968">
        <v>42</v>
      </c>
      <c r="E47" s="968">
        <v>56</v>
      </c>
      <c r="F47" s="963"/>
    </row>
    <row r="48" spans="1:6" ht="9" customHeight="1" x14ac:dyDescent="0.25">
      <c r="A48" s="810"/>
      <c r="B48" s="967"/>
      <c r="C48" s="968"/>
      <c r="D48" s="968"/>
      <c r="E48" s="968"/>
      <c r="F48" s="963"/>
    </row>
    <row r="49" spans="1:6" ht="11.25" customHeight="1" x14ac:dyDescent="0.25">
      <c r="A49" s="810" t="s">
        <v>690</v>
      </c>
      <c r="B49" s="971">
        <v>173</v>
      </c>
      <c r="C49" s="972">
        <v>126</v>
      </c>
      <c r="D49" s="972">
        <v>21</v>
      </c>
      <c r="E49" s="972">
        <v>26</v>
      </c>
      <c r="F49" s="963"/>
    </row>
    <row r="50" spans="1:6" ht="10.5" customHeight="1" x14ac:dyDescent="0.25">
      <c r="B50" s="973"/>
      <c r="C50" s="963"/>
      <c r="D50" s="963"/>
      <c r="E50" s="963"/>
      <c r="F50" s="963"/>
    </row>
    <row r="51" spans="1:6" ht="12.95" customHeight="1" x14ac:dyDescent="0.25">
      <c r="A51" s="974" t="s">
        <v>691</v>
      </c>
      <c r="B51" s="975">
        <f>SUM(C51:E51)</f>
        <v>298</v>
      </c>
      <c r="C51" s="965">
        <v>286</v>
      </c>
      <c r="D51" s="965">
        <v>7</v>
      </c>
      <c r="E51" s="976">
        <v>5</v>
      </c>
      <c r="F51" s="963"/>
    </row>
    <row r="52" spans="1:6" ht="4.5" customHeight="1" x14ac:dyDescent="0.25">
      <c r="A52" s="974"/>
      <c r="B52" s="977"/>
      <c r="C52" s="977"/>
      <c r="D52" s="977"/>
      <c r="E52" s="978"/>
      <c r="F52" s="963"/>
    </row>
    <row r="53" spans="1:6" ht="12.95" customHeight="1" x14ac:dyDescent="0.25">
      <c r="A53" s="974" t="s">
        <v>692</v>
      </c>
      <c r="B53" s="975">
        <f>SUM(C53:E53)</f>
        <v>173</v>
      </c>
      <c r="C53" s="979">
        <v>165</v>
      </c>
      <c r="D53" s="979">
        <v>7</v>
      </c>
      <c r="E53" s="979">
        <v>1</v>
      </c>
      <c r="F53" s="963"/>
    </row>
    <row r="54" spans="1:6" ht="6.95" customHeight="1" thickBot="1" x14ac:dyDescent="0.3">
      <c r="A54" s="980"/>
      <c r="B54" s="981"/>
      <c r="C54" s="981"/>
      <c r="D54" s="981"/>
      <c r="E54" s="981"/>
    </row>
    <row r="55" spans="1:6" ht="3.75" customHeight="1" thickTop="1" x14ac:dyDescent="0.25">
      <c r="A55" s="950"/>
      <c r="B55" s="982"/>
      <c r="C55" s="982"/>
      <c r="D55" s="982"/>
      <c r="E55" s="982"/>
    </row>
    <row r="56" spans="1:6" s="969" customFormat="1" ht="12.95" customHeight="1" x14ac:dyDescent="0.25">
      <c r="A56" s="2014" t="s">
        <v>693</v>
      </c>
      <c r="B56" s="2015"/>
      <c r="C56" s="2015"/>
      <c r="D56" s="2015"/>
      <c r="E56" s="2015"/>
    </row>
    <row r="57" spans="1:6" ht="12.95" customHeight="1" x14ac:dyDescent="0.25">
      <c r="A57" s="2009" t="s">
        <v>694</v>
      </c>
      <c r="B57" s="2009"/>
      <c r="C57" s="2009"/>
      <c r="D57" s="2009"/>
      <c r="E57" s="2009"/>
    </row>
    <row r="58" spans="1:6" s="983" customFormat="1" ht="12.95" customHeight="1" x14ac:dyDescent="0.25">
      <c r="A58" s="2009" t="s">
        <v>695</v>
      </c>
      <c r="B58" s="2009"/>
      <c r="C58" s="2009"/>
      <c r="D58" s="2009"/>
      <c r="E58" s="2009"/>
    </row>
    <row r="59" spans="1:6" s="888" customFormat="1" ht="13.5" customHeight="1" x14ac:dyDescent="0.25">
      <c r="A59" s="938" t="s">
        <v>527</v>
      </c>
      <c r="B59" s="885"/>
      <c r="C59" s="886"/>
      <c r="D59" s="885"/>
      <c r="E59" s="885"/>
      <c r="F59" s="885"/>
    </row>
    <row r="60" spans="1:6" s="906" customFormat="1" ht="12" customHeight="1" x14ac:dyDescent="0.25">
      <c r="A60" s="894" t="s">
        <v>696</v>
      </c>
      <c r="B60" s="885"/>
      <c r="C60" s="886"/>
      <c r="D60" s="885"/>
      <c r="E60" s="885"/>
      <c r="F60" s="885"/>
    </row>
    <row r="61" spans="1:6" ht="12" customHeight="1" x14ac:dyDescent="0.25"/>
    <row r="62" spans="1:6" ht="12" customHeight="1" x14ac:dyDescent="0.25"/>
    <row r="63" spans="1:6" ht="12" customHeight="1" x14ac:dyDescent="0.25"/>
    <row r="64" spans="1:6"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sheetData>
  <mergeCells count="7">
    <mergeCell ref="A58:E58"/>
    <mergeCell ref="A2:E2"/>
    <mergeCell ref="A3:E3"/>
    <mergeCell ref="A5:A8"/>
    <mergeCell ref="B5:E5"/>
    <mergeCell ref="A56:E56"/>
    <mergeCell ref="A57:E57"/>
  </mergeCells>
  <hyperlinks>
    <hyperlink ref="A60" r:id="rId1"/>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2:IV509"/>
  <sheetViews>
    <sheetView showGridLines="0" zoomScaleNormal="100" zoomScaleSheetLayoutView="100" workbookViewId="0"/>
  </sheetViews>
  <sheetFormatPr defaultColWidth="9.7109375" defaultRowHeight="12.75" x14ac:dyDescent="0.25"/>
  <cols>
    <col min="1" max="1" width="41.5703125" style="947" customWidth="1"/>
    <col min="2" max="2" width="11" style="947" customWidth="1"/>
    <col min="3" max="3" width="11.7109375" style="947" customWidth="1"/>
    <col min="4" max="4" width="10.85546875" style="947" customWidth="1"/>
    <col min="5" max="5" width="12" style="947" customWidth="1"/>
    <col min="6" max="16384" width="9.7109375" style="947"/>
  </cols>
  <sheetData>
    <row r="2" spans="1:256" ht="12.75" customHeight="1" x14ac:dyDescent="0.25">
      <c r="A2" s="2010" t="s">
        <v>697</v>
      </c>
      <c r="B2" s="2010"/>
      <c r="C2" s="2010"/>
      <c r="D2" s="2010"/>
      <c r="E2" s="2010"/>
    </row>
    <row r="3" spans="1:256" ht="21.75" customHeight="1" x14ac:dyDescent="0.25">
      <c r="A3" s="2011" t="s">
        <v>1440</v>
      </c>
      <c r="B3" s="2011"/>
      <c r="C3" s="2011"/>
      <c r="D3" s="2011"/>
      <c r="E3" s="2011"/>
      <c r="F3" s="1594"/>
      <c r="G3" s="1594"/>
      <c r="H3" s="1594"/>
      <c r="I3" s="1594"/>
      <c r="J3" s="1594"/>
      <c r="K3" s="1594"/>
    </row>
    <row r="4" spans="1:256" ht="12.95" customHeight="1" x14ac:dyDescent="0.25">
      <c r="A4" s="948"/>
      <c r="B4" s="949"/>
      <c r="C4" s="950"/>
      <c r="D4" s="950"/>
      <c r="E4" s="637" t="s">
        <v>509</v>
      </c>
      <c r="F4" s="951"/>
      <c r="G4" s="952"/>
      <c r="H4" s="952"/>
      <c r="I4" s="952"/>
      <c r="J4" s="952"/>
      <c r="K4" s="952"/>
    </row>
    <row r="5" spans="1:256" ht="22.5" customHeight="1" x14ac:dyDescent="0.25">
      <c r="A5" s="2012" t="s">
        <v>659</v>
      </c>
      <c r="B5" s="2013" t="s">
        <v>698</v>
      </c>
      <c r="C5" s="2013"/>
      <c r="D5" s="2013"/>
      <c r="E5" s="2013"/>
      <c r="G5" s="952"/>
      <c r="I5" s="952"/>
      <c r="J5" s="952"/>
      <c r="K5" s="952"/>
    </row>
    <row r="6" spans="1:256" ht="12" customHeight="1" x14ac:dyDescent="0.25">
      <c r="A6" s="2013"/>
      <c r="B6" s="2012" t="s">
        <v>31</v>
      </c>
      <c r="C6" s="2013" t="s">
        <v>699</v>
      </c>
      <c r="D6" s="1705" t="s">
        <v>700</v>
      </c>
      <c r="E6" s="1705" t="s">
        <v>700</v>
      </c>
    </row>
    <row r="7" spans="1:256" ht="12" customHeight="1" x14ac:dyDescent="0.25">
      <c r="A7" s="2013"/>
      <c r="B7" s="2012"/>
      <c r="C7" s="2013"/>
      <c r="D7" s="1711" t="s">
        <v>701</v>
      </c>
      <c r="E7" s="1711" t="s">
        <v>701</v>
      </c>
    </row>
    <row r="8" spans="1:256" ht="12" customHeight="1" x14ac:dyDescent="0.25">
      <c r="A8" s="2013"/>
      <c r="B8" s="2012"/>
      <c r="C8" s="2013"/>
      <c r="D8" s="1708" t="s">
        <v>702</v>
      </c>
      <c r="E8" s="1708" t="s">
        <v>703</v>
      </c>
    </row>
    <row r="9" spans="1:256" ht="7.5" customHeight="1" x14ac:dyDescent="0.25">
      <c r="A9" s="953"/>
      <c r="B9" s="954"/>
      <c r="C9" s="955"/>
    </row>
    <row r="10" spans="1:256" ht="12" customHeight="1" x14ac:dyDescent="0.25">
      <c r="A10" s="984">
        <v>2017</v>
      </c>
      <c r="B10" s="954">
        <v>4521</v>
      </c>
      <c r="C10" s="985">
        <v>822</v>
      </c>
      <c r="D10" s="986">
        <v>2885</v>
      </c>
      <c r="E10" s="947">
        <v>814</v>
      </c>
    </row>
    <row r="11" spans="1:256" ht="7.5" customHeight="1" x14ac:dyDescent="0.25">
      <c r="A11" s="984"/>
      <c r="B11" s="986"/>
      <c r="C11" s="987"/>
    </row>
    <row r="12" spans="1:256" ht="12" customHeight="1" x14ac:dyDescent="0.25">
      <c r="A12" s="953">
        <v>2018</v>
      </c>
      <c r="B12" s="954"/>
      <c r="C12" s="955"/>
    </row>
    <row r="13" spans="1:256" ht="12" customHeight="1" x14ac:dyDescent="0.25">
      <c r="A13" s="960" t="s">
        <v>252</v>
      </c>
      <c r="B13" s="988">
        <f>+B15+B51+B53</f>
        <v>4546</v>
      </c>
      <c r="C13" s="988">
        <f>+C15+C51+C53</f>
        <v>824</v>
      </c>
      <c r="D13" s="988">
        <f>+D15+D51+D53</f>
        <v>2894</v>
      </c>
      <c r="E13" s="988">
        <f>+E15+E51+E53</f>
        <v>828</v>
      </c>
      <c r="G13" s="989"/>
    </row>
    <row r="14" spans="1:256" ht="7.5" customHeight="1" x14ac:dyDescent="0.25">
      <c r="A14" s="953"/>
      <c r="B14" s="954"/>
      <c r="C14" s="955"/>
      <c r="D14" s="955"/>
      <c r="E14" s="955"/>
    </row>
    <row r="15" spans="1:256" ht="12" customHeight="1" x14ac:dyDescent="0.25">
      <c r="A15" s="810" t="s">
        <v>664</v>
      </c>
      <c r="B15" s="990">
        <f>+B17+B28+B39+B41+B49</f>
        <v>4075</v>
      </c>
      <c r="C15" s="990">
        <f t="shared" ref="C15:E15" si="0">+C17+C28+C39+C41+C49</f>
        <v>814</v>
      </c>
      <c r="D15" s="990">
        <f t="shared" si="0"/>
        <v>2691</v>
      </c>
      <c r="E15" s="990">
        <f t="shared" si="0"/>
        <v>570</v>
      </c>
      <c r="G15" s="98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69"/>
      <c r="BF15" s="969"/>
      <c r="BG15" s="969"/>
      <c r="BH15" s="969"/>
      <c r="BI15" s="969"/>
      <c r="BJ15" s="969"/>
      <c r="BK15" s="969"/>
      <c r="BL15" s="969"/>
      <c r="BM15" s="969"/>
      <c r="BN15" s="969"/>
      <c r="BO15" s="969"/>
      <c r="BP15" s="969"/>
      <c r="BQ15" s="969"/>
      <c r="BR15" s="969"/>
      <c r="BS15" s="969"/>
      <c r="BT15" s="969"/>
      <c r="BU15" s="969"/>
      <c r="BV15" s="969"/>
      <c r="BW15" s="969"/>
      <c r="BX15" s="969"/>
      <c r="BY15" s="969"/>
      <c r="BZ15" s="969"/>
      <c r="CA15" s="969"/>
      <c r="CB15" s="969"/>
      <c r="CC15" s="969"/>
      <c r="CD15" s="969"/>
      <c r="CE15" s="969"/>
      <c r="CF15" s="969"/>
      <c r="CG15" s="969"/>
      <c r="CH15" s="969"/>
      <c r="CI15" s="969"/>
      <c r="CJ15" s="969"/>
      <c r="CK15" s="969"/>
      <c r="CL15" s="969"/>
      <c r="CM15" s="969"/>
      <c r="CN15" s="969"/>
      <c r="CO15" s="969"/>
      <c r="CP15" s="969"/>
      <c r="CQ15" s="969"/>
      <c r="CR15" s="969"/>
      <c r="CS15" s="969"/>
      <c r="CT15" s="969"/>
      <c r="CU15" s="969"/>
      <c r="CV15" s="969"/>
      <c r="CW15" s="969"/>
      <c r="CX15" s="969"/>
      <c r="CY15" s="969"/>
      <c r="CZ15" s="969"/>
      <c r="DA15" s="969"/>
      <c r="DB15" s="969"/>
      <c r="DC15" s="969"/>
      <c r="DD15" s="969"/>
      <c r="DE15" s="969"/>
      <c r="DF15" s="969"/>
      <c r="DG15" s="969"/>
      <c r="DH15" s="969"/>
      <c r="DI15" s="969"/>
      <c r="DJ15" s="969"/>
      <c r="DK15" s="969"/>
      <c r="DL15" s="969"/>
      <c r="DM15" s="969"/>
      <c r="DN15" s="969"/>
      <c r="DO15" s="969"/>
      <c r="DP15" s="969"/>
      <c r="DQ15" s="969"/>
      <c r="DR15" s="969"/>
      <c r="DS15" s="969"/>
      <c r="DT15" s="969"/>
      <c r="DU15" s="969"/>
      <c r="DV15" s="969"/>
      <c r="DW15" s="969"/>
      <c r="DX15" s="969"/>
      <c r="DY15" s="969"/>
      <c r="DZ15" s="969"/>
      <c r="EA15" s="969"/>
      <c r="EB15" s="969"/>
      <c r="EC15" s="969"/>
      <c r="ED15" s="969"/>
      <c r="EE15" s="969"/>
      <c r="EF15" s="969"/>
      <c r="EG15" s="969"/>
      <c r="EH15" s="969"/>
      <c r="EI15" s="969"/>
      <c r="EJ15" s="969"/>
      <c r="EK15" s="969"/>
      <c r="EL15" s="969"/>
      <c r="EM15" s="969"/>
      <c r="EN15" s="969"/>
      <c r="EO15" s="969"/>
      <c r="EP15" s="969"/>
      <c r="EQ15" s="969"/>
      <c r="ER15" s="969"/>
      <c r="ES15" s="969"/>
      <c r="ET15" s="969"/>
      <c r="EU15" s="969"/>
      <c r="EV15" s="969"/>
      <c r="EW15" s="969"/>
      <c r="EX15" s="969"/>
      <c r="EY15" s="969"/>
      <c r="EZ15" s="969"/>
      <c r="FA15" s="969"/>
      <c r="FB15" s="969"/>
      <c r="FC15" s="969"/>
      <c r="FD15" s="969"/>
      <c r="FE15" s="969"/>
      <c r="FF15" s="969"/>
      <c r="FG15" s="969"/>
      <c r="FH15" s="969"/>
      <c r="FI15" s="969"/>
      <c r="FJ15" s="969"/>
      <c r="FK15" s="969"/>
      <c r="FL15" s="969"/>
      <c r="FM15" s="969"/>
      <c r="FN15" s="969"/>
      <c r="FO15" s="969"/>
      <c r="FP15" s="969"/>
      <c r="FQ15" s="969"/>
      <c r="FR15" s="969"/>
      <c r="FS15" s="969"/>
      <c r="FT15" s="969"/>
      <c r="FU15" s="969"/>
      <c r="FV15" s="969"/>
      <c r="FW15" s="969"/>
      <c r="FX15" s="969"/>
      <c r="FY15" s="969"/>
      <c r="FZ15" s="969"/>
      <c r="GA15" s="969"/>
      <c r="GB15" s="969"/>
      <c r="GC15" s="969"/>
      <c r="GD15" s="969"/>
      <c r="GE15" s="969"/>
      <c r="GF15" s="969"/>
      <c r="GG15" s="969"/>
      <c r="GH15" s="969"/>
      <c r="GI15" s="969"/>
      <c r="GJ15" s="969"/>
      <c r="GK15" s="969"/>
      <c r="GL15" s="969"/>
      <c r="GM15" s="969"/>
      <c r="GN15" s="969"/>
      <c r="GO15" s="969"/>
      <c r="GP15" s="969"/>
      <c r="GQ15" s="969"/>
      <c r="GR15" s="969"/>
      <c r="GS15" s="969"/>
      <c r="GT15" s="969"/>
      <c r="GU15" s="969"/>
      <c r="GV15" s="969"/>
      <c r="GW15" s="969"/>
      <c r="GX15" s="969"/>
      <c r="GY15" s="969"/>
      <c r="GZ15" s="969"/>
      <c r="HA15" s="969"/>
      <c r="HB15" s="969"/>
      <c r="HC15" s="969"/>
      <c r="HD15" s="969"/>
      <c r="HE15" s="969"/>
      <c r="HF15" s="969"/>
      <c r="HG15" s="969"/>
      <c r="HH15" s="969"/>
      <c r="HI15" s="969"/>
      <c r="HJ15" s="969"/>
      <c r="HK15" s="969"/>
      <c r="HL15" s="969"/>
      <c r="HM15" s="969"/>
      <c r="HN15" s="969"/>
      <c r="HO15" s="969"/>
      <c r="HP15" s="969"/>
      <c r="HQ15" s="969"/>
      <c r="HR15" s="969"/>
      <c r="HS15" s="969"/>
      <c r="HT15" s="969"/>
      <c r="HU15" s="969"/>
      <c r="HV15" s="969"/>
      <c r="HW15" s="969"/>
      <c r="HX15" s="969"/>
      <c r="HY15" s="969"/>
      <c r="HZ15" s="969"/>
      <c r="IA15" s="969"/>
      <c r="IB15" s="969"/>
      <c r="IC15" s="969"/>
      <c r="ID15" s="969"/>
      <c r="IE15" s="969"/>
      <c r="IF15" s="969"/>
      <c r="IG15" s="969"/>
      <c r="IH15" s="969"/>
      <c r="II15" s="969"/>
      <c r="IJ15" s="969"/>
      <c r="IK15" s="969"/>
      <c r="IL15" s="969"/>
      <c r="IM15" s="969"/>
      <c r="IN15" s="969"/>
      <c r="IO15" s="969"/>
      <c r="IP15" s="969"/>
      <c r="IQ15" s="969"/>
      <c r="IR15" s="969"/>
      <c r="IS15" s="969"/>
      <c r="IT15" s="969"/>
      <c r="IU15" s="969"/>
      <c r="IV15" s="969"/>
    </row>
    <row r="16" spans="1:256" ht="7.5" customHeight="1" x14ac:dyDescent="0.25">
      <c r="A16" s="808"/>
      <c r="B16" s="985"/>
      <c r="C16" s="985"/>
      <c r="D16" s="985"/>
      <c r="E16" s="985"/>
      <c r="F16" s="991"/>
    </row>
    <row r="17" spans="1:256" s="969" customFormat="1" ht="12" customHeight="1" x14ac:dyDescent="0.25">
      <c r="A17" s="810" t="s">
        <v>665</v>
      </c>
      <c r="B17" s="992">
        <f>SUM(B19:B26)</f>
        <v>1376</v>
      </c>
      <c r="C17" s="992">
        <f t="shared" ref="C17:E17" si="1">SUM(C19:C26)</f>
        <v>275</v>
      </c>
      <c r="D17" s="992">
        <f t="shared" si="1"/>
        <v>993</v>
      </c>
      <c r="E17" s="992">
        <f t="shared" si="1"/>
        <v>108</v>
      </c>
      <c r="F17" s="947"/>
      <c r="G17" s="947"/>
      <c r="H17" s="947"/>
      <c r="I17" s="947"/>
      <c r="J17" s="947"/>
      <c r="K17" s="947"/>
      <c r="L17" s="947"/>
      <c r="M17" s="947"/>
      <c r="N17" s="947"/>
      <c r="O17" s="947"/>
      <c r="P17" s="947"/>
      <c r="Q17" s="947"/>
      <c r="R17" s="947"/>
      <c r="S17" s="947"/>
      <c r="T17" s="947"/>
      <c r="U17" s="947"/>
      <c r="V17" s="947"/>
      <c r="W17" s="947"/>
      <c r="X17" s="947"/>
      <c r="Y17" s="947"/>
      <c r="Z17" s="947"/>
      <c r="AA17" s="947"/>
      <c r="AB17" s="947"/>
      <c r="AC17" s="947"/>
      <c r="AD17" s="947"/>
      <c r="AE17" s="947"/>
      <c r="AF17" s="947"/>
      <c r="AG17" s="947"/>
      <c r="AH17" s="947"/>
      <c r="AI17" s="947"/>
      <c r="AJ17" s="947"/>
      <c r="AK17" s="947"/>
      <c r="AL17" s="947"/>
      <c r="AM17" s="947"/>
      <c r="AN17" s="947"/>
      <c r="AO17" s="947"/>
      <c r="AP17" s="947"/>
      <c r="AQ17" s="947"/>
      <c r="AR17" s="947"/>
      <c r="AS17" s="947"/>
      <c r="AT17" s="947"/>
      <c r="AU17" s="947"/>
      <c r="AV17" s="947"/>
      <c r="AW17" s="947"/>
      <c r="AX17" s="947"/>
      <c r="AY17" s="947"/>
      <c r="AZ17" s="947"/>
      <c r="BA17" s="947"/>
      <c r="BB17" s="947"/>
      <c r="BC17" s="947"/>
      <c r="BD17" s="947"/>
      <c r="BE17" s="947"/>
      <c r="BF17" s="947"/>
      <c r="BG17" s="947"/>
      <c r="BH17" s="947"/>
      <c r="BI17" s="947"/>
      <c r="BJ17" s="947"/>
      <c r="BK17" s="947"/>
      <c r="BL17" s="947"/>
      <c r="BM17" s="947"/>
      <c r="BN17" s="947"/>
      <c r="BO17" s="947"/>
      <c r="BP17" s="947"/>
      <c r="BQ17" s="947"/>
      <c r="BR17" s="947"/>
      <c r="BS17" s="947"/>
      <c r="BT17" s="947"/>
      <c r="BU17" s="947"/>
      <c r="BV17" s="947"/>
      <c r="BW17" s="947"/>
      <c r="BX17" s="947"/>
      <c r="BY17" s="947"/>
      <c r="BZ17" s="947"/>
      <c r="CA17" s="947"/>
      <c r="CB17" s="947"/>
      <c r="CC17" s="947"/>
      <c r="CD17" s="947"/>
      <c r="CE17" s="947"/>
      <c r="CF17" s="947"/>
      <c r="CG17" s="947"/>
      <c r="CH17" s="947"/>
      <c r="CI17" s="947"/>
      <c r="CJ17" s="947"/>
      <c r="CK17" s="947"/>
      <c r="CL17" s="947"/>
      <c r="CM17" s="947"/>
      <c r="CN17" s="947"/>
      <c r="CO17" s="947"/>
      <c r="CP17" s="947"/>
      <c r="CQ17" s="947"/>
      <c r="CR17" s="947"/>
      <c r="CS17" s="947"/>
      <c r="CT17" s="947"/>
      <c r="CU17" s="947"/>
      <c r="CV17" s="947"/>
      <c r="CW17" s="947"/>
      <c r="CX17" s="947"/>
      <c r="CY17" s="947"/>
      <c r="CZ17" s="947"/>
      <c r="DA17" s="947"/>
      <c r="DB17" s="947"/>
      <c r="DC17" s="947"/>
      <c r="DD17" s="947"/>
      <c r="DE17" s="947"/>
      <c r="DF17" s="947"/>
      <c r="DG17" s="947"/>
      <c r="DH17" s="947"/>
      <c r="DI17" s="947"/>
      <c r="DJ17" s="947"/>
      <c r="DK17" s="947"/>
      <c r="DL17" s="947"/>
      <c r="DM17" s="947"/>
      <c r="DN17" s="947"/>
      <c r="DO17" s="947"/>
      <c r="DP17" s="947"/>
      <c r="DQ17" s="947"/>
      <c r="DR17" s="947"/>
      <c r="DS17" s="947"/>
      <c r="DT17" s="947"/>
      <c r="DU17" s="947"/>
      <c r="DV17" s="947"/>
      <c r="DW17" s="947"/>
      <c r="DX17" s="947"/>
      <c r="DY17" s="947"/>
      <c r="DZ17" s="947"/>
      <c r="EA17" s="947"/>
      <c r="EB17" s="947"/>
      <c r="EC17" s="947"/>
      <c r="ED17" s="947"/>
      <c r="EE17" s="947"/>
      <c r="EF17" s="947"/>
      <c r="EG17" s="947"/>
      <c r="EH17" s="947"/>
      <c r="EI17" s="947"/>
      <c r="EJ17" s="947"/>
      <c r="EK17" s="947"/>
      <c r="EL17" s="947"/>
      <c r="EM17" s="947"/>
      <c r="EN17" s="947"/>
      <c r="EO17" s="947"/>
      <c r="EP17" s="947"/>
      <c r="EQ17" s="947"/>
      <c r="ER17" s="947"/>
      <c r="ES17" s="947"/>
      <c r="ET17" s="947"/>
      <c r="EU17" s="947"/>
      <c r="EV17" s="947"/>
      <c r="EW17" s="947"/>
      <c r="EX17" s="947"/>
      <c r="EY17" s="947"/>
      <c r="EZ17" s="947"/>
      <c r="FA17" s="947"/>
      <c r="FB17" s="947"/>
      <c r="FC17" s="947"/>
      <c r="FD17" s="947"/>
      <c r="FE17" s="947"/>
      <c r="FF17" s="947"/>
      <c r="FG17" s="947"/>
      <c r="FH17" s="947"/>
      <c r="FI17" s="947"/>
      <c r="FJ17" s="947"/>
      <c r="FK17" s="947"/>
      <c r="FL17" s="947"/>
      <c r="FM17" s="947"/>
      <c r="FN17" s="947"/>
      <c r="FO17" s="947"/>
      <c r="FP17" s="947"/>
      <c r="FQ17" s="947"/>
      <c r="FR17" s="947"/>
      <c r="FS17" s="947"/>
      <c r="FT17" s="947"/>
      <c r="FU17" s="947"/>
      <c r="FV17" s="947"/>
      <c r="FW17" s="947"/>
      <c r="FX17" s="947"/>
      <c r="FY17" s="947"/>
      <c r="FZ17" s="947"/>
      <c r="GA17" s="947"/>
      <c r="GB17" s="947"/>
      <c r="GC17" s="947"/>
      <c r="GD17" s="947"/>
      <c r="GE17" s="947"/>
      <c r="GF17" s="947"/>
      <c r="GG17" s="947"/>
      <c r="GH17" s="947"/>
      <c r="GI17" s="947"/>
      <c r="GJ17" s="947"/>
      <c r="GK17" s="947"/>
      <c r="GL17" s="947"/>
      <c r="GM17" s="947"/>
      <c r="GN17" s="947"/>
      <c r="GO17" s="947"/>
      <c r="GP17" s="947"/>
      <c r="GQ17" s="947"/>
      <c r="GR17" s="947"/>
      <c r="GS17" s="947"/>
      <c r="GT17" s="947"/>
      <c r="GU17" s="947"/>
      <c r="GV17" s="947"/>
      <c r="GW17" s="947"/>
      <c r="GX17" s="947"/>
      <c r="GY17" s="947"/>
      <c r="GZ17" s="947"/>
      <c r="HA17" s="947"/>
      <c r="HB17" s="947"/>
      <c r="HC17" s="947"/>
      <c r="HD17" s="947"/>
      <c r="HE17" s="947"/>
      <c r="HF17" s="947"/>
      <c r="HG17" s="947"/>
      <c r="HH17" s="947"/>
      <c r="HI17" s="947"/>
      <c r="HJ17" s="947"/>
      <c r="HK17" s="947"/>
      <c r="HL17" s="947"/>
      <c r="HM17" s="947"/>
      <c r="HN17" s="947"/>
      <c r="HO17" s="947"/>
      <c r="HP17" s="947"/>
      <c r="HQ17" s="947"/>
      <c r="HR17" s="947"/>
      <c r="HS17" s="947"/>
      <c r="HT17" s="947"/>
      <c r="HU17" s="947"/>
      <c r="HV17" s="947"/>
      <c r="HW17" s="947"/>
      <c r="HX17" s="947"/>
      <c r="HY17" s="947"/>
      <c r="HZ17" s="947"/>
      <c r="IA17" s="947"/>
      <c r="IB17" s="947"/>
      <c r="IC17" s="947"/>
      <c r="ID17" s="947"/>
      <c r="IE17" s="947"/>
      <c r="IF17" s="947"/>
      <c r="IG17" s="947"/>
      <c r="IH17" s="947"/>
      <c r="II17" s="947"/>
      <c r="IJ17" s="947"/>
      <c r="IK17" s="947"/>
      <c r="IL17" s="947"/>
      <c r="IM17" s="947"/>
      <c r="IN17" s="947"/>
      <c r="IO17" s="947"/>
      <c r="IP17" s="947"/>
      <c r="IQ17" s="947"/>
      <c r="IR17" s="947"/>
      <c r="IS17" s="947"/>
      <c r="IT17" s="947"/>
      <c r="IU17" s="947"/>
      <c r="IV17" s="947"/>
    </row>
    <row r="18" spans="1:256" s="969" customFormat="1" ht="6.75" customHeight="1" x14ac:dyDescent="0.25">
      <c r="A18" s="810"/>
      <c r="B18" s="992"/>
      <c r="C18" s="985"/>
      <c r="D18" s="985"/>
      <c r="E18" s="985"/>
      <c r="F18" s="991"/>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947"/>
      <c r="AS18" s="947"/>
      <c r="AT18" s="947"/>
      <c r="AU18" s="947"/>
      <c r="AV18" s="947"/>
      <c r="AW18" s="947"/>
      <c r="AX18" s="947"/>
      <c r="AY18" s="947"/>
      <c r="AZ18" s="947"/>
      <c r="BA18" s="947"/>
      <c r="BB18" s="947"/>
      <c r="BC18" s="947"/>
      <c r="BD18" s="947"/>
      <c r="BE18" s="947"/>
      <c r="BF18" s="947"/>
      <c r="BG18" s="947"/>
      <c r="BH18" s="947"/>
      <c r="BI18" s="947"/>
      <c r="BJ18" s="947"/>
      <c r="BK18" s="947"/>
      <c r="BL18" s="947"/>
      <c r="BM18" s="947"/>
      <c r="BN18" s="947"/>
      <c r="BO18" s="947"/>
      <c r="BP18" s="947"/>
      <c r="BQ18" s="947"/>
      <c r="BR18" s="947"/>
      <c r="BS18" s="947"/>
      <c r="BT18" s="947"/>
      <c r="BU18" s="947"/>
      <c r="BV18" s="947"/>
      <c r="BW18" s="947"/>
      <c r="BX18" s="947"/>
      <c r="BY18" s="947"/>
      <c r="BZ18" s="947"/>
      <c r="CA18" s="947"/>
      <c r="CB18" s="947"/>
      <c r="CC18" s="947"/>
      <c r="CD18" s="947"/>
      <c r="CE18" s="947"/>
      <c r="CF18" s="947"/>
      <c r="CG18" s="947"/>
      <c r="CH18" s="947"/>
      <c r="CI18" s="947"/>
      <c r="CJ18" s="947"/>
      <c r="CK18" s="947"/>
      <c r="CL18" s="947"/>
      <c r="CM18" s="947"/>
      <c r="CN18" s="947"/>
      <c r="CO18" s="947"/>
      <c r="CP18" s="947"/>
      <c r="CQ18" s="947"/>
      <c r="CR18" s="947"/>
      <c r="CS18" s="947"/>
      <c r="CT18" s="947"/>
      <c r="CU18" s="947"/>
      <c r="CV18" s="947"/>
      <c r="CW18" s="947"/>
      <c r="CX18" s="947"/>
      <c r="CY18" s="947"/>
      <c r="CZ18" s="947"/>
      <c r="DA18" s="947"/>
      <c r="DB18" s="947"/>
      <c r="DC18" s="947"/>
      <c r="DD18" s="947"/>
      <c r="DE18" s="947"/>
      <c r="DF18" s="947"/>
      <c r="DG18" s="947"/>
      <c r="DH18" s="947"/>
      <c r="DI18" s="947"/>
      <c r="DJ18" s="947"/>
      <c r="DK18" s="947"/>
      <c r="DL18" s="947"/>
      <c r="DM18" s="947"/>
      <c r="DN18" s="947"/>
      <c r="DO18" s="947"/>
      <c r="DP18" s="947"/>
      <c r="DQ18" s="947"/>
      <c r="DR18" s="947"/>
      <c r="DS18" s="947"/>
      <c r="DT18" s="947"/>
      <c r="DU18" s="947"/>
      <c r="DV18" s="947"/>
      <c r="DW18" s="947"/>
      <c r="DX18" s="947"/>
      <c r="DY18" s="947"/>
      <c r="DZ18" s="947"/>
      <c r="EA18" s="947"/>
      <c r="EB18" s="947"/>
      <c r="EC18" s="947"/>
      <c r="ED18" s="947"/>
      <c r="EE18" s="947"/>
      <c r="EF18" s="947"/>
      <c r="EG18" s="947"/>
      <c r="EH18" s="947"/>
      <c r="EI18" s="947"/>
      <c r="EJ18" s="947"/>
      <c r="EK18" s="947"/>
      <c r="EL18" s="947"/>
      <c r="EM18" s="947"/>
      <c r="EN18" s="947"/>
      <c r="EO18" s="947"/>
      <c r="EP18" s="947"/>
      <c r="EQ18" s="947"/>
      <c r="ER18" s="947"/>
      <c r="ES18" s="947"/>
      <c r="ET18" s="947"/>
      <c r="EU18" s="947"/>
      <c r="EV18" s="947"/>
      <c r="EW18" s="947"/>
      <c r="EX18" s="947"/>
      <c r="EY18" s="947"/>
      <c r="EZ18" s="947"/>
      <c r="FA18" s="947"/>
      <c r="FB18" s="947"/>
      <c r="FC18" s="947"/>
      <c r="FD18" s="947"/>
      <c r="FE18" s="947"/>
      <c r="FF18" s="947"/>
      <c r="FG18" s="947"/>
      <c r="FH18" s="947"/>
      <c r="FI18" s="947"/>
      <c r="FJ18" s="947"/>
      <c r="FK18" s="947"/>
      <c r="FL18" s="947"/>
      <c r="FM18" s="947"/>
      <c r="FN18" s="947"/>
      <c r="FO18" s="947"/>
      <c r="FP18" s="947"/>
      <c r="FQ18" s="947"/>
      <c r="FR18" s="947"/>
      <c r="FS18" s="947"/>
      <c r="FT18" s="947"/>
      <c r="FU18" s="947"/>
      <c r="FV18" s="947"/>
      <c r="FW18" s="947"/>
      <c r="FX18" s="947"/>
      <c r="FY18" s="947"/>
      <c r="FZ18" s="947"/>
      <c r="GA18" s="947"/>
      <c r="GB18" s="947"/>
      <c r="GC18" s="947"/>
      <c r="GD18" s="947"/>
      <c r="GE18" s="947"/>
      <c r="GF18" s="947"/>
      <c r="GG18" s="947"/>
      <c r="GH18" s="947"/>
      <c r="GI18" s="947"/>
      <c r="GJ18" s="947"/>
      <c r="GK18" s="947"/>
      <c r="GL18" s="947"/>
      <c r="GM18" s="947"/>
      <c r="GN18" s="947"/>
      <c r="GO18" s="947"/>
      <c r="GP18" s="947"/>
      <c r="GQ18" s="947"/>
      <c r="GR18" s="947"/>
      <c r="GS18" s="947"/>
      <c r="GT18" s="947"/>
      <c r="GU18" s="947"/>
      <c r="GV18" s="947"/>
      <c r="GW18" s="947"/>
      <c r="GX18" s="947"/>
      <c r="GY18" s="947"/>
      <c r="GZ18" s="947"/>
      <c r="HA18" s="947"/>
      <c r="HB18" s="947"/>
      <c r="HC18" s="947"/>
      <c r="HD18" s="947"/>
      <c r="HE18" s="947"/>
      <c r="HF18" s="947"/>
      <c r="HG18" s="947"/>
      <c r="HH18" s="947"/>
      <c r="HI18" s="947"/>
      <c r="HJ18" s="947"/>
      <c r="HK18" s="947"/>
      <c r="HL18" s="947"/>
      <c r="HM18" s="947"/>
      <c r="HN18" s="947"/>
      <c r="HO18" s="947"/>
      <c r="HP18" s="947"/>
      <c r="HQ18" s="947"/>
      <c r="HR18" s="947"/>
      <c r="HS18" s="947"/>
      <c r="HT18" s="947"/>
      <c r="HU18" s="947"/>
      <c r="HV18" s="947"/>
      <c r="HW18" s="947"/>
      <c r="HX18" s="947"/>
      <c r="HY18" s="947"/>
      <c r="HZ18" s="947"/>
      <c r="IA18" s="947"/>
      <c r="IB18" s="947"/>
      <c r="IC18" s="947"/>
      <c r="ID18" s="947"/>
      <c r="IE18" s="947"/>
      <c r="IF18" s="947"/>
      <c r="IG18" s="947"/>
      <c r="IH18" s="947"/>
      <c r="II18" s="947"/>
      <c r="IJ18" s="947"/>
      <c r="IK18" s="947"/>
      <c r="IL18" s="947"/>
      <c r="IM18" s="947"/>
      <c r="IN18" s="947"/>
      <c r="IO18" s="947"/>
      <c r="IP18" s="947"/>
      <c r="IQ18" s="947"/>
      <c r="IR18" s="947"/>
      <c r="IS18" s="947"/>
      <c r="IT18" s="947"/>
      <c r="IU18" s="947"/>
      <c r="IV18" s="947"/>
    </row>
    <row r="19" spans="1:256" s="969" customFormat="1" ht="12.95" customHeight="1" x14ac:dyDescent="0.25">
      <c r="A19" s="993" t="s">
        <v>666</v>
      </c>
      <c r="B19" s="994">
        <v>199</v>
      </c>
      <c r="C19" s="985">
        <v>54</v>
      </c>
      <c r="D19" s="985">
        <v>130</v>
      </c>
      <c r="E19" s="985">
        <v>15</v>
      </c>
      <c r="F19" s="991"/>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s="969" customFormat="1" ht="12.95" customHeight="1" x14ac:dyDescent="0.25">
      <c r="A20" s="993" t="s">
        <v>667</v>
      </c>
      <c r="B20" s="994">
        <v>125</v>
      </c>
      <c r="C20" s="985">
        <v>32</v>
      </c>
      <c r="D20" s="985">
        <v>89</v>
      </c>
      <c r="E20" s="985">
        <v>4</v>
      </c>
      <c r="F20" s="991"/>
      <c r="G20" s="947"/>
      <c r="H20" s="947"/>
      <c r="I20" s="947"/>
      <c r="J20" s="947"/>
      <c r="K20" s="947"/>
      <c r="L20" s="947"/>
      <c r="M20" s="947"/>
      <c r="N20" s="947"/>
      <c r="O20" s="947"/>
      <c r="P20" s="947"/>
      <c r="Q20" s="947"/>
      <c r="R20" s="947"/>
      <c r="S20" s="947"/>
      <c r="T20" s="947"/>
      <c r="U20" s="947"/>
      <c r="V20" s="947"/>
      <c r="W20" s="947"/>
      <c r="X20" s="947"/>
      <c r="Y20" s="947"/>
      <c r="Z20" s="947"/>
      <c r="AA20" s="947"/>
      <c r="AB20" s="947"/>
      <c r="AC20" s="947"/>
      <c r="AD20" s="947"/>
      <c r="AE20" s="947"/>
      <c r="AF20" s="947"/>
      <c r="AG20" s="947"/>
      <c r="AH20" s="947"/>
      <c r="AI20" s="947"/>
      <c r="AJ20" s="947"/>
      <c r="AK20" s="947"/>
      <c r="AL20" s="947"/>
      <c r="AM20" s="947"/>
      <c r="AN20" s="947"/>
      <c r="AO20" s="947"/>
      <c r="AP20" s="947"/>
      <c r="AQ20" s="947"/>
      <c r="AR20" s="947"/>
      <c r="AS20" s="947"/>
      <c r="AT20" s="947"/>
      <c r="AU20" s="947"/>
      <c r="AV20" s="947"/>
      <c r="AW20" s="947"/>
      <c r="AX20" s="947"/>
      <c r="AY20" s="947"/>
      <c r="AZ20" s="947"/>
      <c r="BA20" s="947"/>
      <c r="BB20" s="947"/>
      <c r="BC20" s="947"/>
      <c r="BD20" s="947"/>
      <c r="BE20" s="947"/>
      <c r="BF20" s="947"/>
      <c r="BG20" s="947"/>
      <c r="BH20" s="947"/>
      <c r="BI20" s="947"/>
      <c r="BJ20" s="947"/>
      <c r="BK20" s="947"/>
      <c r="BL20" s="947"/>
      <c r="BM20" s="947"/>
      <c r="BN20" s="947"/>
      <c r="BO20" s="947"/>
      <c r="BP20" s="947"/>
      <c r="BQ20" s="947"/>
      <c r="BR20" s="947"/>
      <c r="BS20" s="947"/>
      <c r="BT20" s="947"/>
      <c r="BU20" s="947"/>
      <c r="BV20" s="947"/>
      <c r="BW20" s="947"/>
      <c r="BX20" s="947"/>
      <c r="BY20" s="947"/>
      <c r="BZ20" s="947"/>
      <c r="CA20" s="947"/>
      <c r="CB20" s="947"/>
      <c r="CC20" s="947"/>
      <c r="CD20" s="947"/>
      <c r="CE20" s="947"/>
      <c r="CF20" s="947"/>
      <c r="CG20" s="947"/>
      <c r="CH20" s="947"/>
      <c r="CI20" s="947"/>
      <c r="CJ20" s="947"/>
      <c r="CK20" s="947"/>
      <c r="CL20" s="947"/>
      <c r="CM20" s="947"/>
      <c r="CN20" s="947"/>
      <c r="CO20" s="947"/>
      <c r="CP20" s="947"/>
      <c r="CQ20" s="947"/>
      <c r="CR20" s="947"/>
      <c r="CS20" s="947"/>
      <c r="CT20" s="947"/>
      <c r="CU20" s="947"/>
      <c r="CV20" s="947"/>
      <c r="CW20" s="947"/>
      <c r="CX20" s="947"/>
      <c r="CY20" s="947"/>
      <c r="CZ20" s="947"/>
      <c r="DA20" s="947"/>
      <c r="DB20" s="947"/>
      <c r="DC20" s="947"/>
      <c r="DD20" s="947"/>
      <c r="DE20" s="947"/>
      <c r="DF20" s="947"/>
      <c r="DG20" s="947"/>
      <c r="DH20" s="947"/>
      <c r="DI20" s="947"/>
      <c r="DJ20" s="947"/>
      <c r="DK20" s="947"/>
      <c r="DL20" s="947"/>
      <c r="DM20" s="947"/>
      <c r="DN20" s="947"/>
      <c r="DO20" s="947"/>
      <c r="DP20" s="947"/>
      <c r="DQ20" s="947"/>
      <c r="DR20" s="947"/>
      <c r="DS20" s="947"/>
      <c r="DT20" s="947"/>
      <c r="DU20" s="947"/>
      <c r="DV20" s="947"/>
      <c r="DW20" s="947"/>
      <c r="DX20" s="947"/>
      <c r="DY20" s="947"/>
      <c r="DZ20" s="947"/>
      <c r="EA20" s="947"/>
      <c r="EB20" s="947"/>
      <c r="EC20" s="947"/>
      <c r="ED20" s="947"/>
      <c r="EE20" s="947"/>
      <c r="EF20" s="947"/>
      <c r="EG20" s="947"/>
      <c r="EH20" s="947"/>
      <c r="EI20" s="947"/>
      <c r="EJ20" s="947"/>
      <c r="EK20" s="947"/>
      <c r="EL20" s="947"/>
      <c r="EM20" s="947"/>
      <c r="EN20" s="947"/>
      <c r="EO20" s="947"/>
      <c r="EP20" s="947"/>
      <c r="EQ20" s="947"/>
      <c r="ER20" s="947"/>
      <c r="ES20" s="947"/>
      <c r="ET20" s="947"/>
      <c r="EU20" s="947"/>
      <c r="EV20" s="947"/>
      <c r="EW20" s="947"/>
      <c r="EX20" s="947"/>
      <c r="EY20" s="947"/>
      <c r="EZ20" s="947"/>
      <c r="FA20" s="947"/>
      <c r="FB20" s="947"/>
      <c r="FC20" s="947"/>
      <c r="FD20" s="947"/>
      <c r="FE20" s="947"/>
      <c r="FF20" s="947"/>
      <c r="FG20" s="947"/>
      <c r="FH20" s="947"/>
      <c r="FI20" s="947"/>
      <c r="FJ20" s="947"/>
      <c r="FK20" s="947"/>
      <c r="FL20" s="947"/>
      <c r="FM20" s="947"/>
      <c r="FN20" s="947"/>
      <c r="FO20" s="947"/>
      <c r="FP20" s="947"/>
      <c r="FQ20" s="947"/>
      <c r="FR20" s="947"/>
      <c r="FS20" s="947"/>
      <c r="FT20" s="947"/>
      <c r="FU20" s="947"/>
      <c r="FV20" s="947"/>
      <c r="FW20" s="947"/>
      <c r="FX20" s="947"/>
      <c r="FY20" s="947"/>
      <c r="FZ20" s="947"/>
      <c r="GA20" s="947"/>
      <c r="GB20" s="947"/>
      <c r="GC20" s="947"/>
      <c r="GD20" s="947"/>
      <c r="GE20" s="947"/>
      <c r="GF20" s="947"/>
      <c r="GG20" s="947"/>
      <c r="GH20" s="947"/>
      <c r="GI20" s="947"/>
      <c r="GJ20" s="947"/>
      <c r="GK20" s="947"/>
      <c r="GL20" s="947"/>
      <c r="GM20" s="947"/>
      <c r="GN20" s="947"/>
      <c r="GO20" s="947"/>
      <c r="GP20" s="947"/>
      <c r="GQ20" s="947"/>
      <c r="GR20" s="947"/>
      <c r="GS20" s="947"/>
      <c r="GT20" s="947"/>
      <c r="GU20" s="947"/>
      <c r="GV20" s="947"/>
      <c r="GW20" s="947"/>
      <c r="GX20" s="947"/>
      <c r="GY20" s="947"/>
      <c r="GZ20" s="947"/>
      <c r="HA20" s="947"/>
      <c r="HB20" s="947"/>
      <c r="HC20" s="947"/>
      <c r="HD20" s="947"/>
      <c r="HE20" s="947"/>
      <c r="HF20" s="947"/>
      <c r="HG20" s="947"/>
      <c r="HH20" s="947"/>
      <c r="HI20" s="947"/>
      <c r="HJ20" s="947"/>
      <c r="HK20" s="947"/>
      <c r="HL20" s="947"/>
      <c r="HM20" s="947"/>
      <c r="HN20" s="947"/>
      <c r="HO20" s="947"/>
      <c r="HP20" s="947"/>
      <c r="HQ20" s="947"/>
      <c r="HR20" s="947"/>
      <c r="HS20" s="947"/>
      <c r="HT20" s="947"/>
      <c r="HU20" s="947"/>
      <c r="HV20" s="947"/>
      <c r="HW20" s="947"/>
      <c r="HX20" s="947"/>
      <c r="HY20" s="947"/>
      <c r="HZ20" s="947"/>
      <c r="IA20" s="947"/>
      <c r="IB20" s="947"/>
      <c r="IC20" s="947"/>
      <c r="ID20" s="947"/>
      <c r="IE20" s="947"/>
      <c r="IF20" s="947"/>
      <c r="IG20" s="947"/>
      <c r="IH20" s="947"/>
      <c r="II20" s="947"/>
      <c r="IJ20" s="947"/>
      <c r="IK20" s="947"/>
      <c r="IL20" s="947"/>
      <c r="IM20" s="947"/>
      <c r="IN20" s="947"/>
      <c r="IO20" s="947"/>
      <c r="IP20" s="947"/>
      <c r="IQ20" s="947"/>
      <c r="IR20" s="947"/>
      <c r="IS20" s="947"/>
      <c r="IT20" s="947"/>
      <c r="IU20" s="947"/>
      <c r="IV20" s="947"/>
    </row>
    <row r="21" spans="1:256" s="969" customFormat="1" ht="12.95" customHeight="1" x14ac:dyDescent="0.25">
      <c r="A21" s="993" t="s">
        <v>668</v>
      </c>
      <c r="B21" s="994">
        <v>117</v>
      </c>
      <c r="C21" s="985">
        <v>29</v>
      </c>
      <c r="D21" s="985">
        <v>71</v>
      </c>
      <c r="E21" s="985">
        <v>17</v>
      </c>
      <c r="F21" s="991"/>
      <c r="G21" s="947"/>
      <c r="H21" s="947"/>
      <c r="I21" s="947"/>
      <c r="J21" s="947"/>
      <c r="K21" s="947"/>
      <c r="L21" s="947"/>
      <c r="M21" s="947"/>
      <c r="N21" s="947"/>
      <c r="O21" s="947"/>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O21" s="947"/>
      <c r="AP21" s="947"/>
      <c r="AQ21" s="947"/>
      <c r="AR21" s="947"/>
      <c r="AS21" s="947"/>
      <c r="AT21" s="947"/>
      <c r="AU21" s="947"/>
      <c r="AV21" s="947"/>
      <c r="AW21" s="947"/>
      <c r="AX21" s="947"/>
      <c r="AY21" s="947"/>
      <c r="AZ21" s="947"/>
      <c r="BA21" s="947"/>
      <c r="BB21" s="947"/>
      <c r="BC21" s="947"/>
      <c r="BD21" s="947"/>
      <c r="BE21" s="947"/>
      <c r="BF21" s="947"/>
      <c r="BG21" s="947"/>
      <c r="BH21" s="947"/>
      <c r="BI21" s="947"/>
      <c r="BJ21" s="947"/>
      <c r="BK21" s="947"/>
      <c r="BL21" s="947"/>
      <c r="BM21" s="947"/>
      <c r="BN21" s="947"/>
      <c r="BO21" s="947"/>
      <c r="BP21" s="947"/>
      <c r="BQ21" s="947"/>
      <c r="BR21" s="947"/>
      <c r="BS21" s="947"/>
      <c r="BT21" s="947"/>
      <c r="BU21" s="947"/>
      <c r="BV21" s="947"/>
      <c r="BW21" s="947"/>
      <c r="BX21" s="947"/>
      <c r="BY21" s="947"/>
      <c r="BZ21" s="947"/>
      <c r="CA21" s="947"/>
      <c r="CB21" s="947"/>
      <c r="CC21" s="947"/>
      <c r="CD21" s="947"/>
      <c r="CE21" s="947"/>
      <c r="CF21" s="947"/>
      <c r="CG21" s="947"/>
      <c r="CH21" s="947"/>
      <c r="CI21" s="947"/>
      <c r="CJ21" s="947"/>
      <c r="CK21" s="947"/>
      <c r="CL21" s="947"/>
      <c r="CM21" s="947"/>
      <c r="CN21" s="947"/>
      <c r="CO21" s="947"/>
      <c r="CP21" s="947"/>
      <c r="CQ21" s="947"/>
      <c r="CR21" s="947"/>
      <c r="CS21" s="947"/>
      <c r="CT21" s="947"/>
      <c r="CU21" s="947"/>
      <c r="CV21" s="947"/>
      <c r="CW21" s="947"/>
      <c r="CX21" s="947"/>
      <c r="CY21" s="947"/>
      <c r="CZ21" s="947"/>
      <c r="DA21" s="947"/>
      <c r="DB21" s="947"/>
      <c r="DC21" s="947"/>
      <c r="DD21" s="947"/>
      <c r="DE21" s="947"/>
      <c r="DF21" s="947"/>
      <c r="DG21" s="947"/>
      <c r="DH21" s="947"/>
      <c r="DI21" s="947"/>
      <c r="DJ21" s="947"/>
      <c r="DK21" s="947"/>
      <c r="DL21" s="947"/>
      <c r="DM21" s="947"/>
      <c r="DN21" s="947"/>
      <c r="DO21" s="947"/>
      <c r="DP21" s="947"/>
      <c r="DQ21" s="947"/>
      <c r="DR21" s="947"/>
      <c r="DS21" s="947"/>
      <c r="DT21" s="947"/>
      <c r="DU21" s="947"/>
      <c r="DV21" s="947"/>
      <c r="DW21" s="947"/>
      <c r="DX21" s="947"/>
      <c r="DY21" s="947"/>
      <c r="DZ21" s="947"/>
      <c r="EA21" s="947"/>
      <c r="EB21" s="947"/>
      <c r="EC21" s="947"/>
      <c r="ED21" s="947"/>
      <c r="EE21" s="947"/>
      <c r="EF21" s="947"/>
      <c r="EG21" s="947"/>
      <c r="EH21" s="947"/>
      <c r="EI21" s="947"/>
      <c r="EJ21" s="947"/>
      <c r="EK21" s="947"/>
      <c r="EL21" s="947"/>
      <c r="EM21" s="947"/>
      <c r="EN21" s="947"/>
      <c r="EO21" s="947"/>
      <c r="EP21" s="947"/>
      <c r="EQ21" s="947"/>
      <c r="ER21" s="947"/>
      <c r="ES21" s="947"/>
      <c r="ET21" s="947"/>
      <c r="EU21" s="947"/>
      <c r="EV21" s="947"/>
      <c r="EW21" s="947"/>
      <c r="EX21" s="947"/>
      <c r="EY21" s="947"/>
      <c r="EZ21" s="947"/>
      <c r="FA21" s="947"/>
      <c r="FB21" s="947"/>
      <c r="FC21" s="947"/>
      <c r="FD21" s="947"/>
      <c r="FE21" s="947"/>
      <c r="FF21" s="947"/>
      <c r="FG21" s="947"/>
      <c r="FH21" s="947"/>
      <c r="FI21" s="947"/>
      <c r="FJ21" s="947"/>
      <c r="FK21" s="947"/>
      <c r="FL21" s="947"/>
      <c r="FM21" s="947"/>
      <c r="FN21" s="947"/>
      <c r="FO21" s="947"/>
      <c r="FP21" s="947"/>
      <c r="FQ21" s="947"/>
      <c r="FR21" s="947"/>
      <c r="FS21" s="947"/>
      <c r="FT21" s="947"/>
      <c r="FU21" s="947"/>
      <c r="FV21" s="947"/>
      <c r="FW21" s="947"/>
      <c r="FX21" s="947"/>
      <c r="FY21" s="947"/>
      <c r="FZ21" s="947"/>
      <c r="GA21" s="947"/>
      <c r="GB21" s="947"/>
      <c r="GC21" s="947"/>
      <c r="GD21" s="947"/>
      <c r="GE21" s="947"/>
      <c r="GF21" s="947"/>
      <c r="GG21" s="947"/>
      <c r="GH21" s="947"/>
      <c r="GI21" s="947"/>
      <c r="GJ21" s="947"/>
      <c r="GK21" s="947"/>
      <c r="GL21" s="947"/>
      <c r="GM21" s="947"/>
      <c r="GN21" s="947"/>
      <c r="GO21" s="947"/>
      <c r="GP21" s="947"/>
      <c r="GQ21" s="947"/>
      <c r="GR21" s="947"/>
      <c r="GS21" s="947"/>
      <c r="GT21" s="947"/>
      <c r="GU21" s="947"/>
      <c r="GV21" s="947"/>
      <c r="GW21" s="947"/>
      <c r="GX21" s="947"/>
      <c r="GY21" s="947"/>
      <c r="GZ21" s="947"/>
      <c r="HA21" s="947"/>
      <c r="HB21" s="947"/>
      <c r="HC21" s="947"/>
      <c r="HD21" s="947"/>
      <c r="HE21" s="947"/>
      <c r="HF21" s="947"/>
      <c r="HG21" s="947"/>
      <c r="HH21" s="947"/>
      <c r="HI21" s="947"/>
      <c r="HJ21" s="947"/>
      <c r="HK21" s="947"/>
      <c r="HL21" s="947"/>
      <c r="HM21" s="947"/>
      <c r="HN21" s="947"/>
      <c r="HO21" s="947"/>
      <c r="HP21" s="947"/>
      <c r="HQ21" s="947"/>
      <c r="HR21" s="947"/>
      <c r="HS21" s="947"/>
      <c r="HT21" s="947"/>
      <c r="HU21" s="947"/>
      <c r="HV21" s="947"/>
      <c r="HW21" s="947"/>
      <c r="HX21" s="947"/>
      <c r="HY21" s="947"/>
      <c r="HZ21" s="947"/>
      <c r="IA21" s="947"/>
      <c r="IB21" s="947"/>
      <c r="IC21" s="947"/>
      <c r="ID21" s="947"/>
      <c r="IE21" s="947"/>
      <c r="IF21" s="947"/>
      <c r="IG21" s="947"/>
      <c r="IH21" s="947"/>
      <c r="II21" s="947"/>
      <c r="IJ21" s="947"/>
      <c r="IK21" s="947"/>
      <c r="IL21" s="947"/>
      <c r="IM21" s="947"/>
      <c r="IN21" s="947"/>
      <c r="IO21" s="947"/>
      <c r="IP21" s="947"/>
      <c r="IQ21" s="947"/>
      <c r="IR21" s="947"/>
      <c r="IS21" s="947"/>
      <c r="IT21" s="947"/>
      <c r="IU21" s="947"/>
      <c r="IV21" s="947"/>
    </row>
    <row r="22" spans="1:256" s="969" customFormat="1" ht="12.95" customHeight="1" x14ac:dyDescent="0.25">
      <c r="A22" s="993" t="s">
        <v>669</v>
      </c>
      <c r="B22" s="994">
        <v>284</v>
      </c>
      <c r="C22" s="985">
        <v>56</v>
      </c>
      <c r="D22" s="985">
        <v>203</v>
      </c>
      <c r="E22" s="985">
        <v>25</v>
      </c>
      <c r="F22" s="991"/>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c r="BP22" s="947"/>
      <c r="BQ22" s="947"/>
      <c r="BR22" s="947"/>
      <c r="BS22" s="947"/>
      <c r="BT22" s="947"/>
      <c r="BU22" s="947"/>
      <c r="BV22" s="947"/>
      <c r="BW22" s="947"/>
      <c r="BX22" s="947"/>
      <c r="BY22" s="947"/>
      <c r="BZ22" s="947"/>
      <c r="CA22" s="947"/>
      <c r="CB22" s="947"/>
      <c r="CC22" s="947"/>
      <c r="CD22" s="947"/>
      <c r="CE22" s="947"/>
      <c r="CF22" s="947"/>
      <c r="CG22" s="947"/>
      <c r="CH22" s="947"/>
      <c r="CI22" s="947"/>
      <c r="CJ22" s="947"/>
      <c r="CK22" s="947"/>
      <c r="CL22" s="947"/>
      <c r="CM22" s="947"/>
      <c r="CN22" s="947"/>
      <c r="CO22" s="947"/>
      <c r="CP22" s="947"/>
      <c r="CQ22" s="947"/>
      <c r="CR22" s="947"/>
      <c r="CS22" s="947"/>
      <c r="CT22" s="947"/>
      <c r="CU22" s="947"/>
      <c r="CV22" s="947"/>
      <c r="CW22" s="947"/>
      <c r="CX22" s="947"/>
      <c r="CY22" s="947"/>
      <c r="CZ22" s="947"/>
      <c r="DA22" s="947"/>
      <c r="DB22" s="947"/>
      <c r="DC22" s="947"/>
      <c r="DD22" s="947"/>
      <c r="DE22" s="947"/>
      <c r="DF22" s="947"/>
      <c r="DG22" s="947"/>
      <c r="DH22" s="947"/>
      <c r="DI22" s="947"/>
      <c r="DJ22" s="947"/>
      <c r="DK22" s="947"/>
      <c r="DL22" s="947"/>
      <c r="DM22" s="947"/>
      <c r="DN22" s="947"/>
      <c r="DO22" s="947"/>
      <c r="DP22" s="947"/>
      <c r="DQ22" s="947"/>
      <c r="DR22" s="947"/>
      <c r="DS22" s="947"/>
      <c r="DT22" s="947"/>
      <c r="DU22" s="947"/>
      <c r="DV22" s="947"/>
      <c r="DW22" s="947"/>
      <c r="DX22" s="947"/>
      <c r="DY22" s="947"/>
      <c r="DZ22" s="947"/>
      <c r="EA22" s="947"/>
      <c r="EB22" s="947"/>
      <c r="EC22" s="947"/>
      <c r="ED22" s="947"/>
      <c r="EE22" s="947"/>
      <c r="EF22" s="947"/>
      <c r="EG22" s="947"/>
      <c r="EH22" s="947"/>
      <c r="EI22" s="947"/>
      <c r="EJ22" s="947"/>
      <c r="EK22" s="947"/>
      <c r="EL22" s="947"/>
      <c r="EM22" s="947"/>
      <c r="EN22" s="947"/>
      <c r="EO22" s="947"/>
      <c r="EP22" s="947"/>
      <c r="EQ22" s="947"/>
      <c r="ER22" s="947"/>
      <c r="ES22" s="947"/>
      <c r="ET22" s="947"/>
      <c r="EU22" s="947"/>
      <c r="EV22" s="947"/>
      <c r="EW22" s="947"/>
      <c r="EX22" s="947"/>
      <c r="EY22" s="947"/>
      <c r="EZ22" s="947"/>
      <c r="FA22" s="947"/>
      <c r="FB22" s="947"/>
      <c r="FC22" s="947"/>
      <c r="FD22" s="947"/>
      <c r="FE22" s="947"/>
      <c r="FF22" s="947"/>
      <c r="FG22" s="947"/>
      <c r="FH22" s="947"/>
      <c r="FI22" s="947"/>
      <c r="FJ22" s="947"/>
      <c r="FK22" s="947"/>
      <c r="FL22" s="947"/>
      <c r="FM22" s="947"/>
      <c r="FN22" s="947"/>
      <c r="FO22" s="947"/>
      <c r="FP22" s="947"/>
      <c r="FQ22" s="947"/>
      <c r="FR22" s="947"/>
      <c r="FS22" s="947"/>
      <c r="FT22" s="947"/>
      <c r="FU22" s="947"/>
      <c r="FV22" s="947"/>
      <c r="FW22" s="947"/>
      <c r="FX22" s="947"/>
      <c r="FY22" s="947"/>
      <c r="FZ22" s="947"/>
      <c r="GA22" s="947"/>
      <c r="GB22" s="947"/>
      <c r="GC22" s="947"/>
      <c r="GD22" s="947"/>
      <c r="GE22" s="947"/>
      <c r="GF22" s="947"/>
      <c r="GG22" s="947"/>
      <c r="GH22" s="947"/>
      <c r="GI22" s="947"/>
      <c r="GJ22" s="947"/>
      <c r="GK22" s="947"/>
      <c r="GL22" s="947"/>
      <c r="GM22" s="947"/>
      <c r="GN22" s="947"/>
      <c r="GO22" s="947"/>
      <c r="GP22" s="947"/>
      <c r="GQ22" s="947"/>
      <c r="GR22" s="947"/>
      <c r="GS22" s="947"/>
      <c r="GT22" s="947"/>
      <c r="GU22" s="947"/>
      <c r="GV22" s="947"/>
      <c r="GW22" s="947"/>
      <c r="GX22" s="947"/>
      <c r="GY22" s="947"/>
      <c r="GZ22" s="947"/>
      <c r="HA22" s="947"/>
      <c r="HB22" s="947"/>
      <c r="HC22" s="947"/>
      <c r="HD22" s="947"/>
      <c r="HE22" s="947"/>
      <c r="HF22" s="947"/>
      <c r="HG22" s="947"/>
      <c r="HH22" s="947"/>
      <c r="HI22" s="947"/>
      <c r="HJ22" s="947"/>
      <c r="HK22" s="947"/>
      <c r="HL22" s="947"/>
      <c r="HM22" s="947"/>
      <c r="HN22" s="947"/>
      <c r="HO22" s="947"/>
      <c r="HP22" s="947"/>
      <c r="HQ22" s="947"/>
      <c r="HR22" s="947"/>
      <c r="HS22" s="947"/>
      <c r="HT22" s="947"/>
      <c r="HU22" s="947"/>
      <c r="HV22" s="947"/>
      <c r="HW22" s="947"/>
      <c r="HX22" s="947"/>
      <c r="HY22" s="947"/>
      <c r="HZ22" s="947"/>
      <c r="IA22" s="947"/>
      <c r="IB22" s="947"/>
      <c r="IC22" s="947"/>
      <c r="ID22" s="947"/>
      <c r="IE22" s="947"/>
      <c r="IF22" s="947"/>
      <c r="IG22" s="947"/>
      <c r="IH22" s="947"/>
      <c r="II22" s="947"/>
      <c r="IJ22" s="947"/>
      <c r="IK22" s="947"/>
      <c r="IL22" s="947"/>
      <c r="IM22" s="947"/>
      <c r="IN22" s="947"/>
      <c r="IO22" s="947"/>
      <c r="IP22" s="947"/>
      <c r="IQ22" s="947"/>
      <c r="IR22" s="947"/>
      <c r="IS22" s="947"/>
      <c r="IT22" s="947"/>
      <c r="IU22" s="947"/>
      <c r="IV22" s="947"/>
    </row>
    <row r="23" spans="1:256" s="969" customFormat="1" ht="12.95" customHeight="1" x14ac:dyDescent="0.25">
      <c r="A23" s="993" t="s">
        <v>704</v>
      </c>
      <c r="B23" s="994">
        <v>84</v>
      </c>
      <c r="C23" s="985">
        <v>12</v>
      </c>
      <c r="D23" s="985">
        <v>63</v>
      </c>
      <c r="E23" s="985">
        <v>9</v>
      </c>
      <c r="F23" s="991"/>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O23" s="947"/>
      <c r="AP23" s="947"/>
      <c r="AQ23" s="947"/>
      <c r="AR23" s="947"/>
      <c r="AS23" s="947"/>
      <c r="AT23" s="947"/>
      <c r="AU23" s="947"/>
      <c r="AV23" s="947"/>
      <c r="AW23" s="947"/>
      <c r="AX23" s="947"/>
      <c r="AY23" s="947"/>
      <c r="AZ23" s="947"/>
      <c r="BA23" s="947"/>
      <c r="BB23" s="947"/>
      <c r="BC23" s="947"/>
      <c r="BD23" s="947"/>
      <c r="BE23" s="947"/>
      <c r="BF23" s="947"/>
      <c r="BG23" s="947"/>
      <c r="BH23" s="947"/>
      <c r="BI23" s="947"/>
      <c r="BJ23" s="947"/>
      <c r="BK23" s="947"/>
      <c r="BL23" s="947"/>
      <c r="BM23" s="947"/>
      <c r="BN23" s="947"/>
      <c r="BO23" s="947"/>
      <c r="BP23" s="947"/>
      <c r="BQ23" s="947"/>
      <c r="BR23" s="947"/>
      <c r="BS23" s="947"/>
      <c r="BT23" s="947"/>
      <c r="BU23" s="947"/>
      <c r="BV23" s="947"/>
      <c r="BW23" s="947"/>
      <c r="BX23" s="947"/>
      <c r="BY23" s="947"/>
      <c r="BZ23" s="947"/>
      <c r="CA23" s="947"/>
      <c r="CB23" s="947"/>
      <c r="CC23" s="947"/>
      <c r="CD23" s="947"/>
      <c r="CE23" s="947"/>
      <c r="CF23" s="947"/>
      <c r="CG23" s="947"/>
      <c r="CH23" s="947"/>
      <c r="CI23" s="947"/>
      <c r="CJ23" s="947"/>
      <c r="CK23" s="947"/>
      <c r="CL23" s="947"/>
      <c r="CM23" s="947"/>
      <c r="CN23" s="947"/>
      <c r="CO23" s="947"/>
      <c r="CP23" s="947"/>
      <c r="CQ23" s="947"/>
      <c r="CR23" s="947"/>
      <c r="CS23" s="947"/>
      <c r="CT23" s="947"/>
      <c r="CU23" s="947"/>
      <c r="CV23" s="947"/>
      <c r="CW23" s="947"/>
      <c r="CX23" s="947"/>
      <c r="CY23" s="947"/>
      <c r="CZ23" s="947"/>
      <c r="DA23" s="947"/>
      <c r="DB23" s="947"/>
      <c r="DC23" s="947"/>
      <c r="DD23" s="947"/>
      <c r="DE23" s="947"/>
      <c r="DF23" s="947"/>
      <c r="DG23" s="947"/>
      <c r="DH23" s="947"/>
      <c r="DI23" s="947"/>
      <c r="DJ23" s="947"/>
      <c r="DK23" s="947"/>
      <c r="DL23" s="947"/>
      <c r="DM23" s="947"/>
      <c r="DN23" s="947"/>
      <c r="DO23" s="947"/>
      <c r="DP23" s="947"/>
      <c r="DQ23" s="947"/>
      <c r="DR23" s="947"/>
      <c r="DS23" s="947"/>
      <c r="DT23" s="947"/>
      <c r="DU23" s="947"/>
      <c r="DV23" s="947"/>
      <c r="DW23" s="947"/>
      <c r="DX23" s="947"/>
      <c r="DY23" s="947"/>
      <c r="DZ23" s="947"/>
      <c r="EA23" s="947"/>
      <c r="EB23" s="947"/>
      <c r="EC23" s="947"/>
      <c r="ED23" s="947"/>
      <c r="EE23" s="947"/>
      <c r="EF23" s="947"/>
      <c r="EG23" s="947"/>
      <c r="EH23" s="947"/>
      <c r="EI23" s="947"/>
      <c r="EJ23" s="947"/>
      <c r="EK23" s="947"/>
      <c r="EL23" s="947"/>
      <c r="EM23" s="947"/>
      <c r="EN23" s="947"/>
      <c r="EO23" s="947"/>
      <c r="EP23" s="947"/>
      <c r="EQ23" s="947"/>
      <c r="ER23" s="947"/>
      <c r="ES23" s="947"/>
      <c r="ET23" s="947"/>
      <c r="EU23" s="947"/>
      <c r="EV23" s="947"/>
      <c r="EW23" s="947"/>
      <c r="EX23" s="947"/>
      <c r="EY23" s="947"/>
      <c r="EZ23" s="947"/>
      <c r="FA23" s="947"/>
      <c r="FB23" s="947"/>
      <c r="FC23" s="947"/>
      <c r="FD23" s="947"/>
      <c r="FE23" s="947"/>
      <c r="FF23" s="947"/>
      <c r="FG23" s="947"/>
      <c r="FH23" s="947"/>
      <c r="FI23" s="947"/>
      <c r="FJ23" s="947"/>
      <c r="FK23" s="947"/>
      <c r="FL23" s="947"/>
      <c r="FM23" s="947"/>
      <c r="FN23" s="947"/>
      <c r="FO23" s="947"/>
      <c r="FP23" s="947"/>
      <c r="FQ23" s="947"/>
      <c r="FR23" s="947"/>
      <c r="FS23" s="947"/>
      <c r="FT23" s="947"/>
      <c r="FU23" s="947"/>
      <c r="FV23" s="947"/>
      <c r="FW23" s="947"/>
      <c r="FX23" s="947"/>
      <c r="FY23" s="947"/>
      <c r="FZ23" s="947"/>
      <c r="GA23" s="947"/>
      <c r="GB23" s="947"/>
      <c r="GC23" s="947"/>
      <c r="GD23" s="947"/>
      <c r="GE23" s="947"/>
      <c r="GF23" s="947"/>
      <c r="GG23" s="947"/>
      <c r="GH23" s="947"/>
      <c r="GI23" s="947"/>
      <c r="GJ23" s="947"/>
      <c r="GK23" s="947"/>
      <c r="GL23" s="947"/>
      <c r="GM23" s="947"/>
      <c r="GN23" s="947"/>
      <c r="GO23" s="947"/>
      <c r="GP23" s="947"/>
      <c r="GQ23" s="947"/>
      <c r="GR23" s="947"/>
      <c r="GS23" s="947"/>
      <c r="GT23" s="947"/>
      <c r="GU23" s="947"/>
      <c r="GV23" s="947"/>
      <c r="GW23" s="947"/>
      <c r="GX23" s="947"/>
      <c r="GY23" s="947"/>
      <c r="GZ23" s="947"/>
      <c r="HA23" s="947"/>
      <c r="HB23" s="947"/>
      <c r="HC23" s="947"/>
      <c r="HD23" s="947"/>
      <c r="HE23" s="947"/>
      <c r="HF23" s="947"/>
      <c r="HG23" s="947"/>
      <c r="HH23" s="947"/>
      <c r="HI23" s="947"/>
      <c r="HJ23" s="947"/>
      <c r="HK23" s="947"/>
      <c r="HL23" s="947"/>
      <c r="HM23" s="947"/>
      <c r="HN23" s="947"/>
      <c r="HO23" s="947"/>
      <c r="HP23" s="947"/>
      <c r="HQ23" s="947"/>
      <c r="HR23" s="947"/>
      <c r="HS23" s="947"/>
      <c r="HT23" s="947"/>
      <c r="HU23" s="947"/>
      <c r="HV23" s="947"/>
      <c r="HW23" s="947"/>
      <c r="HX23" s="947"/>
      <c r="HY23" s="947"/>
      <c r="HZ23" s="947"/>
      <c r="IA23" s="947"/>
      <c r="IB23" s="947"/>
      <c r="IC23" s="947"/>
      <c r="ID23" s="947"/>
      <c r="IE23" s="947"/>
      <c r="IF23" s="947"/>
      <c r="IG23" s="947"/>
      <c r="IH23" s="947"/>
      <c r="II23" s="947"/>
      <c r="IJ23" s="947"/>
      <c r="IK23" s="947"/>
      <c r="IL23" s="947"/>
      <c r="IM23" s="947"/>
      <c r="IN23" s="947"/>
      <c r="IO23" s="947"/>
      <c r="IP23" s="947"/>
      <c r="IQ23" s="947"/>
      <c r="IR23" s="947"/>
      <c r="IS23" s="947"/>
      <c r="IT23" s="947"/>
      <c r="IU23" s="947"/>
      <c r="IV23" s="947"/>
    </row>
    <row r="24" spans="1:256" s="969" customFormat="1" ht="12.95" customHeight="1" x14ac:dyDescent="0.25">
      <c r="A24" s="993" t="s">
        <v>671</v>
      </c>
      <c r="B24" s="994">
        <v>144</v>
      </c>
      <c r="C24" s="985">
        <v>41</v>
      </c>
      <c r="D24" s="985">
        <v>92</v>
      </c>
      <c r="E24" s="985">
        <v>11</v>
      </c>
      <c r="F24" s="991"/>
      <c r="G24" s="947"/>
      <c r="H24" s="947"/>
      <c r="I24" s="947"/>
      <c r="J24" s="947"/>
      <c r="K24" s="947"/>
      <c r="L24" s="947"/>
      <c r="M24" s="947"/>
      <c r="N24" s="947"/>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O24" s="947"/>
      <c r="AP24" s="947"/>
      <c r="AQ24" s="947"/>
      <c r="AR24" s="947"/>
      <c r="AS24" s="947"/>
      <c r="AT24" s="947"/>
      <c r="AU24" s="947"/>
      <c r="AV24" s="947"/>
      <c r="AW24" s="947"/>
      <c r="AX24" s="947"/>
      <c r="AY24" s="947"/>
      <c r="AZ24" s="947"/>
      <c r="BA24" s="947"/>
      <c r="BB24" s="947"/>
      <c r="BC24" s="947"/>
      <c r="BD24" s="947"/>
      <c r="BE24" s="947"/>
      <c r="BF24" s="947"/>
      <c r="BG24" s="947"/>
      <c r="BH24" s="947"/>
      <c r="BI24" s="947"/>
      <c r="BJ24" s="947"/>
      <c r="BK24" s="947"/>
      <c r="BL24" s="947"/>
      <c r="BM24" s="947"/>
      <c r="BN24" s="947"/>
      <c r="BO24" s="947"/>
      <c r="BP24" s="947"/>
      <c r="BQ24" s="947"/>
      <c r="BR24" s="947"/>
      <c r="BS24" s="947"/>
      <c r="BT24" s="947"/>
      <c r="BU24" s="947"/>
      <c r="BV24" s="947"/>
      <c r="BW24" s="947"/>
      <c r="BX24" s="947"/>
      <c r="BY24" s="947"/>
      <c r="BZ24" s="947"/>
      <c r="CA24" s="947"/>
      <c r="CB24" s="947"/>
      <c r="CC24" s="947"/>
      <c r="CD24" s="947"/>
      <c r="CE24" s="947"/>
      <c r="CF24" s="947"/>
      <c r="CG24" s="947"/>
      <c r="CH24" s="947"/>
      <c r="CI24" s="947"/>
      <c r="CJ24" s="947"/>
      <c r="CK24" s="947"/>
      <c r="CL24" s="947"/>
      <c r="CM24" s="947"/>
      <c r="CN24" s="947"/>
      <c r="CO24" s="947"/>
      <c r="CP24" s="947"/>
      <c r="CQ24" s="947"/>
      <c r="CR24" s="947"/>
      <c r="CS24" s="947"/>
      <c r="CT24" s="947"/>
      <c r="CU24" s="947"/>
      <c r="CV24" s="947"/>
      <c r="CW24" s="947"/>
      <c r="CX24" s="947"/>
      <c r="CY24" s="947"/>
      <c r="CZ24" s="947"/>
      <c r="DA24" s="947"/>
      <c r="DB24" s="947"/>
      <c r="DC24" s="947"/>
      <c r="DD24" s="947"/>
      <c r="DE24" s="947"/>
      <c r="DF24" s="947"/>
      <c r="DG24" s="947"/>
      <c r="DH24" s="947"/>
      <c r="DI24" s="947"/>
      <c r="DJ24" s="947"/>
      <c r="DK24" s="947"/>
      <c r="DL24" s="947"/>
      <c r="DM24" s="947"/>
      <c r="DN24" s="947"/>
      <c r="DO24" s="947"/>
      <c r="DP24" s="947"/>
      <c r="DQ24" s="947"/>
      <c r="DR24" s="947"/>
      <c r="DS24" s="947"/>
      <c r="DT24" s="947"/>
      <c r="DU24" s="947"/>
      <c r="DV24" s="947"/>
      <c r="DW24" s="947"/>
      <c r="DX24" s="947"/>
      <c r="DY24" s="947"/>
      <c r="DZ24" s="947"/>
      <c r="EA24" s="947"/>
      <c r="EB24" s="947"/>
      <c r="EC24" s="947"/>
      <c r="ED24" s="947"/>
      <c r="EE24" s="947"/>
      <c r="EF24" s="947"/>
      <c r="EG24" s="947"/>
      <c r="EH24" s="947"/>
      <c r="EI24" s="947"/>
      <c r="EJ24" s="947"/>
      <c r="EK24" s="947"/>
      <c r="EL24" s="947"/>
      <c r="EM24" s="947"/>
      <c r="EN24" s="947"/>
      <c r="EO24" s="947"/>
      <c r="EP24" s="947"/>
      <c r="EQ24" s="947"/>
      <c r="ER24" s="947"/>
      <c r="ES24" s="947"/>
      <c r="ET24" s="947"/>
      <c r="EU24" s="947"/>
      <c r="EV24" s="947"/>
      <c r="EW24" s="947"/>
      <c r="EX24" s="947"/>
      <c r="EY24" s="947"/>
      <c r="EZ24" s="947"/>
      <c r="FA24" s="947"/>
      <c r="FB24" s="947"/>
      <c r="FC24" s="947"/>
      <c r="FD24" s="947"/>
      <c r="FE24" s="947"/>
      <c r="FF24" s="947"/>
      <c r="FG24" s="947"/>
      <c r="FH24" s="947"/>
      <c r="FI24" s="947"/>
      <c r="FJ24" s="947"/>
      <c r="FK24" s="947"/>
      <c r="FL24" s="947"/>
      <c r="FM24" s="947"/>
      <c r="FN24" s="947"/>
      <c r="FO24" s="947"/>
      <c r="FP24" s="947"/>
      <c r="FQ24" s="947"/>
      <c r="FR24" s="947"/>
      <c r="FS24" s="947"/>
      <c r="FT24" s="947"/>
      <c r="FU24" s="947"/>
      <c r="FV24" s="947"/>
      <c r="FW24" s="947"/>
      <c r="FX24" s="947"/>
      <c r="FY24" s="947"/>
      <c r="FZ24" s="947"/>
      <c r="GA24" s="947"/>
      <c r="GB24" s="947"/>
      <c r="GC24" s="947"/>
      <c r="GD24" s="947"/>
      <c r="GE24" s="947"/>
      <c r="GF24" s="947"/>
      <c r="GG24" s="947"/>
      <c r="GH24" s="947"/>
      <c r="GI24" s="947"/>
      <c r="GJ24" s="947"/>
      <c r="GK24" s="947"/>
      <c r="GL24" s="947"/>
      <c r="GM24" s="947"/>
      <c r="GN24" s="947"/>
      <c r="GO24" s="947"/>
      <c r="GP24" s="947"/>
      <c r="GQ24" s="947"/>
      <c r="GR24" s="947"/>
      <c r="GS24" s="947"/>
      <c r="GT24" s="947"/>
      <c r="GU24" s="947"/>
      <c r="GV24" s="947"/>
      <c r="GW24" s="947"/>
      <c r="GX24" s="947"/>
      <c r="GY24" s="947"/>
      <c r="GZ24" s="947"/>
      <c r="HA24" s="947"/>
      <c r="HB24" s="947"/>
      <c r="HC24" s="947"/>
      <c r="HD24" s="947"/>
      <c r="HE24" s="947"/>
      <c r="HF24" s="947"/>
      <c r="HG24" s="947"/>
      <c r="HH24" s="947"/>
      <c r="HI24" s="947"/>
      <c r="HJ24" s="947"/>
      <c r="HK24" s="947"/>
      <c r="HL24" s="947"/>
      <c r="HM24" s="947"/>
      <c r="HN24" s="947"/>
      <c r="HO24" s="947"/>
      <c r="HP24" s="947"/>
      <c r="HQ24" s="947"/>
      <c r="HR24" s="947"/>
      <c r="HS24" s="947"/>
      <c r="HT24" s="947"/>
      <c r="HU24" s="947"/>
      <c r="HV24" s="947"/>
      <c r="HW24" s="947"/>
      <c r="HX24" s="947"/>
      <c r="HY24" s="947"/>
      <c r="HZ24" s="947"/>
      <c r="IA24" s="947"/>
      <c r="IB24" s="947"/>
      <c r="IC24" s="947"/>
      <c r="ID24" s="947"/>
      <c r="IE24" s="947"/>
      <c r="IF24" s="947"/>
      <c r="IG24" s="947"/>
      <c r="IH24" s="947"/>
      <c r="II24" s="947"/>
      <c r="IJ24" s="947"/>
      <c r="IK24" s="947"/>
      <c r="IL24" s="947"/>
      <c r="IM24" s="947"/>
      <c r="IN24" s="947"/>
      <c r="IO24" s="947"/>
      <c r="IP24" s="947"/>
      <c r="IQ24" s="947"/>
      <c r="IR24" s="947"/>
      <c r="IS24" s="947"/>
      <c r="IT24" s="947"/>
      <c r="IU24" s="947"/>
      <c r="IV24" s="947"/>
    </row>
    <row r="25" spans="1:256" s="969" customFormat="1" ht="12.95" customHeight="1" x14ac:dyDescent="0.25">
      <c r="A25" s="993" t="s">
        <v>672</v>
      </c>
      <c r="B25" s="994">
        <v>316</v>
      </c>
      <c r="C25" s="985">
        <v>38</v>
      </c>
      <c r="D25" s="985">
        <v>255</v>
      </c>
      <c r="E25" s="985">
        <v>23</v>
      </c>
      <c r="F25" s="991"/>
      <c r="G25" s="947"/>
      <c r="H25" s="947"/>
      <c r="I25" s="947"/>
      <c r="J25" s="947"/>
      <c r="K25" s="947"/>
      <c r="L25" s="947"/>
      <c r="M25" s="947"/>
      <c r="N25" s="947"/>
      <c r="O25" s="947"/>
      <c r="P25" s="947"/>
      <c r="Q25" s="947"/>
      <c r="R25" s="947"/>
      <c r="S25" s="947"/>
      <c r="T25" s="947"/>
      <c r="U25" s="947"/>
      <c r="V25" s="947"/>
      <c r="W25" s="947"/>
      <c r="X25" s="947"/>
      <c r="Y25" s="947"/>
      <c r="Z25" s="947"/>
      <c r="AA25" s="947"/>
      <c r="AB25" s="947"/>
      <c r="AC25" s="947"/>
      <c r="AD25" s="947"/>
      <c r="AE25" s="947"/>
      <c r="AF25" s="947"/>
      <c r="AG25" s="947"/>
      <c r="AH25" s="947"/>
      <c r="AI25" s="947"/>
      <c r="AJ25" s="947"/>
      <c r="AK25" s="947"/>
      <c r="AL25" s="947"/>
      <c r="AM25" s="947"/>
      <c r="AN25" s="947"/>
      <c r="AO25" s="947"/>
      <c r="AP25" s="947"/>
      <c r="AQ25" s="947"/>
      <c r="AR25" s="947"/>
      <c r="AS25" s="947"/>
      <c r="AT25" s="947"/>
      <c r="AU25" s="947"/>
      <c r="AV25" s="947"/>
      <c r="AW25" s="947"/>
      <c r="AX25" s="947"/>
      <c r="AY25" s="947"/>
      <c r="AZ25" s="947"/>
      <c r="BA25" s="947"/>
      <c r="BB25" s="947"/>
      <c r="BC25" s="947"/>
      <c r="BD25" s="947"/>
      <c r="BE25" s="947"/>
      <c r="BF25" s="947"/>
      <c r="BG25" s="947"/>
      <c r="BH25" s="947"/>
      <c r="BI25" s="947"/>
      <c r="BJ25" s="947"/>
      <c r="BK25" s="947"/>
      <c r="BL25" s="947"/>
      <c r="BM25" s="947"/>
      <c r="BN25" s="947"/>
      <c r="BO25" s="947"/>
      <c r="BP25" s="947"/>
      <c r="BQ25" s="947"/>
      <c r="BR25" s="947"/>
      <c r="BS25" s="947"/>
      <c r="BT25" s="947"/>
      <c r="BU25" s="947"/>
      <c r="BV25" s="947"/>
      <c r="BW25" s="947"/>
      <c r="BX25" s="947"/>
      <c r="BY25" s="947"/>
      <c r="BZ25" s="947"/>
      <c r="CA25" s="947"/>
      <c r="CB25" s="947"/>
      <c r="CC25" s="947"/>
      <c r="CD25" s="947"/>
      <c r="CE25" s="947"/>
      <c r="CF25" s="947"/>
      <c r="CG25" s="947"/>
      <c r="CH25" s="947"/>
      <c r="CI25" s="947"/>
      <c r="CJ25" s="947"/>
      <c r="CK25" s="947"/>
      <c r="CL25" s="947"/>
      <c r="CM25" s="947"/>
      <c r="CN25" s="947"/>
      <c r="CO25" s="947"/>
      <c r="CP25" s="947"/>
      <c r="CQ25" s="947"/>
      <c r="CR25" s="947"/>
      <c r="CS25" s="947"/>
      <c r="CT25" s="947"/>
      <c r="CU25" s="947"/>
      <c r="CV25" s="947"/>
      <c r="CW25" s="947"/>
      <c r="CX25" s="947"/>
      <c r="CY25" s="947"/>
      <c r="CZ25" s="947"/>
      <c r="DA25" s="947"/>
      <c r="DB25" s="947"/>
      <c r="DC25" s="947"/>
      <c r="DD25" s="947"/>
      <c r="DE25" s="947"/>
      <c r="DF25" s="947"/>
      <c r="DG25" s="947"/>
      <c r="DH25" s="947"/>
      <c r="DI25" s="947"/>
      <c r="DJ25" s="947"/>
      <c r="DK25" s="947"/>
      <c r="DL25" s="947"/>
      <c r="DM25" s="947"/>
      <c r="DN25" s="947"/>
      <c r="DO25" s="947"/>
      <c r="DP25" s="947"/>
      <c r="DQ25" s="947"/>
      <c r="DR25" s="947"/>
      <c r="DS25" s="947"/>
      <c r="DT25" s="947"/>
      <c r="DU25" s="947"/>
      <c r="DV25" s="947"/>
      <c r="DW25" s="947"/>
      <c r="DX25" s="947"/>
      <c r="DY25" s="947"/>
      <c r="DZ25" s="947"/>
      <c r="EA25" s="947"/>
      <c r="EB25" s="947"/>
      <c r="EC25" s="947"/>
      <c r="ED25" s="947"/>
      <c r="EE25" s="947"/>
      <c r="EF25" s="947"/>
      <c r="EG25" s="947"/>
      <c r="EH25" s="947"/>
      <c r="EI25" s="947"/>
      <c r="EJ25" s="947"/>
      <c r="EK25" s="947"/>
      <c r="EL25" s="947"/>
      <c r="EM25" s="947"/>
      <c r="EN25" s="947"/>
      <c r="EO25" s="947"/>
      <c r="EP25" s="947"/>
      <c r="EQ25" s="947"/>
      <c r="ER25" s="947"/>
      <c r="ES25" s="947"/>
      <c r="ET25" s="947"/>
      <c r="EU25" s="947"/>
      <c r="EV25" s="947"/>
      <c r="EW25" s="947"/>
      <c r="EX25" s="947"/>
      <c r="EY25" s="947"/>
      <c r="EZ25" s="947"/>
      <c r="FA25" s="947"/>
      <c r="FB25" s="947"/>
      <c r="FC25" s="947"/>
      <c r="FD25" s="947"/>
      <c r="FE25" s="947"/>
      <c r="FF25" s="947"/>
      <c r="FG25" s="947"/>
      <c r="FH25" s="947"/>
      <c r="FI25" s="947"/>
      <c r="FJ25" s="947"/>
      <c r="FK25" s="947"/>
      <c r="FL25" s="947"/>
      <c r="FM25" s="947"/>
      <c r="FN25" s="947"/>
      <c r="FO25" s="947"/>
      <c r="FP25" s="947"/>
      <c r="FQ25" s="947"/>
      <c r="FR25" s="947"/>
      <c r="FS25" s="947"/>
      <c r="FT25" s="947"/>
      <c r="FU25" s="947"/>
      <c r="FV25" s="947"/>
      <c r="FW25" s="947"/>
      <c r="FX25" s="947"/>
      <c r="FY25" s="947"/>
      <c r="FZ25" s="947"/>
      <c r="GA25" s="947"/>
      <c r="GB25" s="947"/>
      <c r="GC25" s="947"/>
      <c r="GD25" s="947"/>
      <c r="GE25" s="947"/>
      <c r="GF25" s="947"/>
      <c r="GG25" s="947"/>
      <c r="GH25" s="947"/>
      <c r="GI25" s="947"/>
      <c r="GJ25" s="947"/>
      <c r="GK25" s="947"/>
      <c r="GL25" s="947"/>
      <c r="GM25" s="947"/>
      <c r="GN25" s="947"/>
      <c r="GO25" s="947"/>
      <c r="GP25" s="947"/>
      <c r="GQ25" s="947"/>
      <c r="GR25" s="947"/>
      <c r="GS25" s="947"/>
      <c r="GT25" s="947"/>
      <c r="GU25" s="947"/>
      <c r="GV25" s="947"/>
      <c r="GW25" s="947"/>
      <c r="GX25" s="947"/>
      <c r="GY25" s="947"/>
      <c r="GZ25" s="947"/>
      <c r="HA25" s="947"/>
      <c r="HB25" s="947"/>
      <c r="HC25" s="947"/>
      <c r="HD25" s="947"/>
      <c r="HE25" s="947"/>
      <c r="HF25" s="947"/>
      <c r="HG25" s="947"/>
      <c r="HH25" s="947"/>
      <c r="HI25" s="947"/>
      <c r="HJ25" s="947"/>
      <c r="HK25" s="947"/>
      <c r="HL25" s="947"/>
      <c r="HM25" s="947"/>
      <c r="HN25" s="947"/>
      <c r="HO25" s="947"/>
      <c r="HP25" s="947"/>
      <c r="HQ25" s="947"/>
      <c r="HR25" s="947"/>
      <c r="HS25" s="947"/>
      <c r="HT25" s="947"/>
      <c r="HU25" s="947"/>
      <c r="HV25" s="947"/>
      <c r="HW25" s="947"/>
      <c r="HX25" s="947"/>
      <c r="HY25" s="947"/>
      <c r="HZ25" s="947"/>
      <c r="IA25" s="947"/>
      <c r="IB25" s="947"/>
      <c r="IC25" s="947"/>
      <c r="ID25" s="947"/>
      <c r="IE25" s="947"/>
      <c r="IF25" s="947"/>
      <c r="IG25" s="947"/>
      <c r="IH25" s="947"/>
      <c r="II25" s="947"/>
      <c r="IJ25" s="947"/>
      <c r="IK25" s="947"/>
      <c r="IL25" s="947"/>
      <c r="IM25" s="947"/>
      <c r="IN25" s="947"/>
      <c r="IO25" s="947"/>
      <c r="IP25" s="947"/>
      <c r="IQ25" s="947"/>
      <c r="IR25" s="947"/>
      <c r="IS25" s="947"/>
      <c r="IT25" s="947"/>
      <c r="IU25" s="947"/>
      <c r="IV25" s="947"/>
    </row>
    <row r="26" spans="1:256" s="969" customFormat="1" ht="12.95" customHeight="1" x14ac:dyDescent="0.25">
      <c r="A26" s="993" t="s">
        <v>673</v>
      </c>
      <c r="B26" s="994">
        <v>107</v>
      </c>
      <c r="C26" s="985">
        <v>13</v>
      </c>
      <c r="D26" s="985">
        <v>90</v>
      </c>
      <c r="E26" s="985">
        <v>4</v>
      </c>
      <c r="F26" s="991"/>
      <c r="G26" s="947"/>
      <c r="H26" s="947"/>
      <c r="I26" s="947"/>
      <c r="J26" s="947"/>
      <c r="K26" s="947"/>
      <c r="L26" s="947"/>
      <c r="M26" s="947"/>
      <c r="N26" s="947"/>
      <c r="O26" s="947"/>
      <c r="P26" s="947"/>
      <c r="Q26" s="947"/>
      <c r="R26" s="947"/>
      <c r="S26" s="947"/>
      <c r="T26" s="947"/>
      <c r="U26" s="947"/>
      <c r="V26" s="947"/>
      <c r="W26" s="947"/>
      <c r="X26" s="947"/>
      <c r="Y26" s="947"/>
      <c r="Z26" s="947"/>
      <c r="AA26" s="947"/>
      <c r="AB26" s="947"/>
      <c r="AC26" s="947"/>
      <c r="AD26" s="947"/>
      <c r="AE26" s="947"/>
      <c r="AF26" s="947"/>
      <c r="AG26" s="947"/>
      <c r="AH26" s="947"/>
      <c r="AI26" s="947"/>
      <c r="AJ26" s="947"/>
      <c r="AK26" s="947"/>
      <c r="AL26" s="947"/>
      <c r="AM26" s="947"/>
      <c r="AN26" s="947"/>
      <c r="AO26" s="947"/>
      <c r="AP26" s="947"/>
      <c r="AQ26" s="947"/>
      <c r="AR26" s="947"/>
      <c r="AS26" s="947"/>
      <c r="AT26" s="947"/>
      <c r="AU26" s="947"/>
      <c r="AV26" s="947"/>
      <c r="AW26" s="947"/>
      <c r="AX26" s="947"/>
      <c r="AY26" s="947"/>
      <c r="AZ26" s="947"/>
      <c r="BA26" s="947"/>
      <c r="BB26" s="947"/>
      <c r="BC26" s="947"/>
      <c r="BD26" s="947"/>
      <c r="BE26" s="947"/>
      <c r="BF26" s="947"/>
      <c r="BG26" s="947"/>
      <c r="BH26" s="947"/>
      <c r="BI26" s="947"/>
      <c r="BJ26" s="947"/>
      <c r="BK26" s="947"/>
      <c r="BL26" s="947"/>
      <c r="BM26" s="947"/>
      <c r="BN26" s="947"/>
      <c r="BO26" s="947"/>
      <c r="BP26" s="947"/>
      <c r="BQ26" s="947"/>
      <c r="BR26" s="947"/>
      <c r="BS26" s="947"/>
      <c r="BT26" s="947"/>
      <c r="BU26" s="947"/>
      <c r="BV26" s="947"/>
      <c r="BW26" s="947"/>
      <c r="BX26" s="947"/>
      <c r="BY26" s="947"/>
      <c r="BZ26" s="947"/>
      <c r="CA26" s="947"/>
      <c r="CB26" s="947"/>
      <c r="CC26" s="947"/>
      <c r="CD26" s="947"/>
      <c r="CE26" s="947"/>
      <c r="CF26" s="947"/>
      <c r="CG26" s="947"/>
      <c r="CH26" s="947"/>
      <c r="CI26" s="947"/>
      <c r="CJ26" s="947"/>
      <c r="CK26" s="947"/>
      <c r="CL26" s="947"/>
      <c r="CM26" s="947"/>
      <c r="CN26" s="947"/>
      <c r="CO26" s="947"/>
      <c r="CP26" s="947"/>
      <c r="CQ26" s="947"/>
      <c r="CR26" s="947"/>
      <c r="CS26" s="947"/>
      <c r="CT26" s="947"/>
      <c r="CU26" s="947"/>
      <c r="CV26" s="947"/>
      <c r="CW26" s="947"/>
      <c r="CX26" s="947"/>
      <c r="CY26" s="947"/>
      <c r="CZ26" s="947"/>
      <c r="DA26" s="947"/>
      <c r="DB26" s="947"/>
      <c r="DC26" s="947"/>
      <c r="DD26" s="947"/>
      <c r="DE26" s="947"/>
      <c r="DF26" s="947"/>
      <c r="DG26" s="947"/>
      <c r="DH26" s="947"/>
      <c r="DI26" s="947"/>
      <c r="DJ26" s="947"/>
      <c r="DK26" s="947"/>
      <c r="DL26" s="947"/>
      <c r="DM26" s="947"/>
      <c r="DN26" s="947"/>
      <c r="DO26" s="947"/>
      <c r="DP26" s="947"/>
      <c r="DQ26" s="947"/>
      <c r="DR26" s="947"/>
      <c r="DS26" s="947"/>
      <c r="DT26" s="947"/>
      <c r="DU26" s="947"/>
      <c r="DV26" s="947"/>
      <c r="DW26" s="947"/>
      <c r="DX26" s="947"/>
      <c r="DY26" s="947"/>
      <c r="DZ26" s="947"/>
      <c r="EA26" s="947"/>
      <c r="EB26" s="947"/>
      <c r="EC26" s="947"/>
      <c r="ED26" s="947"/>
      <c r="EE26" s="947"/>
      <c r="EF26" s="947"/>
      <c r="EG26" s="947"/>
      <c r="EH26" s="947"/>
      <c r="EI26" s="947"/>
      <c r="EJ26" s="947"/>
      <c r="EK26" s="947"/>
      <c r="EL26" s="947"/>
      <c r="EM26" s="947"/>
      <c r="EN26" s="947"/>
      <c r="EO26" s="947"/>
      <c r="EP26" s="947"/>
      <c r="EQ26" s="947"/>
      <c r="ER26" s="947"/>
      <c r="ES26" s="947"/>
      <c r="ET26" s="947"/>
      <c r="EU26" s="947"/>
      <c r="EV26" s="947"/>
      <c r="EW26" s="947"/>
      <c r="EX26" s="947"/>
      <c r="EY26" s="947"/>
      <c r="EZ26" s="947"/>
      <c r="FA26" s="947"/>
      <c r="FB26" s="947"/>
      <c r="FC26" s="947"/>
      <c r="FD26" s="947"/>
      <c r="FE26" s="947"/>
      <c r="FF26" s="947"/>
      <c r="FG26" s="947"/>
      <c r="FH26" s="947"/>
      <c r="FI26" s="947"/>
      <c r="FJ26" s="947"/>
      <c r="FK26" s="947"/>
      <c r="FL26" s="947"/>
      <c r="FM26" s="947"/>
      <c r="FN26" s="947"/>
      <c r="FO26" s="947"/>
      <c r="FP26" s="947"/>
      <c r="FQ26" s="947"/>
      <c r="FR26" s="947"/>
      <c r="FS26" s="947"/>
      <c r="FT26" s="947"/>
      <c r="FU26" s="947"/>
      <c r="FV26" s="947"/>
      <c r="FW26" s="947"/>
      <c r="FX26" s="947"/>
      <c r="FY26" s="947"/>
      <c r="FZ26" s="947"/>
      <c r="GA26" s="947"/>
      <c r="GB26" s="947"/>
      <c r="GC26" s="947"/>
      <c r="GD26" s="947"/>
      <c r="GE26" s="947"/>
      <c r="GF26" s="947"/>
      <c r="GG26" s="947"/>
      <c r="GH26" s="947"/>
      <c r="GI26" s="947"/>
      <c r="GJ26" s="947"/>
      <c r="GK26" s="947"/>
      <c r="GL26" s="947"/>
      <c r="GM26" s="947"/>
      <c r="GN26" s="947"/>
      <c r="GO26" s="947"/>
      <c r="GP26" s="947"/>
      <c r="GQ26" s="947"/>
      <c r="GR26" s="947"/>
      <c r="GS26" s="947"/>
      <c r="GT26" s="947"/>
      <c r="GU26" s="947"/>
      <c r="GV26" s="947"/>
      <c r="GW26" s="947"/>
      <c r="GX26" s="947"/>
      <c r="GY26" s="947"/>
      <c r="GZ26" s="947"/>
      <c r="HA26" s="947"/>
      <c r="HB26" s="947"/>
      <c r="HC26" s="947"/>
      <c r="HD26" s="947"/>
      <c r="HE26" s="947"/>
      <c r="HF26" s="947"/>
      <c r="HG26" s="947"/>
      <c r="HH26" s="947"/>
      <c r="HI26" s="947"/>
      <c r="HJ26" s="947"/>
      <c r="HK26" s="947"/>
      <c r="HL26" s="947"/>
      <c r="HM26" s="947"/>
      <c r="HN26" s="947"/>
      <c r="HO26" s="947"/>
      <c r="HP26" s="947"/>
      <c r="HQ26" s="947"/>
      <c r="HR26" s="947"/>
      <c r="HS26" s="947"/>
      <c r="HT26" s="947"/>
      <c r="HU26" s="947"/>
      <c r="HV26" s="947"/>
      <c r="HW26" s="947"/>
      <c r="HX26" s="947"/>
      <c r="HY26" s="947"/>
      <c r="HZ26" s="947"/>
      <c r="IA26" s="947"/>
      <c r="IB26" s="947"/>
      <c r="IC26" s="947"/>
      <c r="ID26" s="947"/>
      <c r="IE26" s="947"/>
      <c r="IF26" s="947"/>
      <c r="IG26" s="947"/>
      <c r="IH26" s="947"/>
      <c r="II26" s="947"/>
      <c r="IJ26" s="947"/>
      <c r="IK26" s="947"/>
      <c r="IL26" s="947"/>
      <c r="IM26" s="947"/>
      <c r="IN26" s="947"/>
      <c r="IO26" s="947"/>
      <c r="IP26" s="947"/>
      <c r="IQ26" s="947"/>
      <c r="IR26" s="947"/>
      <c r="IS26" s="947"/>
      <c r="IT26" s="947"/>
      <c r="IU26" s="947"/>
      <c r="IV26" s="947"/>
    </row>
    <row r="27" spans="1:256" s="969" customFormat="1" ht="7.5" customHeight="1" x14ac:dyDescent="0.25">
      <c r="A27" s="810"/>
      <c r="B27" s="992"/>
      <c r="C27" s="985"/>
      <c r="D27" s="985"/>
      <c r="E27" s="985"/>
      <c r="F27" s="991"/>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c r="AG27" s="947"/>
      <c r="AH27" s="947"/>
      <c r="AI27" s="947"/>
      <c r="AJ27" s="947"/>
      <c r="AK27" s="947"/>
      <c r="AL27" s="947"/>
      <c r="AM27" s="947"/>
      <c r="AN27" s="947"/>
      <c r="AO27" s="947"/>
      <c r="AP27" s="947"/>
      <c r="AQ27" s="947"/>
      <c r="AR27" s="947"/>
      <c r="AS27" s="947"/>
      <c r="AT27" s="947"/>
      <c r="AU27" s="947"/>
      <c r="AV27" s="947"/>
      <c r="AW27" s="947"/>
      <c r="AX27" s="947"/>
      <c r="AY27" s="947"/>
      <c r="AZ27" s="947"/>
      <c r="BA27" s="947"/>
      <c r="BB27" s="947"/>
      <c r="BC27" s="947"/>
      <c r="BD27" s="947"/>
      <c r="BE27" s="947"/>
      <c r="BF27" s="947"/>
      <c r="BG27" s="947"/>
      <c r="BH27" s="947"/>
      <c r="BI27" s="947"/>
      <c r="BJ27" s="947"/>
      <c r="BK27" s="947"/>
      <c r="BL27" s="947"/>
      <c r="BM27" s="947"/>
      <c r="BN27" s="947"/>
      <c r="BO27" s="947"/>
      <c r="BP27" s="947"/>
      <c r="BQ27" s="947"/>
      <c r="BR27" s="947"/>
      <c r="BS27" s="947"/>
      <c r="BT27" s="947"/>
      <c r="BU27" s="947"/>
      <c r="BV27" s="947"/>
      <c r="BW27" s="947"/>
      <c r="BX27" s="947"/>
      <c r="BY27" s="947"/>
      <c r="BZ27" s="947"/>
      <c r="CA27" s="947"/>
      <c r="CB27" s="947"/>
      <c r="CC27" s="947"/>
      <c r="CD27" s="947"/>
      <c r="CE27" s="947"/>
      <c r="CF27" s="947"/>
      <c r="CG27" s="947"/>
      <c r="CH27" s="947"/>
      <c r="CI27" s="947"/>
      <c r="CJ27" s="947"/>
      <c r="CK27" s="947"/>
      <c r="CL27" s="947"/>
      <c r="CM27" s="947"/>
      <c r="CN27" s="947"/>
      <c r="CO27" s="947"/>
      <c r="CP27" s="947"/>
      <c r="CQ27" s="947"/>
      <c r="CR27" s="947"/>
      <c r="CS27" s="947"/>
      <c r="CT27" s="947"/>
      <c r="CU27" s="947"/>
      <c r="CV27" s="947"/>
      <c r="CW27" s="947"/>
      <c r="CX27" s="947"/>
      <c r="CY27" s="947"/>
      <c r="CZ27" s="947"/>
      <c r="DA27" s="947"/>
      <c r="DB27" s="947"/>
      <c r="DC27" s="947"/>
      <c r="DD27" s="947"/>
      <c r="DE27" s="947"/>
      <c r="DF27" s="947"/>
      <c r="DG27" s="947"/>
      <c r="DH27" s="947"/>
      <c r="DI27" s="947"/>
      <c r="DJ27" s="947"/>
      <c r="DK27" s="947"/>
      <c r="DL27" s="947"/>
      <c r="DM27" s="947"/>
      <c r="DN27" s="947"/>
      <c r="DO27" s="947"/>
      <c r="DP27" s="947"/>
      <c r="DQ27" s="947"/>
      <c r="DR27" s="947"/>
      <c r="DS27" s="947"/>
      <c r="DT27" s="947"/>
      <c r="DU27" s="947"/>
      <c r="DV27" s="947"/>
      <c r="DW27" s="947"/>
      <c r="DX27" s="947"/>
      <c r="DY27" s="947"/>
      <c r="DZ27" s="947"/>
      <c r="EA27" s="947"/>
      <c r="EB27" s="947"/>
      <c r="EC27" s="947"/>
      <c r="ED27" s="947"/>
      <c r="EE27" s="947"/>
      <c r="EF27" s="947"/>
      <c r="EG27" s="947"/>
      <c r="EH27" s="947"/>
      <c r="EI27" s="947"/>
      <c r="EJ27" s="947"/>
      <c r="EK27" s="947"/>
      <c r="EL27" s="947"/>
      <c r="EM27" s="947"/>
      <c r="EN27" s="947"/>
      <c r="EO27" s="947"/>
      <c r="EP27" s="947"/>
      <c r="EQ27" s="947"/>
      <c r="ER27" s="947"/>
      <c r="ES27" s="947"/>
      <c r="ET27" s="947"/>
      <c r="EU27" s="947"/>
      <c r="EV27" s="947"/>
      <c r="EW27" s="947"/>
      <c r="EX27" s="947"/>
      <c r="EY27" s="947"/>
      <c r="EZ27" s="947"/>
      <c r="FA27" s="947"/>
      <c r="FB27" s="947"/>
      <c r="FC27" s="947"/>
      <c r="FD27" s="947"/>
      <c r="FE27" s="947"/>
      <c r="FF27" s="947"/>
      <c r="FG27" s="947"/>
      <c r="FH27" s="947"/>
      <c r="FI27" s="947"/>
      <c r="FJ27" s="947"/>
      <c r="FK27" s="947"/>
      <c r="FL27" s="947"/>
      <c r="FM27" s="947"/>
      <c r="FN27" s="947"/>
      <c r="FO27" s="947"/>
      <c r="FP27" s="947"/>
      <c r="FQ27" s="947"/>
      <c r="FR27" s="947"/>
      <c r="FS27" s="947"/>
      <c r="FT27" s="947"/>
      <c r="FU27" s="947"/>
      <c r="FV27" s="947"/>
      <c r="FW27" s="947"/>
      <c r="FX27" s="947"/>
      <c r="FY27" s="947"/>
      <c r="FZ27" s="947"/>
      <c r="GA27" s="947"/>
      <c r="GB27" s="947"/>
      <c r="GC27" s="947"/>
      <c r="GD27" s="947"/>
      <c r="GE27" s="947"/>
      <c r="GF27" s="947"/>
      <c r="GG27" s="947"/>
      <c r="GH27" s="947"/>
      <c r="GI27" s="947"/>
      <c r="GJ27" s="947"/>
      <c r="GK27" s="947"/>
      <c r="GL27" s="947"/>
      <c r="GM27" s="947"/>
      <c r="GN27" s="947"/>
      <c r="GO27" s="947"/>
      <c r="GP27" s="947"/>
      <c r="GQ27" s="947"/>
      <c r="GR27" s="947"/>
      <c r="GS27" s="947"/>
      <c r="GT27" s="947"/>
      <c r="GU27" s="947"/>
      <c r="GV27" s="947"/>
      <c r="GW27" s="947"/>
      <c r="GX27" s="947"/>
      <c r="GY27" s="947"/>
      <c r="GZ27" s="947"/>
      <c r="HA27" s="947"/>
      <c r="HB27" s="947"/>
      <c r="HC27" s="947"/>
      <c r="HD27" s="947"/>
      <c r="HE27" s="947"/>
      <c r="HF27" s="947"/>
      <c r="HG27" s="947"/>
      <c r="HH27" s="947"/>
      <c r="HI27" s="947"/>
      <c r="HJ27" s="947"/>
      <c r="HK27" s="947"/>
      <c r="HL27" s="947"/>
      <c r="HM27" s="947"/>
      <c r="HN27" s="947"/>
      <c r="HO27" s="947"/>
      <c r="HP27" s="947"/>
      <c r="HQ27" s="947"/>
      <c r="HR27" s="947"/>
      <c r="HS27" s="947"/>
      <c r="HT27" s="947"/>
      <c r="HU27" s="947"/>
      <c r="HV27" s="947"/>
      <c r="HW27" s="947"/>
      <c r="HX27" s="947"/>
      <c r="HY27" s="947"/>
      <c r="HZ27" s="947"/>
      <c r="IA27" s="947"/>
      <c r="IB27" s="947"/>
      <c r="IC27" s="947"/>
      <c r="ID27" s="947"/>
      <c r="IE27" s="947"/>
      <c r="IF27" s="947"/>
      <c r="IG27" s="947"/>
      <c r="IH27" s="947"/>
      <c r="II27" s="947"/>
      <c r="IJ27" s="947"/>
      <c r="IK27" s="947"/>
      <c r="IL27" s="947"/>
      <c r="IM27" s="947"/>
      <c r="IN27" s="947"/>
      <c r="IO27" s="947"/>
      <c r="IP27" s="947"/>
      <c r="IQ27" s="947"/>
      <c r="IR27" s="947"/>
      <c r="IS27" s="947"/>
      <c r="IT27" s="947"/>
      <c r="IU27" s="947"/>
      <c r="IV27" s="947"/>
    </row>
    <row r="28" spans="1:256" s="969" customFormat="1" ht="12" customHeight="1" x14ac:dyDescent="0.25">
      <c r="A28" s="20" t="s">
        <v>674</v>
      </c>
      <c r="B28" s="1865">
        <f>SUM(B30:B37)</f>
        <v>1137</v>
      </c>
      <c r="C28" s="1865">
        <f t="shared" ref="C28:E28" si="2">SUM(C30:C37)</f>
        <v>188</v>
      </c>
      <c r="D28" s="1865">
        <f t="shared" si="2"/>
        <v>713</v>
      </c>
      <c r="E28" s="1865">
        <f t="shared" si="2"/>
        <v>236</v>
      </c>
      <c r="F28" s="1594"/>
      <c r="G28" s="1594"/>
      <c r="H28" s="947"/>
      <c r="I28" s="947"/>
      <c r="J28" s="947"/>
      <c r="K28" s="947"/>
      <c r="L28" s="947"/>
      <c r="M28" s="947"/>
      <c r="N28" s="947"/>
      <c r="O28" s="947"/>
      <c r="P28" s="947"/>
      <c r="Q28" s="947"/>
      <c r="R28" s="947"/>
      <c r="S28" s="947"/>
      <c r="T28" s="947"/>
      <c r="U28" s="947"/>
      <c r="V28" s="947"/>
      <c r="W28" s="947"/>
      <c r="X28" s="947"/>
      <c r="Y28" s="947"/>
      <c r="Z28" s="947"/>
      <c r="AA28" s="947"/>
      <c r="AB28" s="947"/>
      <c r="AC28" s="947"/>
      <c r="AD28" s="947"/>
      <c r="AE28" s="947"/>
      <c r="AF28" s="947"/>
      <c r="AG28" s="947"/>
      <c r="AH28" s="947"/>
      <c r="AI28" s="947"/>
      <c r="AJ28" s="947"/>
      <c r="AK28" s="947"/>
      <c r="AL28" s="947"/>
      <c r="AM28" s="947"/>
      <c r="AN28" s="947"/>
      <c r="AO28" s="947"/>
      <c r="AP28" s="947"/>
      <c r="AQ28" s="947"/>
      <c r="AR28" s="947"/>
      <c r="AS28" s="947"/>
      <c r="AT28" s="947"/>
      <c r="AU28" s="947"/>
      <c r="AV28" s="947"/>
      <c r="AW28" s="947"/>
      <c r="AX28" s="947"/>
      <c r="AY28" s="947"/>
      <c r="AZ28" s="947"/>
      <c r="BA28" s="947"/>
      <c r="BB28" s="947"/>
      <c r="BC28" s="947"/>
      <c r="BD28" s="947"/>
      <c r="BE28" s="947"/>
      <c r="BF28" s="947"/>
      <c r="BG28" s="947"/>
      <c r="BH28" s="947"/>
      <c r="BI28" s="947"/>
      <c r="BJ28" s="947"/>
      <c r="BK28" s="947"/>
      <c r="BL28" s="947"/>
      <c r="BM28" s="947"/>
      <c r="BN28" s="947"/>
      <c r="BO28" s="947"/>
      <c r="BP28" s="947"/>
      <c r="BQ28" s="947"/>
      <c r="BR28" s="947"/>
      <c r="BS28" s="947"/>
      <c r="BT28" s="947"/>
      <c r="BU28" s="947"/>
      <c r="BV28" s="947"/>
      <c r="BW28" s="947"/>
      <c r="BX28" s="947"/>
      <c r="BY28" s="947"/>
      <c r="BZ28" s="947"/>
      <c r="CA28" s="947"/>
      <c r="CB28" s="947"/>
      <c r="CC28" s="947"/>
      <c r="CD28" s="947"/>
      <c r="CE28" s="947"/>
      <c r="CF28" s="947"/>
      <c r="CG28" s="947"/>
      <c r="CH28" s="947"/>
      <c r="CI28" s="947"/>
      <c r="CJ28" s="947"/>
      <c r="CK28" s="947"/>
      <c r="CL28" s="947"/>
      <c r="CM28" s="947"/>
      <c r="CN28" s="947"/>
      <c r="CO28" s="947"/>
      <c r="CP28" s="947"/>
      <c r="CQ28" s="947"/>
      <c r="CR28" s="947"/>
      <c r="CS28" s="947"/>
      <c r="CT28" s="947"/>
      <c r="CU28" s="947"/>
      <c r="CV28" s="947"/>
      <c r="CW28" s="947"/>
      <c r="CX28" s="947"/>
      <c r="CY28" s="947"/>
      <c r="CZ28" s="947"/>
      <c r="DA28" s="947"/>
      <c r="DB28" s="947"/>
      <c r="DC28" s="947"/>
      <c r="DD28" s="947"/>
      <c r="DE28" s="947"/>
      <c r="DF28" s="947"/>
      <c r="DG28" s="947"/>
      <c r="DH28" s="947"/>
      <c r="DI28" s="947"/>
      <c r="DJ28" s="947"/>
      <c r="DK28" s="947"/>
      <c r="DL28" s="947"/>
      <c r="DM28" s="947"/>
      <c r="DN28" s="947"/>
      <c r="DO28" s="947"/>
      <c r="DP28" s="947"/>
      <c r="DQ28" s="947"/>
      <c r="DR28" s="947"/>
      <c r="DS28" s="947"/>
      <c r="DT28" s="947"/>
      <c r="DU28" s="947"/>
      <c r="DV28" s="947"/>
      <c r="DW28" s="947"/>
      <c r="DX28" s="947"/>
      <c r="DY28" s="947"/>
      <c r="DZ28" s="947"/>
      <c r="EA28" s="947"/>
      <c r="EB28" s="947"/>
      <c r="EC28" s="947"/>
      <c r="ED28" s="947"/>
      <c r="EE28" s="947"/>
      <c r="EF28" s="947"/>
      <c r="EG28" s="947"/>
      <c r="EH28" s="947"/>
      <c r="EI28" s="947"/>
      <c r="EJ28" s="947"/>
      <c r="EK28" s="947"/>
      <c r="EL28" s="947"/>
      <c r="EM28" s="947"/>
      <c r="EN28" s="947"/>
      <c r="EO28" s="947"/>
      <c r="EP28" s="947"/>
      <c r="EQ28" s="947"/>
      <c r="ER28" s="947"/>
      <c r="ES28" s="947"/>
      <c r="ET28" s="947"/>
      <c r="EU28" s="947"/>
      <c r="EV28" s="947"/>
      <c r="EW28" s="947"/>
      <c r="EX28" s="947"/>
      <c r="EY28" s="947"/>
      <c r="EZ28" s="947"/>
      <c r="FA28" s="947"/>
      <c r="FB28" s="947"/>
      <c r="FC28" s="947"/>
      <c r="FD28" s="947"/>
      <c r="FE28" s="947"/>
      <c r="FF28" s="947"/>
      <c r="FG28" s="947"/>
      <c r="FH28" s="947"/>
      <c r="FI28" s="947"/>
      <c r="FJ28" s="947"/>
      <c r="FK28" s="947"/>
      <c r="FL28" s="947"/>
      <c r="FM28" s="947"/>
      <c r="FN28" s="947"/>
      <c r="FO28" s="947"/>
      <c r="FP28" s="947"/>
      <c r="FQ28" s="947"/>
      <c r="FR28" s="947"/>
      <c r="FS28" s="947"/>
      <c r="FT28" s="947"/>
      <c r="FU28" s="947"/>
      <c r="FV28" s="947"/>
      <c r="FW28" s="947"/>
      <c r="FX28" s="947"/>
      <c r="FY28" s="947"/>
      <c r="FZ28" s="947"/>
      <c r="GA28" s="947"/>
      <c r="GB28" s="947"/>
      <c r="GC28" s="947"/>
      <c r="GD28" s="947"/>
      <c r="GE28" s="947"/>
      <c r="GF28" s="947"/>
      <c r="GG28" s="947"/>
      <c r="GH28" s="947"/>
      <c r="GI28" s="947"/>
      <c r="GJ28" s="947"/>
      <c r="GK28" s="947"/>
      <c r="GL28" s="947"/>
      <c r="GM28" s="947"/>
      <c r="GN28" s="947"/>
      <c r="GO28" s="947"/>
      <c r="GP28" s="947"/>
      <c r="GQ28" s="947"/>
      <c r="GR28" s="947"/>
      <c r="GS28" s="947"/>
      <c r="GT28" s="947"/>
      <c r="GU28" s="947"/>
      <c r="GV28" s="947"/>
      <c r="GW28" s="947"/>
      <c r="GX28" s="947"/>
      <c r="GY28" s="947"/>
      <c r="GZ28" s="947"/>
      <c r="HA28" s="947"/>
      <c r="HB28" s="947"/>
      <c r="HC28" s="947"/>
      <c r="HD28" s="947"/>
      <c r="HE28" s="947"/>
      <c r="HF28" s="947"/>
      <c r="HG28" s="947"/>
      <c r="HH28" s="947"/>
      <c r="HI28" s="947"/>
      <c r="HJ28" s="947"/>
      <c r="HK28" s="947"/>
      <c r="HL28" s="947"/>
      <c r="HM28" s="947"/>
      <c r="HN28" s="947"/>
      <c r="HO28" s="947"/>
      <c r="HP28" s="947"/>
      <c r="HQ28" s="947"/>
      <c r="HR28" s="947"/>
      <c r="HS28" s="947"/>
      <c r="HT28" s="947"/>
      <c r="HU28" s="947"/>
      <c r="HV28" s="947"/>
      <c r="HW28" s="947"/>
      <c r="HX28" s="947"/>
      <c r="HY28" s="947"/>
      <c r="HZ28" s="947"/>
      <c r="IA28" s="947"/>
      <c r="IB28" s="947"/>
      <c r="IC28" s="947"/>
      <c r="ID28" s="947"/>
      <c r="IE28" s="947"/>
      <c r="IF28" s="947"/>
      <c r="IG28" s="947"/>
      <c r="IH28" s="947"/>
      <c r="II28" s="947"/>
      <c r="IJ28" s="947"/>
      <c r="IK28" s="947"/>
      <c r="IL28" s="947"/>
      <c r="IM28" s="947"/>
      <c r="IN28" s="947"/>
      <c r="IO28" s="947"/>
      <c r="IP28" s="947"/>
      <c r="IQ28" s="947"/>
      <c r="IR28" s="947"/>
      <c r="IS28" s="947"/>
      <c r="IT28" s="947"/>
      <c r="IU28" s="947"/>
      <c r="IV28" s="947"/>
    </row>
    <row r="29" spans="1:256" s="969" customFormat="1" ht="3.75" customHeight="1" x14ac:dyDescent="0.25">
      <c r="A29" s="810"/>
      <c r="B29" s="994"/>
      <c r="C29" s="995"/>
      <c r="D29" s="995"/>
      <c r="E29" s="995"/>
      <c r="F29" s="947"/>
      <c r="G29" s="947"/>
      <c r="H29" s="947"/>
      <c r="I29" s="947"/>
      <c r="J29" s="947"/>
      <c r="K29" s="947"/>
      <c r="L29" s="947"/>
      <c r="M29" s="947"/>
      <c r="N29" s="947"/>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c r="AL29" s="947"/>
      <c r="AM29" s="947"/>
      <c r="AN29" s="947"/>
      <c r="AO29" s="947"/>
      <c r="AP29" s="947"/>
      <c r="AQ29" s="947"/>
      <c r="AR29" s="947"/>
      <c r="AS29" s="947"/>
      <c r="AT29" s="947"/>
      <c r="AU29" s="947"/>
      <c r="AV29" s="947"/>
      <c r="AW29" s="947"/>
      <c r="AX29" s="947"/>
      <c r="AY29" s="947"/>
      <c r="AZ29" s="947"/>
      <c r="BA29" s="947"/>
      <c r="BB29" s="947"/>
      <c r="BC29" s="947"/>
      <c r="BD29" s="947"/>
      <c r="BE29" s="947"/>
      <c r="BF29" s="947"/>
      <c r="BG29" s="947"/>
      <c r="BH29" s="947"/>
      <c r="BI29" s="947"/>
      <c r="BJ29" s="947"/>
      <c r="BK29" s="947"/>
      <c r="BL29" s="947"/>
      <c r="BM29" s="947"/>
      <c r="BN29" s="947"/>
      <c r="BO29" s="947"/>
      <c r="BP29" s="947"/>
      <c r="BQ29" s="947"/>
      <c r="BR29" s="947"/>
      <c r="BS29" s="947"/>
      <c r="BT29" s="947"/>
      <c r="BU29" s="947"/>
      <c r="BV29" s="947"/>
      <c r="BW29" s="947"/>
      <c r="BX29" s="947"/>
      <c r="BY29" s="947"/>
      <c r="BZ29" s="947"/>
      <c r="CA29" s="947"/>
      <c r="CB29" s="947"/>
      <c r="CC29" s="947"/>
      <c r="CD29" s="947"/>
      <c r="CE29" s="947"/>
      <c r="CF29" s="947"/>
      <c r="CG29" s="947"/>
      <c r="CH29" s="947"/>
      <c r="CI29" s="947"/>
      <c r="CJ29" s="947"/>
      <c r="CK29" s="947"/>
      <c r="CL29" s="947"/>
      <c r="CM29" s="947"/>
      <c r="CN29" s="947"/>
      <c r="CO29" s="947"/>
      <c r="CP29" s="947"/>
      <c r="CQ29" s="947"/>
      <c r="CR29" s="947"/>
      <c r="CS29" s="947"/>
      <c r="CT29" s="947"/>
      <c r="CU29" s="947"/>
      <c r="CV29" s="947"/>
      <c r="CW29" s="947"/>
      <c r="CX29" s="947"/>
      <c r="CY29" s="947"/>
      <c r="CZ29" s="947"/>
      <c r="DA29" s="947"/>
      <c r="DB29" s="947"/>
      <c r="DC29" s="947"/>
      <c r="DD29" s="947"/>
      <c r="DE29" s="947"/>
      <c r="DF29" s="947"/>
      <c r="DG29" s="947"/>
      <c r="DH29" s="947"/>
      <c r="DI29" s="947"/>
      <c r="DJ29" s="947"/>
      <c r="DK29" s="947"/>
      <c r="DL29" s="947"/>
      <c r="DM29" s="947"/>
      <c r="DN29" s="947"/>
      <c r="DO29" s="947"/>
      <c r="DP29" s="947"/>
      <c r="DQ29" s="947"/>
      <c r="DR29" s="947"/>
      <c r="DS29" s="947"/>
      <c r="DT29" s="947"/>
      <c r="DU29" s="947"/>
      <c r="DV29" s="947"/>
      <c r="DW29" s="947"/>
      <c r="DX29" s="947"/>
      <c r="DY29" s="947"/>
      <c r="DZ29" s="947"/>
      <c r="EA29" s="947"/>
      <c r="EB29" s="947"/>
      <c r="EC29" s="947"/>
      <c r="ED29" s="947"/>
      <c r="EE29" s="947"/>
      <c r="EF29" s="947"/>
      <c r="EG29" s="947"/>
      <c r="EH29" s="947"/>
      <c r="EI29" s="947"/>
      <c r="EJ29" s="947"/>
      <c r="EK29" s="947"/>
      <c r="EL29" s="947"/>
      <c r="EM29" s="947"/>
      <c r="EN29" s="947"/>
      <c r="EO29" s="947"/>
      <c r="EP29" s="947"/>
      <c r="EQ29" s="947"/>
      <c r="ER29" s="947"/>
      <c r="ES29" s="947"/>
      <c r="ET29" s="947"/>
      <c r="EU29" s="947"/>
      <c r="EV29" s="947"/>
      <c r="EW29" s="947"/>
      <c r="EX29" s="947"/>
      <c r="EY29" s="947"/>
      <c r="EZ29" s="947"/>
      <c r="FA29" s="947"/>
      <c r="FB29" s="947"/>
      <c r="FC29" s="947"/>
      <c r="FD29" s="947"/>
      <c r="FE29" s="947"/>
      <c r="FF29" s="947"/>
      <c r="FG29" s="947"/>
      <c r="FH29" s="947"/>
      <c r="FI29" s="947"/>
      <c r="FJ29" s="947"/>
      <c r="FK29" s="947"/>
      <c r="FL29" s="947"/>
      <c r="FM29" s="947"/>
      <c r="FN29" s="947"/>
      <c r="FO29" s="947"/>
      <c r="FP29" s="947"/>
      <c r="FQ29" s="947"/>
      <c r="FR29" s="947"/>
      <c r="FS29" s="947"/>
      <c r="FT29" s="947"/>
      <c r="FU29" s="947"/>
      <c r="FV29" s="947"/>
      <c r="FW29" s="947"/>
      <c r="FX29" s="947"/>
      <c r="FY29" s="947"/>
      <c r="FZ29" s="947"/>
      <c r="GA29" s="947"/>
      <c r="GB29" s="947"/>
      <c r="GC29" s="947"/>
      <c r="GD29" s="947"/>
      <c r="GE29" s="947"/>
      <c r="GF29" s="947"/>
      <c r="GG29" s="947"/>
      <c r="GH29" s="947"/>
      <c r="GI29" s="947"/>
      <c r="GJ29" s="947"/>
      <c r="GK29" s="947"/>
      <c r="GL29" s="947"/>
      <c r="GM29" s="947"/>
      <c r="GN29" s="947"/>
      <c r="GO29" s="947"/>
      <c r="GP29" s="947"/>
      <c r="GQ29" s="947"/>
      <c r="GR29" s="947"/>
      <c r="GS29" s="947"/>
      <c r="GT29" s="947"/>
      <c r="GU29" s="947"/>
      <c r="GV29" s="947"/>
      <c r="GW29" s="947"/>
      <c r="GX29" s="947"/>
      <c r="GY29" s="947"/>
      <c r="GZ29" s="947"/>
      <c r="HA29" s="947"/>
      <c r="HB29" s="947"/>
      <c r="HC29" s="947"/>
      <c r="HD29" s="947"/>
      <c r="HE29" s="947"/>
      <c r="HF29" s="947"/>
      <c r="HG29" s="947"/>
      <c r="HH29" s="947"/>
      <c r="HI29" s="947"/>
      <c r="HJ29" s="947"/>
      <c r="HK29" s="947"/>
      <c r="HL29" s="947"/>
      <c r="HM29" s="947"/>
      <c r="HN29" s="947"/>
      <c r="HO29" s="947"/>
      <c r="HP29" s="947"/>
      <c r="HQ29" s="947"/>
      <c r="HR29" s="947"/>
      <c r="HS29" s="947"/>
      <c r="HT29" s="947"/>
      <c r="HU29" s="947"/>
      <c r="HV29" s="947"/>
      <c r="HW29" s="947"/>
      <c r="HX29" s="947"/>
      <c r="HY29" s="947"/>
      <c r="HZ29" s="947"/>
      <c r="IA29" s="947"/>
      <c r="IB29" s="947"/>
      <c r="IC29" s="947"/>
      <c r="ID29" s="947"/>
      <c r="IE29" s="947"/>
      <c r="IF29" s="947"/>
      <c r="IG29" s="947"/>
      <c r="IH29" s="947"/>
      <c r="II29" s="947"/>
      <c r="IJ29" s="947"/>
      <c r="IK29" s="947"/>
      <c r="IL29" s="947"/>
      <c r="IM29" s="947"/>
      <c r="IN29" s="947"/>
      <c r="IO29" s="947"/>
      <c r="IP29" s="947"/>
      <c r="IQ29" s="947"/>
      <c r="IR29" s="947"/>
      <c r="IS29" s="947"/>
      <c r="IT29" s="947"/>
      <c r="IU29" s="947"/>
      <c r="IV29" s="947"/>
    </row>
    <row r="30" spans="1:256" s="969" customFormat="1" ht="12.95" customHeight="1" x14ac:dyDescent="0.25">
      <c r="A30" s="993" t="s">
        <v>675</v>
      </c>
      <c r="B30" s="994">
        <v>148</v>
      </c>
      <c r="C30" s="995">
        <v>31</v>
      </c>
      <c r="D30" s="995">
        <v>98</v>
      </c>
      <c r="E30" s="995">
        <v>19</v>
      </c>
      <c r="F30" s="947"/>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947"/>
      <c r="BA30" s="947"/>
      <c r="BB30" s="947"/>
      <c r="BC30" s="947"/>
      <c r="BD30" s="947"/>
      <c r="BE30" s="947"/>
      <c r="BF30" s="947"/>
      <c r="BG30" s="947"/>
      <c r="BH30" s="947"/>
      <c r="BI30" s="947"/>
      <c r="BJ30" s="947"/>
      <c r="BK30" s="947"/>
      <c r="BL30" s="947"/>
      <c r="BM30" s="947"/>
      <c r="BN30" s="947"/>
      <c r="BO30" s="947"/>
      <c r="BP30" s="947"/>
      <c r="BQ30" s="947"/>
      <c r="BR30" s="947"/>
      <c r="BS30" s="947"/>
      <c r="BT30" s="947"/>
      <c r="BU30" s="947"/>
      <c r="BV30" s="947"/>
      <c r="BW30" s="947"/>
      <c r="BX30" s="947"/>
      <c r="BY30" s="947"/>
      <c r="BZ30" s="947"/>
      <c r="CA30" s="947"/>
      <c r="CB30" s="947"/>
      <c r="CC30" s="947"/>
      <c r="CD30" s="947"/>
      <c r="CE30" s="947"/>
      <c r="CF30" s="947"/>
      <c r="CG30" s="947"/>
      <c r="CH30" s="947"/>
      <c r="CI30" s="947"/>
      <c r="CJ30" s="947"/>
      <c r="CK30" s="947"/>
      <c r="CL30" s="947"/>
      <c r="CM30" s="947"/>
      <c r="CN30" s="947"/>
      <c r="CO30" s="947"/>
      <c r="CP30" s="947"/>
      <c r="CQ30" s="947"/>
      <c r="CR30" s="947"/>
      <c r="CS30" s="947"/>
      <c r="CT30" s="947"/>
      <c r="CU30" s="947"/>
      <c r="CV30" s="947"/>
      <c r="CW30" s="947"/>
      <c r="CX30" s="947"/>
      <c r="CY30" s="947"/>
      <c r="CZ30" s="947"/>
      <c r="DA30" s="947"/>
      <c r="DB30" s="947"/>
      <c r="DC30" s="947"/>
      <c r="DD30" s="947"/>
      <c r="DE30" s="947"/>
      <c r="DF30" s="947"/>
      <c r="DG30" s="947"/>
      <c r="DH30" s="947"/>
      <c r="DI30" s="947"/>
      <c r="DJ30" s="947"/>
      <c r="DK30" s="947"/>
      <c r="DL30" s="947"/>
      <c r="DM30" s="947"/>
      <c r="DN30" s="947"/>
      <c r="DO30" s="947"/>
      <c r="DP30" s="947"/>
      <c r="DQ30" s="947"/>
      <c r="DR30" s="947"/>
      <c r="DS30" s="947"/>
      <c r="DT30" s="947"/>
      <c r="DU30" s="947"/>
      <c r="DV30" s="947"/>
      <c r="DW30" s="947"/>
      <c r="DX30" s="947"/>
      <c r="DY30" s="947"/>
      <c r="DZ30" s="947"/>
      <c r="EA30" s="947"/>
      <c r="EB30" s="947"/>
      <c r="EC30" s="947"/>
      <c r="ED30" s="947"/>
      <c r="EE30" s="947"/>
      <c r="EF30" s="947"/>
      <c r="EG30" s="947"/>
      <c r="EH30" s="947"/>
      <c r="EI30" s="947"/>
      <c r="EJ30" s="947"/>
      <c r="EK30" s="947"/>
      <c r="EL30" s="947"/>
      <c r="EM30" s="947"/>
      <c r="EN30" s="947"/>
      <c r="EO30" s="947"/>
      <c r="EP30" s="947"/>
      <c r="EQ30" s="947"/>
      <c r="ER30" s="947"/>
      <c r="ES30" s="947"/>
      <c r="ET30" s="947"/>
      <c r="EU30" s="947"/>
      <c r="EV30" s="947"/>
      <c r="EW30" s="947"/>
      <c r="EX30" s="947"/>
      <c r="EY30" s="947"/>
      <c r="EZ30" s="947"/>
      <c r="FA30" s="947"/>
      <c r="FB30" s="947"/>
      <c r="FC30" s="947"/>
      <c r="FD30" s="947"/>
      <c r="FE30" s="947"/>
      <c r="FF30" s="947"/>
      <c r="FG30" s="947"/>
      <c r="FH30" s="947"/>
      <c r="FI30" s="947"/>
      <c r="FJ30" s="947"/>
      <c r="FK30" s="947"/>
      <c r="FL30" s="947"/>
      <c r="FM30" s="947"/>
      <c r="FN30" s="947"/>
      <c r="FO30" s="947"/>
      <c r="FP30" s="947"/>
      <c r="FQ30" s="947"/>
      <c r="FR30" s="947"/>
      <c r="FS30" s="947"/>
      <c r="FT30" s="947"/>
      <c r="FU30" s="947"/>
      <c r="FV30" s="947"/>
      <c r="FW30" s="947"/>
      <c r="FX30" s="947"/>
      <c r="FY30" s="947"/>
      <c r="FZ30" s="947"/>
      <c r="GA30" s="947"/>
      <c r="GB30" s="947"/>
      <c r="GC30" s="947"/>
      <c r="GD30" s="947"/>
      <c r="GE30" s="947"/>
      <c r="GF30" s="947"/>
      <c r="GG30" s="947"/>
      <c r="GH30" s="947"/>
      <c r="GI30" s="947"/>
      <c r="GJ30" s="947"/>
      <c r="GK30" s="947"/>
      <c r="GL30" s="947"/>
      <c r="GM30" s="947"/>
      <c r="GN30" s="947"/>
      <c r="GO30" s="947"/>
      <c r="GP30" s="947"/>
      <c r="GQ30" s="947"/>
      <c r="GR30" s="947"/>
      <c r="GS30" s="947"/>
      <c r="GT30" s="947"/>
      <c r="GU30" s="947"/>
      <c r="GV30" s="947"/>
      <c r="GW30" s="947"/>
      <c r="GX30" s="947"/>
      <c r="GY30" s="947"/>
      <c r="GZ30" s="947"/>
      <c r="HA30" s="947"/>
      <c r="HB30" s="947"/>
      <c r="HC30" s="947"/>
      <c r="HD30" s="947"/>
      <c r="HE30" s="947"/>
      <c r="HF30" s="947"/>
      <c r="HG30" s="947"/>
      <c r="HH30" s="947"/>
      <c r="HI30" s="947"/>
      <c r="HJ30" s="947"/>
      <c r="HK30" s="947"/>
      <c r="HL30" s="947"/>
      <c r="HM30" s="947"/>
      <c r="HN30" s="947"/>
      <c r="HO30" s="947"/>
      <c r="HP30" s="947"/>
      <c r="HQ30" s="947"/>
      <c r="HR30" s="947"/>
      <c r="HS30" s="947"/>
      <c r="HT30" s="947"/>
      <c r="HU30" s="947"/>
      <c r="HV30" s="947"/>
      <c r="HW30" s="947"/>
      <c r="HX30" s="947"/>
      <c r="HY30" s="947"/>
      <c r="HZ30" s="947"/>
      <c r="IA30" s="947"/>
      <c r="IB30" s="947"/>
      <c r="IC30" s="947"/>
      <c r="ID30" s="947"/>
      <c r="IE30" s="947"/>
      <c r="IF30" s="947"/>
      <c r="IG30" s="947"/>
      <c r="IH30" s="947"/>
      <c r="II30" s="947"/>
      <c r="IJ30" s="947"/>
      <c r="IK30" s="947"/>
      <c r="IL30" s="947"/>
      <c r="IM30" s="947"/>
      <c r="IN30" s="947"/>
      <c r="IO30" s="947"/>
      <c r="IP30" s="947"/>
      <c r="IQ30" s="947"/>
      <c r="IR30" s="947"/>
      <c r="IS30" s="947"/>
      <c r="IT30" s="947"/>
      <c r="IU30" s="947"/>
      <c r="IV30" s="947"/>
    </row>
    <row r="31" spans="1:256" s="969" customFormat="1" ht="12.95" customHeight="1" x14ac:dyDescent="0.25">
      <c r="A31" s="993" t="s">
        <v>676</v>
      </c>
      <c r="B31" s="994">
        <v>72</v>
      </c>
      <c r="C31" s="995">
        <v>6</v>
      </c>
      <c r="D31" s="995">
        <v>51</v>
      </c>
      <c r="E31" s="995">
        <v>15</v>
      </c>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c r="BP31" s="947"/>
      <c r="BQ31" s="947"/>
      <c r="BR31" s="947"/>
      <c r="BS31" s="947"/>
      <c r="BT31" s="947"/>
      <c r="BU31" s="947"/>
      <c r="BV31" s="947"/>
      <c r="BW31" s="947"/>
      <c r="BX31" s="947"/>
      <c r="BY31" s="947"/>
      <c r="BZ31" s="947"/>
      <c r="CA31" s="947"/>
      <c r="CB31" s="947"/>
      <c r="CC31" s="947"/>
      <c r="CD31" s="947"/>
      <c r="CE31" s="947"/>
      <c r="CF31" s="947"/>
      <c r="CG31" s="947"/>
      <c r="CH31" s="947"/>
      <c r="CI31" s="947"/>
      <c r="CJ31" s="947"/>
      <c r="CK31" s="947"/>
      <c r="CL31" s="947"/>
      <c r="CM31" s="947"/>
      <c r="CN31" s="947"/>
      <c r="CO31" s="947"/>
      <c r="CP31" s="947"/>
      <c r="CQ31" s="947"/>
      <c r="CR31" s="947"/>
      <c r="CS31" s="947"/>
      <c r="CT31" s="947"/>
      <c r="CU31" s="947"/>
      <c r="CV31" s="947"/>
      <c r="CW31" s="947"/>
      <c r="CX31" s="947"/>
      <c r="CY31" s="947"/>
      <c r="CZ31" s="947"/>
      <c r="DA31" s="947"/>
      <c r="DB31" s="947"/>
      <c r="DC31" s="947"/>
      <c r="DD31" s="947"/>
      <c r="DE31" s="947"/>
      <c r="DF31" s="947"/>
      <c r="DG31" s="947"/>
      <c r="DH31" s="947"/>
      <c r="DI31" s="947"/>
      <c r="DJ31" s="947"/>
      <c r="DK31" s="947"/>
      <c r="DL31" s="947"/>
      <c r="DM31" s="947"/>
      <c r="DN31" s="947"/>
      <c r="DO31" s="947"/>
      <c r="DP31" s="947"/>
      <c r="DQ31" s="947"/>
      <c r="DR31" s="947"/>
      <c r="DS31" s="947"/>
      <c r="DT31" s="947"/>
      <c r="DU31" s="947"/>
      <c r="DV31" s="947"/>
      <c r="DW31" s="947"/>
      <c r="DX31" s="947"/>
      <c r="DY31" s="947"/>
      <c r="DZ31" s="947"/>
      <c r="EA31" s="947"/>
      <c r="EB31" s="947"/>
      <c r="EC31" s="947"/>
      <c r="ED31" s="947"/>
      <c r="EE31" s="947"/>
      <c r="EF31" s="947"/>
      <c r="EG31" s="947"/>
      <c r="EH31" s="947"/>
      <c r="EI31" s="947"/>
      <c r="EJ31" s="947"/>
      <c r="EK31" s="947"/>
      <c r="EL31" s="947"/>
      <c r="EM31" s="947"/>
      <c r="EN31" s="947"/>
      <c r="EO31" s="947"/>
      <c r="EP31" s="947"/>
      <c r="EQ31" s="947"/>
      <c r="ER31" s="947"/>
      <c r="ES31" s="947"/>
      <c r="ET31" s="947"/>
      <c r="EU31" s="947"/>
      <c r="EV31" s="947"/>
      <c r="EW31" s="947"/>
      <c r="EX31" s="947"/>
      <c r="EY31" s="947"/>
      <c r="EZ31" s="947"/>
      <c r="FA31" s="947"/>
      <c r="FB31" s="947"/>
      <c r="FC31" s="947"/>
      <c r="FD31" s="947"/>
      <c r="FE31" s="947"/>
      <c r="FF31" s="947"/>
      <c r="FG31" s="947"/>
      <c r="FH31" s="947"/>
      <c r="FI31" s="947"/>
      <c r="FJ31" s="947"/>
      <c r="FK31" s="947"/>
      <c r="FL31" s="947"/>
      <c r="FM31" s="947"/>
      <c r="FN31" s="947"/>
      <c r="FO31" s="947"/>
      <c r="FP31" s="947"/>
      <c r="FQ31" s="947"/>
      <c r="FR31" s="947"/>
      <c r="FS31" s="947"/>
      <c r="FT31" s="947"/>
      <c r="FU31" s="947"/>
      <c r="FV31" s="947"/>
      <c r="FW31" s="947"/>
      <c r="FX31" s="947"/>
      <c r="FY31" s="947"/>
      <c r="FZ31" s="947"/>
      <c r="GA31" s="947"/>
      <c r="GB31" s="947"/>
      <c r="GC31" s="947"/>
      <c r="GD31" s="947"/>
      <c r="GE31" s="947"/>
      <c r="GF31" s="947"/>
      <c r="GG31" s="947"/>
      <c r="GH31" s="947"/>
      <c r="GI31" s="947"/>
      <c r="GJ31" s="947"/>
      <c r="GK31" s="947"/>
      <c r="GL31" s="947"/>
      <c r="GM31" s="947"/>
      <c r="GN31" s="947"/>
      <c r="GO31" s="947"/>
      <c r="GP31" s="947"/>
      <c r="GQ31" s="947"/>
      <c r="GR31" s="947"/>
      <c r="GS31" s="947"/>
      <c r="GT31" s="947"/>
      <c r="GU31" s="947"/>
      <c r="GV31" s="947"/>
      <c r="GW31" s="947"/>
      <c r="GX31" s="947"/>
      <c r="GY31" s="947"/>
      <c r="GZ31" s="947"/>
      <c r="HA31" s="947"/>
      <c r="HB31" s="947"/>
      <c r="HC31" s="947"/>
      <c r="HD31" s="947"/>
      <c r="HE31" s="947"/>
      <c r="HF31" s="947"/>
      <c r="HG31" s="947"/>
      <c r="HH31" s="947"/>
      <c r="HI31" s="947"/>
      <c r="HJ31" s="947"/>
      <c r="HK31" s="947"/>
      <c r="HL31" s="947"/>
      <c r="HM31" s="947"/>
      <c r="HN31" s="947"/>
      <c r="HO31" s="947"/>
      <c r="HP31" s="947"/>
      <c r="HQ31" s="947"/>
      <c r="HR31" s="947"/>
      <c r="HS31" s="947"/>
      <c r="HT31" s="947"/>
      <c r="HU31" s="947"/>
      <c r="HV31" s="947"/>
      <c r="HW31" s="947"/>
      <c r="HX31" s="947"/>
      <c r="HY31" s="947"/>
      <c r="HZ31" s="947"/>
      <c r="IA31" s="947"/>
      <c r="IB31" s="947"/>
      <c r="IC31" s="947"/>
      <c r="ID31" s="947"/>
      <c r="IE31" s="947"/>
      <c r="IF31" s="947"/>
      <c r="IG31" s="947"/>
      <c r="IH31" s="947"/>
      <c r="II31" s="947"/>
      <c r="IJ31" s="947"/>
      <c r="IK31" s="947"/>
      <c r="IL31" s="947"/>
      <c r="IM31" s="947"/>
      <c r="IN31" s="947"/>
      <c r="IO31" s="947"/>
      <c r="IP31" s="947"/>
      <c r="IQ31" s="947"/>
      <c r="IR31" s="947"/>
      <c r="IS31" s="947"/>
      <c r="IT31" s="947"/>
      <c r="IU31" s="947"/>
      <c r="IV31" s="947"/>
    </row>
    <row r="32" spans="1:256" s="969" customFormat="1" ht="12.95" customHeight="1" x14ac:dyDescent="0.25">
      <c r="A32" s="993" t="s">
        <v>677</v>
      </c>
      <c r="B32" s="994">
        <v>237</v>
      </c>
      <c r="C32" s="995">
        <v>48</v>
      </c>
      <c r="D32" s="995">
        <v>140</v>
      </c>
      <c r="E32" s="995">
        <v>49</v>
      </c>
      <c r="F32" s="947"/>
      <c r="G32" s="947"/>
      <c r="H32" s="947"/>
      <c r="I32" s="947"/>
      <c r="J32" s="947"/>
      <c r="K32" s="947"/>
      <c r="L32" s="947"/>
      <c r="M32" s="947"/>
      <c r="N32" s="947"/>
      <c r="O32" s="947"/>
      <c r="P32" s="947"/>
      <c r="Q32" s="947"/>
      <c r="R32" s="947"/>
      <c r="S32" s="947"/>
      <c r="T32" s="947"/>
      <c r="U32" s="947"/>
      <c r="V32" s="947"/>
      <c r="W32" s="947"/>
      <c r="X32" s="947"/>
      <c r="Y32" s="947"/>
      <c r="Z32" s="947"/>
      <c r="AA32" s="947"/>
      <c r="AB32" s="947"/>
      <c r="AC32" s="947"/>
      <c r="AD32" s="947"/>
      <c r="AE32" s="947"/>
      <c r="AF32" s="947"/>
      <c r="AG32" s="947"/>
      <c r="AH32" s="947"/>
      <c r="AI32" s="947"/>
      <c r="AJ32" s="947"/>
      <c r="AK32" s="947"/>
      <c r="AL32" s="947"/>
      <c r="AM32" s="947"/>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c r="BP32" s="947"/>
      <c r="BQ32" s="947"/>
      <c r="BR32" s="947"/>
      <c r="BS32" s="947"/>
      <c r="BT32" s="947"/>
      <c r="BU32" s="947"/>
      <c r="BV32" s="947"/>
      <c r="BW32" s="947"/>
      <c r="BX32" s="947"/>
      <c r="BY32" s="947"/>
      <c r="BZ32" s="947"/>
      <c r="CA32" s="947"/>
      <c r="CB32" s="947"/>
      <c r="CC32" s="947"/>
      <c r="CD32" s="947"/>
      <c r="CE32" s="947"/>
      <c r="CF32" s="947"/>
      <c r="CG32" s="947"/>
      <c r="CH32" s="947"/>
      <c r="CI32" s="947"/>
      <c r="CJ32" s="947"/>
      <c r="CK32" s="947"/>
      <c r="CL32" s="947"/>
      <c r="CM32" s="947"/>
      <c r="CN32" s="947"/>
      <c r="CO32" s="947"/>
      <c r="CP32" s="947"/>
      <c r="CQ32" s="947"/>
      <c r="CR32" s="947"/>
      <c r="CS32" s="947"/>
      <c r="CT32" s="947"/>
      <c r="CU32" s="947"/>
      <c r="CV32" s="947"/>
      <c r="CW32" s="947"/>
      <c r="CX32" s="947"/>
      <c r="CY32" s="947"/>
      <c r="CZ32" s="947"/>
      <c r="DA32" s="947"/>
      <c r="DB32" s="947"/>
      <c r="DC32" s="947"/>
      <c r="DD32" s="947"/>
      <c r="DE32" s="947"/>
      <c r="DF32" s="947"/>
      <c r="DG32" s="947"/>
      <c r="DH32" s="947"/>
      <c r="DI32" s="947"/>
      <c r="DJ32" s="947"/>
      <c r="DK32" s="947"/>
      <c r="DL32" s="947"/>
      <c r="DM32" s="947"/>
      <c r="DN32" s="947"/>
      <c r="DO32" s="947"/>
      <c r="DP32" s="947"/>
      <c r="DQ32" s="947"/>
      <c r="DR32" s="947"/>
      <c r="DS32" s="947"/>
      <c r="DT32" s="947"/>
      <c r="DU32" s="947"/>
      <c r="DV32" s="947"/>
      <c r="DW32" s="947"/>
      <c r="DX32" s="947"/>
      <c r="DY32" s="947"/>
      <c r="DZ32" s="947"/>
      <c r="EA32" s="947"/>
      <c r="EB32" s="947"/>
      <c r="EC32" s="947"/>
      <c r="ED32" s="947"/>
      <c r="EE32" s="947"/>
      <c r="EF32" s="947"/>
      <c r="EG32" s="947"/>
      <c r="EH32" s="947"/>
      <c r="EI32" s="947"/>
      <c r="EJ32" s="947"/>
      <c r="EK32" s="947"/>
      <c r="EL32" s="947"/>
      <c r="EM32" s="947"/>
      <c r="EN32" s="947"/>
      <c r="EO32" s="947"/>
      <c r="EP32" s="947"/>
      <c r="EQ32" s="947"/>
      <c r="ER32" s="947"/>
      <c r="ES32" s="947"/>
      <c r="ET32" s="947"/>
      <c r="EU32" s="947"/>
      <c r="EV32" s="947"/>
      <c r="EW32" s="947"/>
      <c r="EX32" s="947"/>
      <c r="EY32" s="947"/>
      <c r="EZ32" s="947"/>
      <c r="FA32" s="947"/>
      <c r="FB32" s="947"/>
      <c r="FC32" s="947"/>
      <c r="FD32" s="947"/>
      <c r="FE32" s="947"/>
      <c r="FF32" s="947"/>
      <c r="FG32" s="947"/>
      <c r="FH32" s="947"/>
      <c r="FI32" s="947"/>
      <c r="FJ32" s="947"/>
      <c r="FK32" s="947"/>
      <c r="FL32" s="947"/>
      <c r="FM32" s="947"/>
      <c r="FN32" s="947"/>
      <c r="FO32" s="947"/>
      <c r="FP32" s="947"/>
      <c r="FQ32" s="947"/>
      <c r="FR32" s="947"/>
      <c r="FS32" s="947"/>
      <c r="FT32" s="947"/>
      <c r="FU32" s="947"/>
      <c r="FV32" s="947"/>
      <c r="FW32" s="947"/>
      <c r="FX32" s="947"/>
      <c r="FY32" s="947"/>
      <c r="FZ32" s="947"/>
      <c r="GA32" s="947"/>
      <c r="GB32" s="947"/>
      <c r="GC32" s="947"/>
      <c r="GD32" s="947"/>
      <c r="GE32" s="947"/>
      <c r="GF32" s="947"/>
      <c r="GG32" s="947"/>
      <c r="GH32" s="947"/>
      <c r="GI32" s="947"/>
      <c r="GJ32" s="947"/>
      <c r="GK32" s="947"/>
      <c r="GL32" s="947"/>
      <c r="GM32" s="947"/>
      <c r="GN32" s="947"/>
      <c r="GO32" s="947"/>
      <c r="GP32" s="947"/>
      <c r="GQ32" s="947"/>
      <c r="GR32" s="947"/>
      <c r="GS32" s="947"/>
      <c r="GT32" s="947"/>
      <c r="GU32" s="947"/>
      <c r="GV32" s="947"/>
      <c r="GW32" s="947"/>
      <c r="GX32" s="947"/>
      <c r="GY32" s="947"/>
      <c r="GZ32" s="947"/>
      <c r="HA32" s="947"/>
      <c r="HB32" s="947"/>
      <c r="HC32" s="947"/>
      <c r="HD32" s="947"/>
      <c r="HE32" s="947"/>
      <c r="HF32" s="947"/>
      <c r="HG32" s="947"/>
      <c r="HH32" s="947"/>
      <c r="HI32" s="947"/>
      <c r="HJ32" s="947"/>
      <c r="HK32" s="947"/>
      <c r="HL32" s="947"/>
      <c r="HM32" s="947"/>
      <c r="HN32" s="947"/>
      <c r="HO32" s="947"/>
      <c r="HP32" s="947"/>
      <c r="HQ32" s="947"/>
      <c r="HR32" s="947"/>
      <c r="HS32" s="947"/>
      <c r="HT32" s="947"/>
      <c r="HU32" s="947"/>
      <c r="HV32" s="947"/>
      <c r="HW32" s="947"/>
      <c r="HX32" s="947"/>
      <c r="HY32" s="947"/>
      <c r="HZ32" s="947"/>
      <c r="IA32" s="947"/>
      <c r="IB32" s="947"/>
      <c r="IC32" s="947"/>
      <c r="ID32" s="947"/>
      <c r="IE32" s="947"/>
      <c r="IF32" s="947"/>
      <c r="IG32" s="947"/>
      <c r="IH32" s="947"/>
      <c r="II32" s="947"/>
      <c r="IJ32" s="947"/>
      <c r="IK32" s="947"/>
      <c r="IL32" s="947"/>
      <c r="IM32" s="947"/>
      <c r="IN32" s="947"/>
      <c r="IO32" s="947"/>
      <c r="IP32" s="947"/>
      <c r="IQ32" s="947"/>
      <c r="IR32" s="947"/>
      <c r="IS32" s="947"/>
      <c r="IT32" s="947"/>
      <c r="IU32" s="947"/>
      <c r="IV32" s="947"/>
    </row>
    <row r="33" spans="1:256" s="969" customFormat="1" ht="12.95" customHeight="1" x14ac:dyDescent="0.25">
      <c r="A33" s="993" t="s">
        <v>678</v>
      </c>
      <c r="B33" s="994">
        <v>75</v>
      </c>
      <c r="C33" s="995">
        <v>15</v>
      </c>
      <c r="D33" s="995">
        <v>45</v>
      </c>
      <c r="E33" s="995">
        <v>15</v>
      </c>
      <c r="F33" s="947"/>
      <c r="G33" s="947"/>
      <c r="H33" s="947"/>
      <c r="I33" s="947"/>
      <c r="J33" s="947"/>
      <c r="K33" s="947"/>
      <c r="L33" s="947"/>
      <c r="M33" s="947"/>
      <c r="N33" s="947"/>
      <c r="O33" s="947"/>
      <c r="P33" s="947"/>
      <c r="Q33" s="947"/>
      <c r="R33" s="947"/>
      <c r="S33" s="947"/>
      <c r="T33" s="947"/>
      <c r="U33" s="947"/>
      <c r="V33" s="947"/>
      <c r="W33" s="947"/>
      <c r="X33" s="947"/>
      <c r="Y33" s="947"/>
      <c r="Z33" s="947"/>
      <c r="AA33" s="947"/>
      <c r="AB33" s="947"/>
      <c r="AC33" s="947"/>
      <c r="AD33" s="947"/>
      <c r="AE33" s="947"/>
      <c r="AF33" s="947"/>
      <c r="AG33" s="947"/>
      <c r="AH33" s="947"/>
      <c r="AI33" s="947"/>
      <c r="AJ33" s="947"/>
      <c r="AK33" s="947"/>
      <c r="AL33" s="947"/>
      <c r="AM33" s="947"/>
      <c r="AN33" s="947"/>
      <c r="AO33" s="947"/>
      <c r="AP33" s="947"/>
      <c r="AQ33" s="947"/>
      <c r="AR33" s="947"/>
      <c r="AS33" s="947"/>
      <c r="AT33" s="947"/>
      <c r="AU33" s="947"/>
      <c r="AV33" s="947"/>
      <c r="AW33" s="947"/>
      <c r="AX33" s="947"/>
      <c r="AY33" s="947"/>
      <c r="AZ33" s="947"/>
      <c r="BA33" s="947"/>
      <c r="BB33" s="947"/>
      <c r="BC33" s="947"/>
      <c r="BD33" s="947"/>
      <c r="BE33" s="947"/>
      <c r="BF33" s="947"/>
      <c r="BG33" s="947"/>
      <c r="BH33" s="947"/>
      <c r="BI33" s="947"/>
      <c r="BJ33" s="947"/>
      <c r="BK33" s="947"/>
      <c r="BL33" s="947"/>
      <c r="BM33" s="947"/>
      <c r="BN33" s="947"/>
      <c r="BO33" s="947"/>
      <c r="BP33" s="947"/>
      <c r="BQ33" s="947"/>
      <c r="BR33" s="947"/>
      <c r="BS33" s="947"/>
      <c r="BT33" s="947"/>
      <c r="BU33" s="947"/>
      <c r="BV33" s="947"/>
      <c r="BW33" s="947"/>
      <c r="BX33" s="947"/>
      <c r="BY33" s="947"/>
      <c r="BZ33" s="947"/>
      <c r="CA33" s="947"/>
      <c r="CB33" s="947"/>
      <c r="CC33" s="947"/>
      <c r="CD33" s="947"/>
      <c r="CE33" s="947"/>
      <c r="CF33" s="947"/>
      <c r="CG33" s="947"/>
      <c r="CH33" s="947"/>
      <c r="CI33" s="947"/>
      <c r="CJ33" s="947"/>
      <c r="CK33" s="947"/>
      <c r="CL33" s="947"/>
      <c r="CM33" s="947"/>
      <c r="CN33" s="947"/>
      <c r="CO33" s="947"/>
      <c r="CP33" s="947"/>
      <c r="CQ33" s="947"/>
      <c r="CR33" s="947"/>
      <c r="CS33" s="947"/>
      <c r="CT33" s="947"/>
      <c r="CU33" s="947"/>
      <c r="CV33" s="947"/>
      <c r="CW33" s="947"/>
      <c r="CX33" s="947"/>
      <c r="CY33" s="947"/>
      <c r="CZ33" s="947"/>
      <c r="DA33" s="947"/>
      <c r="DB33" s="947"/>
      <c r="DC33" s="947"/>
      <c r="DD33" s="947"/>
      <c r="DE33" s="947"/>
      <c r="DF33" s="947"/>
      <c r="DG33" s="947"/>
      <c r="DH33" s="947"/>
      <c r="DI33" s="947"/>
      <c r="DJ33" s="947"/>
      <c r="DK33" s="947"/>
      <c r="DL33" s="947"/>
      <c r="DM33" s="947"/>
      <c r="DN33" s="947"/>
      <c r="DO33" s="947"/>
      <c r="DP33" s="947"/>
      <c r="DQ33" s="947"/>
      <c r="DR33" s="947"/>
      <c r="DS33" s="947"/>
      <c r="DT33" s="947"/>
      <c r="DU33" s="947"/>
      <c r="DV33" s="947"/>
      <c r="DW33" s="947"/>
      <c r="DX33" s="947"/>
      <c r="DY33" s="947"/>
      <c r="DZ33" s="947"/>
      <c r="EA33" s="947"/>
      <c r="EB33" s="947"/>
      <c r="EC33" s="947"/>
      <c r="ED33" s="947"/>
      <c r="EE33" s="947"/>
      <c r="EF33" s="947"/>
      <c r="EG33" s="947"/>
      <c r="EH33" s="947"/>
      <c r="EI33" s="947"/>
      <c r="EJ33" s="947"/>
      <c r="EK33" s="947"/>
      <c r="EL33" s="947"/>
      <c r="EM33" s="947"/>
      <c r="EN33" s="947"/>
      <c r="EO33" s="947"/>
      <c r="EP33" s="947"/>
      <c r="EQ33" s="947"/>
      <c r="ER33" s="947"/>
      <c r="ES33" s="947"/>
      <c r="ET33" s="947"/>
      <c r="EU33" s="947"/>
      <c r="EV33" s="947"/>
      <c r="EW33" s="947"/>
      <c r="EX33" s="947"/>
      <c r="EY33" s="947"/>
      <c r="EZ33" s="947"/>
      <c r="FA33" s="947"/>
      <c r="FB33" s="947"/>
      <c r="FC33" s="947"/>
      <c r="FD33" s="947"/>
      <c r="FE33" s="947"/>
      <c r="FF33" s="947"/>
      <c r="FG33" s="947"/>
      <c r="FH33" s="947"/>
      <c r="FI33" s="947"/>
      <c r="FJ33" s="947"/>
      <c r="FK33" s="947"/>
      <c r="FL33" s="947"/>
      <c r="FM33" s="947"/>
      <c r="FN33" s="947"/>
      <c r="FO33" s="947"/>
      <c r="FP33" s="947"/>
      <c r="FQ33" s="947"/>
      <c r="FR33" s="947"/>
      <c r="FS33" s="947"/>
      <c r="FT33" s="947"/>
      <c r="FU33" s="947"/>
      <c r="FV33" s="947"/>
      <c r="FW33" s="947"/>
      <c r="FX33" s="947"/>
      <c r="FY33" s="947"/>
      <c r="FZ33" s="947"/>
      <c r="GA33" s="947"/>
      <c r="GB33" s="947"/>
      <c r="GC33" s="947"/>
      <c r="GD33" s="947"/>
      <c r="GE33" s="947"/>
      <c r="GF33" s="947"/>
      <c r="GG33" s="947"/>
      <c r="GH33" s="947"/>
      <c r="GI33" s="947"/>
      <c r="GJ33" s="947"/>
      <c r="GK33" s="947"/>
      <c r="GL33" s="947"/>
      <c r="GM33" s="947"/>
      <c r="GN33" s="947"/>
      <c r="GO33" s="947"/>
      <c r="GP33" s="947"/>
      <c r="GQ33" s="947"/>
      <c r="GR33" s="947"/>
      <c r="GS33" s="947"/>
      <c r="GT33" s="947"/>
      <c r="GU33" s="947"/>
      <c r="GV33" s="947"/>
      <c r="GW33" s="947"/>
      <c r="GX33" s="947"/>
      <c r="GY33" s="947"/>
      <c r="GZ33" s="947"/>
      <c r="HA33" s="947"/>
      <c r="HB33" s="947"/>
      <c r="HC33" s="947"/>
      <c r="HD33" s="947"/>
      <c r="HE33" s="947"/>
      <c r="HF33" s="947"/>
      <c r="HG33" s="947"/>
      <c r="HH33" s="947"/>
      <c r="HI33" s="947"/>
      <c r="HJ33" s="947"/>
      <c r="HK33" s="947"/>
      <c r="HL33" s="947"/>
      <c r="HM33" s="947"/>
      <c r="HN33" s="947"/>
      <c r="HO33" s="947"/>
      <c r="HP33" s="947"/>
      <c r="HQ33" s="947"/>
      <c r="HR33" s="947"/>
      <c r="HS33" s="947"/>
      <c r="HT33" s="947"/>
      <c r="HU33" s="947"/>
      <c r="HV33" s="947"/>
      <c r="HW33" s="947"/>
      <c r="HX33" s="947"/>
      <c r="HY33" s="947"/>
      <c r="HZ33" s="947"/>
      <c r="IA33" s="947"/>
      <c r="IB33" s="947"/>
      <c r="IC33" s="947"/>
      <c r="ID33" s="947"/>
      <c r="IE33" s="947"/>
      <c r="IF33" s="947"/>
      <c r="IG33" s="947"/>
      <c r="IH33" s="947"/>
      <c r="II33" s="947"/>
      <c r="IJ33" s="947"/>
      <c r="IK33" s="947"/>
      <c r="IL33" s="947"/>
      <c r="IM33" s="947"/>
      <c r="IN33" s="947"/>
      <c r="IO33" s="947"/>
      <c r="IP33" s="947"/>
      <c r="IQ33" s="947"/>
      <c r="IR33" s="947"/>
      <c r="IS33" s="947"/>
      <c r="IT33" s="947"/>
      <c r="IU33" s="947"/>
      <c r="IV33" s="947"/>
    </row>
    <row r="34" spans="1:256" s="969" customFormat="1" ht="12.95" customHeight="1" x14ac:dyDescent="0.25">
      <c r="A34" s="993" t="s">
        <v>679</v>
      </c>
      <c r="B34" s="994">
        <v>187</v>
      </c>
      <c r="C34" s="995">
        <v>26</v>
      </c>
      <c r="D34" s="995">
        <v>127</v>
      </c>
      <c r="E34" s="995">
        <v>34</v>
      </c>
      <c r="F34" s="947"/>
      <c r="G34" s="947"/>
      <c r="H34" s="947"/>
      <c r="I34" s="947"/>
      <c r="J34" s="947"/>
      <c r="K34" s="947"/>
      <c r="L34" s="947"/>
      <c r="M34" s="947"/>
      <c r="N34" s="947"/>
      <c r="O34" s="947"/>
      <c r="P34" s="947"/>
      <c r="Q34" s="947"/>
      <c r="R34" s="947"/>
      <c r="S34" s="947"/>
      <c r="T34" s="947"/>
      <c r="U34" s="947"/>
      <c r="V34" s="947"/>
      <c r="W34" s="947"/>
      <c r="X34" s="947"/>
      <c r="Y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c r="BP34" s="947"/>
      <c r="BQ34" s="947"/>
      <c r="BR34" s="947"/>
      <c r="BS34" s="947"/>
      <c r="BT34" s="947"/>
      <c r="BU34" s="947"/>
      <c r="BV34" s="947"/>
      <c r="BW34" s="947"/>
      <c r="BX34" s="947"/>
      <c r="BY34" s="947"/>
      <c r="BZ34" s="947"/>
      <c r="CA34" s="947"/>
      <c r="CB34" s="947"/>
      <c r="CC34" s="947"/>
      <c r="CD34" s="947"/>
      <c r="CE34" s="947"/>
      <c r="CF34" s="947"/>
      <c r="CG34" s="947"/>
      <c r="CH34" s="947"/>
      <c r="CI34" s="947"/>
      <c r="CJ34" s="947"/>
      <c r="CK34" s="947"/>
      <c r="CL34" s="947"/>
      <c r="CM34" s="947"/>
      <c r="CN34" s="947"/>
      <c r="CO34" s="947"/>
      <c r="CP34" s="947"/>
      <c r="CQ34" s="947"/>
      <c r="CR34" s="947"/>
      <c r="CS34" s="947"/>
      <c r="CT34" s="947"/>
      <c r="CU34" s="947"/>
      <c r="CV34" s="947"/>
      <c r="CW34" s="947"/>
      <c r="CX34" s="947"/>
      <c r="CY34" s="947"/>
      <c r="CZ34" s="947"/>
      <c r="DA34" s="947"/>
      <c r="DB34" s="947"/>
      <c r="DC34" s="947"/>
      <c r="DD34" s="947"/>
      <c r="DE34" s="947"/>
      <c r="DF34" s="947"/>
      <c r="DG34" s="947"/>
      <c r="DH34" s="947"/>
      <c r="DI34" s="947"/>
      <c r="DJ34" s="947"/>
      <c r="DK34" s="947"/>
      <c r="DL34" s="947"/>
      <c r="DM34" s="947"/>
      <c r="DN34" s="947"/>
      <c r="DO34" s="947"/>
      <c r="DP34" s="947"/>
      <c r="DQ34" s="947"/>
      <c r="DR34" s="947"/>
      <c r="DS34" s="947"/>
      <c r="DT34" s="947"/>
      <c r="DU34" s="947"/>
      <c r="DV34" s="947"/>
      <c r="DW34" s="947"/>
      <c r="DX34" s="947"/>
      <c r="DY34" s="947"/>
      <c r="DZ34" s="947"/>
      <c r="EA34" s="947"/>
      <c r="EB34" s="947"/>
      <c r="EC34" s="947"/>
      <c r="ED34" s="947"/>
      <c r="EE34" s="947"/>
      <c r="EF34" s="947"/>
      <c r="EG34" s="947"/>
      <c r="EH34" s="947"/>
      <c r="EI34" s="947"/>
      <c r="EJ34" s="947"/>
      <c r="EK34" s="947"/>
      <c r="EL34" s="947"/>
      <c r="EM34" s="947"/>
      <c r="EN34" s="947"/>
      <c r="EO34" s="947"/>
      <c r="EP34" s="947"/>
      <c r="EQ34" s="947"/>
      <c r="ER34" s="947"/>
      <c r="ES34" s="947"/>
      <c r="ET34" s="947"/>
      <c r="EU34" s="947"/>
      <c r="EV34" s="947"/>
      <c r="EW34" s="947"/>
      <c r="EX34" s="947"/>
      <c r="EY34" s="947"/>
      <c r="EZ34" s="947"/>
      <c r="FA34" s="947"/>
      <c r="FB34" s="947"/>
      <c r="FC34" s="947"/>
      <c r="FD34" s="947"/>
      <c r="FE34" s="947"/>
      <c r="FF34" s="947"/>
      <c r="FG34" s="947"/>
      <c r="FH34" s="947"/>
      <c r="FI34" s="947"/>
      <c r="FJ34" s="947"/>
      <c r="FK34" s="947"/>
      <c r="FL34" s="947"/>
      <c r="FM34" s="947"/>
      <c r="FN34" s="947"/>
      <c r="FO34" s="947"/>
      <c r="FP34" s="947"/>
      <c r="FQ34" s="947"/>
      <c r="FR34" s="947"/>
      <c r="FS34" s="947"/>
      <c r="FT34" s="947"/>
      <c r="FU34" s="947"/>
      <c r="FV34" s="947"/>
      <c r="FW34" s="947"/>
      <c r="FX34" s="947"/>
      <c r="FY34" s="947"/>
      <c r="FZ34" s="947"/>
      <c r="GA34" s="947"/>
      <c r="GB34" s="947"/>
      <c r="GC34" s="947"/>
      <c r="GD34" s="947"/>
      <c r="GE34" s="947"/>
      <c r="GF34" s="947"/>
      <c r="GG34" s="947"/>
      <c r="GH34" s="947"/>
      <c r="GI34" s="947"/>
      <c r="GJ34" s="947"/>
      <c r="GK34" s="947"/>
      <c r="GL34" s="947"/>
      <c r="GM34" s="947"/>
      <c r="GN34" s="947"/>
      <c r="GO34" s="947"/>
      <c r="GP34" s="947"/>
      <c r="GQ34" s="947"/>
      <c r="GR34" s="947"/>
      <c r="GS34" s="947"/>
      <c r="GT34" s="947"/>
      <c r="GU34" s="947"/>
      <c r="GV34" s="947"/>
      <c r="GW34" s="947"/>
      <c r="GX34" s="947"/>
      <c r="GY34" s="947"/>
      <c r="GZ34" s="947"/>
      <c r="HA34" s="947"/>
      <c r="HB34" s="947"/>
      <c r="HC34" s="947"/>
      <c r="HD34" s="947"/>
      <c r="HE34" s="947"/>
      <c r="HF34" s="947"/>
      <c r="HG34" s="947"/>
      <c r="HH34" s="947"/>
      <c r="HI34" s="947"/>
      <c r="HJ34" s="947"/>
      <c r="HK34" s="947"/>
      <c r="HL34" s="947"/>
      <c r="HM34" s="947"/>
      <c r="HN34" s="947"/>
      <c r="HO34" s="947"/>
      <c r="HP34" s="947"/>
      <c r="HQ34" s="947"/>
      <c r="HR34" s="947"/>
      <c r="HS34" s="947"/>
      <c r="HT34" s="947"/>
      <c r="HU34" s="947"/>
      <c r="HV34" s="947"/>
      <c r="HW34" s="947"/>
      <c r="HX34" s="947"/>
      <c r="HY34" s="947"/>
      <c r="HZ34" s="947"/>
      <c r="IA34" s="947"/>
      <c r="IB34" s="947"/>
      <c r="IC34" s="947"/>
      <c r="ID34" s="947"/>
      <c r="IE34" s="947"/>
      <c r="IF34" s="947"/>
      <c r="IG34" s="947"/>
      <c r="IH34" s="947"/>
      <c r="II34" s="947"/>
      <c r="IJ34" s="947"/>
      <c r="IK34" s="947"/>
      <c r="IL34" s="947"/>
      <c r="IM34" s="947"/>
      <c r="IN34" s="947"/>
      <c r="IO34" s="947"/>
      <c r="IP34" s="947"/>
      <c r="IQ34" s="947"/>
      <c r="IR34" s="947"/>
      <c r="IS34" s="947"/>
      <c r="IT34" s="947"/>
      <c r="IU34" s="947"/>
      <c r="IV34" s="947"/>
    </row>
    <row r="35" spans="1:256" s="969" customFormat="1" ht="12.95" customHeight="1" x14ac:dyDescent="0.25">
      <c r="A35" s="993" t="s">
        <v>680</v>
      </c>
      <c r="B35" s="994">
        <v>48</v>
      </c>
      <c r="C35" s="995">
        <v>5</v>
      </c>
      <c r="D35" s="995">
        <v>37</v>
      </c>
      <c r="E35" s="995">
        <v>6</v>
      </c>
      <c r="F35" s="947"/>
      <c r="G35" s="947"/>
      <c r="H35" s="947"/>
      <c r="I35" s="947"/>
      <c r="J35" s="947"/>
      <c r="K35" s="947"/>
      <c r="L35" s="947"/>
      <c r="M35" s="947"/>
      <c r="N35" s="947"/>
      <c r="O35" s="947"/>
      <c r="P35" s="947"/>
      <c r="Q35" s="947"/>
      <c r="R35" s="947"/>
      <c r="S35" s="947"/>
      <c r="T35" s="947"/>
      <c r="U35" s="947"/>
      <c r="V35" s="947"/>
      <c r="W35" s="947"/>
      <c r="X35" s="947"/>
      <c r="Y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c r="BP35" s="947"/>
      <c r="BQ35" s="947"/>
      <c r="BR35" s="947"/>
      <c r="BS35" s="947"/>
      <c r="BT35" s="947"/>
      <c r="BU35" s="947"/>
      <c r="BV35" s="947"/>
      <c r="BW35" s="947"/>
      <c r="BX35" s="947"/>
      <c r="BY35" s="947"/>
      <c r="BZ35" s="947"/>
      <c r="CA35" s="947"/>
      <c r="CB35" s="947"/>
      <c r="CC35" s="947"/>
      <c r="CD35" s="947"/>
      <c r="CE35" s="947"/>
      <c r="CF35" s="947"/>
      <c r="CG35" s="947"/>
      <c r="CH35" s="947"/>
      <c r="CI35" s="947"/>
      <c r="CJ35" s="947"/>
      <c r="CK35" s="947"/>
      <c r="CL35" s="947"/>
      <c r="CM35" s="947"/>
      <c r="CN35" s="947"/>
      <c r="CO35" s="947"/>
      <c r="CP35" s="947"/>
      <c r="CQ35" s="947"/>
      <c r="CR35" s="947"/>
      <c r="CS35" s="947"/>
      <c r="CT35" s="947"/>
      <c r="CU35" s="947"/>
      <c r="CV35" s="947"/>
      <c r="CW35" s="947"/>
      <c r="CX35" s="947"/>
      <c r="CY35" s="947"/>
      <c r="CZ35" s="947"/>
      <c r="DA35" s="947"/>
      <c r="DB35" s="947"/>
      <c r="DC35" s="947"/>
      <c r="DD35" s="947"/>
      <c r="DE35" s="947"/>
      <c r="DF35" s="947"/>
      <c r="DG35" s="947"/>
      <c r="DH35" s="947"/>
      <c r="DI35" s="947"/>
      <c r="DJ35" s="947"/>
      <c r="DK35" s="947"/>
      <c r="DL35" s="947"/>
      <c r="DM35" s="947"/>
      <c r="DN35" s="947"/>
      <c r="DO35" s="947"/>
      <c r="DP35" s="947"/>
      <c r="DQ35" s="947"/>
      <c r="DR35" s="947"/>
      <c r="DS35" s="947"/>
      <c r="DT35" s="947"/>
      <c r="DU35" s="947"/>
      <c r="DV35" s="947"/>
      <c r="DW35" s="947"/>
      <c r="DX35" s="947"/>
      <c r="DY35" s="947"/>
      <c r="DZ35" s="947"/>
      <c r="EA35" s="947"/>
      <c r="EB35" s="947"/>
      <c r="EC35" s="947"/>
      <c r="ED35" s="947"/>
      <c r="EE35" s="947"/>
      <c r="EF35" s="947"/>
      <c r="EG35" s="947"/>
      <c r="EH35" s="947"/>
      <c r="EI35" s="947"/>
      <c r="EJ35" s="947"/>
      <c r="EK35" s="947"/>
      <c r="EL35" s="947"/>
      <c r="EM35" s="947"/>
      <c r="EN35" s="947"/>
      <c r="EO35" s="947"/>
      <c r="EP35" s="947"/>
      <c r="EQ35" s="947"/>
      <c r="ER35" s="947"/>
      <c r="ES35" s="947"/>
      <c r="ET35" s="947"/>
      <c r="EU35" s="947"/>
      <c r="EV35" s="947"/>
      <c r="EW35" s="947"/>
      <c r="EX35" s="947"/>
      <c r="EY35" s="947"/>
      <c r="EZ35" s="947"/>
      <c r="FA35" s="947"/>
      <c r="FB35" s="947"/>
      <c r="FC35" s="947"/>
      <c r="FD35" s="947"/>
      <c r="FE35" s="947"/>
      <c r="FF35" s="947"/>
      <c r="FG35" s="947"/>
      <c r="FH35" s="947"/>
      <c r="FI35" s="947"/>
      <c r="FJ35" s="947"/>
      <c r="FK35" s="947"/>
      <c r="FL35" s="947"/>
      <c r="FM35" s="947"/>
      <c r="FN35" s="947"/>
      <c r="FO35" s="947"/>
      <c r="FP35" s="947"/>
      <c r="FQ35" s="947"/>
      <c r="FR35" s="947"/>
      <c r="FS35" s="947"/>
      <c r="FT35" s="947"/>
      <c r="FU35" s="947"/>
      <c r="FV35" s="947"/>
      <c r="FW35" s="947"/>
      <c r="FX35" s="947"/>
      <c r="FY35" s="947"/>
      <c r="FZ35" s="947"/>
      <c r="GA35" s="947"/>
      <c r="GB35" s="947"/>
      <c r="GC35" s="947"/>
      <c r="GD35" s="947"/>
      <c r="GE35" s="947"/>
      <c r="GF35" s="947"/>
      <c r="GG35" s="947"/>
      <c r="GH35" s="947"/>
      <c r="GI35" s="947"/>
      <c r="GJ35" s="947"/>
      <c r="GK35" s="947"/>
      <c r="GL35" s="947"/>
      <c r="GM35" s="947"/>
      <c r="GN35" s="947"/>
      <c r="GO35" s="947"/>
      <c r="GP35" s="947"/>
      <c r="GQ35" s="947"/>
      <c r="GR35" s="947"/>
      <c r="GS35" s="947"/>
      <c r="GT35" s="947"/>
      <c r="GU35" s="947"/>
      <c r="GV35" s="947"/>
      <c r="GW35" s="947"/>
      <c r="GX35" s="947"/>
      <c r="GY35" s="947"/>
      <c r="GZ35" s="947"/>
      <c r="HA35" s="947"/>
      <c r="HB35" s="947"/>
      <c r="HC35" s="947"/>
      <c r="HD35" s="947"/>
      <c r="HE35" s="947"/>
      <c r="HF35" s="947"/>
      <c r="HG35" s="947"/>
      <c r="HH35" s="947"/>
      <c r="HI35" s="947"/>
      <c r="HJ35" s="947"/>
      <c r="HK35" s="947"/>
      <c r="HL35" s="947"/>
      <c r="HM35" s="947"/>
      <c r="HN35" s="947"/>
      <c r="HO35" s="947"/>
      <c r="HP35" s="947"/>
      <c r="HQ35" s="947"/>
      <c r="HR35" s="947"/>
      <c r="HS35" s="947"/>
      <c r="HT35" s="947"/>
      <c r="HU35" s="947"/>
      <c r="HV35" s="947"/>
      <c r="HW35" s="947"/>
      <c r="HX35" s="947"/>
      <c r="HY35" s="947"/>
      <c r="HZ35" s="947"/>
      <c r="IA35" s="947"/>
      <c r="IB35" s="947"/>
      <c r="IC35" s="947"/>
      <c r="ID35" s="947"/>
      <c r="IE35" s="947"/>
      <c r="IF35" s="947"/>
      <c r="IG35" s="947"/>
      <c r="IH35" s="947"/>
      <c r="II35" s="947"/>
      <c r="IJ35" s="947"/>
      <c r="IK35" s="947"/>
      <c r="IL35" s="947"/>
      <c r="IM35" s="947"/>
      <c r="IN35" s="947"/>
      <c r="IO35" s="947"/>
      <c r="IP35" s="947"/>
      <c r="IQ35" s="947"/>
      <c r="IR35" s="947"/>
      <c r="IS35" s="947"/>
      <c r="IT35" s="947"/>
      <c r="IU35" s="947"/>
      <c r="IV35" s="947"/>
    </row>
    <row r="36" spans="1:256" s="969" customFormat="1" ht="12.95" customHeight="1" x14ac:dyDescent="0.25">
      <c r="A36" s="993" t="s">
        <v>681</v>
      </c>
      <c r="B36" s="994">
        <v>162</v>
      </c>
      <c r="C36" s="995">
        <v>21</v>
      </c>
      <c r="D36" s="995">
        <v>76</v>
      </c>
      <c r="E36" s="995">
        <v>65</v>
      </c>
      <c r="F36" s="947"/>
      <c r="G36" s="947"/>
      <c r="H36" s="947"/>
      <c r="I36" s="947"/>
      <c r="J36" s="947"/>
      <c r="K36" s="947"/>
      <c r="L36" s="947"/>
      <c r="M36" s="947"/>
      <c r="N36" s="947"/>
      <c r="O36" s="947"/>
      <c r="P36" s="947"/>
      <c r="Q36" s="947"/>
      <c r="R36" s="947"/>
      <c r="S36" s="947"/>
      <c r="T36" s="947"/>
      <c r="U36" s="947"/>
      <c r="V36" s="947"/>
      <c r="W36" s="947"/>
      <c r="X36" s="947"/>
      <c r="Y36" s="947"/>
      <c r="Z36" s="947"/>
      <c r="AA36" s="947"/>
      <c r="AB36" s="947"/>
      <c r="AC36" s="947"/>
      <c r="AD36" s="947"/>
      <c r="AE36" s="947"/>
      <c r="AF36" s="947"/>
      <c r="AG36" s="947"/>
      <c r="AH36" s="947"/>
      <c r="AI36" s="947"/>
      <c r="AJ36" s="947"/>
      <c r="AK36" s="947"/>
      <c r="AL36" s="947"/>
      <c r="AM36" s="947"/>
      <c r="AN36" s="947"/>
      <c r="AO36" s="947"/>
      <c r="AP36" s="947"/>
      <c r="AQ36" s="947"/>
      <c r="AR36" s="947"/>
      <c r="AS36" s="947"/>
      <c r="AT36" s="947"/>
      <c r="AU36" s="947"/>
      <c r="AV36" s="947"/>
      <c r="AW36" s="947"/>
      <c r="AX36" s="947"/>
      <c r="AY36" s="947"/>
      <c r="AZ36" s="947"/>
      <c r="BA36" s="947"/>
      <c r="BB36" s="947"/>
      <c r="BC36" s="947"/>
      <c r="BD36" s="947"/>
      <c r="BE36" s="947"/>
      <c r="BF36" s="947"/>
      <c r="BG36" s="947"/>
      <c r="BH36" s="947"/>
      <c r="BI36" s="947"/>
      <c r="BJ36" s="947"/>
      <c r="BK36" s="947"/>
      <c r="BL36" s="947"/>
      <c r="BM36" s="947"/>
      <c r="BN36" s="947"/>
      <c r="BO36" s="947"/>
      <c r="BP36" s="947"/>
      <c r="BQ36" s="947"/>
      <c r="BR36" s="947"/>
      <c r="BS36" s="947"/>
      <c r="BT36" s="947"/>
      <c r="BU36" s="947"/>
      <c r="BV36" s="947"/>
      <c r="BW36" s="947"/>
      <c r="BX36" s="947"/>
      <c r="BY36" s="947"/>
      <c r="BZ36" s="947"/>
      <c r="CA36" s="947"/>
      <c r="CB36" s="947"/>
      <c r="CC36" s="947"/>
      <c r="CD36" s="947"/>
      <c r="CE36" s="947"/>
      <c r="CF36" s="947"/>
      <c r="CG36" s="947"/>
      <c r="CH36" s="947"/>
      <c r="CI36" s="947"/>
      <c r="CJ36" s="947"/>
      <c r="CK36" s="947"/>
      <c r="CL36" s="947"/>
      <c r="CM36" s="947"/>
      <c r="CN36" s="947"/>
      <c r="CO36" s="947"/>
      <c r="CP36" s="947"/>
      <c r="CQ36" s="947"/>
      <c r="CR36" s="947"/>
      <c r="CS36" s="947"/>
      <c r="CT36" s="947"/>
      <c r="CU36" s="947"/>
      <c r="CV36" s="947"/>
      <c r="CW36" s="947"/>
      <c r="CX36" s="947"/>
      <c r="CY36" s="947"/>
      <c r="CZ36" s="947"/>
      <c r="DA36" s="947"/>
      <c r="DB36" s="947"/>
      <c r="DC36" s="947"/>
      <c r="DD36" s="947"/>
      <c r="DE36" s="947"/>
      <c r="DF36" s="947"/>
      <c r="DG36" s="947"/>
      <c r="DH36" s="947"/>
      <c r="DI36" s="947"/>
      <c r="DJ36" s="947"/>
      <c r="DK36" s="947"/>
      <c r="DL36" s="947"/>
      <c r="DM36" s="947"/>
      <c r="DN36" s="947"/>
      <c r="DO36" s="947"/>
      <c r="DP36" s="947"/>
      <c r="DQ36" s="947"/>
      <c r="DR36" s="947"/>
      <c r="DS36" s="947"/>
      <c r="DT36" s="947"/>
      <c r="DU36" s="947"/>
      <c r="DV36" s="947"/>
      <c r="DW36" s="947"/>
      <c r="DX36" s="947"/>
      <c r="DY36" s="947"/>
      <c r="DZ36" s="947"/>
      <c r="EA36" s="947"/>
      <c r="EB36" s="947"/>
      <c r="EC36" s="947"/>
      <c r="ED36" s="947"/>
      <c r="EE36" s="947"/>
      <c r="EF36" s="947"/>
      <c r="EG36" s="947"/>
      <c r="EH36" s="947"/>
      <c r="EI36" s="947"/>
      <c r="EJ36" s="947"/>
      <c r="EK36" s="947"/>
      <c r="EL36" s="947"/>
      <c r="EM36" s="947"/>
      <c r="EN36" s="947"/>
      <c r="EO36" s="947"/>
      <c r="EP36" s="947"/>
      <c r="EQ36" s="947"/>
      <c r="ER36" s="947"/>
      <c r="ES36" s="947"/>
      <c r="ET36" s="947"/>
      <c r="EU36" s="947"/>
      <c r="EV36" s="947"/>
      <c r="EW36" s="947"/>
      <c r="EX36" s="947"/>
      <c r="EY36" s="947"/>
      <c r="EZ36" s="947"/>
      <c r="FA36" s="947"/>
      <c r="FB36" s="947"/>
      <c r="FC36" s="947"/>
      <c r="FD36" s="947"/>
      <c r="FE36" s="947"/>
      <c r="FF36" s="947"/>
      <c r="FG36" s="947"/>
      <c r="FH36" s="947"/>
      <c r="FI36" s="947"/>
      <c r="FJ36" s="947"/>
      <c r="FK36" s="947"/>
      <c r="FL36" s="947"/>
      <c r="FM36" s="947"/>
      <c r="FN36" s="947"/>
      <c r="FO36" s="947"/>
      <c r="FP36" s="947"/>
      <c r="FQ36" s="947"/>
      <c r="FR36" s="947"/>
      <c r="FS36" s="947"/>
      <c r="FT36" s="947"/>
      <c r="FU36" s="947"/>
      <c r="FV36" s="947"/>
      <c r="FW36" s="947"/>
      <c r="FX36" s="947"/>
      <c r="FY36" s="947"/>
      <c r="FZ36" s="947"/>
      <c r="GA36" s="947"/>
      <c r="GB36" s="947"/>
      <c r="GC36" s="947"/>
      <c r="GD36" s="947"/>
      <c r="GE36" s="947"/>
      <c r="GF36" s="947"/>
      <c r="GG36" s="947"/>
      <c r="GH36" s="947"/>
      <c r="GI36" s="947"/>
      <c r="GJ36" s="947"/>
      <c r="GK36" s="947"/>
      <c r="GL36" s="947"/>
      <c r="GM36" s="947"/>
      <c r="GN36" s="947"/>
      <c r="GO36" s="947"/>
      <c r="GP36" s="947"/>
      <c r="GQ36" s="947"/>
      <c r="GR36" s="947"/>
      <c r="GS36" s="947"/>
      <c r="GT36" s="947"/>
      <c r="GU36" s="947"/>
      <c r="GV36" s="947"/>
      <c r="GW36" s="947"/>
      <c r="GX36" s="947"/>
      <c r="GY36" s="947"/>
      <c r="GZ36" s="947"/>
      <c r="HA36" s="947"/>
      <c r="HB36" s="947"/>
      <c r="HC36" s="947"/>
      <c r="HD36" s="947"/>
      <c r="HE36" s="947"/>
      <c r="HF36" s="947"/>
      <c r="HG36" s="947"/>
      <c r="HH36" s="947"/>
      <c r="HI36" s="947"/>
      <c r="HJ36" s="947"/>
      <c r="HK36" s="947"/>
      <c r="HL36" s="947"/>
      <c r="HM36" s="947"/>
      <c r="HN36" s="947"/>
      <c r="HO36" s="947"/>
      <c r="HP36" s="947"/>
      <c r="HQ36" s="947"/>
      <c r="HR36" s="947"/>
      <c r="HS36" s="947"/>
      <c r="HT36" s="947"/>
      <c r="HU36" s="947"/>
      <c r="HV36" s="947"/>
      <c r="HW36" s="947"/>
      <c r="HX36" s="947"/>
      <c r="HY36" s="947"/>
      <c r="HZ36" s="947"/>
      <c r="IA36" s="947"/>
      <c r="IB36" s="947"/>
      <c r="IC36" s="947"/>
      <c r="ID36" s="947"/>
      <c r="IE36" s="947"/>
      <c r="IF36" s="947"/>
      <c r="IG36" s="947"/>
      <c r="IH36" s="947"/>
      <c r="II36" s="947"/>
      <c r="IJ36" s="947"/>
      <c r="IK36" s="947"/>
      <c r="IL36" s="947"/>
      <c r="IM36" s="947"/>
      <c r="IN36" s="947"/>
      <c r="IO36" s="947"/>
      <c r="IP36" s="947"/>
      <c r="IQ36" s="947"/>
      <c r="IR36" s="947"/>
      <c r="IS36" s="947"/>
      <c r="IT36" s="947"/>
      <c r="IU36" s="947"/>
      <c r="IV36" s="947"/>
    </row>
    <row r="37" spans="1:256" s="969" customFormat="1" ht="12.95" customHeight="1" x14ac:dyDescent="0.25">
      <c r="A37" s="993" t="s">
        <v>682</v>
      </c>
      <c r="B37" s="994">
        <v>208</v>
      </c>
      <c r="C37" s="995">
        <v>36</v>
      </c>
      <c r="D37" s="995">
        <v>139</v>
      </c>
      <c r="E37" s="995">
        <v>33</v>
      </c>
      <c r="F37" s="947"/>
      <c r="G37" s="947"/>
      <c r="H37" s="947"/>
      <c r="I37" s="947"/>
      <c r="J37" s="947"/>
      <c r="K37" s="947"/>
      <c r="L37" s="947"/>
      <c r="M37" s="947"/>
      <c r="N37" s="947"/>
      <c r="O37" s="947"/>
      <c r="P37" s="947"/>
      <c r="Q37" s="947"/>
      <c r="R37" s="947"/>
      <c r="S37" s="947"/>
      <c r="T37" s="947"/>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c r="AU37" s="947"/>
      <c r="AV37" s="947"/>
      <c r="AW37" s="947"/>
      <c r="AX37" s="947"/>
      <c r="AY37" s="947"/>
      <c r="AZ37" s="947"/>
      <c r="BA37" s="947"/>
      <c r="BB37" s="947"/>
      <c r="BC37" s="947"/>
      <c r="BD37" s="947"/>
      <c r="BE37" s="947"/>
      <c r="BF37" s="947"/>
      <c r="BG37" s="947"/>
      <c r="BH37" s="947"/>
      <c r="BI37" s="947"/>
      <c r="BJ37" s="947"/>
      <c r="BK37" s="947"/>
      <c r="BL37" s="947"/>
      <c r="BM37" s="947"/>
      <c r="BN37" s="947"/>
      <c r="BO37" s="947"/>
      <c r="BP37" s="947"/>
      <c r="BQ37" s="947"/>
      <c r="BR37" s="947"/>
      <c r="BS37" s="947"/>
      <c r="BT37" s="947"/>
      <c r="BU37" s="947"/>
      <c r="BV37" s="947"/>
      <c r="BW37" s="947"/>
      <c r="BX37" s="947"/>
      <c r="BY37" s="947"/>
      <c r="BZ37" s="947"/>
      <c r="CA37" s="947"/>
      <c r="CB37" s="947"/>
      <c r="CC37" s="947"/>
      <c r="CD37" s="947"/>
      <c r="CE37" s="947"/>
      <c r="CF37" s="947"/>
      <c r="CG37" s="947"/>
      <c r="CH37" s="947"/>
      <c r="CI37" s="947"/>
      <c r="CJ37" s="947"/>
      <c r="CK37" s="947"/>
      <c r="CL37" s="947"/>
      <c r="CM37" s="947"/>
      <c r="CN37" s="947"/>
      <c r="CO37" s="947"/>
      <c r="CP37" s="947"/>
      <c r="CQ37" s="947"/>
      <c r="CR37" s="947"/>
      <c r="CS37" s="947"/>
      <c r="CT37" s="947"/>
      <c r="CU37" s="947"/>
      <c r="CV37" s="947"/>
      <c r="CW37" s="947"/>
      <c r="CX37" s="947"/>
      <c r="CY37" s="947"/>
      <c r="CZ37" s="947"/>
      <c r="DA37" s="947"/>
      <c r="DB37" s="947"/>
      <c r="DC37" s="947"/>
      <c r="DD37" s="947"/>
      <c r="DE37" s="947"/>
      <c r="DF37" s="947"/>
      <c r="DG37" s="947"/>
      <c r="DH37" s="947"/>
      <c r="DI37" s="947"/>
      <c r="DJ37" s="947"/>
      <c r="DK37" s="947"/>
      <c r="DL37" s="947"/>
      <c r="DM37" s="947"/>
      <c r="DN37" s="947"/>
      <c r="DO37" s="947"/>
      <c r="DP37" s="947"/>
      <c r="DQ37" s="947"/>
      <c r="DR37" s="947"/>
      <c r="DS37" s="947"/>
      <c r="DT37" s="947"/>
      <c r="DU37" s="947"/>
      <c r="DV37" s="947"/>
      <c r="DW37" s="947"/>
      <c r="DX37" s="947"/>
      <c r="DY37" s="947"/>
      <c r="DZ37" s="947"/>
      <c r="EA37" s="947"/>
      <c r="EB37" s="947"/>
      <c r="EC37" s="947"/>
      <c r="ED37" s="947"/>
      <c r="EE37" s="947"/>
      <c r="EF37" s="947"/>
      <c r="EG37" s="947"/>
      <c r="EH37" s="947"/>
      <c r="EI37" s="947"/>
      <c r="EJ37" s="947"/>
      <c r="EK37" s="947"/>
      <c r="EL37" s="947"/>
      <c r="EM37" s="947"/>
      <c r="EN37" s="947"/>
      <c r="EO37" s="947"/>
      <c r="EP37" s="947"/>
      <c r="EQ37" s="947"/>
      <c r="ER37" s="947"/>
      <c r="ES37" s="947"/>
      <c r="ET37" s="947"/>
      <c r="EU37" s="947"/>
      <c r="EV37" s="947"/>
      <c r="EW37" s="947"/>
      <c r="EX37" s="947"/>
      <c r="EY37" s="947"/>
      <c r="EZ37" s="947"/>
      <c r="FA37" s="947"/>
      <c r="FB37" s="947"/>
      <c r="FC37" s="947"/>
      <c r="FD37" s="947"/>
      <c r="FE37" s="947"/>
      <c r="FF37" s="947"/>
      <c r="FG37" s="947"/>
      <c r="FH37" s="947"/>
      <c r="FI37" s="947"/>
      <c r="FJ37" s="947"/>
      <c r="FK37" s="947"/>
      <c r="FL37" s="947"/>
      <c r="FM37" s="947"/>
      <c r="FN37" s="947"/>
      <c r="FO37" s="947"/>
      <c r="FP37" s="947"/>
      <c r="FQ37" s="947"/>
      <c r="FR37" s="947"/>
      <c r="FS37" s="947"/>
      <c r="FT37" s="947"/>
      <c r="FU37" s="947"/>
      <c r="FV37" s="947"/>
      <c r="FW37" s="947"/>
      <c r="FX37" s="947"/>
      <c r="FY37" s="947"/>
      <c r="FZ37" s="947"/>
      <c r="GA37" s="947"/>
      <c r="GB37" s="947"/>
      <c r="GC37" s="947"/>
      <c r="GD37" s="947"/>
      <c r="GE37" s="947"/>
      <c r="GF37" s="947"/>
      <c r="GG37" s="947"/>
      <c r="GH37" s="947"/>
      <c r="GI37" s="947"/>
      <c r="GJ37" s="947"/>
      <c r="GK37" s="947"/>
      <c r="GL37" s="947"/>
      <c r="GM37" s="947"/>
      <c r="GN37" s="947"/>
      <c r="GO37" s="947"/>
      <c r="GP37" s="947"/>
      <c r="GQ37" s="947"/>
      <c r="GR37" s="947"/>
      <c r="GS37" s="947"/>
      <c r="GT37" s="947"/>
      <c r="GU37" s="947"/>
      <c r="GV37" s="947"/>
      <c r="GW37" s="947"/>
      <c r="GX37" s="947"/>
      <c r="GY37" s="947"/>
      <c r="GZ37" s="947"/>
      <c r="HA37" s="947"/>
      <c r="HB37" s="947"/>
      <c r="HC37" s="947"/>
      <c r="HD37" s="947"/>
      <c r="HE37" s="947"/>
      <c r="HF37" s="947"/>
      <c r="HG37" s="947"/>
      <c r="HH37" s="947"/>
      <c r="HI37" s="947"/>
      <c r="HJ37" s="947"/>
      <c r="HK37" s="947"/>
      <c r="HL37" s="947"/>
      <c r="HM37" s="947"/>
      <c r="HN37" s="947"/>
      <c r="HO37" s="947"/>
      <c r="HP37" s="947"/>
      <c r="HQ37" s="947"/>
      <c r="HR37" s="947"/>
      <c r="HS37" s="947"/>
      <c r="HT37" s="947"/>
      <c r="HU37" s="947"/>
      <c r="HV37" s="947"/>
      <c r="HW37" s="947"/>
      <c r="HX37" s="947"/>
      <c r="HY37" s="947"/>
      <c r="HZ37" s="947"/>
      <c r="IA37" s="947"/>
      <c r="IB37" s="947"/>
      <c r="IC37" s="947"/>
      <c r="ID37" s="947"/>
      <c r="IE37" s="947"/>
      <c r="IF37" s="947"/>
      <c r="IG37" s="947"/>
      <c r="IH37" s="947"/>
      <c r="II37" s="947"/>
      <c r="IJ37" s="947"/>
      <c r="IK37" s="947"/>
      <c r="IL37" s="947"/>
      <c r="IM37" s="947"/>
      <c r="IN37" s="947"/>
      <c r="IO37" s="947"/>
      <c r="IP37" s="947"/>
      <c r="IQ37" s="947"/>
      <c r="IR37" s="947"/>
      <c r="IS37" s="947"/>
      <c r="IT37" s="947"/>
      <c r="IU37" s="947"/>
      <c r="IV37" s="947"/>
    </row>
    <row r="38" spans="1:256" s="969" customFormat="1" ht="7.5" customHeight="1" x14ac:dyDescent="0.25">
      <c r="A38" s="810"/>
      <c r="B38" s="994"/>
      <c r="C38" s="995"/>
      <c r="D38" s="995"/>
      <c r="E38" s="995"/>
      <c r="F38" s="947"/>
      <c r="G38" s="947"/>
      <c r="H38" s="947"/>
      <c r="I38" s="947"/>
      <c r="J38" s="947"/>
      <c r="K38" s="947"/>
      <c r="L38" s="947"/>
      <c r="M38" s="947"/>
      <c r="N38" s="947"/>
      <c r="O38" s="947"/>
      <c r="P38" s="947"/>
      <c r="Q38" s="947"/>
      <c r="R38" s="947"/>
      <c r="S38" s="947"/>
      <c r="T38" s="947"/>
      <c r="U38" s="947"/>
      <c r="V38" s="947"/>
      <c r="W38" s="947"/>
      <c r="X38" s="947"/>
      <c r="Y38" s="947"/>
      <c r="Z38" s="947"/>
      <c r="AA38" s="947"/>
      <c r="AB38" s="947"/>
      <c r="AC38" s="947"/>
      <c r="AD38" s="947"/>
      <c r="AE38" s="947"/>
      <c r="AF38" s="947"/>
      <c r="AG38" s="947"/>
      <c r="AH38" s="947"/>
      <c r="AI38" s="947"/>
      <c r="AJ38" s="947"/>
      <c r="AK38" s="947"/>
      <c r="AL38" s="947"/>
      <c r="AM38" s="947"/>
      <c r="AN38" s="947"/>
      <c r="AO38" s="947"/>
      <c r="AP38" s="947"/>
      <c r="AQ38" s="947"/>
      <c r="AR38" s="947"/>
      <c r="AS38" s="947"/>
      <c r="AT38" s="947"/>
      <c r="AU38" s="947"/>
      <c r="AV38" s="947"/>
      <c r="AW38" s="947"/>
      <c r="AX38" s="947"/>
      <c r="AY38" s="947"/>
      <c r="AZ38" s="947"/>
      <c r="BA38" s="947"/>
      <c r="BB38" s="947"/>
      <c r="BC38" s="947"/>
      <c r="BD38" s="947"/>
      <c r="BE38" s="947"/>
      <c r="BF38" s="947"/>
      <c r="BG38" s="947"/>
      <c r="BH38" s="947"/>
      <c r="BI38" s="947"/>
      <c r="BJ38" s="947"/>
      <c r="BK38" s="947"/>
      <c r="BL38" s="947"/>
      <c r="BM38" s="947"/>
      <c r="BN38" s="947"/>
      <c r="BO38" s="947"/>
      <c r="BP38" s="947"/>
      <c r="BQ38" s="947"/>
      <c r="BR38" s="947"/>
      <c r="BS38" s="947"/>
      <c r="BT38" s="947"/>
      <c r="BU38" s="947"/>
      <c r="BV38" s="947"/>
      <c r="BW38" s="947"/>
      <c r="BX38" s="947"/>
      <c r="BY38" s="947"/>
      <c r="BZ38" s="947"/>
      <c r="CA38" s="947"/>
      <c r="CB38" s="947"/>
      <c r="CC38" s="947"/>
      <c r="CD38" s="947"/>
      <c r="CE38" s="947"/>
      <c r="CF38" s="947"/>
      <c r="CG38" s="947"/>
      <c r="CH38" s="947"/>
      <c r="CI38" s="947"/>
      <c r="CJ38" s="947"/>
      <c r="CK38" s="947"/>
      <c r="CL38" s="947"/>
      <c r="CM38" s="947"/>
      <c r="CN38" s="947"/>
      <c r="CO38" s="947"/>
      <c r="CP38" s="947"/>
      <c r="CQ38" s="947"/>
      <c r="CR38" s="947"/>
      <c r="CS38" s="947"/>
      <c r="CT38" s="947"/>
      <c r="CU38" s="947"/>
      <c r="CV38" s="947"/>
      <c r="CW38" s="947"/>
      <c r="CX38" s="947"/>
      <c r="CY38" s="947"/>
      <c r="CZ38" s="947"/>
      <c r="DA38" s="947"/>
      <c r="DB38" s="947"/>
      <c r="DC38" s="947"/>
      <c r="DD38" s="947"/>
      <c r="DE38" s="947"/>
      <c r="DF38" s="947"/>
      <c r="DG38" s="947"/>
      <c r="DH38" s="947"/>
      <c r="DI38" s="947"/>
      <c r="DJ38" s="947"/>
      <c r="DK38" s="947"/>
      <c r="DL38" s="947"/>
      <c r="DM38" s="947"/>
      <c r="DN38" s="947"/>
      <c r="DO38" s="947"/>
      <c r="DP38" s="947"/>
      <c r="DQ38" s="947"/>
      <c r="DR38" s="947"/>
      <c r="DS38" s="947"/>
      <c r="DT38" s="947"/>
      <c r="DU38" s="947"/>
      <c r="DV38" s="947"/>
      <c r="DW38" s="947"/>
      <c r="DX38" s="947"/>
      <c r="DY38" s="947"/>
      <c r="DZ38" s="947"/>
      <c r="EA38" s="947"/>
      <c r="EB38" s="947"/>
      <c r="EC38" s="947"/>
      <c r="ED38" s="947"/>
      <c r="EE38" s="947"/>
      <c r="EF38" s="947"/>
      <c r="EG38" s="947"/>
      <c r="EH38" s="947"/>
      <c r="EI38" s="947"/>
      <c r="EJ38" s="947"/>
      <c r="EK38" s="947"/>
      <c r="EL38" s="947"/>
      <c r="EM38" s="947"/>
      <c r="EN38" s="947"/>
      <c r="EO38" s="947"/>
      <c r="EP38" s="947"/>
      <c r="EQ38" s="947"/>
      <c r="ER38" s="947"/>
      <c r="ES38" s="947"/>
      <c r="ET38" s="947"/>
      <c r="EU38" s="947"/>
      <c r="EV38" s="947"/>
      <c r="EW38" s="947"/>
      <c r="EX38" s="947"/>
      <c r="EY38" s="947"/>
      <c r="EZ38" s="947"/>
      <c r="FA38" s="947"/>
      <c r="FB38" s="947"/>
      <c r="FC38" s="947"/>
      <c r="FD38" s="947"/>
      <c r="FE38" s="947"/>
      <c r="FF38" s="947"/>
      <c r="FG38" s="947"/>
      <c r="FH38" s="947"/>
      <c r="FI38" s="947"/>
      <c r="FJ38" s="947"/>
      <c r="FK38" s="947"/>
      <c r="FL38" s="947"/>
      <c r="FM38" s="947"/>
      <c r="FN38" s="947"/>
      <c r="FO38" s="947"/>
      <c r="FP38" s="947"/>
      <c r="FQ38" s="947"/>
      <c r="FR38" s="947"/>
      <c r="FS38" s="947"/>
      <c r="FT38" s="947"/>
      <c r="FU38" s="947"/>
      <c r="FV38" s="947"/>
      <c r="FW38" s="947"/>
      <c r="FX38" s="947"/>
      <c r="FY38" s="947"/>
      <c r="FZ38" s="947"/>
      <c r="GA38" s="947"/>
      <c r="GB38" s="947"/>
      <c r="GC38" s="947"/>
      <c r="GD38" s="947"/>
      <c r="GE38" s="947"/>
      <c r="GF38" s="947"/>
      <c r="GG38" s="947"/>
      <c r="GH38" s="947"/>
      <c r="GI38" s="947"/>
      <c r="GJ38" s="947"/>
      <c r="GK38" s="947"/>
      <c r="GL38" s="947"/>
      <c r="GM38" s="947"/>
      <c r="GN38" s="947"/>
      <c r="GO38" s="947"/>
      <c r="GP38" s="947"/>
      <c r="GQ38" s="947"/>
      <c r="GR38" s="947"/>
      <c r="GS38" s="947"/>
      <c r="GT38" s="947"/>
      <c r="GU38" s="947"/>
      <c r="GV38" s="947"/>
      <c r="GW38" s="947"/>
      <c r="GX38" s="947"/>
      <c r="GY38" s="947"/>
      <c r="GZ38" s="947"/>
      <c r="HA38" s="947"/>
      <c r="HB38" s="947"/>
      <c r="HC38" s="947"/>
      <c r="HD38" s="947"/>
      <c r="HE38" s="947"/>
      <c r="HF38" s="947"/>
      <c r="HG38" s="947"/>
      <c r="HH38" s="947"/>
      <c r="HI38" s="947"/>
      <c r="HJ38" s="947"/>
      <c r="HK38" s="947"/>
      <c r="HL38" s="947"/>
      <c r="HM38" s="947"/>
      <c r="HN38" s="947"/>
      <c r="HO38" s="947"/>
      <c r="HP38" s="947"/>
      <c r="HQ38" s="947"/>
      <c r="HR38" s="947"/>
      <c r="HS38" s="947"/>
      <c r="HT38" s="947"/>
      <c r="HU38" s="947"/>
      <c r="HV38" s="947"/>
      <c r="HW38" s="947"/>
      <c r="HX38" s="947"/>
      <c r="HY38" s="947"/>
      <c r="HZ38" s="947"/>
      <c r="IA38" s="947"/>
      <c r="IB38" s="947"/>
      <c r="IC38" s="947"/>
      <c r="ID38" s="947"/>
      <c r="IE38" s="947"/>
      <c r="IF38" s="947"/>
      <c r="IG38" s="947"/>
      <c r="IH38" s="947"/>
      <c r="II38" s="947"/>
      <c r="IJ38" s="947"/>
      <c r="IK38" s="947"/>
      <c r="IL38" s="947"/>
      <c r="IM38" s="947"/>
      <c r="IN38" s="947"/>
      <c r="IO38" s="947"/>
      <c r="IP38" s="947"/>
      <c r="IQ38" s="947"/>
      <c r="IR38" s="947"/>
      <c r="IS38" s="947"/>
      <c r="IT38" s="947"/>
      <c r="IU38" s="947"/>
      <c r="IV38" s="947"/>
    </row>
    <row r="39" spans="1:256" ht="12" customHeight="1" x14ac:dyDescent="0.25">
      <c r="A39" s="810" t="s">
        <v>683</v>
      </c>
      <c r="B39" s="994">
        <v>660</v>
      </c>
      <c r="C39" s="994">
        <v>105</v>
      </c>
      <c r="D39" s="994">
        <v>448</v>
      </c>
      <c r="E39" s="996">
        <v>107</v>
      </c>
    </row>
    <row r="40" spans="1:256" ht="8.25" customHeight="1" x14ac:dyDescent="0.25">
      <c r="A40" s="810"/>
      <c r="B40" s="994"/>
      <c r="C40" s="995"/>
      <c r="D40" s="995"/>
      <c r="E40" s="997"/>
    </row>
    <row r="41" spans="1:256" ht="12" customHeight="1" x14ac:dyDescent="0.25">
      <c r="A41" s="810" t="s">
        <v>684</v>
      </c>
      <c r="B41" s="994">
        <f>SUM(B43:B47)</f>
        <v>729</v>
      </c>
      <c r="C41" s="994">
        <f t="shared" ref="C41:E41" si="3">SUM(C43:C47)</f>
        <v>220</v>
      </c>
      <c r="D41" s="994">
        <f t="shared" si="3"/>
        <v>427</v>
      </c>
      <c r="E41" s="994">
        <f t="shared" si="3"/>
        <v>82</v>
      </c>
    </row>
    <row r="42" spans="1:256" ht="7.5" customHeight="1" x14ac:dyDescent="0.25">
      <c r="A42" s="810"/>
      <c r="B42" s="994"/>
      <c r="C42" s="995"/>
      <c r="D42" s="995"/>
      <c r="E42" s="995"/>
      <c r="F42" s="969"/>
    </row>
    <row r="43" spans="1:256" ht="12.95" customHeight="1" x14ac:dyDescent="0.25">
      <c r="A43" s="993" t="s">
        <v>685</v>
      </c>
      <c r="B43" s="994">
        <v>53</v>
      </c>
      <c r="C43" s="995">
        <v>7</v>
      </c>
      <c r="D43" s="995">
        <v>37</v>
      </c>
      <c r="E43" s="995">
        <v>9</v>
      </c>
      <c r="F43" s="969"/>
    </row>
    <row r="44" spans="1:256" ht="12.95" customHeight="1" x14ac:dyDescent="0.25">
      <c r="A44" s="993" t="s">
        <v>686</v>
      </c>
      <c r="B44" s="994">
        <v>120</v>
      </c>
      <c r="C44" s="995">
        <v>24</v>
      </c>
      <c r="D44" s="995">
        <v>81</v>
      </c>
      <c r="E44" s="995">
        <v>15</v>
      </c>
      <c r="F44" s="969"/>
    </row>
    <row r="45" spans="1:256" ht="12.95" customHeight="1" x14ac:dyDescent="0.25">
      <c r="A45" s="993" t="s">
        <v>687</v>
      </c>
      <c r="B45" s="994">
        <v>84</v>
      </c>
      <c r="C45" s="995">
        <v>21</v>
      </c>
      <c r="D45" s="995">
        <v>52</v>
      </c>
      <c r="E45" s="995">
        <v>11</v>
      </c>
      <c r="F45" s="969"/>
    </row>
    <row r="46" spans="1:256" ht="12.95" customHeight="1" x14ac:dyDescent="0.25">
      <c r="A46" s="993" t="s">
        <v>688</v>
      </c>
      <c r="B46" s="994">
        <v>207</v>
      </c>
      <c r="C46" s="995">
        <v>62</v>
      </c>
      <c r="D46" s="995">
        <v>117</v>
      </c>
      <c r="E46" s="995">
        <v>28</v>
      </c>
      <c r="F46" s="969"/>
    </row>
    <row r="47" spans="1:256" ht="12.95" customHeight="1" x14ac:dyDescent="0.25">
      <c r="A47" s="993" t="s">
        <v>689</v>
      </c>
      <c r="B47" s="994">
        <v>265</v>
      </c>
      <c r="C47" s="995">
        <v>106</v>
      </c>
      <c r="D47" s="995">
        <v>140</v>
      </c>
      <c r="E47" s="995">
        <v>19</v>
      </c>
      <c r="F47" s="969"/>
    </row>
    <row r="48" spans="1:256" ht="7.5" customHeight="1" x14ac:dyDescent="0.25">
      <c r="A48" s="810"/>
      <c r="B48" s="994"/>
      <c r="C48" s="995"/>
      <c r="D48" s="995"/>
      <c r="E48" s="995"/>
      <c r="F48" s="969"/>
    </row>
    <row r="49" spans="1:256" ht="12" customHeight="1" x14ac:dyDescent="0.25">
      <c r="A49" s="810" t="s">
        <v>690</v>
      </c>
      <c r="B49" s="994">
        <v>173</v>
      </c>
      <c r="C49" s="998">
        <v>26</v>
      </c>
      <c r="D49" s="998">
        <v>110</v>
      </c>
      <c r="E49" s="999">
        <v>37</v>
      </c>
      <c r="F49" s="983"/>
      <c r="I49" s="969"/>
      <c r="J49" s="969"/>
    </row>
    <row r="50" spans="1:256" ht="7.5" customHeight="1" x14ac:dyDescent="0.25">
      <c r="B50" s="971"/>
      <c r="F50" s="1000"/>
      <c r="G50" s="1000"/>
    </row>
    <row r="51" spans="1:256" ht="13.5" customHeight="1" x14ac:dyDescent="0.25">
      <c r="A51" s="974" t="s">
        <v>705</v>
      </c>
      <c r="B51" s="975">
        <f>SUM(C51:E51)</f>
        <v>298</v>
      </c>
      <c r="C51" s="979">
        <v>3</v>
      </c>
      <c r="D51" s="979">
        <v>144</v>
      </c>
      <c r="E51" s="979">
        <v>151</v>
      </c>
      <c r="F51" s="1001"/>
      <c r="G51" s="1001"/>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983"/>
      <c r="AO51" s="983"/>
      <c r="AP51" s="983"/>
      <c r="AQ51" s="983"/>
      <c r="AR51" s="983"/>
      <c r="AS51" s="983"/>
      <c r="AT51" s="983"/>
      <c r="AU51" s="983"/>
      <c r="AV51" s="983"/>
      <c r="AW51" s="983"/>
      <c r="AX51" s="983"/>
      <c r="AY51" s="983"/>
      <c r="AZ51" s="983"/>
      <c r="BA51" s="983"/>
      <c r="BB51" s="983"/>
      <c r="BC51" s="983"/>
      <c r="BD51" s="983"/>
      <c r="BE51" s="983"/>
      <c r="BF51" s="983"/>
      <c r="BG51" s="983"/>
      <c r="BH51" s="983"/>
      <c r="BI51" s="983"/>
      <c r="BJ51" s="983"/>
      <c r="BK51" s="983"/>
      <c r="BL51" s="983"/>
      <c r="BM51" s="983"/>
      <c r="BN51" s="983"/>
      <c r="BO51" s="983"/>
      <c r="BP51" s="983"/>
      <c r="BQ51" s="983"/>
      <c r="BR51" s="983"/>
      <c r="BS51" s="983"/>
      <c r="BT51" s="983"/>
      <c r="BU51" s="983"/>
      <c r="BV51" s="983"/>
      <c r="BW51" s="983"/>
      <c r="BX51" s="983"/>
      <c r="BY51" s="983"/>
      <c r="BZ51" s="983"/>
      <c r="CA51" s="983"/>
      <c r="CB51" s="983"/>
      <c r="CC51" s="983"/>
      <c r="CD51" s="983"/>
      <c r="CE51" s="983"/>
      <c r="CF51" s="983"/>
      <c r="CG51" s="983"/>
      <c r="CH51" s="983"/>
      <c r="CI51" s="983"/>
      <c r="CJ51" s="983"/>
      <c r="CK51" s="983"/>
      <c r="CL51" s="983"/>
      <c r="CM51" s="983"/>
      <c r="CN51" s="983"/>
      <c r="CO51" s="983"/>
      <c r="CP51" s="983"/>
      <c r="CQ51" s="983"/>
      <c r="CR51" s="983"/>
      <c r="CS51" s="983"/>
      <c r="CT51" s="983"/>
      <c r="CU51" s="983"/>
      <c r="CV51" s="983"/>
      <c r="CW51" s="983"/>
      <c r="CX51" s="983"/>
      <c r="CY51" s="983"/>
      <c r="CZ51" s="983"/>
      <c r="DA51" s="983"/>
      <c r="DB51" s="983"/>
      <c r="DC51" s="983"/>
      <c r="DD51" s="983"/>
      <c r="DE51" s="983"/>
      <c r="DF51" s="983"/>
      <c r="DG51" s="983"/>
      <c r="DH51" s="983"/>
      <c r="DI51" s="983"/>
      <c r="DJ51" s="983"/>
      <c r="DK51" s="983"/>
      <c r="DL51" s="983"/>
      <c r="DM51" s="983"/>
      <c r="DN51" s="983"/>
      <c r="DO51" s="983"/>
      <c r="DP51" s="983"/>
      <c r="DQ51" s="983"/>
      <c r="DR51" s="983"/>
      <c r="DS51" s="983"/>
      <c r="DT51" s="983"/>
      <c r="DU51" s="983"/>
      <c r="DV51" s="983"/>
      <c r="DW51" s="983"/>
      <c r="DX51" s="983"/>
      <c r="DY51" s="983"/>
      <c r="DZ51" s="983"/>
      <c r="EA51" s="983"/>
      <c r="EB51" s="983"/>
      <c r="EC51" s="983"/>
      <c r="ED51" s="983"/>
      <c r="EE51" s="983"/>
      <c r="EF51" s="983"/>
      <c r="EG51" s="983"/>
      <c r="EH51" s="983"/>
      <c r="EI51" s="983"/>
      <c r="EJ51" s="983"/>
      <c r="EK51" s="983"/>
      <c r="EL51" s="983"/>
      <c r="EM51" s="983"/>
      <c r="EN51" s="983"/>
      <c r="EO51" s="983"/>
      <c r="EP51" s="983"/>
      <c r="EQ51" s="983"/>
      <c r="ER51" s="983"/>
      <c r="ES51" s="983"/>
      <c r="ET51" s="983"/>
      <c r="EU51" s="983"/>
      <c r="EV51" s="983"/>
      <c r="EW51" s="983"/>
      <c r="EX51" s="983"/>
      <c r="EY51" s="983"/>
      <c r="EZ51" s="983"/>
      <c r="FA51" s="983"/>
      <c r="FB51" s="983"/>
      <c r="FC51" s="983"/>
      <c r="FD51" s="983"/>
      <c r="FE51" s="983"/>
      <c r="FF51" s="983"/>
      <c r="FG51" s="983"/>
      <c r="FH51" s="983"/>
      <c r="FI51" s="983"/>
      <c r="FJ51" s="983"/>
      <c r="FK51" s="983"/>
      <c r="FL51" s="983"/>
      <c r="FM51" s="983"/>
      <c r="FN51" s="983"/>
      <c r="FO51" s="983"/>
      <c r="FP51" s="983"/>
      <c r="FQ51" s="983"/>
      <c r="FR51" s="983"/>
      <c r="FS51" s="983"/>
      <c r="FT51" s="983"/>
      <c r="FU51" s="983"/>
      <c r="FV51" s="983"/>
      <c r="FW51" s="983"/>
      <c r="FX51" s="983"/>
      <c r="FY51" s="983"/>
      <c r="FZ51" s="983"/>
      <c r="GA51" s="983"/>
      <c r="GB51" s="983"/>
      <c r="GC51" s="983"/>
      <c r="GD51" s="983"/>
      <c r="GE51" s="983"/>
      <c r="GF51" s="983"/>
      <c r="GG51" s="983"/>
      <c r="GH51" s="983"/>
      <c r="GI51" s="983"/>
      <c r="GJ51" s="983"/>
      <c r="GK51" s="983"/>
      <c r="GL51" s="983"/>
      <c r="GM51" s="983"/>
      <c r="GN51" s="983"/>
      <c r="GO51" s="983"/>
      <c r="GP51" s="983"/>
      <c r="GQ51" s="983"/>
      <c r="GR51" s="983"/>
      <c r="GS51" s="983"/>
      <c r="GT51" s="983"/>
      <c r="GU51" s="983"/>
      <c r="GV51" s="983"/>
      <c r="GW51" s="983"/>
      <c r="GX51" s="983"/>
      <c r="GY51" s="983"/>
      <c r="GZ51" s="983"/>
      <c r="HA51" s="983"/>
      <c r="HB51" s="983"/>
      <c r="HC51" s="983"/>
      <c r="HD51" s="983"/>
      <c r="HE51" s="983"/>
      <c r="HF51" s="983"/>
      <c r="HG51" s="983"/>
      <c r="HH51" s="983"/>
      <c r="HI51" s="983"/>
      <c r="HJ51" s="983"/>
      <c r="HK51" s="983"/>
      <c r="HL51" s="983"/>
      <c r="HM51" s="983"/>
      <c r="HN51" s="983"/>
      <c r="HO51" s="983"/>
      <c r="HP51" s="983"/>
      <c r="HQ51" s="983"/>
      <c r="HR51" s="983"/>
      <c r="HS51" s="983"/>
      <c r="HT51" s="983"/>
      <c r="HU51" s="983"/>
      <c r="HV51" s="983"/>
      <c r="HW51" s="983"/>
      <c r="HX51" s="983"/>
      <c r="HY51" s="983"/>
      <c r="HZ51" s="983"/>
      <c r="IA51" s="983"/>
      <c r="IB51" s="983"/>
      <c r="IC51" s="983"/>
      <c r="ID51" s="983"/>
      <c r="IE51" s="983"/>
      <c r="IF51" s="983"/>
      <c r="IG51" s="983"/>
      <c r="IH51" s="983"/>
      <c r="II51" s="983"/>
      <c r="IJ51" s="983"/>
      <c r="IK51" s="983"/>
      <c r="IL51" s="983"/>
      <c r="IM51" s="983"/>
      <c r="IN51" s="983"/>
      <c r="IO51" s="983"/>
      <c r="IP51" s="983"/>
      <c r="IQ51" s="983"/>
      <c r="IR51" s="983"/>
      <c r="IS51" s="983"/>
      <c r="IT51" s="983"/>
      <c r="IU51" s="983"/>
      <c r="IV51" s="983"/>
    </row>
    <row r="52" spans="1:256" ht="3.75" customHeight="1" x14ac:dyDescent="0.25">
      <c r="A52" s="974"/>
      <c r="B52" s="971"/>
      <c r="C52" s="971"/>
      <c r="D52" s="971"/>
      <c r="E52" s="971"/>
      <c r="F52" s="971"/>
      <c r="G52" s="971"/>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c r="AU52" s="983"/>
      <c r="AV52" s="983"/>
      <c r="AW52" s="983"/>
      <c r="AX52" s="983"/>
      <c r="AY52" s="983"/>
      <c r="AZ52" s="983"/>
      <c r="BA52" s="983"/>
      <c r="BB52" s="983"/>
      <c r="BC52" s="983"/>
      <c r="BD52" s="983"/>
      <c r="BE52" s="983"/>
      <c r="BF52" s="983"/>
      <c r="BG52" s="983"/>
      <c r="BH52" s="983"/>
      <c r="BI52" s="983"/>
      <c r="BJ52" s="983"/>
      <c r="BK52" s="983"/>
      <c r="BL52" s="983"/>
      <c r="BM52" s="983"/>
      <c r="BN52" s="983"/>
      <c r="BO52" s="983"/>
      <c r="BP52" s="983"/>
      <c r="BQ52" s="983"/>
      <c r="BR52" s="983"/>
      <c r="BS52" s="983"/>
      <c r="BT52" s="983"/>
      <c r="BU52" s="983"/>
      <c r="BV52" s="983"/>
      <c r="BW52" s="983"/>
      <c r="BX52" s="983"/>
      <c r="BY52" s="983"/>
      <c r="BZ52" s="983"/>
      <c r="CA52" s="983"/>
      <c r="CB52" s="983"/>
      <c r="CC52" s="983"/>
      <c r="CD52" s="983"/>
      <c r="CE52" s="983"/>
      <c r="CF52" s="983"/>
      <c r="CG52" s="983"/>
      <c r="CH52" s="983"/>
      <c r="CI52" s="983"/>
      <c r="CJ52" s="983"/>
      <c r="CK52" s="983"/>
      <c r="CL52" s="983"/>
      <c r="CM52" s="983"/>
      <c r="CN52" s="983"/>
      <c r="CO52" s="983"/>
      <c r="CP52" s="983"/>
      <c r="CQ52" s="983"/>
      <c r="CR52" s="983"/>
      <c r="CS52" s="983"/>
      <c r="CT52" s="983"/>
      <c r="CU52" s="983"/>
      <c r="CV52" s="983"/>
      <c r="CW52" s="983"/>
      <c r="CX52" s="983"/>
      <c r="CY52" s="983"/>
      <c r="CZ52" s="983"/>
      <c r="DA52" s="983"/>
      <c r="DB52" s="983"/>
      <c r="DC52" s="983"/>
      <c r="DD52" s="983"/>
      <c r="DE52" s="983"/>
      <c r="DF52" s="983"/>
      <c r="DG52" s="983"/>
      <c r="DH52" s="983"/>
      <c r="DI52" s="983"/>
      <c r="DJ52" s="983"/>
      <c r="DK52" s="983"/>
      <c r="DL52" s="983"/>
      <c r="DM52" s="983"/>
      <c r="DN52" s="983"/>
      <c r="DO52" s="983"/>
      <c r="DP52" s="983"/>
      <c r="DQ52" s="983"/>
      <c r="DR52" s="983"/>
      <c r="DS52" s="983"/>
      <c r="DT52" s="983"/>
      <c r="DU52" s="983"/>
      <c r="DV52" s="983"/>
      <c r="DW52" s="983"/>
      <c r="DX52" s="983"/>
      <c r="DY52" s="983"/>
      <c r="DZ52" s="983"/>
      <c r="EA52" s="983"/>
      <c r="EB52" s="983"/>
      <c r="EC52" s="983"/>
      <c r="ED52" s="983"/>
      <c r="EE52" s="983"/>
      <c r="EF52" s="983"/>
      <c r="EG52" s="983"/>
      <c r="EH52" s="983"/>
      <c r="EI52" s="983"/>
      <c r="EJ52" s="983"/>
      <c r="EK52" s="983"/>
      <c r="EL52" s="983"/>
      <c r="EM52" s="983"/>
      <c r="EN52" s="983"/>
      <c r="EO52" s="983"/>
      <c r="EP52" s="983"/>
      <c r="EQ52" s="983"/>
      <c r="ER52" s="983"/>
      <c r="ES52" s="983"/>
      <c r="ET52" s="983"/>
      <c r="EU52" s="983"/>
      <c r="EV52" s="983"/>
      <c r="EW52" s="983"/>
      <c r="EX52" s="983"/>
      <c r="EY52" s="983"/>
      <c r="EZ52" s="983"/>
      <c r="FA52" s="983"/>
      <c r="FB52" s="983"/>
      <c r="FC52" s="983"/>
      <c r="FD52" s="983"/>
      <c r="FE52" s="983"/>
      <c r="FF52" s="983"/>
      <c r="FG52" s="983"/>
      <c r="FH52" s="983"/>
      <c r="FI52" s="983"/>
      <c r="FJ52" s="983"/>
      <c r="FK52" s="983"/>
      <c r="FL52" s="983"/>
      <c r="FM52" s="983"/>
      <c r="FN52" s="983"/>
      <c r="FO52" s="983"/>
      <c r="FP52" s="983"/>
      <c r="FQ52" s="983"/>
      <c r="FR52" s="983"/>
      <c r="FS52" s="983"/>
      <c r="FT52" s="983"/>
      <c r="FU52" s="983"/>
      <c r="FV52" s="983"/>
      <c r="FW52" s="983"/>
      <c r="FX52" s="983"/>
      <c r="FY52" s="983"/>
      <c r="FZ52" s="983"/>
      <c r="GA52" s="983"/>
      <c r="GB52" s="983"/>
      <c r="GC52" s="983"/>
      <c r="GD52" s="983"/>
      <c r="GE52" s="983"/>
      <c r="GF52" s="983"/>
      <c r="GG52" s="983"/>
      <c r="GH52" s="983"/>
      <c r="GI52" s="983"/>
      <c r="GJ52" s="983"/>
      <c r="GK52" s="983"/>
      <c r="GL52" s="983"/>
      <c r="GM52" s="983"/>
      <c r="GN52" s="983"/>
      <c r="GO52" s="983"/>
      <c r="GP52" s="983"/>
      <c r="GQ52" s="983"/>
      <c r="GR52" s="983"/>
      <c r="GS52" s="983"/>
      <c r="GT52" s="983"/>
      <c r="GU52" s="983"/>
      <c r="GV52" s="983"/>
      <c r="GW52" s="983"/>
      <c r="GX52" s="983"/>
      <c r="GY52" s="983"/>
      <c r="GZ52" s="983"/>
      <c r="HA52" s="983"/>
      <c r="HB52" s="983"/>
      <c r="HC52" s="983"/>
      <c r="HD52" s="983"/>
      <c r="HE52" s="983"/>
      <c r="HF52" s="983"/>
      <c r="HG52" s="983"/>
      <c r="HH52" s="983"/>
      <c r="HI52" s="983"/>
      <c r="HJ52" s="983"/>
      <c r="HK52" s="983"/>
      <c r="HL52" s="983"/>
      <c r="HM52" s="983"/>
      <c r="HN52" s="983"/>
      <c r="HO52" s="983"/>
      <c r="HP52" s="983"/>
      <c r="HQ52" s="983"/>
      <c r="HR52" s="983"/>
      <c r="HS52" s="983"/>
      <c r="HT52" s="983"/>
      <c r="HU52" s="983"/>
      <c r="HV52" s="983"/>
      <c r="HW52" s="983"/>
      <c r="HX52" s="983"/>
      <c r="HY52" s="983"/>
      <c r="HZ52" s="983"/>
      <c r="IA52" s="983"/>
      <c r="IB52" s="983"/>
      <c r="IC52" s="983"/>
      <c r="ID52" s="983"/>
      <c r="IE52" s="983"/>
      <c r="IF52" s="983"/>
      <c r="IG52" s="983"/>
      <c r="IH52" s="983"/>
      <c r="II52" s="983"/>
      <c r="IJ52" s="983"/>
      <c r="IK52" s="983"/>
      <c r="IL52" s="983"/>
      <c r="IM52" s="983"/>
      <c r="IN52" s="983"/>
      <c r="IO52" s="983"/>
      <c r="IP52" s="983"/>
      <c r="IQ52" s="983"/>
      <c r="IR52" s="983"/>
      <c r="IS52" s="983"/>
      <c r="IT52" s="983"/>
      <c r="IU52" s="983"/>
      <c r="IV52" s="983"/>
    </row>
    <row r="53" spans="1:256" ht="12" customHeight="1" x14ac:dyDescent="0.25">
      <c r="A53" s="974" t="s">
        <v>692</v>
      </c>
      <c r="B53" s="975">
        <f>SUM(C53:E53)</f>
        <v>173</v>
      </c>
      <c r="C53" s="979">
        <v>7</v>
      </c>
      <c r="D53" s="979">
        <v>59</v>
      </c>
      <c r="E53" s="979">
        <v>107</v>
      </c>
      <c r="F53" s="1001"/>
      <c r="G53" s="1001"/>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83"/>
      <c r="AO53" s="983"/>
      <c r="AP53" s="983"/>
      <c r="AQ53" s="983"/>
      <c r="AR53" s="983"/>
      <c r="AS53" s="983"/>
      <c r="AT53" s="983"/>
      <c r="AU53" s="983"/>
      <c r="AV53" s="983"/>
      <c r="AW53" s="983"/>
      <c r="AX53" s="983"/>
      <c r="AY53" s="983"/>
      <c r="AZ53" s="983"/>
      <c r="BA53" s="983"/>
      <c r="BB53" s="983"/>
      <c r="BC53" s="983"/>
      <c r="BD53" s="983"/>
      <c r="BE53" s="983"/>
      <c r="BF53" s="983"/>
      <c r="BG53" s="983"/>
      <c r="BH53" s="983"/>
      <c r="BI53" s="983"/>
      <c r="BJ53" s="983"/>
      <c r="BK53" s="983"/>
      <c r="BL53" s="983"/>
      <c r="BM53" s="983"/>
      <c r="BN53" s="983"/>
      <c r="BO53" s="983"/>
      <c r="BP53" s="983"/>
      <c r="BQ53" s="983"/>
      <c r="BR53" s="983"/>
      <c r="BS53" s="983"/>
      <c r="BT53" s="983"/>
      <c r="BU53" s="983"/>
      <c r="BV53" s="983"/>
      <c r="BW53" s="983"/>
      <c r="BX53" s="983"/>
      <c r="BY53" s="983"/>
      <c r="BZ53" s="983"/>
      <c r="CA53" s="983"/>
      <c r="CB53" s="983"/>
      <c r="CC53" s="983"/>
      <c r="CD53" s="983"/>
      <c r="CE53" s="983"/>
      <c r="CF53" s="983"/>
      <c r="CG53" s="983"/>
      <c r="CH53" s="983"/>
      <c r="CI53" s="983"/>
      <c r="CJ53" s="983"/>
      <c r="CK53" s="983"/>
      <c r="CL53" s="983"/>
      <c r="CM53" s="983"/>
      <c r="CN53" s="983"/>
      <c r="CO53" s="983"/>
      <c r="CP53" s="983"/>
      <c r="CQ53" s="983"/>
      <c r="CR53" s="983"/>
      <c r="CS53" s="983"/>
      <c r="CT53" s="983"/>
      <c r="CU53" s="983"/>
      <c r="CV53" s="983"/>
      <c r="CW53" s="983"/>
      <c r="CX53" s="983"/>
      <c r="CY53" s="983"/>
      <c r="CZ53" s="983"/>
      <c r="DA53" s="983"/>
      <c r="DB53" s="983"/>
      <c r="DC53" s="983"/>
      <c r="DD53" s="983"/>
      <c r="DE53" s="983"/>
      <c r="DF53" s="983"/>
      <c r="DG53" s="983"/>
      <c r="DH53" s="983"/>
      <c r="DI53" s="983"/>
      <c r="DJ53" s="983"/>
      <c r="DK53" s="983"/>
      <c r="DL53" s="983"/>
      <c r="DM53" s="983"/>
      <c r="DN53" s="983"/>
      <c r="DO53" s="983"/>
      <c r="DP53" s="983"/>
      <c r="DQ53" s="983"/>
      <c r="DR53" s="983"/>
      <c r="DS53" s="983"/>
      <c r="DT53" s="983"/>
      <c r="DU53" s="983"/>
      <c r="DV53" s="983"/>
      <c r="DW53" s="983"/>
      <c r="DX53" s="983"/>
      <c r="DY53" s="983"/>
      <c r="DZ53" s="983"/>
      <c r="EA53" s="983"/>
      <c r="EB53" s="983"/>
      <c r="EC53" s="983"/>
      <c r="ED53" s="983"/>
      <c r="EE53" s="983"/>
      <c r="EF53" s="983"/>
      <c r="EG53" s="983"/>
      <c r="EH53" s="983"/>
      <c r="EI53" s="983"/>
      <c r="EJ53" s="983"/>
      <c r="EK53" s="983"/>
      <c r="EL53" s="983"/>
      <c r="EM53" s="983"/>
      <c r="EN53" s="983"/>
      <c r="EO53" s="983"/>
      <c r="EP53" s="983"/>
      <c r="EQ53" s="983"/>
      <c r="ER53" s="983"/>
      <c r="ES53" s="983"/>
      <c r="ET53" s="983"/>
      <c r="EU53" s="983"/>
      <c r="EV53" s="983"/>
      <c r="EW53" s="983"/>
      <c r="EX53" s="983"/>
      <c r="EY53" s="983"/>
      <c r="EZ53" s="983"/>
      <c r="FA53" s="983"/>
      <c r="FB53" s="983"/>
      <c r="FC53" s="983"/>
      <c r="FD53" s="983"/>
      <c r="FE53" s="983"/>
      <c r="FF53" s="983"/>
      <c r="FG53" s="983"/>
      <c r="FH53" s="983"/>
      <c r="FI53" s="983"/>
      <c r="FJ53" s="983"/>
      <c r="FK53" s="983"/>
      <c r="FL53" s="983"/>
      <c r="FM53" s="983"/>
      <c r="FN53" s="983"/>
      <c r="FO53" s="983"/>
      <c r="FP53" s="983"/>
      <c r="FQ53" s="983"/>
      <c r="FR53" s="983"/>
      <c r="FS53" s="983"/>
      <c r="FT53" s="983"/>
      <c r="FU53" s="983"/>
      <c r="FV53" s="983"/>
      <c r="FW53" s="983"/>
      <c r="FX53" s="983"/>
      <c r="FY53" s="983"/>
      <c r="FZ53" s="983"/>
      <c r="GA53" s="983"/>
      <c r="GB53" s="983"/>
      <c r="GC53" s="983"/>
      <c r="GD53" s="983"/>
      <c r="GE53" s="983"/>
      <c r="GF53" s="983"/>
      <c r="GG53" s="983"/>
      <c r="GH53" s="983"/>
      <c r="GI53" s="983"/>
      <c r="GJ53" s="983"/>
      <c r="GK53" s="983"/>
      <c r="GL53" s="983"/>
      <c r="GM53" s="983"/>
      <c r="GN53" s="983"/>
      <c r="GO53" s="983"/>
      <c r="GP53" s="983"/>
      <c r="GQ53" s="983"/>
      <c r="GR53" s="983"/>
      <c r="GS53" s="983"/>
      <c r="GT53" s="983"/>
      <c r="GU53" s="983"/>
      <c r="GV53" s="983"/>
      <c r="GW53" s="983"/>
      <c r="GX53" s="983"/>
      <c r="GY53" s="983"/>
      <c r="GZ53" s="983"/>
      <c r="HA53" s="983"/>
      <c r="HB53" s="983"/>
      <c r="HC53" s="983"/>
      <c r="HD53" s="983"/>
      <c r="HE53" s="983"/>
      <c r="HF53" s="983"/>
      <c r="HG53" s="983"/>
      <c r="HH53" s="983"/>
      <c r="HI53" s="983"/>
      <c r="HJ53" s="983"/>
      <c r="HK53" s="983"/>
      <c r="HL53" s="983"/>
      <c r="HM53" s="983"/>
      <c r="HN53" s="983"/>
      <c r="HO53" s="983"/>
      <c r="HP53" s="983"/>
      <c r="HQ53" s="983"/>
      <c r="HR53" s="983"/>
      <c r="HS53" s="983"/>
      <c r="HT53" s="983"/>
      <c r="HU53" s="983"/>
      <c r="HV53" s="983"/>
      <c r="HW53" s="983"/>
      <c r="HX53" s="983"/>
      <c r="HY53" s="983"/>
      <c r="HZ53" s="983"/>
      <c r="IA53" s="983"/>
      <c r="IB53" s="983"/>
      <c r="IC53" s="983"/>
      <c r="ID53" s="983"/>
      <c r="IE53" s="983"/>
      <c r="IF53" s="983"/>
      <c r="IG53" s="983"/>
      <c r="IH53" s="983"/>
      <c r="II53" s="983"/>
      <c r="IJ53" s="983"/>
      <c r="IK53" s="983"/>
      <c r="IL53" s="983"/>
      <c r="IM53" s="983"/>
      <c r="IN53" s="983"/>
      <c r="IO53" s="983"/>
      <c r="IP53" s="983"/>
      <c r="IQ53" s="983"/>
      <c r="IR53" s="983"/>
      <c r="IS53" s="983"/>
      <c r="IT53" s="983"/>
      <c r="IU53" s="983"/>
      <c r="IV53" s="983"/>
    </row>
    <row r="54" spans="1:256" ht="6.95" customHeight="1" thickBot="1" x14ac:dyDescent="0.3">
      <c r="A54" s="980"/>
      <c r="B54" s="981"/>
      <c r="C54" s="981"/>
      <c r="D54" s="981"/>
      <c r="E54" s="981"/>
      <c r="F54" s="1002"/>
      <c r="G54" s="1002"/>
    </row>
    <row r="55" spans="1:256" s="969" customFormat="1" ht="3.75" customHeight="1" thickTop="1" x14ac:dyDescent="0.25">
      <c r="A55" s="950"/>
      <c r="B55" s="982"/>
      <c r="C55" s="982"/>
      <c r="D55" s="982"/>
      <c r="E55" s="982"/>
      <c r="F55" s="947"/>
      <c r="G55" s="947"/>
      <c r="H55" s="947"/>
      <c r="I55" s="947"/>
      <c r="J55" s="947"/>
      <c r="K55" s="947"/>
      <c r="L55" s="947"/>
      <c r="M55" s="947"/>
      <c r="N55" s="947"/>
      <c r="O55" s="947"/>
      <c r="P55" s="947"/>
      <c r="Q55" s="947"/>
      <c r="R55" s="947"/>
      <c r="S55" s="947"/>
      <c r="T55" s="947"/>
      <c r="U55" s="947"/>
      <c r="V55" s="947"/>
      <c r="W55" s="947"/>
      <c r="X55" s="947"/>
      <c r="Y55" s="947"/>
      <c r="Z55" s="947"/>
      <c r="AA55" s="947"/>
      <c r="AB55" s="947"/>
      <c r="AC55" s="947"/>
      <c r="AD55" s="947"/>
      <c r="AE55" s="947"/>
      <c r="AF55" s="947"/>
      <c r="AG55" s="947"/>
      <c r="AH55" s="947"/>
      <c r="AI55" s="947"/>
      <c r="AJ55" s="947"/>
      <c r="AK55" s="947"/>
      <c r="AL55" s="947"/>
      <c r="AM55" s="947"/>
      <c r="AN55" s="947"/>
      <c r="AO55" s="947"/>
      <c r="AP55" s="947"/>
      <c r="AQ55" s="947"/>
      <c r="AR55" s="947"/>
      <c r="AS55" s="947"/>
      <c r="AT55" s="947"/>
      <c r="AU55" s="947"/>
      <c r="AV55" s="947"/>
      <c r="AW55" s="947"/>
      <c r="AX55" s="947"/>
      <c r="AY55" s="947"/>
      <c r="AZ55" s="947"/>
      <c r="BA55" s="947"/>
      <c r="BB55" s="947"/>
      <c r="BC55" s="947"/>
      <c r="BD55" s="947"/>
      <c r="BE55" s="947"/>
      <c r="BF55" s="947"/>
      <c r="BG55" s="947"/>
      <c r="BH55" s="947"/>
      <c r="BI55" s="947"/>
      <c r="BJ55" s="947"/>
      <c r="BK55" s="947"/>
      <c r="BL55" s="947"/>
      <c r="BM55" s="947"/>
      <c r="BN55" s="947"/>
      <c r="BO55" s="947"/>
      <c r="BP55" s="947"/>
      <c r="BQ55" s="947"/>
      <c r="BR55" s="947"/>
      <c r="BS55" s="947"/>
      <c r="BT55" s="947"/>
      <c r="BU55" s="947"/>
      <c r="BV55" s="947"/>
      <c r="BW55" s="947"/>
      <c r="BX55" s="947"/>
      <c r="BY55" s="947"/>
      <c r="BZ55" s="947"/>
      <c r="CA55" s="947"/>
      <c r="CB55" s="947"/>
      <c r="CC55" s="947"/>
      <c r="CD55" s="947"/>
      <c r="CE55" s="947"/>
      <c r="CF55" s="947"/>
      <c r="CG55" s="947"/>
      <c r="CH55" s="947"/>
      <c r="CI55" s="947"/>
      <c r="CJ55" s="947"/>
      <c r="CK55" s="947"/>
      <c r="CL55" s="947"/>
      <c r="CM55" s="947"/>
      <c r="CN55" s="947"/>
      <c r="CO55" s="947"/>
      <c r="CP55" s="947"/>
      <c r="CQ55" s="947"/>
      <c r="CR55" s="947"/>
      <c r="CS55" s="947"/>
      <c r="CT55" s="947"/>
      <c r="CU55" s="947"/>
      <c r="CV55" s="947"/>
      <c r="CW55" s="947"/>
      <c r="CX55" s="947"/>
      <c r="CY55" s="947"/>
      <c r="CZ55" s="947"/>
      <c r="DA55" s="947"/>
      <c r="DB55" s="947"/>
      <c r="DC55" s="947"/>
      <c r="DD55" s="947"/>
      <c r="DE55" s="947"/>
      <c r="DF55" s="947"/>
      <c r="DG55" s="947"/>
      <c r="DH55" s="947"/>
      <c r="DI55" s="947"/>
      <c r="DJ55" s="947"/>
      <c r="DK55" s="947"/>
      <c r="DL55" s="947"/>
      <c r="DM55" s="947"/>
      <c r="DN55" s="947"/>
      <c r="DO55" s="947"/>
      <c r="DP55" s="947"/>
      <c r="DQ55" s="947"/>
      <c r="DR55" s="947"/>
      <c r="DS55" s="947"/>
      <c r="DT55" s="947"/>
      <c r="DU55" s="947"/>
      <c r="DV55" s="947"/>
      <c r="DW55" s="947"/>
      <c r="DX55" s="947"/>
      <c r="DY55" s="947"/>
      <c r="DZ55" s="947"/>
      <c r="EA55" s="947"/>
      <c r="EB55" s="947"/>
      <c r="EC55" s="947"/>
      <c r="ED55" s="947"/>
      <c r="EE55" s="947"/>
      <c r="EF55" s="947"/>
      <c r="EG55" s="947"/>
      <c r="EH55" s="947"/>
      <c r="EI55" s="947"/>
      <c r="EJ55" s="947"/>
      <c r="EK55" s="947"/>
      <c r="EL55" s="947"/>
      <c r="EM55" s="947"/>
      <c r="EN55" s="947"/>
      <c r="EO55" s="947"/>
      <c r="EP55" s="947"/>
      <c r="EQ55" s="947"/>
      <c r="ER55" s="947"/>
      <c r="ES55" s="947"/>
      <c r="ET55" s="947"/>
      <c r="EU55" s="947"/>
      <c r="EV55" s="947"/>
      <c r="EW55" s="947"/>
      <c r="EX55" s="947"/>
      <c r="EY55" s="947"/>
      <c r="EZ55" s="947"/>
      <c r="FA55" s="947"/>
      <c r="FB55" s="947"/>
      <c r="FC55" s="947"/>
      <c r="FD55" s="947"/>
      <c r="FE55" s="947"/>
      <c r="FF55" s="947"/>
      <c r="FG55" s="947"/>
      <c r="FH55" s="947"/>
      <c r="FI55" s="947"/>
      <c r="FJ55" s="947"/>
      <c r="FK55" s="947"/>
      <c r="FL55" s="947"/>
      <c r="FM55" s="947"/>
      <c r="FN55" s="947"/>
      <c r="FO55" s="947"/>
      <c r="FP55" s="947"/>
      <c r="FQ55" s="947"/>
      <c r="FR55" s="947"/>
      <c r="FS55" s="947"/>
      <c r="FT55" s="947"/>
      <c r="FU55" s="947"/>
      <c r="FV55" s="947"/>
      <c r="FW55" s="947"/>
      <c r="FX55" s="947"/>
      <c r="FY55" s="947"/>
      <c r="FZ55" s="947"/>
      <c r="GA55" s="947"/>
      <c r="GB55" s="947"/>
      <c r="GC55" s="947"/>
      <c r="GD55" s="947"/>
      <c r="GE55" s="947"/>
      <c r="GF55" s="947"/>
      <c r="GG55" s="947"/>
      <c r="GH55" s="947"/>
      <c r="GI55" s="947"/>
      <c r="GJ55" s="947"/>
      <c r="GK55" s="947"/>
      <c r="GL55" s="947"/>
      <c r="GM55" s="947"/>
      <c r="GN55" s="947"/>
      <c r="GO55" s="947"/>
      <c r="GP55" s="947"/>
      <c r="GQ55" s="947"/>
      <c r="GR55" s="947"/>
      <c r="GS55" s="947"/>
      <c r="GT55" s="947"/>
      <c r="GU55" s="947"/>
      <c r="GV55" s="947"/>
      <c r="GW55" s="947"/>
      <c r="GX55" s="947"/>
      <c r="GY55" s="947"/>
      <c r="GZ55" s="947"/>
      <c r="HA55" s="947"/>
      <c r="HB55" s="947"/>
      <c r="HC55" s="947"/>
      <c r="HD55" s="947"/>
      <c r="HE55" s="947"/>
      <c r="HF55" s="947"/>
      <c r="HG55" s="947"/>
      <c r="HH55" s="947"/>
      <c r="HI55" s="947"/>
      <c r="HJ55" s="947"/>
      <c r="HK55" s="947"/>
      <c r="HL55" s="947"/>
      <c r="HM55" s="947"/>
      <c r="HN55" s="947"/>
      <c r="HO55" s="947"/>
      <c r="HP55" s="947"/>
      <c r="HQ55" s="947"/>
      <c r="HR55" s="947"/>
      <c r="HS55" s="947"/>
      <c r="HT55" s="947"/>
      <c r="HU55" s="947"/>
      <c r="HV55" s="947"/>
      <c r="HW55" s="947"/>
      <c r="HX55" s="947"/>
      <c r="HY55" s="947"/>
      <c r="HZ55" s="947"/>
      <c r="IA55" s="947"/>
      <c r="IB55" s="947"/>
      <c r="IC55" s="947"/>
      <c r="ID55" s="947"/>
      <c r="IE55" s="947"/>
      <c r="IF55" s="947"/>
      <c r="IG55" s="947"/>
      <c r="IH55" s="947"/>
      <c r="II55" s="947"/>
      <c r="IJ55" s="947"/>
      <c r="IK55" s="947"/>
      <c r="IL55" s="947"/>
      <c r="IM55" s="947"/>
      <c r="IN55" s="947"/>
      <c r="IO55" s="947"/>
      <c r="IP55" s="947"/>
      <c r="IQ55" s="947"/>
      <c r="IR55" s="947"/>
      <c r="IS55" s="947"/>
      <c r="IT55" s="947"/>
      <c r="IU55" s="947"/>
      <c r="IV55" s="947"/>
    </row>
    <row r="56" spans="1:256" ht="12.95" customHeight="1" x14ac:dyDescent="0.25">
      <c r="A56" s="2016" t="s">
        <v>706</v>
      </c>
      <c r="B56" s="2017"/>
      <c r="C56" s="2017"/>
      <c r="D56" s="2017"/>
      <c r="E56" s="2017"/>
    </row>
    <row r="57" spans="1:256" s="983" customFormat="1" ht="11.25" customHeight="1" x14ac:dyDescent="0.25">
      <c r="A57" s="2017"/>
      <c r="B57" s="2017"/>
      <c r="C57" s="2017"/>
      <c r="D57" s="2017"/>
      <c r="E57" s="2017"/>
      <c r="F57" s="947"/>
      <c r="G57" s="947"/>
      <c r="H57" s="947"/>
      <c r="I57" s="947" t="s">
        <v>150</v>
      </c>
      <c r="J57" s="947"/>
      <c r="K57" s="947"/>
      <c r="L57" s="947"/>
      <c r="M57" s="947"/>
      <c r="N57" s="947"/>
      <c r="O57" s="947"/>
      <c r="P57" s="947"/>
      <c r="Q57" s="947"/>
      <c r="R57" s="947"/>
      <c r="S57" s="947"/>
      <c r="T57" s="947"/>
      <c r="U57" s="947"/>
      <c r="V57" s="947"/>
      <c r="W57" s="947"/>
      <c r="X57" s="947"/>
      <c r="Y57" s="947"/>
      <c r="Z57" s="947"/>
      <c r="AA57" s="947"/>
      <c r="AB57" s="947"/>
      <c r="AC57" s="947"/>
      <c r="AD57" s="947"/>
      <c r="AE57" s="947"/>
      <c r="AF57" s="947"/>
      <c r="AG57" s="947"/>
      <c r="AH57" s="947"/>
      <c r="AI57" s="947"/>
      <c r="AJ57" s="947"/>
      <c r="AK57" s="947"/>
      <c r="AL57" s="947"/>
      <c r="AM57" s="947"/>
      <c r="AN57" s="947"/>
      <c r="AO57" s="947"/>
      <c r="AP57" s="947"/>
      <c r="AQ57" s="947"/>
      <c r="AR57" s="947"/>
      <c r="AS57" s="947"/>
      <c r="AT57" s="947"/>
      <c r="AU57" s="947"/>
      <c r="AV57" s="947"/>
      <c r="AW57" s="947"/>
      <c r="AX57" s="947"/>
      <c r="AY57" s="947"/>
      <c r="AZ57" s="947"/>
      <c r="BA57" s="947"/>
      <c r="BB57" s="947"/>
      <c r="BC57" s="947"/>
      <c r="BD57" s="947"/>
      <c r="BE57" s="947"/>
      <c r="BF57" s="947"/>
      <c r="BG57" s="947"/>
      <c r="BH57" s="947"/>
      <c r="BI57" s="947"/>
      <c r="BJ57" s="947"/>
      <c r="BK57" s="947"/>
      <c r="BL57" s="947"/>
      <c r="BM57" s="947"/>
      <c r="BN57" s="947"/>
      <c r="BO57" s="947"/>
      <c r="BP57" s="947"/>
      <c r="BQ57" s="947"/>
      <c r="BR57" s="947"/>
      <c r="BS57" s="947"/>
      <c r="BT57" s="947"/>
      <c r="BU57" s="947"/>
      <c r="BV57" s="947"/>
      <c r="BW57" s="947"/>
      <c r="BX57" s="947"/>
      <c r="BY57" s="947"/>
      <c r="BZ57" s="947"/>
      <c r="CA57" s="947"/>
      <c r="CB57" s="947"/>
      <c r="CC57" s="947"/>
      <c r="CD57" s="947"/>
      <c r="CE57" s="947"/>
      <c r="CF57" s="947"/>
      <c r="CG57" s="947"/>
      <c r="CH57" s="947"/>
      <c r="CI57" s="947"/>
      <c r="CJ57" s="947"/>
      <c r="CK57" s="947"/>
      <c r="CL57" s="947"/>
      <c r="CM57" s="947"/>
      <c r="CN57" s="947"/>
      <c r="CO57" s="947"/>
      <c r="CP57" s="947"/>
      <c r="CQ57" s="947"/>
      <c r="CR57" s="947"/>
      <c r="CS57" s="947"/>
      <c r="CT57" s="947"/>
      <c r="CU57" s="947"/>
      <c r="CV57" s="947"/>
      <c r="CW57" s="947"/>
      <c r="CX57" s="947"/>
      <c r="CY57" s="947"/>
      <c r="CZ57" s="947"/>
      <c r="DA57" s="947"/>
      <c r="DB57" s="947"/>
      <c r="DC57" s="947"/>
      <c r="DD57" s="947"/>
      <c r="DE57" s="947"/>
      <c r="DF57" s="947"/>
      <c r="DG57" s="947"/>
      <c r="DH57" s="947"/>
      <c r="DI57" s="947"/>
      <c r="DJ57" s="947"/>
      <c r="DK57" s="947"/>
      <c r="DL57" s="947"/>
      <c r="DM57" s="947"/>
      <c r="DN57" s="947"/>
      <c r="DO57" s="947"/>
      <c r="DP57" s="947"/>
      <c r="DQ57" s="947"/>
      <c r="DR57" s="947"/>
      <c r="DS57" s="947"/>
      <c r="DT57" s="947"/>
      <c r="DU57" s="947"/>
      <c r="DV57" s="947"/>
      <c r="DW57" s="947"/>
      <c r="DX57" s="947"/>
      <c r="DY57" s="947"/>
      <c r="DZ57" s="947"/>
      <c r="EA57" s="947"/>
      <c r="EB57" s="947"/>
      <c r="EC57" s="947"/>
      <c r="ED57" s="947"/>
      <c r="EE57" s="947"/>
      <c r="EF57" s="947"/>
      <c r="EG57" s="947"/>
      <c r="EH57" s="947"/>
      <c r="EI57" s="947"/>
      <c r="EJ57" s="947"/>
      <c r="EK57" s="947"/>
      <c r="EL57" s="947"/>
      <c r="EM57" s="947"/>
      <c r="EN57" s="947"/>
      <c r="EO57" s="947"/>
      <c r="EP57" s="947"/>
      <c r="EQ57" s="947"/>
      <c r="ER57" s="947"/>
      <c r="ES57" s="947"/>
      <c r="ET57" s="947"/>
      <c r="EU57" s="947"/>
      <c r="EV57" s="947"/>
      <c r="EW57" s="947"/>
      <c r="EX57" s="947"/>
      <c r="EY57" s="947"/>
      <c r="EZ57" s="947"/>
      <c r="FA57" s="947"/>
      <c r="FB57" s="947"/>
      <c r="FC57" s="947"/>
      <c r="FD57" s="947"/>
      <c r="FE57" s="947"/>
      <c r="FF57" s="947"/>
      <c r="FG57" s="947"/>
      <c r="FH57" s="947"/>
      <c r="FI57" s="947"/>
      <c r="FJ57" s="947"/>
      <c r="FK57" s="947"/>
      <c r="FL57" s="947"/>
      <c r="FM57" s="947"/>
      <c r="FN57" s="947"/>
      <c r="FO57" s="947"/>
      <c r="FP57" s="947"/>
      <c r="FQ57" s="947"/>
      <c r="FR57" s="947"/>
      <c r="FS57" s="947"/>
      <c r="FT57" s="947"/>
      <c r="FU57" s="947"/>
      <c r="FV57" s="947"/>
      <c r="FW57" s="947"/>
      <c r="FX57" s="947"/>
      <c r="FY57" s="947"/>
      <c r="FZ57" s="947"/>
      <c r="GA57" s="947"/>
      <c r="GB57" s="947"/>
      <c r="GC57" s="947"/>
      <c r="GD57" s="947"/>
      <c r="GE57" s="947"/>
      <c r="GF57" s="947"/>
      <c r="GG57" s="947"/>
      <c r="GH57" s="947"/>
      <c r="GI57" s="947"/>
      <c r="GJ57" s="947"/>
      <c r="GK57" s="947"/>
      <c r="GL57" s="947"/>
      <c r="GM57" s="947"/>
      <c r="GN57" s="947"/>
      <c r="GO57" s="947"/>
      <c r="GP57" s="947"/>
      <c r="GQ57" s="947"/>
      <c r="GR57" s="947"/>
      <c r="GS57" s="947"/>
      <c r="GT57" s="947"/>
      <c r="GU57" s="947"/>
      <c r="GV57" s="947"/>
      <c r="GW57" s="947"/>
      <c r="GX57" s="947"/>
      <c r="GY57" s="947"/>
      <c r="GZ57" s="947"/>
      <c r="HA57" s="947"/>
      <c r="HB57" s="947"/>
      <c r="HC57" s="947"/>
      <c r="HD57" s="947"/>
      <c r="HE57" s="947"/>
      <c r="HF57" s="947"/>
      <c r="HG57" s="947"/>
      <c r="HH57" s="947"/>
      <c r="HI57" s="947"/>
      <c r="HJ57" s="947"/>
      <c r="HK57" s="947"/>
      <c r="HL57" s="947"/>
      <c r="HM57" s="947"/>
      <c r="HN57" s="947"/>
      <c r="HO57" s="947"/>
      <c r="HP57" s="947"/>
      <c r="HQ57" s="947"/>
      <c r="HR57" s="947"/>
      <c r="HS57" s="947"/>
      <c r="HT57" s="947"/>
      <c r="HU57" s="947"/>
      <c r="HV57" s="947"/>
      <c r="HW57" s="947"/>
      <c r="HX57" s="947"/>
      <c r="HY57" s="947"/>
      <c r="HZ57" s="947"/>
      <c r="IA57" s="947"/>
      <c r="IB57" s="947"/>
      <c r="IC57" s="947"/>
      <c r="ID57" s="947"/>
      <c r="IE57" s="947"/>
      <c r="IF57" s="947"/>
      <c r="IG57" s="947"/>
      <c r="IH57" s="947"/>
      <c r="II57" s="947"/>
      <c r="IJ57" s="947"/>
      <c r="IK57" s="947"/>
      <c r="IL57" s="947"/>
      <c r="IM57" s="947"/>
      <c r="IN57" s="947"/>
      <c r="IO57" s="947"/>
      <c r="IP57" s="947"/>
      <c r="IQ57" s="947"/>
      <c r="IR57" s="947"/>
      <c r="IS57" s="947"/>
      <c r="IT57" s="947"/>
      <c r="IU57" s="947"/>
      <c r="IV57" s="947"/>
    </row>
    <row r="58" spans="1:256" s="983" customFormat="1" ht="5.25" customHeight="1" x14ac:dyDescent="0.25">
      <c r="A58" s="1003"/>
      <c r="B58" s="1003"/>
      <c r="C58" s="1003"/>
      <c r="D58" s="1003"/>
      <c r="E58" s="1003"/>
      <c r="F58" s="947"/>
      <c r="G58" s="947"/>
      <c r="H58" s="947"/>
      <c r="I58" s="947"/>
      <c r="J58" s="947"/>
      <c r="K58" s="947"/>
      <c r="L58" s="947"/>
      <c r="M58" s="947"/>
      <c r="N58" s="947"/>
      <c r="O58" s="947"/>
      <c r="P58" s="947"/>
      <c r="Q58" s="947"/>
      <c r="R58" s="947"/>
      <c r="S58" s="947"/>
      <c r="T58" s="947"/>
      <c r="U58" s="947"/>
      <c r="V58" s="947"/>
      <c r="W58" s="947"/>
      <c r="X58" s="947"/>
      <c r="Y58" s="947"/>
      <c r="Z58" s="947"/>
      <c r="AA58" s="947"/>
      <c r="AB58" s="947"/>
      <c r="AC58" s="947"/>
      <c r="AD58" s="947"/>
      <c r="AE58" s="947"/>
      <c r="AF58" s="947"/>
      <c r="AG58" s="947"/>
      <c r="AH58" s="947"/>
      <c r="AI58" s="947"/>
      <c r="AJ58" s="947"/>
      <c r="AK58" s="947"/>
      <c r="AL58" s="947"/>
      <c r="AM58" s="947"/>
      <c r="AN58" s="947"/>
      <c r="AO58" s="947"/>
      <c r="AP58" s="947"/>
      <c r="AQ58" s="947"/>
      <c r="AR58" s="947"/>
      <c r="AS58" s="947"/>
      <c r="AT58" s="947"/>
      <c r="AU58" s="947"/>
      <c r="AV58" s="947"/>
      <c r="AW58" s="947"/>
      <c r="AX58" s="947"/>
      <c r="AY58" s="947"/>
      <c r="AZ58" s="947"/>
      <c r="BA58" s="947"/>
      <c r="BB58" s="947"/>
      <c r="BC58" s="947"/>
      <c r="BD58" s="947"/>
      <c r="BE58" s="947"/>
      <c r="BF58" s="947"/>
      <c r="BG58" s="947"/>
      <c r="BH58" s="947"/>
      <c r="BI58" s="947"/>
      <c r="BJ58" s="947"/>
      <c r="BK58" s="947"/>
      <c r="BL58" s="947"/>
      <c r="BM58" s="947"/>
      <c r="BN58" s="947"/>
      <c r="BO58" s="947"/>
      <c r="BP58" s="947"/>
      <c r="BQ58" s="947"/>
      <c r="BR58" s="947"/>
      <c r="BS58" s="947"/>
      <c r="BT58" s="947"/>
      <c r="BU58" s="947"/>
      <c r="BV58" s="947"/>
      <c r="BW58" s="947"/>
      <c r="BX58" s="947"/>
      <c r="BY58" s="947"/>
      <c r="BZ58" s="947"/>
      <c r="CA58" s="947"/>
      <c r="CB58" s="947"/>
      <c r="CC58" s="947"/>
      <c r="CD58" s="947"/>
      <c r="CE58" s="947"/>
      <c r="CF58" s="947"/>
      <c r="CG58" s="947"/>
      <c r="CH58" s="947"/>
      <c r="CI58" s="947"/>
      <c r="CJ58" s="947"/>
      <c r="CK58" s="947"/>
      <c r="CL58" s="947"/>
      <c r="CM58" s="947"/>
      <c r="CN58" s="947"/>
      <c r="CO58" s="947"/>
      <c r="CP58" s="947"/>
      <c r="CQ58" s="947"/>
      <c r="CR58" s="947"/>
      <c r="CS58" s="947"/>
      <c r="CT58" s="947"/>
      <c r="CU58" s="947"/>
      <c r="CV58" s="947"/>
      <c r="CW58" s="947"/>
      <c r="CX58" s="947"/>
      <c r="CY58" s="947"/>
      <c r="CZ58" s="947"/>
      <c r="DA58" s="947"/>
      <c r="DB58" s="947"/>
      <c r="DC58" s="947"/>
      <c r="DD58" s="947"/>
      <c r="DE58" s="947"/>
      <c r="DF58" s="947"/>
      <c r="DG58" s="947"/>
      <c r="DH58" s="947"/>
      <c r="DI58" s="947"/>
      <c r="DJ58" s="947"/>
      <c r="DK58" s="947"/>
      <c r="DL58" s="947"/>
      <c r="DM58" s="947"/>
      <c r="DN58" s="947"/>
      <c r="DO58" s="947"/>
      <c r="DP58" s="947"/>
      <c r="DQ58" s="947"/>
      <c r="DR58" s="947"/>
      <c r="DS58" s="947"/>
      <c r="DT58" s="947"/>
      <c r="DU58" s="947"/>
      <c r="DV58" s="947"/>
      <c r="DW58" s="947"/>
      <c r="DX58" s="947"/>
      <c r="DY58" s="947"/>
      <c r="DZ58" s="947"/>
      <c r="EA58" s="947"/>
      <c r="EB58" s="947"/>
      <c r="EC58" s="947"/>
      <c r="ED58" s="947"/>
      <c r="EE58" s="947"/>
      <c r="EF58" s="947"/>
      <c r="EG58" s="947"/>
      <c r="EH58" s="947"/>
      <c r="EI58" s="947"/>
      <c r="EJ58" s="947"/>
      <c r="EK58" s="947"/>
      <c r="EL58" s="947"/>
      <c r="EM58" s="947"/>
      <c r="EN58" s="947"/>
      <c r="EO58" s="947"/>
      <c r="EP58" s="947"/>
      <c r="EQ58" s="947"/>
      <c r="ER58" s="947"/>
      <c r="ES58" s="947"/>
      <c r="ET58" s="947"/>
      <c r="EU58" s="947"/>
      <c r="EV58" s="947"/>
      <c r="EW58" s="947"/>
      <c r="EX58" s="947"/>
      <c r="EY58" s="947"/>
      <c r="EZ58" s="947"/>
      <c r="FA58" s="947"/>
      <c r="FB58" s="947"/>
      <c r="FC58" s="947"/>
      <c r="FD58" s="947"/>
      <c r="FE58" s="947"/>
      <c r="FF58" s="947"/>
      <c r="FG58" s="947"/>
      <c r="FH58" s="947"/>
      <c r="FI58" s="947"/>
      <c r="FJ58" s="947"/>
      <c r="FK58" s="947"/>
      <c r="FL58" s="947"/>
      <c r="FM58" s="947"/>
      <c r="FN58" s="947"/>
      <c r="FO58" s="947"/>
      <c r="FP58" s="947"/>
      <c r="FQ58" s="947"/>
      <c r="FR58" s="947"/>
      <c r="FS58" s="947"/>
      <c r="FT58" s="947"/>
      <c r="FU58" s="947"/>
      <c r="FV58" s="947"/>
      <c r="FW58" s="947"/>
      <c r="FX58" s="947"/>
      <c r="FY58" s="947"/>
      <c r="FZ58" s="947"/>
      <c r="GA58" s="947"/>
      <c r="GB58" s="947"/>
      <c r="GC58" s="947"/>
      <c r="GD58" s="947"/>
      <c r="GE58" s="947"/>
      <c r="GF58" s="947"/>
      <c r="GG58" s="947"/>
      <c r="GH58" s="947"/>
      <c r="GI58" s="947"/>
      <c r="GJ58" s="947"/>
      <c r="GK58" s="947"/>
      <c r="GL58" s="947"/>
      <c r="GM58" s="947"/>
      <c r="GN58" s="947"/>
      <c r="GO58" s="947"/>
      <c r="GP58" s="947"/>
      <c r="GQ58" s="947"/>
      <c r="GR58" s="947"/>
      <c r="GS58" s="947"/>
      <c r="GT58" s="947"/>
      <c r="GU58" s="947"/>
      <c r="GV58" s="947"/>
      <c r="GW58" s="947"/>
      <c r="GX58" s="947"/>
      <c r="GY58" s="947"/>
      <c r="GZ58" s="947"/>
      <c r="HA58" s="947"/>
      <c r="HB58" s="947"/>
      <c r="HC58" s="947"/>
      <c r="HD58" s="947"/>
      <c r="HE58" s="947"/>
      <c r="HF58" s="947"/>
      <c r="HG58" s="947"/>
      <c r="HH58" s="947"/>
      <c r="HI58" s="947"/>
      <c r="HJ58" s="947"/>
      <c r="HK58" s="947"/>
      <c r="HL58" s="947"/>
      <c r="HM58" s="947"/>
      <c r="HN58" s="947"/>
      <c r="HO58" s="947"/>
      <c r="HP58" s="947"/>
      <c r="HQ58" s="947"/>
      <c r="HR58" s="947"/>
      <c r="HS58" s="947"/>
      <c r="HT58" s="947"/>
      <c r="HU58" s="947"/>
      <c r="HV58" s="947"/>
      <c r="HW58" s="947"/>
      <c r="HX58" s="947"/>
      <c r="HY58" s="947"/>
      <c r="HZ58" s="947"/>
      <c r="IA58" s="947"/>
      <c r="IB58" s="947"/>
      <c r="IC58" s="947"/>
      <c r="ID58" s="947"/>
      <c r="IE58" s="947"/>
      <c r="IF58" s="947"/>
      <c r="IG58" s="947"/>
      <c r="IH58" s="947"/>
      <c r="II58" s="947"/>
      <c r="IJ58" s="947"/>
      <c r="IK58" s="947"/>
      <c r="IL58" s="947"/>
      <c r="IM58" s="947"/>
      <c r="IN58" s="947"/>
      <c r="IO58" s="947"/>
      <c r="IP58" s="947"/>
      <c r="IQ58" s="947"/>
      <c r="IR58" s="947"/>
      <c r="IS58" s="947"/>
      <c r="IT58" s="947"/>
      <c r="IU58" s="947"/>
      <c r="IV58" s="947"/>
    </row>
    <row r="59" spans="1:256" ht="12.95" customHeight="1" x14ac:dyDescent="0.25">
      <c r="A59" s="2018" t="s">
        <v>707</v>
      </c>
      <c r="B59" s="2019"/>
      <c r="C59" s="2019"/>
      <c r="D59" s="2019"/>
      <c r="E59" s="2019"/>
    </row>
    <row r="60" spans="1:256" ht="12.95" customHeight="1" x14ac:dyDescent="0.25">
      <c r="A60" s="2009" t="s">
        <v>708</v>
      </c>
      <c r="B60" s="2009"/>
      <c r="C60" s="2009"/>
      <c r="D60" s="2009"/>
      <c r="E60" s="2009"/>
    </row>
    <row r="61" spans="1:256" ht="12.95" customHeight="1" x14ac:dyDescent="0.25">
      <c r="A61" s="2009" t="s">
        <v>695</v>
      </c>
      <c r="B61" s="2009"/>
      <c r="C61" s="2009"/>
      <c r="D61" s="2009"/>
      <c r="E61" s="2009"/>
    </row>
    <row r="62" spans="1:256" s="888" customFormat="1" ht="13.5" customHeight="1" x14ac:dyDescent="0.25">
      <c r="A62" s="938" t="s">
        <v>527</v>
      </c>
      <c r="B62" s="885"/>
      <c r="C62" s="886"/>
      <c r="D62" s="885"/>
      <c r="E62" s="885"/>
      <c r="F62" s="885"/>
      <c r="G62" s="885"/>
      <c r="H62" s="885"/>
      <c r="I62" s="885"/>
      <c r="J62" s="885"/>
      <c r="K62" s="887"/>
      <c r="L62" s="887"/>
    </row>
    <row r="63" spans="1:256" s="906" customFormat="1" ht="11.25" customHeight="1" x14ac:dyDescent="0.25">
      <c r="A63" s="894" t="s">
        <v>696</v>
      </c>
      <c r="B63" s="885"/>
      <c r="C63" s="886"/>
      <c r="D63" s="885"/>
      <c r="E63" s="885"/>
      <c r="F63" s="885"/>
      <c r="G63" s="885"/>
      <c r="H63" s="885"/>
      <c r="I63" s="885"/>
      <c r="J63" s="885"/>
      <c r="K63" s="887"/>
      <c r="L63" s="887"/>
    </row>
    <row r="64" spans="1:256" ht="12" customHeight="1" x14ac:dyDescent="0.25"/>
    <row r="65" ht="11.25" customHeight="1" x14ac:dyDescent="0.25"/>
    <row r="66" ht="11.25"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sheetData>
  <mergeCells count="10">
    <mergeCell ref="A56:E57"/>
    <mergeCell ref="A59:E59"/>
    <mergeCell ref="A60:E60"/>
    <mergeCell ref="A61:E61"/>
    <mergeCell ref="A2:E2"/>
    <mergeCell ref="A3:E3"/>
    <mergeCell ref="A5:A8"/>
    <mergeCell ref="B5:E5"/>
    <mergeCell ref="B6:B8"/>
    <mergeCell ref="C6:C8"/>
  </mergeCells>
  <hyperlinks>
    <hyperlink ref="A63" r:id="rId1"/>
  </hyperlinks>
  <printOptions horizontalCentered="1" gridLinesSet="0"/>
  <pageMargins left="0.78740157480314965" right="0.78740157480314965" top="1.1811023622047243" bottom="0.78740157480314965" header="0" footer="0"/>
  <pageSetup paperSize="9" scale="99" orientation="portrait" r:id="rId2"/>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2:IV61"/>
  <sheetViews>
    <sheetView showGridLines="0" workbookViewId="0"/>
  </sheetViews>
  <sheetFormatPr defaultColWidth="9.7109375" defaultRowHeight="12.75" customHeight="1" x14ac:dyDescent="0.25"/>
  <cols>
    <col min="1" max="1" width="22.140625" style="947" customWidth="1"/>
    <col min="2" max="2" width="8" style="947" customWidth="1"/>
    <col min="3" max="3" width="14.140625" style="947" customWidth="1"/>
    <col min="4" max="4" width="11.7109375" style="947" customWidth="1"/>
    <col min="5" max="5" width="9.42578125" style="947" customWidth="1"/>
    <col min="6" max="6" width="10.42578125" style="947" customWidth="1"/>
    <col min="7" max="7" width="10.28515625" style="947" customWidth="1"/>
    <col min="8" max="16384" width="9.7109375" style="947"/>
  </cols>
  <sheetData>
    <row r="2" spans="1:11" ht="12.75" customHeight="1" x14ac:dyDescent="0.25">
      <c r="A2" s="2010" t="s">
        <v>709</v>
      </c>
      <c r="B2" s="2010"/>
      <c r="C2" s="2010"/>
      <c r="D2" s="2010"/>
      <c r="E2" s="2010"/>
      <c r="F2" s="2010"/>
      <c r="G2" s="2010"/>
    </row>
    <row r="3" spans="1:11" ht="21.75" customHeight="1" x14ac:dyDescent="0.25">
      <c r="A3" s="2011" t="s">
        <v>710</v>
      </c>
      <c r="B3" s="2011"/>
      <c r="C3" s="2011"/>
      <c r="D3" s="2011"/>
      <c r="E3" s="2011"/>
      <c r="F3" s="2011"/>
      <c r="G3" s="2011"/>
      <c r="H3" s="1594"/>
      <c r="I3" s="1594"/>
      <c r="J3" s="1594"/>
      <c r="K3" s="1594"/>
    </row>
    <row r="4" spans="1:11" ht="12.75" customHeight="1" x14ac:dyDescent="0.25">
      <c r="A4" s="948"/>
      <c r="B4" s="949"/>
      <c r="C4" s="949"/>
      <c r="D4" s="950"/>
      <c r="E4" s="950"/>
      <c r="F4" s="950"/>
      <c r="G4" s="637" t="s">
        <v>509</v>
      </c>
    </row>
    <row r="5" spans="1:11" ht="12.75" customHeight="1" x14ac:dyDescent="0.25">
      <c r="A5" s="2012" t="s">
        <v>659</v>
      </c>
      <c r="B5" s="2013" t="s">
        <v>711</v>
      </c>
      <c r="C5" s="2013"/>
      <c r="D5" s="2013"/>
      <c r="E5" s="2013"/>
      <c r="F5" s="2013"/>
      <c r="G5" s="2013"/>
    </row>
    <row r="6" spans="1:11" ht="12.75" customHeight="1" x14ac:dyDescent="0.25">
      <c r="A6" s="2013"/>
      <c r="B6" s="1703"/>
      <c r="C6" s="2012" t="s">
        <v>712</v>
      </c>
      <c r="D6" s="2013" t="s">
        <v>713</v>
      </c>
      <c r="E6" s="2013" t="s">
        <v>714</v>
      </c>
      <c r="F6" s="2013" t="s">
        <v>715</v>
      </c>
      <c r="G6" s="2013" t="s">
        <v>716</v>
      </c>
    </row>
    <row r="7" spans="1:11" ht="12.75" customHeight="1" x14ac:dyDescent="0.25">
      <c r="A7" s="2013"/>
      <c r="B7" s="1709" t="s">
        <v>31</v>
      </c>
      <c r="C7" s="2020"/>
      <c r="D7" s="2020"/>
      <c r="E7" s="2020"/>
      <c r="F7" s="2020"/>
      <c r="G7" s="2020"/>
    </row>
    <row r="8" spans="1:11" ht="12.75" customHeight="1" x14ac:dyDescent="0.25">
      <c r="A8" s="2013"/>
      <c r="B8" s="1706"/>
      <c r="C8" s="2020"/>
      <c r="D8" s="2020"/>
      <c r="E8" s="2020"/>
      <c r="F8" s="2020"/>
      <c r="G8" s="2020"/>
    </row>
    <row r="9" spans="1:11" ht="7.5" customHeight="1" x14ac:dyDescent="0.25">
      <c r="A9" s="953"/>
      <c r="B9" s="954"/>
      <c r="C9" s="986"/>
      <c r="D9" s="955"/>
    </row>
    <row r="10" spans="1:11" ht="12.75" customHeight="1" x14ac:dyDescent="0.25">
      <c r="A10" s="984">
        <v>2017</v>
      </c>
      <c r="B10" s="954">
        <v>4521</v>
      </c>
      <c r="C10" s="986">
        <v>566</v>
      </c>
      <c r="D10" s="1004">
        <v>2207</v>
      </c>
      <c r="E10" s="947">
        <v>290</v>
      </c>
      <c r="F10" s="947">
        <v>48</v>
      </c>
      <c r="G10" s="947">
        <v>1410</v>
      </c>
    </row>
    <row r="11" spans="1:11" ht="7.5" customHeight="1" x14ac:dyDescent="0.25">
      <c r="A11" s="953"/>
      <c r="B11" s="954"/>
      <c r="C11" s="986"/>
      <c r="D11" s="990"/>
    </row>
    <row r="12" spans="1:11" ht="12" customHeight="1" x14ac:dyDescent="0.25">
      <c r="A12" s="953">
        <v>2018</v>
      </c>
      <c r="B12" s="954"/>
      <c r="C12" s="986"/>
      <c r="D12" s="955"/>
    </row>
    <row r="13" spans="1:11" ht="12" customHeight="1" x14ac:dyDescent="0.25">
      <c r="A13" s="960" t="s">
        <v>252</v>
      </c>
      <c r="B13" s="1005">
        <f>B15+B51+B53</f>
        <v>4546</v>
      </c>
      <c r="C13" s="1005">
        <f>C15+C51+C53</f>
        <v>567</v>
      </c>
      <c r="D13" s="988">
        <f t="shared" ref="D13:G13" si="0">D15+D51+D53</f>
        <v>2224</v>
      </c>
      <c r="E13" s="988">
        <f t="shared" si="0"/>
        <v>290</v>
      </c>
      <c r="F13" s="988">
        <f t="shared" si="0"/>
        <v>50</v>
      </c>
      <c r="G13" s="988">
        <f t="shared" si="0"/>
        <v>1415</v>
      </c>
      <c r="H13" s="1006"/>
      <c r="I13" s="1006"/>
      <c r="J13" s="1006"/>
      <c r="K13" s="1006"/>
    </row>
    <row r="14" spans="1:11" ht="9" customHeight="1" x14ac:dyDescent="0.25">
      <c r="A14" s="953"/>
      <c r="B14" s="1007"/>
      <c r="C14" s="1007"/>
      <c r="D14" s="964"/>
      <c r="E14" s="964"/>
      <c r="F14" s="964"/>
      <c r="G14" s="964"/>
      <c r="H14" s="1006"/>
      <c r="I14" s="1006"/>
      <c r="J14" s="1006"/>
      <c r="K14" s="1006"/>
    </row>
    <row r="15" spans="1:11" ht="12" customHeight="1" x14ac:dyDescent="0.25">
      <c r="A15" s="810" t="s">
        <v>664</v>
      </c>
      <c r="B15" s="1008">
        <f>B17+B28+B39+B41+B49</f>
        <v>4075</v>
      </c>
      <c r="C15" s="1008">
        <f t="shared" ref="C15:G15" si="1">C17+C28+C39+C41+C49</f>
        <v>561</v>
      </c>
      <c r="D15" s="990">
        <f t="shared" si="1"/>
        <v>1924</v>
      </c>
      <c r="E15" s="990">
        <f t="shared" si="1"/>
        <v>270</v>
      </c>
      <c r="F15" s="990">
        <f t="shared" si="1"/>
        <v>27</v>
      </c>
      <c r="G15" s="990">
        <f t="shared" si="1"/>
        <v>1293</v>
      </c>
      <c r="H15" s="1006"/>
      <c r="I15" s="1006"/>
      <c r="J15" s="1006"/>
      <c r="K15" s="1006"/>
    </row>
    <row r="16" spans="1:11" ht="9" customHeight="1" x14ac:dyDescent="0.25">
      <c r="A16" s="808"/>
      <c r="B16" s="1009"/>
      <c r="C16" s="1007"/>
      <c r="D16" s="1010"/>
      <c r="E16" s="1010"/>
      <c r="F16" s="1010"/>
      <c r="G16" s="1011"/>
      <c r="H16" s="1006"/>
      <c r="I16" s="1006"/>
      <c r="J16" s="1006"/>
      <c r="K16" s="1006"/>
    </row>
    <row r="17" spans="1:11" s="969" customFormat="1" ht="12" customHeight="1" x14ac:dyDescent="0.25">
      <c r="A17" s="810" t="s">
        <v>717</v>
      </c>
      <c r="B17" s="1008">
        <f>SUM(B19:B26)</f>
        <v>1376</v>
      </c>
      <c r="C17" s="1008">
        <f t="shared" ref="C17:G17" si="2">SUM(C19:C26)</f>
        <v>186</v>
      </c>
      <c r="D17" s="1008">
        <f t="shared" si="2"/>
        <v>698</v>
      </c>
      <c r="E17" s="1008">
        <f t="shared" si="2"/>
        <v>72</v>
      </c>
      <c r="F17" s="1008">
        <f t="shared" si="2"/>
        <v>11</v>
      </c>
      <c r="G17" s="1008">
        <f t="shared" si="2"/>
        <v>409</v>
      </c>
      <c r="H17" s="1006"/>
      <c r="I17" s="1006"/>
      <c r="J17" s="1006"/>
      <c r="K17" s="1012"/>
    </row>
    <row r="18" spans="1:11" s="969" customFormat="1" ht="9" customHeight="1" x14ac:dyDescent="0.25">
      <c r="A18" s="810"/>
      <c r="B18" s="1008"/>
      <c r="C18" s="1013"/>
      <c r="D18" s="1004"/>
      <c r="E18" s="1004"/>
      <c r="F18" s="1004"/>
      <c r="G18" s="1004"/>
      <c r="H18" s="1006"/>
      <c r="I18" s="1006"/>
      <c r="J18" s="1006"/>
      <c r="K18" s="1012"/>
    </row>
    <row r="19" spans="1:11" s="969" customFormat="1" ht="12.75" customHeight="1" x14ac:dyDescent="0.25">
      <c r="A19" s="993" t="s">
        <v>718</v>
      </c>
      <c r="B19" s="1008">
        <f t="shared" ref="B19:B26" si="3">SUM(C19:G19)</f>
        <v>199</v>
      </c>
      <c r="C19" s="1013">
        <v>27</v>
      </c>
      <c r="D19" s="1004">
        <v>86</v>
      </c>
      <c r="E19" s="1004">
        <v>21</v>
      </c>
      <c r="F19" s="1004">
        <v>3</v>
      </c>
      <c r="G19" s="1004">
        <v>62</v>
      </c>
      <c r="H19" s="1006"/>
      <c r="I19" s="1006"/>
      <c r="J19" s="1006"/>
      <c r="K19" s="1012"/>
    </row>
    <row r="20" spans="1:11" s="969" customFormat="1" ht="12.75" customHeight="1" x14ac:dyDescent="0.25">
      <c r="A20" s="993" t="s">
        <v>719</v>
      </c>
      <c r="B20" s="1008">
        <f t="shared" si="3"/>
        <v>125</v>
      </c>
      <c r="C20" s="1013">
        <v>26</v>
      </c>
      <c r="D20" s="1004">
        <v>59</v>
      </c>
      <c r="E20" s="1004">
        <v>4</v>
      </c>
      <c r="F20" s="1014">
        <v>0</v>
      </c>
      <c r="G20" s="1004">
        <v>36</v>
      </c>
      <c r="H20" s="1006"/>
      <c r="I20" s="1006"/>
      <c r="J20" s="1006"/>
      <c r="K20" s="1012"/>
    </row>
    <row r="21" spans="1:11" s="969" customFormat="1" ht="12.75" customHeight="1" x14ac:dyDescent="0.25">
      <c r="A21" s="993" t="s">
        <v>720</v>
      </c>
      <c r="B21" s="1008">
        <f t="shared" si="3"/>
        <v>117</v>
      </c>
      <c r="C21" s="1013">
        <v>14</v>
      </c>
      <c r="D21" s="1004">
        <v>63</v>
      </c>
      <c r="E21" s="1004">
        <v>3</v>
      </c>
      <c r="F21" s="1004">
        <v>1</v>
      </c>
      <c r="G21" s="1004">
        <v>36</v>
      </c>
      <c r="H21" s="1006"/>
      <c r="I21" s="1006"/>
      <c r="J21" s="1006"/>
      <c r="K21" s="1012"/>
    </row>
    <row r="22" spans="1:11" s="969" customFormat="1" ht="12.75" customHeight="1" x14ac:dyDescent="0.25">
      <c r="A22" s="993" t="s">
        <v>721</v>
      </c>
      <c r="B22" s="1008">
        <f t="shared" si="3"/>
        <v>284</v>
      </c>
      <c r="C22" s="1013">
        <v>23</v>
      </c>
      <c r="D22" s="1004">
        <v>165</v>
      </c>
      <c r="E22" s="1004">
        <v>11</v>
      </c>
      <c r="F22" s="1004">
        <v>3</v>
      </c>
      <c r="G22" s="1004">
        <v>82</v>
      </c>
      <c r="H22" s="1006"/>
      <c r="I22" s="1006"/>
      <c r="J22" s="1006"/>
      <c r="K22" s="1012"/>
    </row>
    <row r="23" spans="1:11" s="969" customFormat="1" ht="12.75" customHeight="1" x14ac:dyDescent="0.25">
      <c r="A23" s="993" t="s">
        <v>722</v>
      </c>
      <c r="B23" s="1008">
        <f t="shared" si="3"/>
        <v>84</v>
      </c>
      <c r="C23" s="1013">
        <v>30</v>
      </c>
      <c r="D23" s="1004">
        <v>24</v>
      </c>
      <c r="E23" s="1004">
        <v>5</v>
      </c>
      <c r="F23" s="1004">
        <v>1</v>
      </c>
      <c r="G23" s="1004">
        <v>24</v>
      </c>
      <c r="H23" s="1006"/>
      <c r="I23" s="1006"/>
      <c r="J23" s="1006"/>
      <c r="K23" s="1012"/>
    </row>
    <row r="24" spans="1:11" s="969" customFormat="1" ht="12.75" customHeight="1" x14ac:dyDescent="0.25">
      <c r="A24" s="993" t="s">
        <v>723</v>
      </c>
      <c r="B24" s="1008">
        <f t="shared" si="3"/>
        <v>144</v>
      </c>
      <c r="C24" s="1013">
        <v>25</v>
      </c>
      <c r="D24" s="1004">
        <v>54</v>
      </c>
      <c r="E24" s="1004">
        <v>5</v>
      </c>
      <c r="F24" s="1014">
        <v>0</v>
      </c>
      <c r="G24" s="1004">
        <v>60</v>
      </c>
      <c r="H24" s="1006"/>
      <c r="I24" s="1006"/>
      <c r="J24" s="1006"/>
      <c r="K24" s="1012"/>
    </row>
    <row r="25" spans="1:11" s="969" customFormat="1" ht="12.75" customHeight="1" x14ac:dyDescent="0.25">
      <c r="A25" s="993" t="s">
        <v>724</v>
      </c>
      <c r="B25" s="1008">
        <f t="shared" si="3"/>
        <v>316</v>
      </c>
      <c r="C25" s="1013">
        <v>27</v>
      </c>
      <c r="D25" s="1004">
        <v>198</v>
      </c>
      <c r="E25" s="1004">
        <v>10</v>
      </c>
      <c r="F25" s="1004">
        <v>3</v>
      </c>
      <c r="G25" s="1004">
        <v>78</v>
      </c>
      <c r="H25" s="1006"/>
      <c r="I25" s="1006"/>
      <c r="J25" s="1006"/>
      <c r="K25" s="1012"/>
    </row>
    <row r="26" spans="1:11" s="969" customFormat="1" ht="12.75" customHeight="1" x14ac:dyDescent="0.25">
      <c r="A26" s="993" t="s">
        <v>725</v>
      </c>
      <c r="B26" s="1008">
        <f t="shared" si="3"/>
        <v>107</v>
      </c>
      <c r="C26" s="1013">
        <v>14</v>
      </c>
      <c r="D26" s="1004">
        <v>49</v>
      </c>
      <c r="E26" s="1004">
        <v>13</v>
      </c>
      <c r="F26" s="1014">
        <v>0</v>
      </c>
      <c r="G26" s="1004">
        <v>31</v>
      </c>
      <c r="H26" s="1006"/>
      <c r="I26" s="1006"/>
      <c r="J26" s="1006"/>
      <c r="K26" s="1012"/>
    </row>
    <row r="27" spans="1:11" s="969" customFormat="1" ht="9" customHeight="1" x14ac:dyDescent="0.25">
      <c r="A27" s="810"/>
      <c r="B27" s="1008"/>
      <c r="C27" s="1013"/>
      <c r="D27" s="1004"/>
      <c r="E27" s="1004"/>
      <c r="F27" s="1004"/>
      <c r="G27" s="1004"/>
      <c r="H27" s="1006"/>
      <c r="I27" s="1006"/>
      <c r="J27" s="1006"/>
      <c r="K27" s="1012"/>
    </row>
    <row r="28" spans="1:11" s="969" customFormat="1" ht="12" customHeight="1" x14ac:dyDescent="0.25">
      <c r="A28" s="20" t="s">
        <v>726</v>
      </c>
      <c r="B28" s="1866">
        <f>SUM(B30:B37)</f>
        <v>1137</v>
      </c>
      <c r="C28" s="1866">
        <f t="shared" ref="C28:G28" si="4">SUM(C30:C37)</f>
        <v>115</v>
      </c>
      <c r="D28" s="1866">
        <f t="shared" si="4"/>
        <v>583</v>
      </c>
      <c r="E28" s="1866">
        <f t="shared" si="4"/>
        <v>62</v>
      </c>
      <c r="F28" s="1866">
        <f t="shared" si="4"/>
        <v>3</v>
      </c>
      <c r="G28" s="1866">
        <f t="shared" si="4"/>
        <v>374</v>
      </c>
      <c r="H28" s="1006"/>
      <c r="I28" s="1006"/>
      <c r="J28" s="1006"/>
      <c r="K28" s="1012"/>
    </row>
    <row r="29" spans="1:11" s="969" customFormat="1" ht="9" customHeight="1" x14ac:dyDescent="0.25">
      <c r="A29" s="810"/>
      <c r="B29" s="1008"/>
      <c r="C29" s="1013"/>
      <c r="D29" s="1015"/>
      <c r="E29" s="1015"/>
      <c r="F29" s="1015"/>
      <c r="G29" s="1015"/>
      <c r="H29" s="1006"/>
      <c r="I29" s="1006"/>
      <c r="J29" s="1006"/>
      <c r="K29" s="1012"/>
    </row>
    <row r="30" spans="1:11" s="969" customFormat="1" ht="12.75" customHeight="1" x14ac:dyDescent="0.25">
      <c r="A30" s="993" t="s">
        <v>727</v>
      </c>
      <c r="B30" s="1008">
        <f t="shared" ref="B30:B37" si="5">SUM(C30:G30)</f>
        <v>148</v>
      </c>
      <c r="C30" s="1013">
        <v>10</v>
      </c>
      <c r="D30" s="1015">
        <v>58</v>
      </c>
      <c r="E30" s="1015">
        <v>13</v>
      </c>
      <c r="F30" s="1014">
        <v>0</v>
      </c>
      <c r="G30" s="1015">
        <v>67</v>
      </c>
      <c r="H30" s="1006"/>
      <c r="I30" s="1006"/>
      <c r="J30" s="1006"/>
      <c r="K30" s="1012"/>
    </row>
    <row r="31" spans="1:11" s="969" customFormat="1" ht="12.75" customHeight="1" x14ac:dyDescent="0.25">
      <c r="A31" s="993" t="s">
        <v>728</v>
      </c>
      <c r="B31" s="1008">
        <f t="shared" si="5"/>
        <v>72</v>
      </c>
      <c r="C31" s="1013">
        <v>6</v>
      </c>
      <c r="D31" s="1015">
        <v>43</v>
      </c>
      <c r="E31" s="1015">
        <v>1</v>
      </c>
      <c r="F31" s="1015">
        <v>1</v>
      </c>
      <c r="G31" s="1015">
        <v>21</v>
      </c>
      <c r="H31" s="1006"/>
      <c r="I31" s="1006"/>
      <c r="J31" s="1006"/>
      <c r="K31" s="1012"/>
    </row>
    <row r="32" spans="1:11" s="969" customFormat="1" ht="12.75" customHeight="1" x14ac:dyDescent="0.25">
      <c r="A32" s="993" t="s">
        <v>729</v>
      </c>
      <c r="B32" s="1008">
        <f t="shared" si="5"/>
        <v>237</v>
      </c>
      <c r="C32" s="1013">
        <v>14</v>
      </c>
      <c r="D32" s="1015">
        <v>122</v>
      </c>
      <c r="E32" s="1015">
        <v>11</v>
      </c>
      <c r="F32" s="1015">
        <v>1</v>
      </c>
      <c r="G32" s="1015">
        <v>89</v>
      </c>
      <c r="H32" s="1006"/>
      <c r="I32" s="1006"/>
      <c r="J32" s="1006"/>
      <c r="K32" s="1012"/>
    </row>
    <row r="33" spans="1:11" s="969" customFormat="1" ht="12.75" customHeight="1" x14ac:dyDescent="0.25">
      <c r="A33" s="993" t="s">
        <v>730</v>
      </c>
      <c r="B33" s="1008">
        <f t="shared" si="5"/>
        <v>75</v>
      </c>
      <c r="C33" s="1013">
        <v>8</v>
      </c>
      <c r="D33" s="1015">
        <v>34</v>
      </c>
      <c r="E33" s="1015">
        <v>3</v>
      </c>
      <c r="F33" s="1014">
        <v>0</v>
      </c>
      <c r="G33" s="1015">
        <v>30</v>
      </c>
      <c r="H33" s="1006"/>
      <c r="I33" s="1006"/>
      <c r="J33" s="1006"/>
      <c r="K33" s="1012"/>
    </row>
    <row r="34" spans="1:11" s="969" customFormat="1" ht="12.75" customHeight="1" x14ac:dyDescent="0.25">
      <c r="A34" s="993" t="s">
        <v>731</v>
      </c>
      <c r="B34" s="1008">
        <f t="shared" si="5"/>
        <v>187</v>
      </c>
      <c r="C34" s="1013">
        <v>36</v>
      </c>
      <c r="D34" s="1015">
        <v>103</v>
      </c>
      <c r="E34" s="1015">
        <v>4</v>
      </c>
      <c r="F34" s="1014">
        <v>0</v>
      </c>
      <c r="G34" s="1015">
        <v>44</v>
      </c>
      <c r="H34" s="1006"/>
      <c r="I34" s="1006"/>
      <c r="J34" s="1006"/>
      <c r="K34" s="1012"/>
    </row>
    <row r="35" spans="1:11" s="969" customFormat="1" ht="12.75" customHeight="1" x14ac:dyDescent="0.25">
      <c r="A35" s="993" t="s">
        <v>732</v>
      </c>
      <c r="B35" s="1008">
        <f t="shared" si="5"/>
        <v>48</v>
      </c>
      <c r="C35" s="1013">
        <v>5</v>
      </c>
      <c r="D35" s="1015">
        <v>24</v>
      </c>
      <c r="E35" s="1015">
        <v>4</v>
      </c>
      <c r="F35" s="1014">
        <v>0</v>
      </c>
      <c r="G35" s="1015">
        <v>15</v>
      </c>
      <c r="H35" s="1006"/>
      <c r="I35" s="1006"/>
      <c r="J35" s="1006"/>
      <c r="K35" s="1012"/>
    </row>
    <row r="36" spans="1:11" s="969" customFormat="1" ht="12.75" customHeight="1" x14ac:dyDescent="0.25">
      <c r="A36" s="993" t="s">
        <v>733</v>
      </c>
      <c r="B36" s="1008">
        <f t="shared" si="5"/>
        <v>162</v>
      </c>
      <c r="C36" s="1013">
        <v>14</v>
      </c>
      <c r="D36" s="1015">
        <v>91</v>
      </c>
      <c r="E36" s="1015">
        <v>6</v>
      </c>
      <c r="F36" s="1014">
        <v>0</v>
      </c>
      <c r="G36" s="1015">
        <v>51</v>
      </c>
      <c r="H36" s="1006"/>
      <c r="I36" s="1006"/>
      <c r="J36" s="1006"/>
      <c r="K36" s="1012"/>
    </row>
    <row r="37" spans="1:11" s="969" customFormat="1" ht="12.75" customHeight="1" x14ac:dyDescent="0.25">
      <c r="A37" s="993" t="s">
        <v>734</v>
      </c>
      <c r="B37" s="1008">
        <f t="shared" si="5"/>
        <v>208</v>
      </c>
      <c r="C37" s="1013">
        <v>22</v>
      </c>
      <c r="D37" s="1015">
        <v>108</v>
      </c>
      <c r="E37" s="1015">
        <v>20</v>
      </c>
      <c r="F37" s="1015">
        <v>1</v>
      </c>
      <c r="G37" s="1015">
        <v>57</v>
      </c>
      <c r="H37" s="1006"/>
      <c r="I37" s="1006"/>
      <c r="J37" s="1006"/>
      <c r="K37" s="1012"/>
    </row>
    <row r="38" spans="1:11" s="969" customFormat="1" ht="9" customHeight="1" x14ac:dyDescent="0.25">
      <c r="A38" s="810"/>
      <c r="B38" s="1008"/>
      <c r="C38" s="1013"/>
      <c r="D38" s="1015"/>
      <c r="E38" s="1015"/>
      <c r="F38" s="1015"/>
      <c r="G38" s="1015"/>
      <c r="H38" s="1006"/>
      <c r="I38" s="1006"/>
      <c r="J38" s="1006"/>
      <c r="K38" s="1012"/>
    </row>
    <row r="39" spans="1:11" ht="12" customHeight="1" x14ac:dyDescent="0.25">
      <c r="A39" s="810" t="s">
        <v>735</v>
      </c>
      <c r="B39" s="1008">
        <f>SUM(C39:G39)</f>
        <v>660</v>
      </c>
      <c r="C39" s="1016">
        <v>47</v>
      </c>
      <c r="D39" s="1017">
        <v>385</v>
      </c>
      <c r="E39" s="1017">
        <v>36</v>
      </c>
      <c r="F39" s="1017">
        <v>2</v>
      </c>
      <c r="G39" s="1017">
        <v>190</v>
      </c>
      <c r="H39" s="1006"/>
      <c r="I39" s="1006"/>
      <c r="J39" s="1006"/>
      <c r="K39" s="1006"/>
    </row>
    <row r="40" spans="1:11" ht="9" customHeight="1" x14ac:dyDescent="0.25">
      <c r="A40" s="810"/>
      <c r="B40" s="1008"/>
      <c r="C40" s="1016"/>
      <c r="D40" s="1017"/>
      <c r="E40" s="1017"/>
      <c r="F40" s="1017"/>
      <c r="G40" s="1017"/>
      <c r="H40" s="1006"/>
      <c r="I40" s="1006"/>
      <c r="J40" s="1006"/>
      <c r="K40" s="1006"/>
    </row>
    <row r="41" spans="1:11" ht="12" customHeight="1" x14ac:dyDescent="0.25">
      <c r="A41" s="810" t="s">
        <v>736</v>
      </c>
      <c r="B41" s="1008">
        <f>SUM(B42:B47)</f>
        <v>729</v>
      </c>
      <c r="C41" s="1008">
        <f t="shared" ref="C41:G41" si="6">SUM(C42:C47)</f>
        <v>180</v>
      </c>
      <c r="D41" s="1008">
        <f t="shared" si="6"/>
        <v>211</v>
      </c>
      <c r="E41" s="1008">
        <f t="shared" si="6"/>
        <v>70</v>
      </c>
      <c r="F41" s="1008">
        <f t="shared" si="6"/>
        <v>7</v>
      </c>
      <c r="G41" s="1008">
        <f t="shared" si="6"/>
        <v>261</v>
      </c>
      <c r="H41" s="1006"/>
      <c r="I41" s="1006"/>
      <c r="J41" s="1006"/>
      <c r="K41" s="1006"/>
    </row>
    <row r="42" spans="1:11" ht="9" customHeight="1" x14ac:dyDescent="0.25">
      <c r="A42" s="810"/>
      <c r="B42" s="1008"/>
      <c r="C42" s="1013"/>
      <c r="D42" s="1015"/>
      <c r="E42" s="1015"/>
      <c r="F42" s="1015"/>
      <c r="G42" s="1015"/>
      <c r="H42" s="1006"/>
      <c r="I42" s="1006"/>
      <c r="J42" s="1006"/>
      <c r="K42" s="1006"/>
    </row>
    <row r="43" spans="1:11" ht="12.75" customHeight="1" x14ac:dyDescent="0.25">
      <c r="A43" s="993" t="s">
        <v>737</v>
      </c>
      <c r="B43" s="1008">
        <f>SUM(C43:G43)</f>
        <v>53</v>
      </c>
      <c r="C43" s="1013">
        <v>12</v>
      </c>
      <c r="D43" s="1015">
        <v>14</v>
      </c>
      <c r="E43" s="1015">
        <v>6</v>
      </c>
      <c r="F43" s="1015">
        <v>1</v>
      </c>
      <c r="G43" s="1015">
        <v>20</v>
      </c>
      <c r="H43" s="1006"/>
      <c r="I43" s="1006"/>
      <c r="J43" s="1006"/>
      <c r="K43" s="1006"/>
    </row>
    <row r="44" spans="1:11" ht="12.75" customHeight="1" x14ac:dyDescent="0.25">
      <c r="A44" s="993" t="s">
        <v>738</v>
      </c>
      <c r="B44" s="1008">
        <f>SUM(C44:G44)</f>
        <v>120</v>
      </c>
      <c r="C44" s="1013">
        <v>19</v>
      </c>
      <c r="D44" s="1015">
        <v>36</v>
      </c>
      <c r="E44" s="1015">
        <v>10</v>
      </c>
      <c r="F44" s="1015">
        <v>2</v>
      </c>
      <c r="G44" s="1015">
        <v>53</v>
      </c>
      <c r="H44" s="1006"/>
      <c r="I44" s="1006"/>
      <c r="J44" s="1006"/>
      <c r="K44" s="1006"/>
    </row>
    <row r="45" spans="1:11" ht="12.75" customHeight="1" x14ac:dyDescent="0.25">
      <c r="A45" s="993" t="s">
        <v>739</v>
      </c>
      <c r="B45" s="1008">
        <f>SUM(C45:G45)</f>
        <v>84</v>
      </c>
      <c r="C45" s="1013">
        <v>9</v>
      </c>
      <c r="D45" s="1015">
        <v>37</v>
      </c>
      <c r="E45" s="1015">
        <v>3</v>
      </c>
      <c r="F45" s="1014">
        <v>0</v>
      </c>
      <c r="G45" s="1015">
        <v>35</v>
      </c>
      <c r="H45" s="1006"/>
      <c r="I45" s="1006"/>
      <c r="J45" s="1006"/>
      <c r="K45" s="1006"/>
    </row>
    <row r="46" spans="1:11" ht="12.75" customHeight="1" x14ac:dyDescent="0.25">
      <c r="A46" s="993" t="s">
        <v>740</v>
      </c>
      <c r="B46" s="1008">
        <f>SUM(C46:G46)</f>
        <v>207</v>
      </c>
      <c r="C46" s="1013">
        <v>73</v>
      </c>
      <c r="D46" s="1015">
        <v>53</v>
      </c>
      <c r="E46" s="1015">
        <v>22</v>
      </c>
      <c r="F46" s="1015">
        <v>3</v>
      </c>
      <c r="G46" s="1015">
        <v>56</v>
      </c>
      <c r="H46" s="1006"/>
      <c r="I46" s="1006"/>
      <c r="J46" s="1006"/>
      <c r="K46" s="1006"/>
    </row>
    <row r="47" spans="1:11" ht="12.75" customHeight="1" x14ac:dyDescent="0.25">
      <c r="A47" s="993" t="s">
        <v>741</v>
      </c>
      <c r="B47" s="1008">
        <f>SUM(C47:G47)</f>
        <v>265</v>
      </c>
      <c r="C47" s="1013">
        <v>67</v>
      </c>
      <c r="D47" s="1015">
        <v>71</v>
      </c>
      <c r="E47" s="1015">
        <v>29</v>
      </c>
      <c r="F47" s="1015">
        <v>1</v>
      </c>
      <c r="G47" s="1015">
        <v>97</v>
      </c>
      <c r="H47" s="1006"/>
      <c r="I47" s="1006"/>
      <c r="J47" s="1006"/>
      <c r="K47" s="1006"/>
    </row>
    <row r="48" spans="1:11" ht="9" customHeight="1" x14ac:dyDescent="0.25">
      <c r="A48" s="810"/>
      <c r="B48" s="1008"/>
      <c r="C48" s="1013"/>
      <c r="D48" s="1015"/>
      <c r="E48" s="1015"/>
      <c r="F48" s="1015"/>
      <c r="G48" s="1015"/>
      <c r="H48" s="1006"/>
      <c r="I48" s="1006"/>
      <c r="J48" s="1006"/>
      <c r="K48" s="1006"/>
    </row>
    <row r="49" spans="1:256" ht="12" customHeight="1" x14ac:dyDescent="0.25">
      <c r="A49" s="810" t="s">
        <v>742</v>
      </c>
      <c r="B49" s="1008">
        <f>SUM(C49:G49)</f>
        <v>173</v>
      </c>
      <c r="C49" s="1016">
        <v>33</v>
      </c>
      <c r="D49" s="1017">
        <v>47</v>
      </c>
      <c r="E49" s="1017">
        <v>30</v>
      </c>
      <c r="F49" s="1017">
        <v>4</v>
      </c>
      <c r="G49" s="1017">
        <v>59</v>
      </c>
      <c r="H49" s="1006"/>
      <c r="I49" s="1006"/>
      <c r="J49" s="1006"/>
      <c r="K49" s="1006"/>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c r="AL49" s="969"/>
      <c r="AM49" s="969"/>
      <c r="AN49" s="969"/>
      <c r="AO49" s="969"/>
      <c r="AP49" s="969"/>
      <c r="AQ49" s="969"/>
      <c r="AR49" s="969"/>
      <c r="AS49" s="969"/>
      <c r="AT49" s="969"/>
      <c r="AU49" s="969"/>
      <c r="AV49" s="969"/>
      <c r="AW49" s="969"/>
      <c r="AX49" s="969"/>
      <c r="AY49" s="969"/>
      <c r="AZ49" s="969"/>
      <c r="BA49" s="969"/>
      <c r="BB49" s="969"/>
      <c r="BC49" s="969"/>
      <c r="BD49" s="969"/>
      <c r="BE49" s="969"/>
      <c r="BF49" s="969"/>
      <c r="BG49" s="969"/>
      <c r="BH49" s="969"/>
      <c r="BI49" s="969"/>
      <c r="BJ49" s="969"/>
      <c r="BK49" s="969"/>
      <c r="BL49" s="969"/>
      <c r="BM49" s="969"/>
      <c r="BN49" s="969"/>
      <c r="BO49" s="969"/>
      <c r="BP49" s="969"/>
      <c r="BQ49" s="969"/>
      <c r="BR49" s="969"/>
      <c r="BS49" s="969"/>
      <c r="BT49" s="969"/>
      <c r="BU49" s="969"/>
      <c r="BV49" s="969"/>
      <c r="BW49" s="969"/>
      <c r="BX49" s="969"/>
      <c r="BY49" s="969"/>
      <c r="BZ49" s="969"/>
      <c r="CA49" s="969"/>
      <c r="CB49" s="969"/>
      <c r="CC49" s="969"/>
      <c r="CD49" s="969"/>
      <c r="CE49" s="969"/>
      <c r="CF49" s="969"/>
      <c r="CG49" s="969"/>
      <c r="CH49" s="969"/>
      <c r="CI49" s="969"/>
      <c r="CJ49" s="969"/>
      <c r="CK49" s="969"/>
      <c r="CL49" s="969"/>
      <c r="CM49" s="969"/>
      <c r="CN49" s="969"/>
      <c r="CO49" s="969"/>
      <c r="CP49" s="969"/>
      <c r="CQ49" s="969"/>
      <c r="CR49" s="969"/>
      <c r="CS49" s="969"/>
      <c r="CT49" s="969"/>
      <c r="CU49" s="969"/>
      <c r="CV49" s="969"/>
      <c r="CW49" s="969"/>
      <c r="CX49" s="969"/>
      <c r="CY49" s="969"/>
      <c r="CZ49" s="969"/>
      <c r="DA49" s="969"/>
      <c r="DB49" s="969"/>
      <c r="DC49" s="969"/>
      <c r="DD49" s="969"/>
      <c r="DE49" s="969"/>
      <c r="DF49" s="969"/>
      <c r="DG49" s="969"/>
      <c r="DH49" s="969"/>
      <c r="DI49" s="969"/>
      <c r="DJ49" s="969"/>
      <c r="DK49" s="969"/>
      <c r="DL49" s="969"/>
      <c r="DM49" s="969"/>
      <c r="DN49" s="969"/>
      <c r="DO49" s="969"/>
      <c r="DP49" s="969"/>
      <c r="DQ49" s="969"/>
      <c r="DR49" s="969"/>
      <c r="DS49" s="969"/>
      <c r="DT49" s="969"/>
      <c r="DU49" s="969"/>
      <c r="DV49" s="969"/>
      <c r="DW49" s="969"/>
      <c r="DX49" s="969"/>
      <c r="DY49" s="969"/>
      <c r="DZ49" s="969"/>
      <c r="EA49" s="969"/>
      <c r="EB49" s="969"/>
      <c r="EC49" s="969"/>
      <c r="ED49" s="969"/>
      <c r="EE49" s="969"/>
      <c r="EF49" s="969"/>
      <c r="EG49" s="969"/>
      <c r="EH49" s="969"/>
      <c r="EI49" s="969"/>
      <c r="EJ49" s="969"/>
      <c r="EK49" s="969"/>
      <c r="EL49" s="969"/>
      <c r="EM49" s="969"/>
      <c r="EN49" s="969"/>
      <c r="EO49" s="969"/>
      <c r="EP49" s="969"/>
      <c r="EQ49" s="969"/>
      <c r="ER49" s="969"/>
      <c r="ES49" s="969"/>
      <c r="ET49" s="969"/>
      <c r="EU49" s="969"/>
      <c r="EV49" s="969"/>
      <c r="EW49" s="969"/>
      <c r="EX49" s="969"/>
      <c r="EY49" s="969"/>
      <c r="EZ49" s="969"/>
      <c r="FA49" s="969"/>
      <c r="FB49" s="969"/>
      <c r="FC49" s="969"/>
      <c r="FD49" s="969"/>
      <c r="FE49" s="969"/>
      <c r="FF49" s="969"/>
      <c r="FG49" s="969"/>
      <c r="FH49" s="969"/>
      <c r="FI49" s="969"/>
      <c r="FJ49" s="969"/>
      <c r="FK49" s="969"/>
      <c r="FL49" s="969"/>
      <c r="FM49" s="969"/>
      <c r="FN49" s="969"/>
      <c r="FO49" s="969"/>
      <c r="FP49" s="969"/>
      <c r="FQ49" s="969"/>
      <c r="FR49" s="969"/>
      <c r="FS49" s="969"/>
      <c r="FT49" s="969"/>
      <c r="FU49" s="969"/>
      <c r="FV49" s="969"/>
      <c r="FW49" s="969"/>
      <c r="FX49" s="969"/>
      <c r="FY49" s="969"/>
      <c r="FZ49" s="969"/>
      <c r="GA49" s="969"/>
      <c r="GB49" s="969"/>
      <c r="GC49" s="969"/>
      <c r="GD49" s="969"/>
      <c r="GE49" s="969"/>
      <c r="GF49" s="969"/>
      <c r="GG49" s="969"/>
      <c r="GH49" s="969"/>
      <c r="GI49" s="969"/>
      <c r="GJ49" s="969"/>
      <c r="GK49" s="969"/>
      <c r="GL49" s="969"/>
      <c r="GM49" s="969"/>
      <c r="GN49" s="969"/>
      <c r="GO49" s="969"/>
      <c r="GP49" s="969"/>
      <c r="GQ49" s="969"/>
      <c r="GR49" s="969"/>
      <c r="GS49" s="969"/>
      <c r="GT49" s="969"/>
      <c r="GU49" s="969"/>
      <c r="GV49" s="969"/>
      <c r="GW49" s="969"/>
      <c r="GX49" s="969"/>
      <c r="GY49" s="969"/>
      <c r="GZ49" s="969"/>
      <c r="HA49" s="969"/>
      <c r="HB49" s="969"/>
      <c r="HC49" s="969"/>
      <c r="HD49" s="969"/>
      <c r="HE49" s="969"/>
      <c r="HF49" s="969"/>
      <c r="HG49" s="969"/>
      <c r="HH49" s="969"/>
      <c r="HI49" s="969"/>
      <c r="HJ49" s="969"/>
      <c r="HK49" s="969"/>
      <c r="HL49" s="969"/>
      <c r="HM49" s="969"/>
      <c r="HN49" s="969"/>
      <c r="HO49" s="969"/>
      <c r="HP49" s="969"/>
      <c r="HQ49" s="969"/>
      <c r="HR49" s="969"/>
      <c r="HS49" s="969"/>
      <c r="HT49" s="969"/>
      <c r="HU49" s="969"/>
      <c r="HV49" s="969"/>
      <c r="HW49" s="969"/>
      <c r="HX49" s="969"/>
      <c r="HY49" s="969"/>
      <c r="HZ49" s="969"/>
      <c r="IA49" s="969"/>
      <c r="IB49" s="969"/>
      <c r="IC49" s="969"/>
      <c r="ID49" s="969"/>
      <c r="IE49" s="969"/>
      <c r="IF49" s="969"/>
      <c r="IG49" s="969"/>
      <c r="IH49" s="969"/>
      <c r="II49" s="969"/>
      <c r="IJ49" s="969"/>
      <c r="IK49" s="969"/>
      <c r="IL49" s="969"/>
      <c r="IM49" s="969"/>
      <c r="IN49" s="969"/>
      <c r="IO49" s="969"/>
      <c r="IP49" s="969"/>
      <c r="IQ49" s="969"/>
      <c r="IR49" s="969"/>
      <c r="IS49" s="969"/>
      <c r="IT49" s="969"/>
      <c r="IU49" s="969"/>
      <c r="IV49" s="969"/>
    </row>
    <row r="50" spans="1:256" ht="9" customHeight="1" x14ac:dyDescent="0.25">
      <c r="A50" s="810"/>
      <c r="B50" s="1008"/>
      <c r="C50" s="1016"/>
      <c r="D50" s="1017"/>
      <c r="E50" s="1017"/>
      <c r="F50" s="1017"/>
      <c r="G50" s="1017"/>
      <c r="H50" s="1006"/>
      <c r="I50" s="1006"/>
      <c r="J50" s="1006"/>
      <c r="K50" s="1006"/>
      <c r="O50" s="969"/>
      <c r="P50" s="969"/>
      <c r="Q50" s="969"/>
      <c r="R50" s="969"/>
      <c r="S50" s="969"/>
      <c r="T50" s="969"/>
      <c r="U50" s="969"/>
      <c r="V50" s="969"/>
      <c r="W50" s="969"/>
      <c r="X50" s="969"/>
      <c r="Y50" s="969"/>
      <c r="Z50" s="969"/>
      <c r="AA50" s="969"/>
      <c r="AB50" s="969"/>
      <c r="AC50" s="969"/>
      <c r="AD50" s="969"/>
      <c r="AE50" s="969"/>
      <c r="AF50" s="969"/>
      <c r="AG50" s="969"/>
      <c r="AH50" s="969"/>
      <c r="AI50" s="969"/>
      <c r="AJ50" s="969"/>
      <c r="AK50" s="969"/>
      <c r="AL50" s="969"/>
      <c r="AM50" s="969"/>
      <c r="AN50" s="969"/>
      <c r="AO50" s="969"/>
      <c r="AP50" s="969"/>
      <c r="AQ50" s="969"/>
      <c r="AR50" s="969"/>
      <c r="AS50" s="969"/>
      <c r="AT50" s="969"/>
      <c r="AU50" s="969"/>
      <c r="AV50" s="969"/>
      <c r="AW50" s="969"/>
      <c r="AX50" s="969"/>
      <c r="AY50" s="969"/>
      <c r="AZ50" s="969"/>
      <c r="BA50" s="969"/>
      <c r="BB50" s="969"/>
      <c r="BC50" s="969"/>
      <c r="BD50" s="969"/>
      <c r="BE50" s="969"/>
      <c r="BF50" s="969"/>
      <c r="BG50" s="969"/>
      <c r="BH50" s="969"/>
      <c r="BI50" s="969"/>
      <c r="BJ50" s="969"/>
      <c r="BK50" s="969"/>
      <c r="BL50" s="969"/>
      <c r="BM50" s="969"/>
      <c r="BN50" s="969"/>
      <c r="BO50" s="969"/>
      <c r="BP50" s="969"/>
      <c r="BQ50" s="969"/>
      <c r="BR50" s="969"/>
      <c r="BS50" s="969"/>
      <c r="BT50" s="969"/>
      <c r="BU50" s="969"/>
      <c r="BV50" s="969"/>
      <c r="BW50" s="969"/>
      <c r="BX50" s="969"/>
      <c r="BY50" s="969"/>
      <c r="BZ50" s="969"/>
      <c r="CA50" s="969"/>
      <c r="CB50" s="969"/>
      <c r="CC50" s="969"/>
      <c r="CD50" s="969"/>
      <c r="CE50" s="969"/>
      <c r="CF50" s="969"/>
      <c r="CG50" s="969"/>
      <c r="CH50" s="969"/>
      <c r="CI50" s="969"/>
      <c r="CJ50" s="969"/>
      <c r="CK50" s="969"/>
      <c r="CL50" s="969"/>
      <c r="CM50" s="969"/>
      <c r="CN50" s="969"/>
      <c r="CO50" s="969"/>
      <c r="CP50" s="969"/>
      <c r="CQ50" s="969"/>
      <c r="CR50" s="969"/>
      <c r="CS50" s="969"/>
      <c r="CT50" s="969"/>
      <c r="CU50" s="969"/>
      <c r="CV50" s="969"/>
      <c r="CW50" s="969"/>
      <c r="CX50" s="969"/>
      <c r="CY50" s="969"/>
      <c r="CZ50" s="969"/>
      <c r="DA50" s="969"/>
      <c r="DB50" s="969"/>
      <c r="DC50" s="969"/>
      <c r="DD50" s="969"/>
      <c r="DE50" s="969"/>
      <c r="DF50" s="969"/>
      <c r="DG50" s="969"/>
      <c r="DH50" s="969"/>
      <c r="DI50" s="969"/>
      <c r="DJ50" s="969"/>
      <c r="DK50" s="969"/>
      <c r="DL50" s="969"/>
      <c r="DM50" s="969"/>
      <c r="DN50" s="969"/>
      <c r="DO50" s="969"/>
      <c r="DP50" s="969"/>
      <c r="DQ50" s="969"/>
      <c r="DR50" s="969"/>
      <c r="DS50" s="969"/>
      <c r="DT50" s="969"/>
      <c r="DU50" s="969"/>
      <c r="DV50" s="969"/>
      <c r="DW50" s="969"/>
      <c r="DX50" s="969"/>
      <c r="DY50" s="969"/>
      <c r="DZ50" s="969"/>
      <c r="EA50" s="969"/>
      <c r="EB50" s="969"/>
      <c r="EC50" s="969"/>
      <c r="ED50" s="969"/>
      <c r="EE50" s="969"/>
      <c r="EF50" s="969"/>
      <c r="EG50" s="969"/>
      <c r="EH50" s="969"/>
      <c r="EI50" s="969"/>
      <c r="EJ50" s="969"/>
      <c r="EK50" s="969"/>
      <c r="EL50" s="969"/>
      <c r="EM50" s="969"/>
      <c r="EN50" s="969"/>
      <c r="EO50" s="969"/>
      <c r="EP50" s="969"/>
      <c r="EQ50" s="969"/>
      <c r="ER50" s="969"/>
      <c r="ES50" s="969"/>
      <c r="ET50" s="969"/>
      <c r="EU50" s="969"/>
      <c r="EV50" s="969"/>
      <c r="EW50" s="969"/>
      <c r="EX50" s="969"/>
      <c r="EY50" s="969"/>
      <c r="EZ50" s="969"/>
      <c r="FA50" s="969"/>
      <c r="FB50" s="969"/>
      <c r="FC50" s="969"/>
      <c r="FD50" s="969"/>
      <c r="FE50" s="969"/>
      <c r="FF50" s="969"/>
      <c r="FG50" s="969"/>
      <c r="FH50" s="969"/>
      <c r="FI50" s="969"/>
      <c r="FJ50" s="969"/>
      <c r="FK50" s="969"/>
      <c r="FL50" s="969"/>
      <c r="FM50" s="969"/>
      <c r="FN50" s="969"/>
      <c r="FO50" s="969"/>
      <c r="FP50" s="969"/>
      <c r="FQ50" s="969"/>
      <c r="FR50" s="969"/>
      <c r="FS50" s="969"/>
      <c r="FT50" s="969"/>
      <c r="FU50" s="969"/>
      <c r="FV50" s="969"/>
      <c r="FW50" s="969"/>
      <c r="FX50" s="969"/>
      <c r="FY50" s="969"/>
      <c r="FZ50" s="969"/>
      <c r="GA50" s="969"/>
      <c r="GB50" s="969"/>
      <c r="GC50" s="969"/>
      <c r="GD50" s="969"/>
      <c r="GE50" s="969"/>
      <c r="GF50" s="969"/>
      <c r="GG50" s="969"/>
      <c r="GH50" s="969"/>
      <c r="GI50" s="969"/>
      <c r="GJ50" s="969"/>
      <c r="GK50" s="969"/>
      <c r="GL50" s="969"/>
      <c r="GM50" s="969"/>
      <c r="GN50" s="969"/>
      <c r="GO50" s="969"/>
      <c r="GP50" s="969"/>
      <c r="GQ50" s="969"/>
      <c r="GR50" s="969"/>
      <c r="GS50" s="969"/>
      <c r="GT50" s="969"/>
      <c r="GU50" s="969"/>
      <c r="GV50" s="969"/>
      <c r="GW50" s="969"/>
      <c r="GX50" s="969"/>
      <c r="GY50" s="969"/>
      <c r="GZ50" s="969"/>
      <c r="HA50" s="969"/>
      <c r="HB50" s="969"/>
      <c r="HC50" s="969"/>
      <c r="HD50" s="969"/>
      <c r="HE50" s="969"/>
      <c r="HF50" s="969"/>
      <c r="HG50" s="969"/>
      <c r="HH50" s="969"/>
      <c r="HI50" s="969"/>
      <c r="HJ50" s="969"/>
      <c r="HK50" s="969"/>
      <c r="HL50" s="969"/>
      <c r="HM50" s="969"/>
      <c r="HN50" s="969"/>
      <c r="HO50" s="969"/>
      <c r="HP50" s="969"/>
      <c r="HQ50" s="969"/>
      <c r="HR50" s="969"/>
      <c r="HS50" s="969"/>
      <c r="HT50" s="969"/>
      <c r="HU50" s="969"/>
      <c r="HV50" s="969"/>
      <c r="HW50" s="969"/>
      <c r="HX50" s="969"/>
      <c r="HY50" s="969"/>
      <c r="HZ50" s="969"/>
      <c r="IA50" s="969"/>
      <c r="IB50" s="969"/>
      <c r="IC50" s="969"/>
      <c r="ID50" s="969"/>
      <c r="IE50" s="969"/>
      <c r="IF50" s="969"/>
      <c r="IG50" s="969"/>
      <c r="IH50" s="969"/>
      <c r="II50" s="969"/>
      <c r="IJ50" s="969"/>
      <c r="IK50" s="969"/>
      <c r="IL50" s="969"/>
      <c r="IM50" s="969"/>
      <c r="IN50" s="969"/>
      <c r="IO50" s="969"/>
      <c r="IP50" s="969"/>
      <c r="IQ50" s="969"/>
      <c r="IR50" s="969"/>
      <c r="IS50" s="969"/>
      <c r="IT50" s="969"/>
      <c r="IU50" s="969"/>
      <c r="IV50" s="969"/>
    </row>
    <row r="51" spans="1:256" ht="12" customHeight="1" x14ac:dyDescent="0.25">
      <c r="A51" s="974" t="s">
        <v>743</v>
      </c>
      <c r="B51" s="1008">
        <f>SUM(C51:G51)</f>
        <v>298</v>
      </c>
      <c r="C51" s="1008">
        <v>5</v>
      </c>
      <c r="D51" s="979">
        <v>211</v>
      </c>
      <c r="E51" s="979">
        <v>12</v>
      </c>
      <c r="F51" s="979">
        <v>17</v>
      </c>
      <c r="G51" s="979">
        <v>53</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983"/>
      <c r="AO51" s="983"/>
      <c r="AP51" s="983"/>
      <c r="AQ51" s="983"/>
      <c r="AR51" s="983"/>
      <c r="AS51" s="983"/>
      <c r="AT51" s="983"/>
      <c r="AU51" s="983"/>
      <c r="AV51" s="983"/>
      <c r="AW51" s="983"/>
      <c r="AX51" s="983"/>
      <c r="AY51" s="983"/>
      <c r="AZ51" s="983"/>
      <c r="BA51" s="983"/>
      <c r="BB51" s="983"/>
      <c r="BC51" s="983"/>
      <c r="BD51" s="983"/>
      <c r="BE51" s="983"/>
      <c r="BF51" s="983"/>
      <c r="BG51" s="983"/>
      <c r="BH51" s="983"/>
      <c r="BI51" s="983"/>
      <c r="BJ51" s="983"/>
      <c r="BK51" s="983"/>
      <c r="BL51" s="983"/>
      <c r="BM51" s="983"/>
      <c r="BN51" s="983"/>
      <c r="BO51" s="983"/>
      <c r="BP51" s="983"/>
      <c r="BQ51" s="983"/>
      <c r="BR51" s="983"/>
      <c r="BS51" s="983"/>
      <c r="BT51" s="983"/>
      <c r="BU51" s="983"/>
      <c r="BV51" s="983"/>
      <c r="BW51" s="983"/>
      <c r="BX51" s="983"/>
      <c r="BY51" s="983"/>
      <c r="BZ51" s="983"/>
      <c r="CA51" s="983"/>
      <c r="CB51" s="983"/>
      <c r="CC51" s="983"/>
      <c r="CD51" s="983"/>
      <c r="CE51" s="983"/>
      <c r="CF51" s="983"/>
      <c r="CG51" s="983"/>
      <c r="CH51" s="983"/>
      <c r="CI51" s="983"/>
      <c r="CJ51" s="983"/>
      <c r="CK51" s="983"/>
      <c r="CL51" s="983"/>
      <c r="CM51" s="983"/>
      <c r="CN51" s="983"/>
      <c r="CO51" s="983"/>
      <c r="CP51" s="983"/>
      <c r="CQ51" s="983"/>
      <c r="CR51" s="983"/>
      <c r="CS51" s="983"/>
      <c r="CT51" s="983"/>
      <c r="CU51" s="983"/>
      <c r="CV51" s="983"/>
      <c r="CW51" s="983"/>
      <c r="CX51" s="983"/>
      <c r="CY51" s="983"/>
      <c r="CZ51" s="983"/>
      <c r="DA51" s="983"/>
      <c r="DB51" s="983"/>
      <c r="DC51" s="983"/>
      <c r="DD51" s="983"/>
      <c r="DE51" s="983"/>
      <c r="DF51" s="983"/>
      <c r="DG51" s="983"/>
      <c r="DH51" s="983"/>
      <c r="DI51" s="983"/>
      <c r="DJ51" s="983"/>
      <c r="DK51" s="983"/>
      <c r="DL51" s="983"/>
      <c r="DM51" s="983"/>
      <c r="DN51" s="983"/>
      <c r="DO51" s="983"/>
      <c r="DP51" s="983"/>
      <c r="DQ51" s="983"/>
      <c r="DR51" s="983"/>
      <c r="DS51" s="983"/>
      <c r="DT51" s="983"/>
      <c r="DU51" s="983"/>
      <c r="DV51" s="983"/>
      <c r="DW51" s="983"/>
      <c r="DX51" s="983"/>
      <c r="DY51" s="983"/>
      <c r="DZ51" s="983"/>
      <c r="EA51" s="983"/>
      <c r="EB51" s="983"/>
      <c r="EC51" s="983"/>
      <c r="ED51" s="983"/>
      <c r="EE51" s="983"/>
      <c r="EF51" s="983"/>
      <c r="EG51" s="983"/>
      <c r="EH51" s="983"/>
      <c r="EI51" s="983"/>
      <c r="EJ51" s="983"/>
      <c r="EK51" s="983"/>
      <c r="EL51" s="983"/>
      <c r="EM51" s="983"/>
      <c r="EN51" s="983"/>
      <c r="EO51" s="983"/>
      <c r="EP51" s="983"/>
      <c r="EQ51" s="983"/>
      <c r="ER51" s="983"/>
      <c r="ES51" s="983"/>
      <c r="ET51" s="983"/>
      <c r="EU51" s="983"/>
      <c r="EV51" s="983"/>
      <c r="EW51" s="983"/>
      <c r="EX51" s="983"/>
      <c r="EY51" s="983"/>
      <c r="EZ51" s="983"/>
      <c r="FA51" s="983"/>
      <c r="FB51" s="983"/>
      <c r="FC51" s="983"/>
      <c r="FD51" s="983"/>
      <c r="FE51" s="983"/>
      <c r="FF51" s="983"/>
      <c r="FG51" s="983"/>
      <c r="FH51" s="983"/>
      <c r="FI51" s="983"/>
      <c r="FJ51" s="983"/>
      <c r="FK51" s="983"/>
      <c r="FL51" s="983"/>
      <c r="FM51" s="983"/>
      <c r="FN51" s="983"/>
      <c r="FO51" s="983"/>
      <c r="FP51" s="983"/>
      <c r="FQ51" s="983"/>
      <c r="FR51" s="983"/>
      <c r="FS51" s="983"/>
      <c r="FT51" s="983"/>
      <c r="FU51" s="983"/>
      <c r="FV51" s="983"/>
      <c r="FW51" s="983"/>
      <c r="FX51" s="983"/>
      <c r="FY51" s="983"/>
      <c r="FZ51" s="983"/>
      <c r="GA51" s="983"/>
      <c r="GB51" s="983"/>
      <c r="GC51" s="983"/>
      <c r="GD51" s="983"/>
      <c r="GE51" s="983"/>
      <c r="GF51" s="983"/>
      <c r="GG51" s="983"/>
      <c r="GH51" s="983"/>
      <c r="GI51" s="983"/>
      <c r="GJ51" s="983"/>
      <c r="GK51" s="983"/>
      <c r="GL51" s="983"/>
      <c r="GM51" s="983"/>
      <c r="GN51" s="983"/>
      <c r="GO51" s="983"/>
      <c r="GP51" s="983"/>
      <c r="GQ51" s="983"/>
      <c r="GR51" s="983"/>
      <c r="GS51" s="983"/>
      <c r="GT51" s="983"/>
      <c r="GU51" s="983"/>
      <c r="GV51" s="983"/>
      <c r="GW51" s="983"/>
      <c r="GX51" s="983"/>
      <c r="GY51" s="983"/>
      <c r="GZ51" s="983"/>
      <c r="HA51" s="983"/>
      <c r="HB51" s="983"/>
      <c r="HC51" s="983"/>
      <c r="HD51" s="983"/>
      <c r="HE51" s="983"/>
      <c r="HF51" s="983"/>
      <c r="HG51" s="983"/>
      <c r="HH51" s="983"/>
      <c r="HI51" s="983"/>
      <c r="HJ51" s="983"/>
      <c r="HK51" s="983"/>
      <c r="HL51" s="983"/>
      <c r="HM51" s="983"/>
      <c r="HN51" s="983"/>
      <c r="HO51" s="983"/>
      <c r="HP51" s="983"/>
      <c r="HQ51" s="983"/>
      <c r="HR51" s="983"/>
      <c r="HS51" s="983"/>
      <c r="HT51" s="983"/>
      <c r="HU51" s="983"/>
      <c r="HV51" s="983"/>
      <c r="HW51" s="983"/>
      <c r="HX51" s="983"/>
      <c r="HY51" s="983"/>
      <c r="HZ51" s="983"/>
      <c r="IA51" s="983"/>
      <c r="IB51" s="983"/>
      <c r="IC51" s="983"/>
      <c r="ID51" s="983"/>
      <c r="IE51" s="983"/>
      <c r="IF51" s="983"/>
      <c r="IG51" s="983"/>
      <c r="IH51" s="983"/>
      <c r="II51" s="983"/>
      <c r="IJ51" s="983"/>
      <c r="IK51" s="983"/>
      <c r="IL51" s="983"/>
      <c r="IM51" s="983"/>
      <c r="IN51" s="983"/>
      <c r="IO51" s="983"/>
      <c r="IP51" s="983"/>
      <c r="IQ51" s="983"/>
      <c r="IR51" s="983"/>
      <c r="IS51" s="983"/>
      <c r="IT51" s="983"/>
      <c r="IU51" s="983"/>
      <c r="IV51" s="983"/>
    </row>
    <row r="52" spans="1:256" ht="9" customHeight="1" x14ac:dyDescent="0.25">
      <c r="A52" s="974"/>
      <c r="B52" s="1018"/>
      <c r="C52" s="1018"/>
      <c r="D52" s="971"/>
      <c r="E52" s="971"/>
      <c r="F52" s="971"/>
      <c r="G52" s="971"/>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c r="AU52" s="983"/>
      <c r="AV52" s="983"/>
      <c r="AW52" s="983"/>
      <c r="AX52" s="983"/>
      <c r="AY52" s="983"/>
      <c r="AZ52" s="983"/>
      <c r="BA52" s="983"/>
      <c r="BB52" s="983"/>
      <c r="BC52" s="983"/>
      <c r="BD52" s="983"/>
      <c r="BE52" s="983"/>
      <c r="BF52" s="983"/>
      <c r="BG52" s="983"/>
      <c r="BH52" s="983"/>
      <c r="BI52" s="983"/>
      <c r="BJ52" s="983"/>
      <c r="BK52" s="983"/>
      <c r="BL52" s="983"/>
      <c r="BM52" s="983"/>
      <c r="BN52" s="983"/>
      <c r="BO52" s="983"/>
      <c r="BP52" s="983"/>
      <c r="BQ52" s="983"/>
      <c r="BR52" s="983"/>
      <c r="BS52" s="983"/>
      <c r="BT52" s="983"/>
      <c r="BU52" s="983"/>
      <c r="BV52" s="983"/>
      <c r="BW52" s="983"/>
      <c r="BX52" s="983"/>
      <c r="BY52" s="983"/>
      <c r="BZ52" s="983"/>
      <c r="CA52" s="983"/>
      <c r="CB52" s="983"/>
      <c r="CC52" s="983"/>
      <c r="CD52" s="983"/>
      <c r="CE52" s="983"/>
      <c r="CF52" s="983"/>
      <c r="CG52" s="983"/>
      <c r="CH52" s="983"/>
      <c r="CI52" s="983"/>
      <c r="CJ52" s="983"/>
      <c r="CK52" s="983"/>
      <c r="CL52" s="983"/>
      <c r="CM52" s="983"/>
      <c r="CN52" s="983"/>
      <c r="CO52" s="983"/>
      <c r="CP52" s="983"/>
      <c r="CQ52" s="983"/>
      <c r="CR52" s="983"/>
      <c r="CS52" s="983"/>
      <c r="CT52" s="983"/>
      <c r="CU52" s="983"/>
      <c r="CV52" s="983"/>
      <c r="CW52" s="983"/>
      <c r="CX52" s="983"/>
      <c r="CY52" s="983"/>
      <c r="CZ52" s="983"/>
      <c r="DA52" s="983"/>
      <c r="DB52" s="983"/>
      <c r="DC52" s="983"/>
      <c r="DD52" s="983"/>
      <c r="DE52" s="983"/>
      <c r="DF52" s="983"/>
      <c r="DG52" s="983"/>
      <c r="DH52" s="983"/>
      <c r="DI52" s="983"/>
      <c r="DJ52" s="983"/>
      <c r="DK52" s="983"/>
      <c r="DL52" s="983"/>
      <c r="DM52" s="983"/>
      <c r="DN52" s="983"/>
      <c r="DO52" s="983"/>
      <c r="DP52" s="983"/>
      <c r="DQ52" s="983"/>
      <c r="DR52" s="983"/>
      <c r="DS52" s="983"/>
      <c r="DT52" s="983"/>
      <c r="DU52" s="983"/>
      <c r="DV52" s="983"/>
      <c r="DW52" s="983"/>
      <c r="DX52" s="983"/>
      <c r="DY52" s="983"/>
      <c r="DZ52" s="983"/>
      <c r="EA52" s="983"/>
      <c r="EB52" s="983"/>
      <c r="EC52" s="983"/>
      <c r="ED52" s="983"/>
      <c r="EE52" s="983"/>
      <c r="EF52" s="983"/>
      <c r="EG52" s="983"/>
      <c r="EH52" s="983"/>
      <c r="EI52" s="983"/>
      <c r="EJ52" s="983"/>
      <c r="EK52" s="983"/>
      <c r="EL52" s="983"/>
      <c r="EM52" s="983"/>
      <c r="EN52" s="983"/>
      <c r="EO52" s="983"/>
      <c r="EP52" s="983"/>
      <c r="EQ52" s="983"/>
      <c r="ER52" s="983"/>
      <c r="ES52" s="983"/>
      <c r="ET52" s="983"/>
      <c r="EU52" s="983"/>
      <c r="EV52" s="983"/>
      <c r="EW52" s="983"/>
      <c r="EX52" s="983"/>
      <c r="EY52" s="983"/>
      <c r="EZ52" s="983"/>
      <c r="FA52" s="983"/>
      <c r="FB52" s="983"/>
      <c r="FC52" s="983"/>
      <c r="FD52" s="983"/>
      <c r="FE52" s="983"/>
      <c r="FF52" s="983"/>
      <c r="FG52" s="983"/>
      <c r="FH52" s="983"/>
      <c r="FI52" s="983"/>
      <c r="FJ52" s="983"/>
      <c r="FK52" s="983"/>
      <c r="FL52" s="983"/>
      <c r="FM52" s="983"/>
      <c r="FN52" s="983"/>
      <c r="FO52" s="983"/>
      <c r="FP52" s="983"/>
      <c r="FQ52" s="983"/>
      <c r="FR52" s="983"/>
      <c r="FS52" s="983"/>
      <c r="FT52" s="983"/>
      <c r="FU52" s="983"/>
      <c r="FV52" s="983"/>
      <c r="FW52" s="983"/>
      <c r="FX52" s="983"/>
      <c r="FY52" s="983"/>
      <c r="FZ52" s="983"/>
      <c r="GA52" s="983"/>
      <c r="GB52" s="983"/>
      <c r="GC52" s="983"/>
      <c r="GD52" s="983"/>
      <c r="GE52" s="983"/>
      <c r="GF52" s="983"/>
      <c r="GG52" s="983"/>
      <c r="GH52" s="983"/>
      <c r="GI52" s="983"/>
      <c r="GJ52" s="983"/>
      <c r="GK52" s="983"/>
      <c r="GL52" s="983"/>
      <c r="GM52" s="983"/>
      <c r="GN52" s="983"/>
      <c r="GO52" s="983"/>
      <c r="GP52" s="983"/>
      <c r="GQ52" s="983"/>
      <c r="GR52" s="983"/>
      <c r="GS52" s="983"/>
      <c r="GT52" s="983"/>
      <c r="GU52" s="983"/>
      <c r="GV52" s="983"/>
      <c r="GW52" s="983"/>
      <c r="GX52" s="983"/>
      <c r="GY52" s="983"/>
      <c r="GZ52" s="983"/>
      <c r="HA52" s="983"/>
      <c r="HB52" s="983"/>
      <c r="HC52" s="983"/>
      <c r="HD52" s="983"/>
      <c r="HE52" s="983"/>
      <c r="HF52" s="983"/>
      <c r="HG52" s="983"/>
      <c r="HH52" s="983"/>
      <c r="HI52" s="983"/>
      <c r="HJ52" s="983"/>
      <c r="HK52" s="983"/>
      <c r="HL52" s="983"/>
      <c r="HM52" s="983"/>
      <c r="HN52" s="983"/>
      <c r="HO52" s="983"/>
      <c r="HP52" s="983"/>
      <c r="HQ52" s="983"/>
      <c r="HR52" s="983"/>
      <c r="HS52" s="983"/>
      <c r="HT52" s="983"/>
      <c r="HU52" s="983"/>
      <c r="HV52" s="983"/>
      <c r="HW52" s="983"/>
      <c r="HX52" s="983"/>
      <c r="HY52" s="983"/>
      <c r="HZ52" s="983"/>
      <c r="IA52" s="983"/>
      <c r="IB52" s="983"/>
      <c r="IC52" s="983"/>
      <c r="ID52" s="983"/>
      <c r="IE52" s="983"/>
      <c r="IF52" s="983"/>
      <c r="IG52" s="983"/>
      <c r="IH52" s="983"/>
      <c r="II52" s="983"/>
      <c r="IJ52" s="983"/>
      <c r="IK52" s="983"/>
      <c r="IL52" s="983"/>
      <c r="IM52" s="983"/>
      <c r="IN52" s="983"/>
      <c r="IO52" s="983"/>
      <c r="IP52" s="983"/>
      <c r="IQ52" s="983"/>
      <c r="IR52" s="983"/>
      <c r="IS52" s="983"/>
      <c r="IT52" s="983"/>
      <c r="IU52" s="983"/>
      <c r="IV52" s="983"/>
    </row>
    <row r="53" spans="1:256" ht="12" customHeight="1" x14ac:dyDescent="0.25">
      <c r="A53" s="974" t="s">
        <v>692</v>
      </c>
      <c r="B53" s="1008">
        <f>SUM(C53:G53)</f>
        <v>173</v>
      </c>
      <c r="C53" s="1008">
        <v>1</v>
      </c>
      <c r="D53" s="979">
        <v>89</v>
      </c>
      <c r="E53" s="979">
        <v>8</v>
      </c>
      <c r="F53" s="979">
        <v>6</v>
      </c>
      <c r="G53" s="979">
        <v>69</v>
      </c>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83"/>
      <c r="AO53" s="983"/>
      <c r="AP53" s="983"/>
      <c r="AQ53" s="983"/>
      <c r="AR53" s="983"/>
      <c r="AS53" s="983"/>
      <c r="AT53" s="983"/>
      <c r="AU53" s="983"/>
      <c r="AV53" s="983"/>
      <c r="AW53" s="983"/>
      <c r="AX53" s="983"/>
      <c r="AY53" s="983"/>
      <c r="AZ53" s="983"/>
      <c r="BA53" s="983"/>
      <c r="BB53" s="983"/>
      <c r="BC53" s="983"/>
      <c r="BD53" s="983"/>
      <c r="BE53" s="983"/>
      <c r="BF53" s="983"/>
      <c r="BG53" s="983"/>
      <c r="BH53" s="983"/>
      <c r="BI53" s="983"/>
      <c r="BJ53" s="983"/>
      <c r="BK53" s="983"/>
      <c r="BL53" s="983"/>
      <c r="BM53" s="983"/>
      <c r="BN53" s="983"/>
      <c r="BO53" s="983"/>
      <c r="BP53" s="983"/>
      <c r="BQ53" s="983"/>
      <c r="BR53" s="983"/>
      <c r="BS53" s="983"/>
      <c r="BT53" s="983"/>
      <c r="BU53" s="983"/>
      <c r="BV53" s="983"/>
      <c r="BW53" s="983"/>
      <c r="BX53" s="983"/>
      <c r="BY53" s="983"/>
      <c r="BZ53" s="983"/>
      <c r="CA53" s="983"/>
      <c r="CB53" s="983"/>
      <c r="CC53" s="983"/>
      <c r="CD53" s="983"/>
      <c r="CE53" s="983"/>
      <c r="CF53" s="983"/>
      <c r="CG53" s="983"/>
      <c r="CH53" s="983"/>
      <c r="CI53" s="983"/>
      <c r="CJ53" s="983"/>
      <c r="CK53" s="983"/>
      <c r="CL53" s="983"/>
      <c r="CM53" s="983"/>
      <c r="CN53" s="983"/>
      <c r="CO53" s="983"/>
      <c r="CP53" s="983"/>
      <c r="CQ53" s="983"/>
      <c r="CR53" s="983"/>
      <c r="CS53" s="983"/>
      <c r="CT53" s="983"/>
      <c r="CU53" s="983"/>
      <c r="CV53" s="983"/>
      <c r="CW53" s="983"/>
      <c r="CX53" s="983"/>
      <c r="CY53" s="983"/>
      <c r="CZ53" s="983"/>
      <c r="DA53" s="983"/>
      <c r="DB53" s="983"/>
      <c r="DC53" s="983"/>
      <c r="DD53" s="983"/>
      <c r="DE53" s="983"/>
      <c r="DF53" s="983"/>
      <c r="DG53" s="983"/>
      <c r="DH53" s="983"/>
      <c r="DI53" s="983"/>
      <c r="DJ53" s="983"/>
      <c r="DK53" s="983"/>
      <c r="DL53" s="983"/>
      <c r="DM53" s="983"/>
      <c r="DN53" s="983"/>
      <c r="DO53" s="983"/>
      <c r="DP53" s="983"/>
      <c r="DQ53" s="983"/>
      <c r="DR53" s="983"/>
      <c r="DS53" s="983"/>
      <c r="DT53" s="983"/>
      <c r="DU53" s="983"/>
      <c r="DV53" s="983"/>
      <c r="DW53" s="983"/>
      <c r="DX53" s="983"/>
      <c r="DY53" s="983"/>
      <c r="DZ53" s="983"/>
      <c r="EA53" s="983"/>
      <c r="EB53" s="983"/>
      <c r="EC53" s="983"/>
      <c r="ED53" s="983"/>
      <c r="EE53" s="983"/>
      <c r="EF53" s="983"/>
      <c r="EG53" s="983"/>
      <c r="EH53" s="983"/>
      <c r="EI53" s="983"/>
      <c r="EJ53" s="983"/>
      <c r="EK53" s="983"/>
      <c r="EL53" s="983"/>
      <c r="EM53" s="983"/>
      <c r="EN53" s="983"/>
      <c r="EO53" s="983"/>
      <c r="EP53" s="983"/>
      <c r="EQ53" s="983"/>
      <c r="ER53" s="983"/>
      <c r="ES53" s="983"/>
      <c r="ET53" s="983"/>
      <c r="EU53" s="983"/>
      <c r="EV53" s="983"/>
      <c r="EW53" s="983"/>
      <c r="EX53" s="983"/>
      <c r="EY53" s="983"/>
      <c r="EZ53" s="983"/>
      <c r="FA53" s="983"/>
      <c r="FB53" s="983"/>
      <c r="FC53" s="983"/>
      <c r="FD53" s="983"/>
      <c r="FE53" s="983"/>
      <c r="FF53" s="983"/>
      <c r="FG53" s="983"/>
      <c r="FH53" s="983"/>
      <c r="FI53" s="983"/>
      <c r="FJ53" s="983"/>
      <c r="FK53" s="983"/>
      <c r="FL53" s="983"/>
      <c r="FM53" s="983"/>
      <c r="FN53" s="983"/>
      <c r="FO53" s="983"/>
      <c r="FP53" s="983"/>
      <c r="FQ53" s="983"/>
      <c r="FR53" s="983"/>
      <c r="FS53" s="983"/>
      <c r="FT53" s="983"/>
      <c r="FU53" s="983"/>
      <c r="FV53" s="983"/>
      <c r="FW53" s="983"/>
      <c r="FX53" s="983"/>
      <c r="FY53" s="983"/>
      <c r="FZ53" s="983"/>
      <c r="GA53" s="983"/>
      <c r="GB53" s="983"/>
      <c r="GC53" s="983"/>
      <c r="GD53" s="983"/>
      <c r="GE53" s="983"/>
      <c r="GF53" s="983"/>
      <c r="GG53" s="983"/>
      <c r="GH53" s="983"/>
      <c r="GI53" s="983"/>
      <c r="GJ53" s="983"/>
      <c r="GK53" s="983"/>
      <c r="GL53" s="983"/>
      <c r="GM53" s="983"/>
      <c r="GN53" s="983"/>
      <c r="GO53" s="983"/>
      <c r="GP53" s="983"/>
      <c r="GQ53" s="983"/>
      <c r="GR53" s="983"/>
      <c r="GS53" s="983"/>
      <c r="GT53" s="983"/>
      <c r="GU53" s="983"/>
      <c r="GV53" s="983"/>
      <c r="GW53" s="983"/>
      <c r="GX53" s="983"/>
      <c r="GY53" s="983"/>
      <c r="GZ53" s="983"/>
      <c r="HA53" s="983"/>
      <c r="HB53" s="983"/>
      <c r="HC53" s="983"/>
      <c r="HD53" s="983"/>
      <c r="HE53" s="983"/>
      <c r="HF53" s="983"/>
      <c r="HG53" s="983"/>
      <c r="HH53" s="983"/>
      <c r="HI53" s="983"/>
      <c r="HJ53" s="983"/>
      <c r="HK53" s="983"/>
      <c r="HL53" s="983"/>
      <c r="HM53" s="983"/>
      <c r="HN53" s="983"/>
      <c r="HO53" s="983"/>
      <c r="HP53" s="983"/>
      <c r="HQ53" s="983"/>
      <c r="HR53" s="983"/>
      <c r="HS53" s="983"/>
      <c r="HT53" s="983"/>
      <c r="HU53" s="983"/>
      <c r="HV53" s="983"/>
      <c r="HW53" s="983"/>
      <c r="HX53" s="983"/>
      <c r="HY53" s="983"/>
      <c r="HZ53" s="983"/>
      <c r="IA53" s="983"/>
      <c r="IB53" s="983"/>
      <c r="IC53" s="983"/>
      <c r="ID53" s="983"/>
      <c r="IE53" s="983"/>
      <c r="IF53" s="983"/>
      <c r="IG53" s="983"/>
      <c r="IH53" s="983"/>
      <c r="II53" s="983"/>
      <c r="IJ53" s="983"/>
      <c r="IK53" s="983"/>
      <c r="IL53" s="983"/>
      <c r="IM53" s="983"/>
      <c r="IN53" s="983"/>
      <c r="IO53" s="983"/>
      <c r="IP53" s="983"/>
      <c r="IQ53" s="983"/>
      <c r="IR53" s="983"/>
      <c r="IS53" s="983"/>
      <c r="IT53" s="983"/>
      <c r="IU53" s="983"/>
      <c r="IV53" s="983"/>
    </row>
    <row r="54" spans="1:256" ht="9" customHeight="1" thickBot="1" x14ac:dyDescent="0.3">
      <c r="A54" s="980"/>
      <c r="B54" s="981"/>
      <c r="C54" s="981"/>
      <c r="D54" s="981"/>
      <c r="E54" s="981"/>
      <c r="F54" s="981"/>
      <c r="G54" s="981"/>
    </row>
    <row r="55" spans="1:256" ht="3" customHeight="1" thickTop="1" x14ac:dyDescent="0.25">
      <c r="A55" s="945"/>
      <c r="B55" s="945"/>
      <c r="C55" s="945"/>
      <c r="D55" s="945"/>
      <c r="E55" s="945"/>
      <c r="F55" s="945"/>
      <c r="G55" s="945"/>
    </row>
    <row r="56" spans="1:256" s="969" customFormat="1" ht="12.75" customHeight="1" x14ac:dyDescent="0.25">
      <c r="A56" s="2018" t="s">
        <v>744</v>
      </c>
      <c r="B56" s="2019"/>
      <c r="C56" s="2019"/>
      <c r="D56" s="2019"/>
      <c r="E56" s="2019"/>
      <c r="F56" s="982"/>
      <c r="G56" s="982"/>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7"/>
      <c r="AJ56" s="947"/>
      <c r="AK56" s="947"/>
      <c r="AL56" s="947"/>
      <c r="AM56" s="947"/>
      <c r="AN56" s="947"/>
      <c r="AO56" s="947"/>
      <c r="AP56" s="947"/>
      <c r="AQ56" s="947"/>
      <c r="AR56" s="947"/>
      <c r="AS56" s="947"/>
      <c r="AT56" s="947"/>
      <c r="AU56" s="947"/>
      <c r="AV56" s="947"/>
      <c r="AW56" s="947"/>
      <c r="AX56" s="947"/>
      <c r="AY56" s="947"/>
      <c r="AZ56" s="947"/>
      <c r="BA56" s="947"/>
      <c r="BB56" s="947"/>
      <c r="BC56" s="947"/>
      <c r="BD56" s="947"/>
      <c r="BE56" s="947"/>
      <c r="BF56" s="947"/>
      <c r="BG56" s="947"/>
      <c r="BH56" s="947"/>
      <c r="BI56" s="947"/>
      <c r="BJ56" s="947"/>
      <c r="BK56" s="947"/>
      <c r="BL56" s="947"/>
      <c r="BM56" s="947"/>
      <c r="BN56" s="947"/>
      <c r="BO56" s="947"/>
      <c r="BP56" s="947"/>
      <c r="BQ56" s="947"/>
      <c r="BR56" s="947"/>
      <c r="BS56" s="947"/>
      <c r="BT56" s="947"/>
      <c r="BU56" s="947"/>
      <c r="BV56" s="947"/>
      <c r="BW56" s="947"/>
      <c r="BX56" s="947"/>
      <c r="BY56" s="947"/>
      <c r="BZ56" s="947"/>
      <c r="CA56" s="947"/>
      <c r="CB56" s="947"/>
      <c r="CC56" s="947"/>
      <c r="CD56" s="947"/>
      <c r="CE56" s="947"/>
      <c r="CF56" s="947"/>
      <c r="CG56" s="947"/>
      <c r="CH56" s="947"/>
      <c r="CI56" s="947"/>
      <c r="CJ56" s="947"/>
      <c r="CK56" s="947"/>
      <c r="CL56" s="947"/>
      <c r="CM56" s="947"/>
      <c r="CN56" s="947"/>
      <c r="CO56" s="947"/>
      <c r="CP56" s="947"/>
      <c r="CQ56" s="947"/>
      <c r="CR56" s="947"/>
      <c r="CS56" s="947"/>
      <c r="CT56" s="947"/>
      <c r="CU56" s="947"/>
      <c r="CV56" s="947"/>
      <c r="CW56" s="947"/>
      <c r="CX56" s="947"/>
      <c r="CY56" s="947"/>
      <c r="CZ56" s="947"/>
      <c r="DA56" s="947"/>
      <c r="DB56" s="947"/>
      <c r="DC56" s="947"/>
      <c r="DD56" s="947"/>
      <c r="DE56" s="947"/>
      <c r="DF56" s="947"/>
      <c r="DG56" s="947"/>
      <c r="DH56" s="947"/>
      <c r="DI56" s="947"/>
      <c r="DJ56" s="947"/>
      <c r="DK56" s="947"/>
      <c r="DL56" s="947"/>
      <c r="DM56" s="947"/>
      <c r="DN56" s="947"/>
      <c r="DO56" s="947"/>
      <c r="DP56" s="947"/>
      <c r="DQ56" s="947"/>
      <c r="DR56" s="947"/>
      <c r="DS56" s="947"/>
      <c r="DT56" s="947"/>
      <c r="DU56" s="947"/>
      <c r="DV56" s="947"/>
      <c r="DW56" s="947"/>
      <c r="DX56" s="947"/>
      <c r="DY56" s="947"/>
      <c r="DZ56" s="947"/>
      <c r="EA56" s="947"/>
      <c r="EB56" s="947"/>
      <c r="EC56" s="947"/>
      <c r="ED56" s="947"/>
      <c r="EE56" s="947"/>
      <c r="EF56" s="947"/>
      <c r="EG56" s="947"/>
      <c r="EH56" s="947"/>
      <c r="EI56" s="947"/>
      <c r="EJ56" s="947"/>
      <c r="EK56" s="947"/>
      <c r="EL56" s="947"/>
      <c r="EM56" s="947"/>
      <c r="EN56" s="947"/>
      <c r="EO56" s="947"/>
      <c r="EP56" s="947"/>
      <c r="EQ56" s="947"/>
      <c r="ER56" s="947"/>
      <c r="ES56" s="947"/>
      <c r="ET56" s="947"/>
      <c r="EU56" s="947"/>
      <c r="EV56" s="947"/>
      <c r="EW56" s="947"/>
      <c r="EX56" s="947"/>
      <c r="EY56" s="947"/>
      <c r="EZ56" s="947"/>
      <c r="FA56" s="947"/>
      <c r="FB56" s="947"/>
      <c r="FC56" s="947"/>
      <c r="FD56" s="947"/>
      <c r="FE56" s="947"/>
      <c r="FF56" s="947"/>
      <c r="FG56" s="947"/>
      <c r="FH56" s="947"/>
      <c r="FI56" s="947"/>
      <c r="FJ56" s="947"/>
      <c r="FK56" s="947"/>
      <c r="FL56" s="947"/>
      <c r="FM56" s="947"/>
      <c r="FN56" s="947"/>
      <c r="FO56" s="947"/>
      <c r="FP56" s="947"/>
      <c r="FQ56" s="947"/>
      <c r="FR56" s="947"/>
      <c r="FS56" s="947"/>
      <c r="FT56" s="947"/>
      <c r="FU56" s="947"/>
      <c r="FV56" s="947"/>
      <c r="FW56" s="947"/>
      <c r="FX56" s="947"/>
      <c r="FY56" s="947"/>
      <c r="FZ56" s="947"/>
      <c r="GA56" s="947"/>
      <c r="GB56" s="947"/>
      <c r="GC56" s="947"/>
      <c r="GD56" s="947"/>
      <c r="GE56" s="947"/>
      <c r="GF56" s="947"/>
      <c r="GG56" s="947"/>
      <c r="GH56" s="947"/>
      <c r="GI56" s="947"/>
      <c r="GJ56" s="947"/>
      <c r="GK56" s="947"/>
      <c r="GL56" s="947"/>
      <c r="GM56" s="947"/>
      <c r="GN56" s="947"/>
      <c r="GO56" s="947"/>
      <c r="GP56" s="947"/>
      <c r="GQ56" s="947"/>
      <c r="GR56" s="947"/>
      <c r="GS56" s="947"/>
      <c r="GT56" s="947"/>
      <c r="GU56" s="947"/>
      <c r="GV56" s="947"/>
      <c r="GW56" s="947"/>
      <c r="GX56" s="947"/>
      <c r="GY56" s="947"/>
      <c r="GZ56" s="947"/>
      <c r="HA56" s="947"/>
      <c r="HB56" s="947"/>
      <c r="HC56" s="947"/>
      <c r="HD56" s="947"/>
      <c r="HE56" s="947"/>
      <c r="HF56" s="947"/>
      <c r="HG56" s="947"/>
      <c r="HH56" s="947"/>
      <c r="HI56" s="947"/>
      <c r="HJ56" s="947"/>
      <c r="HK56" s="947"/>
      <c r="HL56" s="947"/>
      <c r="HM56" s="947"/>
      <c r="HN56" s="947"/>
      <c r="HO56" s="947"/>
      <c r="HP56" s="947"/>
      <c r="HQ56" s="947"/>
      <c r="HR56" s="947"/>
      <c r="HS56" s="947"/>
      <c r="HT56" s="947"/>
      <c r="HU56" s="947"/>
      <c r="HV56" s="947"/>
      <c r="HW56" s="947"/>
      <c r="HX56" s="947"/>
      <c r="HY56" s="947"/>
      <c r="HZ56" s="947"/>
      <c r="IA56" s="947"/>
      <c r="IB56" s="947"/>
      <c r="IC56" s="947"/>
      <c r="ID56" s="947"/>
      <c r="IE56" s="947"/>
      <c r="IF56" s="947"/>
      <c r="IG56" s="947"/>
      <c r="IH56" s="947"/>
      <c r="II56" s="947"/>
      <c r="IJ56" s="947"/>
      <c r="IK56" s="947"/>
      <c r="IL56" s="947"/>
      <c r="IM56" s="947"/>
      <c r="IN56" s="947"/>
      <c r="IO56" s="947"/>
      <c r="IP56" s="947"/>
      <c r="IQ56" s="947"/>
      <c r="IR56" s="947"/>
      <c r="IS56" s="947"/>
      <c r="IT56" s="947"/>
      <c r="IU56" s="947"/>
      <c r="IV56" s="947"/>
    </row>
    <row r="57" spans="1:256" ht="12.75" customHeight="1" x14ac:dyDescent="0.25">
      <c r="A57" s="2009" t="s">
        <v>745</v>
      </c>
      <c r="B57" s="2009"/>
      <c r="C57" s="2009"/>
      <c r="D57" s="2009"/>
      <c r="E57" s="2009"/>
    </row>
    <row r="58" spans="1:256" ht="12.95" customHeight="1" x14ac:dyDescent="0.25">
      <c r="A58" s="2009" t="s">
        <v>695</v>
      </c>
      <c r="B58" s="2009"/>
      <c r="C58" s="2009"/>
      <c r="D58" s="2009"/>
      <c r="E58" s="2009"/>
    </row>
    <row r="59" spans="1:256" s="983" customFormat="1" ht="5.25" customHeight="1" x14ac:dyDescent="0.25">
      <c r="A59" s="984"/>
      <c r="B59" s="947"/>
      <c r="C59" s="947"/>
      <c r="D59" s="947"/>
      <c r="E59" s="947"/>
      <c r="F59" s="947"/>
      <c r="G59" s="947"/>
      <c r="H59" s="947"/>
      <c r="I59" s="947"/>
      <c r="J59" s="947"/>
      <c r="K59" s="947"/>
      <c r="L59" s="947"/>
      <c r="M59" s="947"/>
      <c r="N59" s="947"/>
      <c r="O59" s="947"/>
      <c r="P59" s="947"/>
      <c r="Q59" s="947"/>
      <c r="R59" s="947"/>
      <c r="S59" s="947"/>
      <c r="T59" s="947"/>
      <c r="U59" s="947"/>
      <c r="V59" s="947"/>
      <c r="W59" s="947"/>
      <c r="X59" s="947"/>
      <c r="Y59" s="947"/>
      <c r="Z59" s="947"/>
      <c r="AA59" s="947"/>
      <c r="AB59" s="947"/>
      <c r="AC59" s="947"/>
      <c r="AD59" s="947"/>
      <c r="AE59" s="947"/>
      <c r="AF59" s="947"/>
      <c r="AG59" s="947"/>
      <c r="AH59" s="947"/>
      <c r="AI59" s="947"/>
      <c r="AJ59" s="947"/>
      <c r="AK59" s="947"/>
      <c r="AL59" s="947"/>
      <c r="AM59" s="947"/>
      <c r="AN59" s="947"/>
      <c r="AO59" s="947"/>
      <c r="AP59" s="947"/>
      <c r="AQ59" s="947"/>
      <c r="AR59" s="947"/>
      <c r="AS59" s="947"/>
      <c r="AT59" s="947"/>
      <c r="AU59" s="947"/>
      <c r="AV59" s="947"/>
      <c r="AW59" s="947"/>
      <c r="AX59" s="947"/>
      <c r="AY59" s="947"/>
      <c r="AZ59" s="947"/>
      <c r="BA59" s="947"/>
      <c r="BB59" s="947"/>
      <c r="BC59" s="947"/>
      <c r="BD59" s="947"/>
      <c r="BE59" s="947"/>
      <c r="BF59" s="947"/>
      <c r="BG59" s="947"/>
      <c r="BH59" s="947"/>
      <c r="BI59" s="947"/>
      <c r="BJ59" s="947"/>
      <c r="BK59" s="947"/>
      <c r="BL59" s="947"/>
      <c r="BM59" s="947"/>
      <c r="BN59" s="947"/>
      <c r="BO59" s="947"/>
      <c r="BP59" s="947"/>
      <c r="BQ59" s="947"/>
      <c r="BR59" s="947"/>
      <c r="BS59" s="947"/>
      <c r="BT59" s="947"/>
      <c r="BU59" s="947"/>
      <c r="BV59" s="947"/>
      <c r="BW59" s="947"/>
      <c r="BX59" s="947"/>
      <c r="BY59" s="947"/>
      <c r="BZ59" s="947"/>
      <c r="CA59" s="947"/>
      <c r="CB59" s="947"/>
      <c r="CC59" s="947"/>
      <c r="CD59" s="947"/>
      <c r="CE59" s="947"/>
      <c r="CF59" s="947"/>
      <c r="CG59" s="947"/>
      <c r="CH59" s="947"/>
      <c r="CI59" s="947"/>
      <c r="CJ59" s="947"/>
      <c r="CK59" s="947"/>
      <c r="CL59" s="947"/>
      <c r="CM59" s="947"/>
      <c r="CN59" s="947"/>
      <c r="CO59" s="947"/>
      <c r="CP59" s="947"/>
      <c r="CQ59" s="947"/>
      <c r="CR59" s="947"/>
      <c r="CS59" s="947"/>
      <c r="CT59" s="947"/>
      <c r="CU59" s="947"/>
      <c r="CV59" s="947"/>
      <c r="CW59" s="947"/>
      <c r="CX59" s="947"/>
      <c r="CY59" s="947"/>
      <c r="CZ59" s="947"/>
      <c r="DA59" s="947"/>
      <c r="DB59" s="947"/>
      <c r="DC59" s="947"/>
      <c r="DD59" s="947"/>
      <c r="DE59" s="947"/>
      <c r="DF59" s="947"/>
      <c r="DG59" s="947"/>
      <c r="DH59" s="947"/>
      <c r="DI59" s="947"/>
      <c r="DJ59" s="947"/>
      <c r="DK59" s="947"/>
      <c r="DL59" s="947"/>
      <c r="DM59" s="947"/>
      <c r="DN59" s="947"/>
      <c r="DO59" s="947"/>
      <c r="DP59" s="947"/>
      <c r="DQ59" s="947"/>
      <c r="DR59" s="947"/>
      <c r="DS59" s="947"/>
      <c r="DT59" s="947"/>
      <c r="DU59" s="947"/>
      <c r="DV59" s="947"/>
      <c r="DW59" s="947"/>
      <c r="DX59" s="947"/>
      <c r="DY59" s="947"/>
      <c r="DZ59" s="947"/>
      <c r="EA59" s="947"/>
      <c r="EB59" s="947"/>
      <c r="EC59" s="947"/>
      <c r="ED59" s="947"/>
      <c r="EE59" s="947"/>
      <c r="EF59" s="947"/>
      <c r="EG59" s="947"/>
      <c r="EH59" s="947"/>
      <c r="EI59" s="947"/>
      <c r="EJ59" s="947"/>
      <c r="EK59" s="947"/>
      <c r="EL59" s="947"/>
      <c r="EM59" s="947"/>
      <c r="EN59" s="947"/>
      <c r="EO59" s="947"/>
      <c r="EP59" s="947"/>
      <c r="EQ59" s="947"/>
      <c r="ER59" s="947"/>
      <c r="ES59" s="947"/>
      <c r="ET59" s="947"/>
      <c r="EU59" s="947"/>
      <c r="EV59" s="947"/>
      <c r="EW59" s="947"/>
      <c r="EX59" s="947"/>
      <c r="EY59" s="947"/>
      <c r="EZ59" s="947"/>
      <c r="FA59" s="947"/>
      <c r="FB59" s="947"/>
      <c r="FC59" s="947"/>
      <c r="FD59" s="947"/>
      <c r="FE59" s="947"/>
      <c r="FF59" s="947"/>
      <c r="FG59" s="947"/>
      <c r="FH59" s="947"/>
      <c r="FI59" s="947"/>
      <c r="FJ59" s="947"/>
      <c r="FK59" s="947"/>
      <c r="FL59" s="947"/>
      <c r="FM59" s="947"/>
      <c r="FN59" s="947"/>
      <c r="FO59" s="947"/>
      <c r="FP59" s="947"/>
      <c r="FQ59" s="947"/>
      <c r="FR59" s="947"/>
      <c r="FS59" s="947"/>
      <c r="FT59" s="947"/>
      <c r="FU59" s="947"/>
      <c r="FV59" s="947"/>
      <c r="FW59" s="947"/>
      <c r="FX59" s="947"/>
      <c r="FY59" s="947"/>
      <c r="FZ59" s="947"/>
      <c r="GA59" s="947"/>
      <c r="GB59" s="947"/>
      <c r="GC59" s="947"/>
      <c r="GD59" s="947"/>
      <c r="GE59" s="947"/>
      <c r="GF59" s="947"/>
      <c r="GG59" s="947"/>
      <c r="GH59" s="947"/>
      <c r="GI59" s="947"/>
      <c r="GJ59" s="947"/>
      <c r="GK59" s="947"/>
      <c r="GL59" s="947"/>
      <c r="GM59" s="947"/>
      <c r="GN59" s="947"/>
      <c r="GO59" s="947"/>
      <c r="GP59" s="947"/>
      <c r="GQ59" s="947"/>
      <c r="GR59" s="947"/>
      <c r="GS59" s="947"/>
      <c r="GT59" s="947"/>
      <c r="GU59" s="947"/>
      <c r="GV59" s="947"/>
      <c r="GW59" s="947"/>
      <c r="GX59" s="947"/>
      <c r="GY59" s="947"/>
      <c r="GZ59" s="947"/>
      <c r="HA59" s="947"/>
      <c r="HB59" s="947"/>
      <c r="HC59" s="947"/>
      <c r="HD59" s="947"/>
      <c r="HE59" s="947"/>
      <c r="HF59" s="947"/>
      <c r="HG59" s="947"/>
      <c r="HH59" s="947"/>
      <c r="HI59" s="947"/>
      <c r="HJ59" s="947"/>
      <c r="HK59" s="947"/>
      <c r="HL59" s="947"/>
      <c r="HM59" s="947"/>
      <c r="HN59" s="947"/>
      <c r="HO59" s="947"/>
      <c r="HP59" s="947"/>
      <c r="HQ59" s="947"/>
      <c r="HR59" s="947"/>
      <c r="HS59" s="947"/>
      <c r="HT59" s="947"/>
      <c r="HU59" s="947"/>
      <c r="HV59" s="947"/>
      <c r="HW59" s="947"/>
      <c r="HX59" s="947"/>
      <c r="HY59" s="947"/>
      <c r="HZ59" s="947"/>
      <c r="IA59" s="947"/>
      <c r="IB59" s="947"/>
      <c r="IC59" s="947"/>
      <c r="ID59" s="947"/>
      <c r="IE59" s="947"/>
      <c r="IF59" s="947"/>
      <c r="IG59" s="947"/>
      <c r="IH59" s="947"/>
      <c r="II59" s="947"/>
      <c r="IJ59" s="947"/>
      <c r="IK59" s="947"/>
      <c r="IL59" s="947"/>
      <c r="IM59" s="947"/>
      <c r="IN59" s="947"/>
      <c r="IO59" s="947"/>
      <c r="IP59" s="947"/>
      <c r="IQ59" s="947"/>
      <c r="IR59" s="947"/>
      <c r="IS59" s="947"/>
      <c r="IT59" s="947"/>
      <c r="IU59" s="947"/>
      <c r="IV59" s="947"/>
    </row>
    <row r="60" spans="1:256" s="888" customFormat="1" ht="12" customHeight="1" x14ac:dyDescent="0.25">
      <c r="A60" s="884" t="s">
        <v>527</v>
      </c>
      <c r="B60" s="885"/>
      <c r="C60" s="886"/>
      <c r="D60" s="885"/>
      <c r="E60" s="885"/>
      <c r="F60" s="885"/>
      <c r="G60" s="885"/>
      <c r="H60" s="885"/>
      <c r="I60" s="885"/>
      <c r="J60" s="885"/>
      <c r="K60" s="887"/>
      <c r="L60" s="887"/>
    </row>
    <row r="61" spans="1:256" s="906" customFormat="1" ht="10.5" customHeight="1" x14ac:dyDescent="0.25">
      <c r="A61" s="894" t="s">
        <v>696</v>
      </c>
      <c r="B61" s="885"/>
      <c r="C61" s="886"/>
      <c r="D61" s="885"/>
      <c r="E61" s="885"/>
      <c r="F61" s="885"/>
      <c r="G61" s="885"/>
      <c r="H61" s="885"/>
      <c r="I61" s="885"/>
      <c r="J61" s="885"/>
      <c r="K61" s="887"/>
      <c r="L61" s="887"/>
    </row>
  </sheetData>
  <mergeCells count="12">
    <mergeCell ref="A56:E56"/>
    <mergeCell ref="A57:E57"/>
    <mergeCell ref="A58:E58"/>
    <mergeCell ref="A2:G2"/>
    <mergeCell ref="A3:G3"/>
    <mergeCell ref="A5:A8"/>
    <mergeCell ref="B5:G5"/>
    <mergeCell ref="C6:C8"/>
    <mergeCell ref="D6:D8"/>
    <mergeCell ref="E6:E8"/>
    <mergeCell ref="F6:F8"/>
    <mergeCell ref="G6:G8"/>
  </mergeCells>
  <hyperlinks>
    <hyperlink ref="A61" r:id="rId1"/>
  </hyperlinks>
  <printOptions horizontalCentered="1" gridLinesSet="0"/>
  <pageMargins left="0.78740157480314965" right="0.78740157480314965" top="1.1811023622047243" bottom="0.78740157480314965" header="0" footer="0"/>
  <pageSetup paperSize="9" orientation="portrait" verticalDpi="300" r:id="rId2"/>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2:IV509"/>
  <sheetViews>
    <sheetView showGridLines="0" workbookViewId="0"/>
  </sheetViews>
  <sheetFormatPr defaultColWidth="9.7109375" defaultRowHeight="12.75" x14ac:dyDescent="0.25"/>
  <cols>
    <col min="1" max="1" width="32.28515625" style="947" customWidth="1"/>
    <col min="2" max="3" width="11" style="947" customWidth="1"/>
    <col min="4" max="4" width="11.7109375" style="947" customWidth="1"/>
    <col min="5" max="5" width="10.7109375" style="947" customWidth="1"/>
    <col min="6" max="6" width="10.140625" style="947" customWidth="1"/>
    <col min="7" max="7" width="9.7109375" style="947" hidden="1" customWidth="1"/>
    <col min="8" max="16384" width="9.7109375" style="947"/>
  </cols>
  <sheetData>
    <row r="2" spans="1:11" ht="12.75" customHeight="1" x14ac:dyDescent="0.25">
      <c r="A2" s="2010" t="s">
        <v>746</v>
      </c>
      <c r="B2" s="2010"/>
      <c r="C2" s="2010"/>
      <c r="D2" s="2010"/>
      <c r="E2" s="2010"/>
      <c r="F2" s="2010"/>
    </row>
    <row r="3" spans="1:11" ht="21.75" customHeight="1" x14ac:dyDescent="0.25">
      <c r="A3" s="2011" t="s">
        <v>747</v>
      </c>
      <c r="B3" s="2011"/>
      <c r="C3" s="2011"/>
      <c r="D3" s="2011"/>
      <c r="E3" s="2011"/>
      <c r="F3" s="2011"/>
      <c r="G3" s="1594"/>
      <c r="H3" s="1594"/>
      <c r="I3" s="1594"/>
      <c r="J3" s="1594"/>
      <c r="K3" s="1594"/>
    </row>
    <row r="4" spans="1:11" ht="12.95" customHeight="1" x14ac:dyDescent="0.25">
      <c r="A4" s="948"/>
      <c r="B4" s="949"/>
      <c r="C4" s="949"/>
      <c r="D4" s="950"/>
      <c r="E4" s="950"/>
      <c r="F4" s="637" t="s">
        <v>509</v>
      </c>
    </row>
    <row r="5" spans="1:11" ht="22.5" customHeight="1" x14ac:dyDescent="0.25">
      <c r="A5" s="2012" t="s">
        <v>659</v>
      </c>
      <c r="B5" s="2013" t="s">
        <v>748</v>
      </c>
      <c r="C5" s="2013"/>
      <c r="D5" s="2013"/>
      <c r="E5" s="2013"/>
      <c r="F5" s="2013"/>
    </row>
    <row r="6" spans="1:11" ht="12" customHeight="1" x14ac:dyDescent="0.25">
      <c r="A6" s="2013"/>
      <c r="B6" s="1703"/>
      <c r="C6" s="1712"/>
      <c r="D6" s="2013" t="s">
        <v>749</v>
      </c>
      <c r="E6" s="2013" t="s">
        <v>750</v>
      </c>
      <c r="F6" s="2013" t="s">
        <v>751</v>
      </c>
    </row>
    <row r="7" spans="1:11" ht="12" customHeight="1" x14ac:dyDescent="0.25">
      <c r="A7" s="2013"/>
      <c r="B7" s="1709" t="s">
        <v>31</v>
      </c>
      <c r="C7" s="1709" t="s">
        <v>752</v>
      </c>
      <c r="D7" s="2020"/>
      <c r="E7" s="2020"/>
      <c r="F7" s="2020"/>
      <c r="H7" s="951"/>
      <c r="I7" s="951"/>
    </row>
    <row r="8" spans="1:11" ht="12" customHeight="1" x14ac:dyDescent="0.25">
      <c r="A8" s="2013"/>
      <c r="B8" s="1706"/>
      <c r="C8" s="1713"/>
      <c r="D8" s="2020"/>
      <c r="E8" s="2020"/>
      <c r="F8" s="2020"/>
    </row>
    <row r="9" spans="1:11" ht="7.5" customHeight="1" x14ac:dyDescent="0.25">
      <c r="A9" s="953"/>
      <c r="B9" s="954"/>
      <c r="C9" s="986"/>
      <c r="D9" s="955"/>
    </row>
    <row r="10" spans="1:11" ht="13.5" customHeight="1" x14ac:dyDescent="0.25">
      <c r="A10" s="984">
        <v>2017</v>
      </c>
      <c r="B10" s="954">
        <v>4521</v>
      </c>
      <c r="C10" s="986">
        <v>1474</v>
      </c>
      <c r="D10" s="1004">
        <v>973</v>
      </c>
      <c r="E10" s="947">
        <v>97</v>
      </c>
      <c r="F10" s="986">
        <v>1977</v>
      </c>
    </row>
    <row r="11" spans="1:11" ht="7.5" customHeight="1" x14ac:dyDescent="0.25">
      <c r="A11" s="953"/>
      <c r="B11" s="954"/>
      <c r="C11" s="986"/>
      <c r="D11" s="990"/>
    </row>
    <row r="12" spans="1:11" ht="11.25" customHeight="1" x14ac:dyDescent="0.25">
      <c r="A12" s="953">
        <v>2018</v>
      </c>
      <c r="B12" s="954"/>
      <c r="C12" s="986"/>
      <c r="D12" s="955"/>
    </row>
    <row r="13" spans="1:11" ht="12" customHeight="1" x14ac:dyDescent="0.25">
      <c r="A13" s="960" t="s">
        <v>252</v>
      </c>
      <c r="B13" s="988">
        <f>B15+B51+B53</f>
        <v>4546</v>
      </c>
      <c r="C13" s="988">
        <f>+C15+C51+C53</f>
        <v>1481</v>
      </c>
      <c r="D13" s="988">
        <f>+D15+D51+D53</f>
        <v>986</v>
      </c>
      <c r="E13" s="988">
        <f>+E15+E51+E53</f>
        <v>100</v>
      </c>
      <c r="F13" s="988">
        <f>+F15+F51+F53</f>
        <v>1979</v>
      </c>
      <c r="G13" s="964"/>
      <c r="H13" s="1019"/>
      <c r="I13" s="1019"/>
      <c r="J13" s="1019"/>
      <c r="K13" s="1019"/>
    </row>
    <row r="14" spans="1:11" ht="7.5" customHeight="1" x14ac:dyDescent="0.25">
      <c r="A14" s="953"/>
      <c r="B14" s="964"/>
      <c r="C14" s="964"/>
      <c r="D14" s="964"/>
      <c r="E14" s="964"/>
      <c r="F14" s="964"/>
      <c r="G14" s="1006"/>
      <c r="H14" s="1006"/>
      <c r="I14" s="1006"/>
      <c r="J14" s="1006"/>
      <c r="K14" s="1006"/>
    </row>
    <row r="15" spans="1:11" ht="12" customHeight="1" x14ac:dyDescent="0.25">
      <c r="A15" s="810" t="s">
        <v>664</v>
      </c>
      <c r="B15" s="990">
        <f>+B17+B28+B39+B41+B49</f>
        <v>4075</v>
      </c>
      <c r="C15" s="990">
        <f>+C17+C28+C39+C41+C49</f>
        <v>1334</v>
      </c>
      <c r="D15" s="990">
        <f>+D17+D28+D39+D41+D49</f>
        <v>690</v>
      </c>
      <c r="E15" s="990">
        <f>+E17+E28+E39+E41+E49</f>
        <v>88</v>
      </c>
      <c r="F15" s="990">
        <f>+F17+F28+F39+F41+F49</f>
        <v>1963</v>
      </c>
      <c r="G15" s="1020"/>
      <c r="H15" s="1006"/>
      <c r="I15" s="1006"/>
      <c r="J15" s="1006"/>
      <c r="K15" s="1006"/>
    </row>
    <row r="16" spans="1:11" ht="7.5" customHeight="1" x14ac:dyDescent="0.25">
      <c r="A16" s="808"/>
      <c r="B16" s="1021"/>
      <c r="C16" s="1010"/>
      <c r="D16" s="1010"/>
      <c r="E16" s="1010"/>
      <c r="F16" s="1010"/>
      <c r="G16" s="1011"/>
      <c r="H16" s="1006"/>
      <c r="I16" s="1006"/>
      <c r="J16" s="1006"/>
      <c r="K16" s="1006"/>
    </row>
    <row r="17" spans="1:13" s="969" customFormat="1" ht="12" customHeight="1" x14ac:dyDescent="0.25">
      <c r="A17" s="810" t="s">
        <v>665</v>
      </c>
      <c r="B17" s="990">
        <f>SUM(B19:B26)</f>
        <v>1376</v>
      </c>
      <c r="C17" s="990">
        <f t="shared" ref="C17:F17" si="0">SUM(C19:C26)</f>
        <v>408</v>
      </c>
      <c r="D17" s="990">
        <f t="shared" si="0"/>
        <v>182</v>
      </c>
      <c r="E17" s="990">
        <f t="shared" si="0"/>
        <v>33</v>
      </c>
      <c r="F17" s="990">
        <f t="shared" si="0"/>
        <v>753</v>
      </c>
      <c r="G17" s="990"/>
      <c r="H17" s="1006"/>
      <c r="I17" s="1006"/>
      <c r="J17" s="1006"/>
      <c r="K17" s="1006"/>
      <c r="L17" s="947"/>
      <c r="M17" s="947"/>
    </row>
    <row r="18" spans="1:13" s="969" customFormat="1" ht="7.5" customHeight="1" x14ac:dyDescent="0.25">
      <c r="A18" s="810"/>
      <c r="B18" s="990"/>
      <c r="C18" s="1004"/>
      <c r="D18" s="1004"/>
      <c r="E18" s="1004"/>
      <c r="F18" s="1004"/>
      <c r="G18" s="990"/>
      <c r="H18" s="1006"/>
      <c r="I18" s="1006"/>
      <c r="J18" s="1006"/>
      <c r="K18" s="1012"/>
    </row>
    <row r="19" spans="1:13" s="969" customFormat="1" ht="12.95" customHeight="1" x14ac:dyDescent="0.25">
      <c r="A19" s="808" t="s">
        <v>666</v>
      </c>
      <c r="B19" s="979">
        <f t="shared" ref="B19:B26" si="1">SUM(C19:F19)</f>
        <v>199</v>
      </c>
      <c r="C19" s="1004">
        <v>50</v>
      </c>
      <c r="D19" s="1004">
        <v>18</v>
      </c>
      <c r="E19" s="1004">
        <v>4</v>
      </c>
      <c r="F19" s="1004">
        <v>127</v>
      </c>
      <c r="G19" s="990"/>
      <c r="H19" s="1006"/>
      <c r="I19" s="1006"/>
      <c r="J19" s="1006"/>
      <c r="K19" s="1006"/>
      <c r="L19" s="947"/>
      <c r="M19" s="947"/>
    </row>
    <row r="20" spans="1:13" s="969" customFormat="1" ht="12.95" customHeight="1" x14ac:dyDescent="0.25">
      <c r="A20" s="808" t="s">
        <v>667</v>
      </c>
      <c r="B20" s="979">
        <f t="shared" si="1"/>
        <v>125</v>
      </c>
      <c r="C20" s="1004">
        <v>37</v>
      </c>
      <c r="D20" s="1004">
        <v>24</v>
      </c>
      <c r="E20" s="1004">
        <v>1</v>
      </c>
      <c r="F20" s="1004">
        <v>63</v>
      </c>
      <c r="G20" s="990"/>
      <c r="H20" s="1006"/>
      <c r="I20" s="1006"/>
      <c r="J20" s="1006"/>
      <c r="K20" s="1006"/>
      <c r="L20" s="947"/>
      <c r="M20" s="947"/>
    </row>
    <row r="21" spans="1:13" s="969" customFormat="1" ht="12.95" customHeight="1" x14ac:dyDescent="0.25">
      <c r="A21" s="808" t="s">
        <v>668</v>
      </c>
      <c r="B21" s="979">
        <f t="shared" si="1"/>
        <v>117</v>
      </c>
      <c r="C21" s="1004">
        <v>39</v>
      </c>
      <c r="D21" s="1004">
        <v>21</v>
      </c>
      <c r="E21" s="1004">
        <v>2</v>
      </c>
      <c r="F21" s="1004">
        <v>55</v>
      </c>
      <c r="G21" s="990"/>
      <c r="H21" s="1006"/>
      <c r="I21" s="1006"/>
      <c r="J21" s="1006"/>
      <c r="K21" s="1006"/>
      <c r="L21" s="947"/>
      <c r="M21" s="947"/>
    </row>
    <row r="22" spans="1:13" s="969" customFormat="1" ht="12.95" customHeight="1" x14ac:dyDescent="0.25">
      <c r="A22" s="808" t="s">
        <v>669</v>
      </c>
      <c r="B22" s="979">
        <f t="shared" si="1"/>
        <v>284</v>
      </c>
      <c r="C22" s="1004">
        <v>82</v>
      </c>
      <c r="D22" s="1004">
        <v>42</v>
      </c>
      <c r="E22" s="1004">
        <v>16</v>
      </c>
      <c r="F22" s="1004">
        <v>144</v>
      </c>
      <c r="G22" s="990"/>
      <c r="H22" s="1006"/>
      <c r="I22" s="1006"/>
      <c r="J22" s="1006"/>
      <c r="K22" s="1006"/>
      <c r="L22" s="947"/>
      <c r="M22" s="947"/>
    </row>
    <row r="23" spans="1:13" s="969" customFormat="1" ht="12.95" customHeight="1" x14ac:dyDescent="0.25">
      <c r="A23" s="808" t="s">
        <v>704</v>
      </c>
      <c r="B23" s="979">
        <f t="shared" si="1"/>
        <v>84</v>
      </c>
      <c r="C23" s="1004">
        <v>17</v>
      </c>
      <c r="D23" s="1004">
        <v>9</v>
      </c>
      <c r="E23" s="1014">
        <v>0</v>
      </c>
      <c r="F23" s="1004">
        <v>58</v>
      </c>
      <c r="G23" s="990"/>
      <c r="H23" s="1006"/>
      <c r="I23" s="1006"/>
      <c r="J23" s="1006"/>
      <c r="K23" s="1006"/>
      <c r="L23" s="947"/>
      <c r="M23" s="947"/>
    </row>
    <row r="24" spans="1:13" s="969" customFormat="1" ht="12.95" customHeight="1" x14ac:dyDescent="0.25">
      <c r="A24" s="808" t="s">
        <v>671</v>
      </c>
      <c r="B24" s="979">
        <f t="shared" si="1"/>
        <v>144</v>
      </c>
      <c r="C24" s="1004">
        <v>42</v>
      </c>
      <c r="D24" s="1004">
        <v>24</v>
      </c>
      <c r="E24" s="1004">
        <v>3</v>
      </c>
      <c r="F24" s="1004">
        <v>75</v>
      </c>
      <c r="G24" s="990"/>
      <c r="H24" s="1006"/>
      <c r="I24" s="1006"/>
      <c r="J24" s="1006"/>
      <c r="K24" s="1006"/>
      <c r="L24" s="947"/>
      <c r="M24" s="947"/>
    </row>
    <row r="25" spans="1:13" s="969" customFormat="1" ht="12.95" customHeight="1" x14ac:dyDescent="0.25">
      <c r="A25" s="808" t="s">
        <v>672</v>
      </c>
      <c r="B25" s="979">
        <f t="shared" si="1"/>
        <v>316</v>
      </c>
      <c r="C25" s="1004">
        <v>88</v>
      </c>
      <c r="D25" s="1004">
        <v>35</v>
      </c>
      <c r="E25" s="1004">
        <v>5</v>
      </c>
      <c r="F25" s="1004">
        <v>188</v>
      </c>
      <c r="G25" s="990"/>
      <c r="H25" s="1006"/>
      <c r="I25" s="1006"/>
      <c r="J25" s="1006"/>
      <c r="K25" s="1006"/>
      <c r="L25" s="947"/>
      <c r="M25" s="947"/>
    </row>
    <row r="26" spans="1:13" s="969" customFormat="1" ht="12.95" customHeight="1" x14ac:dyDescent="0.25">
      <c r="A26" s="808" t="s">
        <v>673</v>
      </c>
      <c r="B26" s="979">
        <f t="shared" si="1"/>
        <v>107</v>
      </c>
      <c r="C26" s="1004">
        <v>53</v>
      </c>
      <c r="D26" s="1004">
        <v>9</v>
      </c>
      <c r="E26" s="1004">
        <v>2</v>
      </c>
      <c r="F26" s="1004">
        <v>43</v>
      </c>
      <c r="G26" s="990"/>
      <c r="H26" s="1006"/>
      <c r="I26" s="1006"/>
      <c r="J26" s="1006"/>
      <c r="K26" s="1006"/>
      <c r="L26" s="947"/>
      <c r="M26" s="947"/>
    </row>
    <row r="27" spans="1:13" s="969" customFormat="1" ht="7.5" customHeight="1" x14ac:dyDescent="0.25">
      <c r="A27" s="810"/>
      <c r="B27" s="990"/>
      <c r="C27" s="1004"/>
      <c r="D27" s="1004"/>
      <c r="E27" s="1004"/>
      <c r="F27" s="1004"/>
      <c r="G27" s="990"/>
      <c r="H27" s="1006"/>
      <c r="I27" s="1006"/>
      <c r="J27" s="1006"/>
      <c r="K27" s="1012"/>
    </row>
    <row r="28" spans="1:13" s="969" customFormat="1" ht="12" customHeight="1" x14ac:dyDescent="0.25">
      <c r="A28" s="20" t="s">
        <v>674</v>
      </c>
      <c r="B28" s="992">
        <f>SUM(B30:B37)</f>
        <v>1137</v>
      </c>
      <c r="C28" s="992">
        <f t="shared" ref="C28:F28" si="2">SUM(C30:C37)</f>
        <v>390</v>
      </c>
      <c r="D28" s="992">
        <f t="shared" si="2"/>
        <v>186</v>
      </c>
      <c r="E28" s="992">
        <f t="shared" si="2"/>
        <v>16</v>
      </c>
      <c r="F28" s="992">
        <f t="shared" si="2"/>
        <v>545</v>
      </c>
      <c r="G28" s="1621"/>
      <c r="H28" s="1006"/>
      <c r="I28" s="1006"/>
      <c r="J28" s="1006"/>
      <c r="K28" s="1006"/>
      <c r="L28" s="947"/>
      <c r="M28" s="947"/>
    </row>
    <row r="29" spans="1:13" s="969" customFormat="1" ht="7.5" customHeight="1" x14ac:dyDescent="0.25">
      <c r="A29" s="810"/>
      <c r="B29" s="975"/>
      <c r="C29" s="1015"/>
      <c r="D29" s="1015"/>
      <c r="E29" s="1015"/>
      <c r="F29" s="1015"/>
      <c r="G29" s="990"/>
      <c r="H29" s="1006"/>
      <c r="I29" s="1006"/>
      <c r="J29" s="1006"/>
      <c r="K29" s="1012"/>
    </row>
    <row r="30" spans="1:13" s="969" customFormat="1" ht="12.95" customHeight="1" x14ac:dyDescent="0.25">
      <c r="A30" s="808" t="s">
        <v>675</v>
      </c>
      <c r="B30" s="979">
        <f t="shared" ref="B30:B37" si="3">SUM(C30:F30)</f>
        <v>148</v>
      </c>
      <c r="C30" s="1015">
        <v>58</v>
      </c>
      <c r="D30" s="1015">
        <v>42</v>
      </c>
      <c r="E30" s="1015">
        <v>2</v>
      </c>
      <c r="F30" s="1015">
        <v>46</v>
      </c>
      <c r="G30" s="990"/>
      <c r="H30" s="1006"/>
      <c r="I30" s="1006"/>
      <c r="J30" s="1006"/>
      <c r="K30" s="1006"/>
      <c r="L30" s="947"/>
      <c r="M30" s="947"/>
    </row>
    <row r="31" spans="1:13" s="969" customFormat="1" ht="12.95" customHeight="1" x14ac:dyDescent="0.25">
      <c r="A31" s="808" t="s">
        <v>676</v>
      </c>
      <c r="B31" s="979">
        <f t="shared" si="3"/>
        <v>72</v>
      </c>
      <c r="C31" s="1015">
        <v>20</v>
      </c>
      <c r="D31" s="1015">
        <v>20</v>
      </c>
      <c r="E31" s="1015">
        <v>1</v>
      </c>
      <c r="F31" s="1015">
        <v>31</v>
      </c>
      <c r="G31" s="990"/>
      <c r="H31" s="1006"/>
      <c r="I31" s="1006"/>
      <c r="J31" s="1006"/>
      <c r="K31" s="1006"/>
      <c r="L31" s="947"/>
      <c r="M31" s="947"/>
    </row>
    <row r="32" spans="1:13" s="969" customFormat="1" ht="12.95" customHeight="1" x14ac:dyDescent="0.25">
      <c r="A32" s="808" t="s">
        <v>677</v>
      </c>
      <c r="B32" s="979">
        <f t="shared" si="3"/>
        <v>237</v>
      </c>
      <c r="C32" s="1015">
        <v>78</v>
      </c>
      <c r="D32" s="1015">
        <v>41</v>
      </c>
      <c r="E32" s="1015">
        <v>3</v>
      </c>
      <c r="F32" s="1015">
        <v>115</v>
      </c>
      <c r="G32" s="990"/>
      <c r="H32" s="1006"/>
      <c r="I32" s="1006"/>
      <c r="J32" s="1006"/>
      <c r="K32" s="1006"/>
      <c r="L32" s="947"/>
      <c r="M32" s="947"/>
    </row>
    <row r="33" spans="1:13" s="969" customFormat="1" ht="12.95" customHeight="1" x14ac:dyDescent="0.25">
      <c r="A33" s="808" t="s">
        <v>678</v>
      </c>
      <c r="B33" s="979">
        <f t="shared" si="3"/>
        <v>75</v>
      </c>
      <c r="C33" s="1015">
        <v>27</v>
      </c>
      <c r="D33" s="1015">
        <v>15</v>
      </c>
      <c r="E33" s="1014">
        <v>0</v>
      </c>
      <c r="F33" s="1015">
        <v>33</v>
      </c>
      <c r="G33" s="990"/>
      <c r="H33" s="1006"/>
      <c r="I33" s="1006"/>
      <c r="J33" s="1006"/>
      <c r="K33" s="1006"/>
      <c r="L33" s="947"/>
      <c r="M33" s="947"/>
    </row>
    <row r="34" spans="1:13" s="969" customFormat="1" ht="12.95" customHeight="1" x14ac:dyDescent="0.25">
      <c r="A34" s="808" t="s">
        <v>679</v>
      </c>
      <c r="B34" s="979">
        <f t="shared" si="3"/>
        <v>187</v>
      </c>
      <c r="C34" s="1015">
        <v>52</v>
      </c>
      <c r="D34" s="1015">
        <v>29</v>
      </c>
      <c r="E34" s="1015">
        <v>5</v>
      </c>
      <c r="F34" s="1015">
        <v>101</v>
      </c>
      <c r="G34" s="990"/>
      <c r="H34" s="1006"/>
      <c r="I34" s="1006"/>
      <c r="J34" s="1006"/>
      <c r="K34" s="1006"/>
      <c r="L34" s="947"/>
      <c r="M34" s="947"/>
    </row>
    <row r="35" spans="1:13" s="969" customFormat="1" ht="12.95" customHeight="1" x14ac:dyDescent="0.25">
      <c r="A35" s="808" t="s">
        <v>680</v>
      </c>
      <c r="B35" s="979">
        <f t="shared" si="3"/>
        <v>48</v>
      </c>
      <c r="C35" s="1015">
        <v>23</v>
      </c>
      <c r="D35" s="1015">
        <v>6</v>
      </c>
      <c r="E35" s="1015">
        <v>1</v>
      </c>
      <c r="F35" s="1015">
        <v>18</v>
      </c>
      <c r="G35" s="990"/>
      <c r="H35" s="1006"/>
      <c r="I35" s="1006"/>
      <c r="J35" s="1006"/>
      <c r="K35" s="1006"/>
      <c r="L35" s="947"/>
      <c r="M35" s="947"/>
    </row>
    <row r="36" spans="1:13" s="969" customFormat="1" ht="12.95" customHeight="1" x14ac:dyDescent="0.25">
      <c r="A36" s="808" t="s">
        <v>681</v>
      </c>
      <c r="B36" s="979">
        <f t="shared" si="3"/>
        <v>162</v>
      </c>
      <c r="C36" s="1015">
        <v>52</v>
      </c>
      <c r="D36" s="1015">
        <v>12</v>
      </c>
      <c r="E36" s="1015">
        <v>2</v>
      </c>
      <c r="F36" s="1015">
        <v>96</v>
      </c>
      <c r="G36" s="990"/>
      <c r="H36" s="1006"/>
      <c r="I36" s="1006"/>
      <c r="J36" s="1006"/>
      <c r="K36" s="1006"/>
      <c r="L36" s="947"/>
      <c r="M36" s="947"/>
    </row>
    <row r="37" spans="1:13" s="969" customFormat="1" ht="12.95" customHeight="1" x14ac:dyDescent="0.25">
      <c r="A37" s="808" t="s">
        <v>682</v>
      </c>
      <c r="B37" s="979">
        <f t="shared" si="3"/>
        <v>208</v>
      </c>
      <c r="C37" s="1015">
        <v>80</v>
      </c>
      <c r="D37" s="1015">
        <v>21</v>
      </c>
      <c r="E37" s="1015">
        <v>2</v>
      </c>
      <c r="F37" s="1015">
        <v>105</v>
      </c>
      <c r="G37" s="990"/>
      <c r="H37" s="1006"/>
      <c r="I37" s="1006"/>
      <c r="J37" s="1006"/>
      <c r="K37" s="1006"/>
      <c r="L37" s="947"/>
      <c r="M37" s="947"/>
    </row>
    <row r="38" spans="1:13" s="969" customFormat="1" ht="9" customHeight="1" x14ac:dyDescent="0.25">
      <c r="A38" s="810"/>
      <c r="B38" s="975"/>
      <c r="C38" s="1015"/>
      <c r="D38" s="1015"/>
      <c r="E38" s="1015"/>
      <c r="F38" s="1015"/>
      <c r="G38" s="990"/>
      <c r="H38" s="1006"/>
      <c r="I38" s="1006"/>
      <c r="J38" s="1006"/>
      <c r="K38" s="1012"/>
    </row>
    <row r="39" spans="1:13" ht="12" customHeight="1" x14ac:dyDescent="0.25">
      <c r="A39" s="810" t="s">
        <v>683</v>
      </c>
      <c r="B39" s="979">
        <f>SUM(C39:F39)</f>
        <v>660</v>
      </c>
      <c r="C39" s="1022">
        <v>259</v>
      </c>
      <c r="D39" s="1022">
        <v>123</v>
      </c>
      <c r="E39" s="1022">
        <v>23</v>
      </c>
      <c r="F39" s="1022">
        <v>255</v>
      </c>
      <c r="G39" s="1022"/>
      <c r="H39" s="1006"/>
      <c r="I39" s="1006"/>
      <c r="J39" s="1006"/>
      <c r="K39" s="1006"/>
    </row>
    <row r="40" spans="1:13" ht="7.5" customHeight="1" x14ac:dyDescent="0.25">
      <c r="A40" s="810"/>
      <c r="B40" s="975"/>
      <c r="C40" s="1017"/>
      <c r="D40" s="1017"/>
      <c r="E40" s="1017"/>
      <c r="F40" s="1017"/>
      <c r="G40" s="1022"/>
      <c r="H40" s="1006"/>
      <c r="I40" s="1006"/>
      <c r="J40" s="1006"/>
      <c r="K40" s="1006"/>
    </row>
    <row r="41" spans="1:13" ht="12" customHeight="1" x14ac:dyDescent="0.25">
      <c r="A41" s="810" t="s">
        <v>684</v>
      </c>
      <c r="B41" s="975">
        <f>SUM(B43:B47)</f>
        <v>729</v>
      </c>
      <c r="C41" s="975">
        <f t="shared" ref="C41:F41" si="4">SUM(C43:C47)</f>
        <v>227</v>
      </c>
      <c r="D41" s="975">
        <f t="shared" si="4"/>
        <v>165</v>
      </c>
      <c r="E41" s="975">
        <f t="shared" si="4"/>
        <v>12</v>
      </c>
      <c r="F41" s="975">
        <f t="shared" si="4"/>
        <v>325</v>
      </c>
      <c r="G41" s="1023"/>
      <c r="H41" s="1006"/>
      <c r="I41" s="1006"/>
      <c r="J41" s="1006"/>
      <c r="K41" s="1006"/>
    </row>
    <row r="42" spans="1:13" ht="7.5" customHeight="1" x14ac:dyDescent="0.25">
      <c r="A42" s="810"/>
      <c r="B42" s="975"/>
      <c r="C42" s="1015"/>
      <c r="D42" s="1015"/>
      <c r="E42" s="1015"/>
      <c r="F42" s="1015"/>
      <c r="G42" s="1023"/>
      <c r="H42" s="1006"/>
      <c r="I42" s="1006"/>
      <c r="J42" s="1006"/>
      <c r="K42" s="1006"/>
    </row>
    <row r="43" spans="1:13" ht="12.95" customHeight="1" x14ac:dyDescent="0.25">
      <c r="A43" s="808" t="s">
        <v>685</v>
      </c>
      <c r="B43" s="979">
        <f>SUM(C43:F43)</f>
        <v>53</v>
      </c>
      <c r="C43" s="1015">
        <v>15</v>
      </c>
      <c r="D43" s="1015">
        <v>17</v>
      </c>
      <c r="E43" s="1015">
        <v>2</v>
      </c>
      <c r="F43" s="1015">
        <v>19</v>
      </c>
      <c r="G43" s="1023"/>
      <c r="H43" s="1006"/>
      <c r="I43" s="1006"/>
      <c r="J43" s="1006"/>
      <c r="K43" s="1006"/>
    </row>
    <row r="44" spans="1:13" ht="12.95" customHeight="1" x14ac:dyDescent="0.25">
      <c r="A44" s="808" t="s">
        <v>686</v>
      </c>
      <c r="B44" s="979">
        <f>SUM(C44:F44)</f>
        <v>120</v>
      </c>
      <c r="C44" s="1015">
        <v>39</v>
      </c>
      <c r="D44" s="1015">
        <v>33</v>
      </c>
      <c r="E44" s="1015">
        <v>2</v>
      </c>
      <c r="F44" s="1015">
        <v>46</v>
      </c>
      <c r="G44" s="1023"/>
      <c r="H44" s="1006"/>
      <c r="I44" s="1006"/>
      <c r="J44" s="1006"/>
      <c r="K44" s="1006"/>
    </row>
    <row r="45" spans="1:13" ht="12.95" customHeight="1" x14ac:dyDescent="0.25">
      <c r="A45" s="808" t="s">
        <v>687</v>
      </c>
      <c r="B45" s="979">
        <f>SUM(C45:F45)</f>
        <v>84</v>
      </c>
      <c r="C45" s="1015">
        <v>40</v>
      </c>
      <c r="D45" s="1015">
        <v>7</v>
      </c>
      <c r="E45" s="1015">
        <v>1</v>
      </c>
      <c r="F45" s="1015">
        <v>36</v>
      </c>
      <c r="G45" s="1023"/>
      <c r="H45" s="1006"/>
      <c r="I45" s="1006"/>
      <c r="J45" s="1006"/>
      <c r="K45" s="1006"/>
    </row>
    <row r="46" spans="1:13" ht="12.95" customHeight="1" x14ac:dyDescent="0.25">
      <c r="A46" s="808" t="s">
        <v>688</v>
      </c>
      <c r="B46" s="979">
        <f>SUM(C46:F46)</f>
        <v>207</v>
      </c>
      <c r="C46" s="1015">
        <v>58</v>
      </c>
      <c r="D46" s="1015">
        <v>51</v>
      </c>
      <c r="E46" s="1015">
        <v>2</v>
      </c>
      <c r="F46" s="1015">
        <v>96</v>
      </c>
      <c r="G46" s="1023"/>
      <c r="H46" s="1006"/>
      <c r="I46" s="1006"/>
      <c r="J46" s="1006"/>
      <c r="K46" s="1006"/>
    </row>
    <row r="47" spans="1:13" ht="12.95" customHeight="1" x14ac:dyDescent="0.25">
      <c r="A47" s="808" t="s">
        <v>689</v>
      </c>
      <c r="B47" s="979">
        <f>SUM(C47:F47)</f>
        <v>265</v>
      </c>
      <c r="C47" s="1015">
        <v>75</v>
      </c>
      <c r="D47" s="1015">
        <v>57</v>
      </c>
      <c r="E47" s="1015">
        <v>5</v>
      </c>
      <c r="F47" s="1015">
        <v>128</v>
      </c>
      <c r="G47" s="1023"/>
      <c r="H47" s="1006"/>
      <c r="I47" s="1006"/>
      <c r="J47" s="1006"/>
      <c r="K47" s="1006"/>
    </row>
    <row r="48" spans="1:13" ht="7.5" customHeight="1" x14ac:dyDescent="0.25">
      <c r="A48" s="810"/>
      <c r="B48" s="975"/>
      <c r="G48" s="1023"/>
      <c r="H48" s="1006"/>
      <c r="I48" s="1006"/>
      <c r="J48" s="1006"/>
      <c r="K48" s="1006"/>
    </row>
    <row r="49" spans="1:256" ht="12" customHeight="1" x14ac:dyDescent="0.25">
      <c r="A49" s="810" t="s">
        <v>690</v>
      </c>
      <c r="B49" s="975">
        <f>SUM(C49:F49)</f>
        <v>173</v>
      </c>
      <c r="C49" s="1015">
        <v>50</v>
      </c>
      <c r="D49" s="1015">
        <v>34</v>
      </c>
      <c r="E49" s="1015">
        <v>4</v>
      </c>
      <c r="F49" s="1015">
        <v>85</v>
      </c>
      <c r="G49" s="1022"/>
      <c r="H49" s="1006"/>
      <c r="I49" s="1006"/>
      <c r="J49" s="1006"/>
      <c r="K49" s="1006"/>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c r="AL49" s="969"/>
      <c r="AM49" s="969"/>
      <c r="AN49" s="969"/>
      <c r="AO49" s="969"/>
      <c r="AP49" s="969"/>
      <c r="AQ49" s="969"/>
      <c r="AR49" s="969"/>
      <c r="AS49" s="969"/>
      <c r="AT49" s="969"/>
      <c r="AU49" s="969"/>
      <c r="AV49" s="969"/>
      <c r="AW49" s="969"/>
      <c r="AX49" s="969"/>
      <c r="AY49" s="969"/>
      <c r="AZ49" s="969"/>
      <c r="BA49" s="969"/>
      <c r="BB49" s="969"/>
      <c r="BC49" s="969"/>
      <c r="BD49" s="969"/>
      <c r="BE49" s="969"/>
      <c r="BF49" s="969"/>
      <c r="BG49" s="969"/>
      <c r="BH49" s="969"/>
      <c r="BI49" s="969"/>
      <c r="BJ49" s="969"/>
      <c r="BK49" s="969"/>
      <c r="BL49" s="969"/>
      <c r="BM49" s="969"/>
      <c r="BN49" s="969"/>
      <c r="BO49" s="969"/>
      <c r="BP49" s="969"/>
      <c r="BQ49" s="969"/>
      <c r="BR49" s="969"/>
      <c r="BS49" s="969"/>
      <c r="BT49" s="969"/>
      <c r="BU49" s="969"/>
      <c r="BV49" s="969"/>
      <c r="BW49" s="969"/>
      <c r="BX49" s="969"/>
      <c r="BY49" s="969"/>
      <c r="BZ49" s="969"/>
      <c r="CA49" s="969"/>
      <c r="CB49" s="969"/>
      <c r="CC49" s="969"/>
      <c r="CD49" s="969"/>
      <c r="CE49" s="969"/>
      <c r="CF49" s="969"/>
      <c r="CG49" s="969"/>
      <c r="CH49" s="969"/>
      <c r="CI49" s="969"/>
      <c r="CJ49" s="969"/>
      <c r="CK49" s="969"/>
      <c r="CL49" s="969"/>
      <c r="CM49" s="969"/>
      <c r="CN49" s="969"/>
      <c r="CO49" s="969"/>
      <c r="CP49" s="969"/>
      <c r="CQ49" s="969"/>
      <c r="CR49" s="969"/>
      <c r="CS49" s="969"/>
      <c r="CT49" s="969"/>
      <c r="CU49" s="969"/>
      <c r="CV49" s="969"/>
      <c r="CW49" s="969"/>
      <c r="CX49" s="969"/>
      <c r="CY49" s="969"/>
      <c r="CZ49" s="969"/>
      <c r="DA49" s="969"/>
      <c r="DB49" s="969"/>
      <c r="DC49" s="969"/>
      <c r="DD49" s="969"/>
      <c r="DE49" s="969"/>
      <c r="DF49" s="969"/>
      <c r="DG49" s="969"/>
      <c r="DH49" s="969"/>
      <c r="DI49" s="969"/>
      <c r="DJ49" s="969"/>
      <c r="DK49" s="969"/>
      <c r="DL49" s="969"/>
      <c r="DM49" s="969"/>
      <c r="DN49" s="969"/>
      <c r="DO49" s="969"/>
      <c r="DP49" s="969"/>
      <c r="DQ49" s="969"/>
      <c r="DR49" s="969"/>
      <c r="DS49" s="969"/>
      <c r="DT49" s="969"/>
      <c r="DU49" s="969"/>
      <c r="DV49" s="969"/>
      <c r="DW49" s="969"/>
      <c r="DX49" s="969"/>
      <c r="DY49" s="969"/>
      <c r="DZ49" s="969"/>
      <c r="EA49" s="969"/>
      <c r="EB49" s="969"/>
      <c r="EC49" s="969"/>
      <c r="ED49" s="969"/>
      <c r="EE49" s="969"/>
      <c r="EF49" s="969"/>
      <c r="EG49" s="969"/>
      <c r="EH49" s="969"/>
      <c r="EI49" s="969"/>
      <c r="EJ49" s="969"/>
      <c r="EK49" s="969"/>
      <c r="EL49" s="969"/>
      <c r="EM49" s="969"/>
      <c r="EN49" s="969"/>
      <c r="EO49" s="969"/>
      <c r="EP49" s="969"/>
      <c r="EQ49" s="969"/>
      <c r="ER49" s="969"/>
      <c r="ES49" s="969"/>
      <c r="ET49" s="969"/>
      <c r="EU49" s="969"/>
      <c r="EV49" s="969"/>
      <c r="EW49" s="969"/>
      <c r="EX49" s="969"/>
      <c r="EY49" s="969"/>
      <c r="EZ49" s="969"/>
      <c r="FA49" s="969"/>
      <c r="FB49" s="969"/>
      <c r="FC49" s="969"/>
      <c r="FD49" s="969"/>
      <c r="FE49" s="969"/>
      <c r="FF49" s="969"/>
      <c r="FG49" s="969"/>
      <c r="FH49" s="969"/>
      <c r="FI49" s="969"/>
      <c r="FJ49" s="969"/>
      <c r="FK49" s="969"/>
      <c r="FL49" s="969"/>
      <c r="FM49" s="969"/>
      <c r="FN49" s="969"/>
      <c r="FO49" s="969"/>
      <c r="FP49" s="969"/>
      <c r="FQ49" s="969"/>
      <c r="FR49" s="969"/>
      <c r="FS49" s="969"/>
      <c r="FT49" s="969"/>
      <c r="FU49" s="969"/>
      <c r="FV49" s="969"/>
      <c r="FW49" s="969"/>
      <c r="FX49" s="969"/>
      <c r="FY49" s="969"/>
      <c r="FZ49" s="969"/>
      <c r="GA49" s="969"/>
      <c r="GB49" s="969"/>
      <c r="GC49" s="969"/>
      <c r="GD49" s="969"/>
      <c r="GE49" s="969"/>
      <c r="GF49" s="969"/>
      <c r="GG49" s="969"/>
      <c r="GH49" s="969"/>
      <c r="GI49" s="969"/>
      <c r="GJ49" s="969"/>
      <c r="GK49" s="969"/>
      <c r="GL49" s="969"/>
      <c r="GM49" s="969"/>
      <c r="GN49" s="969"/>
      <c r="GO49" s="969"/>
      <c r="GP49" s="969"/>
      <c r="GQ49" s="969"/>
      <c r="GR49" s="969"/>
      <c r="GS49" s="969"/>
      <c r="GT49" s="969"/>
      <c r="GU49" s="969"/>
      <c r="GV49" s="969"/>
      <c r="GW49" s="969"/>
      <c r="GX49" s="969"/>
      <c r="GY49" s="969"/>
      <c r="GZ49" s="969"/>
      <c r="HA49" s="969"/>
      <c r="HB49" s="969"/>
      <c r="HC49" s="969"/>
      <c r="HD49" s="969"/>
      <c r="HE49" s="969"/>
      <c r="HF49" s="969"/>
      <c r="HG49" s="969"/>
      <c r="HH49" s="969"/>
      <c r="HI49" s="969"/>
      <c r="HJ49" s="969"/>
      <c r="HK49" s="969"/>
      <c r="HL49" s="969"/>
      <c r="HM49" s="969"/>
      <c r="HN49" s="969"/>
      <c r="HO49" s="969"/>
      <c r="HP49" s="969"/>
      <c r="HQ49" s="969"/>
      <c r="HR49" s="969"/>
      <c r="HS49" s="969"/>
      <c r="HT49" s="969"/>
      <c r="HU49" s="969"/>
      <c r="HV49" s="969"/>
      <c r="HW49" s="969"/>
      <c r="HX49" s="969"/>
      <c r="HY49" s="969"/>
      <c r="HZ49" s="969"/>
      <c r="IA49" s="969"/>
      <c r="IB49" s="969"/>
      <c r="IC49" s="969"/>
      <c r="ID49" s="969"/>
      <c r="IE49" s="969"/>
      <c r="IF49" s="969"/>
      <c r="IG49" s="969"/>
      <c r="IH49" s="969"/>
      <c r="II49" s="969"/>
      <c r="IJ49" s="969"/>
      <c r="IK49" s="969"/>
      <c r="IL49" s="969"/>
      <c r="IM49" s="969"/>
      <c r="IN49" s="969"/>
      <c r="IO49" s="969"/>
      <c r="IP49" s="969"/>
      <c r="IQ49" s="969"/>
      <c r="IR49" s="969"/>
      <c r="IS49" s="969"/>
      <c r="IT49" s="969"/>
      <c r="IU49" s="969"/>
      <c r="IV49" s="969"/>
    </row>
    <row r="50" spans="1:256" ht="7.5" customHeight="1" x14ac:dyDescent="0.25">
      <c r="G50" s="1023"/>
      <c r="H50" s="1006"/>
      <c r="I50" s="1006"/>
      <c r="J50" s="1006"/>
      <c r="K50" s="1006"/>
    </row>
    <row r="51" spans="1:256" ht="12" customHeight="1" x14ac:dyDescent="0.25">
      <c r="A51" s="974" t="s">
        <v>753</v>
      </c>
      <c r="B51" s="979">
        <f>SUM(C51:F51)</f>
        <v>298</v>
      </c>
      <c r="C51" s="979">
        <v>81</v>
      </c>
      <c r="D51" s="979">
        <v>195</v>
      </c>
      <c r="E51" s="979">
        <v>7</v>
      </c>
      <c r="F51" s="979">
        <v>15</v>
      </c>
      <c r="G51" s="1001"/>
      <c r="H51" s="983"/>
      <c r="I51" s="983"/>
      <c r="J51" s="983"/>
      <c r="K51" s="1006"/>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983"/>
      <c r="AO51" s="983"/>
      <c r="AP51" s="983"/>
      <c r="AQ51" s="983"/>
      <c r="AR51" s="983"/>
      <c r="AS51" s="983"/>
      <c r="AT51" s="983"/>
      <c r="AU51" s="983"/>
      <c r="AV51" s="983"/>
      <c r="AW51" s="983"/>
      <c r="AX51" s="983"/>
      <c r="AY51" s="983"/>
      <c r="AZ51" s="983"/>
      <c r="BA51" s="983"/>
      <c r="BB51" s="983"/>
      <c r="BC51" s="983"/>
      <c r="BD51" s="983"/>
      <c r="BE51" s="983"/>
      <c r="BF51" s="983"/>
      <c r="BG51" s="983"/>
      <c r="BH51" s="983"/>
      <c r="BI51" s="983"/>
      <c r="BJ51" s="983"/>
      <c r="BK51" s="983"/>
      <c r="BL51" s="983"/>
      <c r="BM51" s="983"/>
      <c r="BN51" s="983"/>
      <c r="BO51" s="983"/>
      <c r="BP51" s="983"/>
      <c r="BQ51" s="983"/>
      <c r="BR51" s="983"/>
      <c r="BS51" s="983"/>
      <c r="BT51" s="983"/>
      <c r="BU51" s="983"/>
      <c r="BV51" s="983"/>
      <c r="BW51" s="983"/>
      <c r="BX51" s="983"/>
      <c r="BY51" s="983"/>
      <c r="BZ51" s="983"/>
      <c r="CA51" s="983"/>
      <c r="CB51" s="983"/>
      <c r="CC51" s="983"/>
      <c r="CD51" s="983"/>
      <c r="CE51" s="983"/>
      <c r="CF51" s="983"/>
      <c r="CG51" s="983"/>
      <c r="CH51" s="983"/>
      <c r="CI51" s="983"/>
      <c r="CJ51" s="983"/>
      <c r="CK51" s="983"/>
      <c r="CL51" s="983"/>
      <c r="CM51" s="983"/>
      <c r="CN51" s="983"/>
      <c r="CO51" s="983"/>
      <c r="CP51" s="983"/>
      <c r="CQ51" s="983"/>
      <c r="CR51" s="983"/>
      <c r="CS51" s="983"/>
      <c r="CT51" s="983"/>
      <c r="CU51" s="983"/>
      <c r="CV51" s="983"/>
      <c r="CW51" s="983"/>
      <c r="CX51" s="983"/>
      <c r="CY51" s="983"/>
      <c r="CZ51" s="983"/>
      <c r="DA51" s="983"/>
      <c r="DB51" s="983"/>
      <c r="DC51" s="983"/>
      <c r="DD51" s="983"/>
      <c r="DE51" s="983"/>
      <c r="DF51" s="983"/>
      <c r="DG51" s="983"/>
      <c r="DH51" s="983"/>
      <c r="DI51" s="983"/>
      <c r="DJ51" s="983"/>
      <c r="DK51" s="983"/>
      <c r="DL51" s="983"/>
      <c r="DM51" s="983"/>
      <c r="DN51" s="983"/>
      <c r="DO51" s="983"/>
      <c r="DP51" s="983"/>
      <c r="DQ51" s="983"/>
      <c r="DR51" s="983"/>
      <c r="DS51" s="983"/>
      <c r="DT51" s="983"/>
      <c r="DU51" s="983"/>
      <c r="DV51" s="983"/>
      <c r="DW51" s="983"/>
      <c r="DX51" s="983"/>
      <c r="DY51" s="983"/>
      <c r="DZ51" s="983"/>
      <c r="EA51" s="983"/>
      <c r="EB51" s="983"/>
      <c r="EC51" s="983"/>
      <c r="ED51" s="983"/>
      <c r="EE51" s="983"/>
      <c r="EF51" s="983"/>
      <c r="EG51" s="983"/>
      <c r="EH51" s="983"/>
      <c r="EI51" s="983"/>
      <c r="EJ51" s="983"/>
      <c r="EK51" s="983"/>
      <c r="EL51" s="983"/>
      <c r="EM51" s="983"/>
      <c r="EN51" s="983"/>
      <c r="EO51" s="983"/>
      <c r="EP51" s="983"/>
      <c r="EQ51" s="983"/>
      <c r="ER51" s="983"/>
      <c r="ES51" s="983"/>
      <c r="ET51" s="983"/>
      <c r="EU51" s="983"/>
      <c r="EV51" s="983"/>
      <c r="EW51" s="983"/>
      <c r="EX51" s="983"/>
      <c r="EY51" s="983"/>
      <c r="EZ51" s="983"/>
      <c r="FA51" s="983"/>
      <c r="FB51" s="983"/>
      <c r="FC51" s="983"/>
      <c r="FD51" s="983"/>
      <c r="FE51" s="983"/>
      <c r="FF51" s="983"/>
      <c r="FG51" s="983"/>
      <c r="FH51" s="983"/>
      <c r="FI51" s="983"/>
      <c r="FJ51" s="983"/>
      <c r="FK51" s="983"/>
      <c r="FL51" s="983"/>
      <c r="FM51" s="983"/>
      <c r="FN51" s="983"/>
      <c r="FO51" s="983"/>
      <c r="FP51" s="983"/>
      <c r="FQ51" s="983"/>
      <c r="FR51" s="983"/>
      <c r="FS51" s="983"/>
      <c r="FT51" s="983"/>
      <c r="FU51" s="983"/>
      <c r="FV51" s="983"/>
      <c r="FW51" s="983"/>
      <c r="FX51" s="983"/>
      <c r="FY51" s="983"/>
      <c r="FZ51" s="983"/>
      <c r="GA51" s="983"/>
      <c r="GB51" s="983"/>
      <c r="GC51" s="983"/>
      <c r="GD51" s="983"/>
      <c r="GE51" s="983"/>
      <c r="GF51" s="983"/>
      <c r="GG51" s="983"/>
      <c r="GH51" s="983"/>
      <c r="GI51" s="983"/>
      <c r="GJ51" s="983"/>
      <c r="GK51" s="983"/>
      <c r="GL51" s="983"/>
      <c r="GM51" s="983"/>
      <c r="GN51" s="983"/>
      <c r="GO51" s="983"/>
      <c r="GP51" s="983"/>
      <c r="GQ51" s="983"/>
      <c r="GR51" s="983"/>
      <c r="GS51" s="983"/>
      <c r="GT51" s="983"/>
      <c r="GU51" s="983"/>
      <c r="GV51" s="983"/>
      <c r="GW51" s="983"/>
      <c r="GX51" s="983"/>
      <c r="GY51" s="983"/>
      <c r="GZ51" s="983"/>
      <c r="HA51" s="983"/>
      <c r="HB51" s="983"/>
      <c r="HC51" s="983"/>
      <c r="HD51" s="983"/>
      <c r="HE51" s="983"/>
      <c r="HF51" s="983"/>
      <c r="HG51" s="983"/>
      <c r="HH51" s="983"/>
      <c r="HI51" s="983"/>
      <c r="HJ51" s="983"/>
      <c r="HK51" s="983"/>
      <c r="HL51" s="983"/>
      <c r="HM51" s="983"/>
      <c r="HN51" s="983"/>
      <c r="HO51" s="983"/>
      <c r="HP51" s="983"/>
      <c r="HQ51" s="983"/>
      <c r="HR51" s="983"/>
      <c r="HS51" s="983"/>
      <c r="HT51" s="983"/>
      <c r="HU51" s="983"/>
      <c r="HV51" s="983"/>
      <c r="HW51" s="983"/>
      <c r="HX51" s="983"/>
      <c r="HY51" s="983"/>
      <c r="HZ51" s="983"/>
      <c r="IA51" s="983"/>
      <c r="IB51" s="983"/>
      <c r="IC51" s="983"/>
      <c r="ID51" s="983"/>
      <c r="IE51" s="983"/>
      <c r="IF51" s="983"/>
      <c r="IG51" s="983"/>
      <c r="IH51" s="983"/>
      <c r="II51" s="983"/>
      <c r="IJ51" s="983"/>
      <c r="IK51" s="983"/>
      <c r="IL51" s="983"/>
      <c r="IM51" s="983"/>
      <c r="IN51" s="983"/>
      <c r="IO51" s="983"/>
      <c r="IP51" s="983"/>
      <c r="IQ51" s="983"/>
      <c r="IR51" s="983"/>
      <c r="IS51" s="983"/>
      <c r="IT51" s="983"/>
      <c r="IU51" s="983"/>
      <c r="IV51" s="983"/>
    </row>
    <row r="52" spans="1:256" ht="7.5" customHeight="1" x14ac:dyDescent="0.25">
      <c r="A52" s="974"/>
      <c r="B52" s="971"/>
      <c r="C52" s="971"/>
      <c r="D52" s="971"/>
      <c r="E52" s="971"/>
      <c r="F52" s="971"/>
      <c r="G52" s="971"/>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c r="AU52" s="983"/>
      <c r="AV52" s="983"/>
      <c r="AW52" s="983"/>
      <c r="AX52" s="983"/>
      <c r="AY52" s="983"/>
      <c r="AZ52" s="983"/>
      <c r="BA52" s="983"/>
      <c r="BB52" s="983"/>
      <c r="BC52" s="983"/>
      <c r="BD52" s="983"/>
      <c r="BE52" s="983"/>
      <c r="BF52" s="983"/>
      <c r="BG52" s="983"/>
      <c r="BH52" s="983"/>
      <c r="BI52" s="983"/>
      <c r="BJ52" s="983"/>
      <c r="BK52" s="983"/>
      <c r="BL52" s="983"/>
      <c r="BM52" s="983"/>
      <c r="BN52" s="983"/>
      <c r="BO52" s="983"/>
      <c r="BP52" s="983"/>
      <c r="BQ52" s="983"/>
      <c r="BR52" s="983"/>
      <c r="BS52" s="983"/>
      <c r="BT52" s="983"/>
      <c r="BU52" s="983"/>
      <c r="BV52" s="983"/>
      <c r="BW52" s="983"/>
      <c r="BX52" s="983"/>
      <c r="BY52" s="983"/>
      <c r="BZ52" s="983"/>
      <c r="CA52" s="983"/>
      <c r="CB52" s="983"/>
      <c r="CC52" s="983"/>
      <c r="CD52" s="983"/>
      <c r="CE52" s="983"/>
      <c r="CF52" s="983"/>
      <c r="CG52" s="983"/>
      <c r="CH52" s="983"/>
      <c r="CI52" s="983"/>
      <c r="CJ52" s="983"/>
      <c r="CK52" s="983"/>
      <c r="CL52" s="983"/>
      <c r="CM52" s="983"/>
      <c r="CN52" s="983"/>
      <c r="CO52" s="983"/>
      <c r="CP52" s="983"/>
      <c r="CQ52" s="983"/>
      <c r="CR52" s="983"/>
      <c r="CS52" s="983"/>
      <c r="CT52" s="983"/>
      <c r="CU52" s="983"/>
      <c r="CV52" s="983"/>
      <c r="CW52" s="983"/>
      <c r="CX52" s="983"/>
      <c r="CY52" s="983"/>
      <c r="CZ52" s="983"/>
      <c r="DA52" s="983"/>
      <c r="DB52" s="983"/>
      <c r="DC52" s="983"/>
      <c r="DD52" s="983"/>
      <c r="DE52" s="983"/>
      <c r="DF52" s="983"/>
      <c r="DG52" s="983"/>
      <c r="DH52" s="983"/>
      <c r="DI52" s="983"/>
      <c r="DJ52" s="983"/>
      <c r="DK52" s="983"/>
      <c r="DL52" s="983"/>
      <c r="DM52" s="983"/>
      <c r="DN52" s="983"/>
      <c r="DO52" s="983"/>
      <c r="DP52" s="983"/>
      <c r="DQ52" s="983"/>
      <c r="DR52" s="983"/>
      <c r="DS52" s="983"/>
      <c r="DT52" s="983"/>
      <c r="DU52" s="983"/>
      <c r="DV52" s="983"/>
      <c r="DW52" s="983"/>
      <c r="DX52" s="983"/>
      <c r="DY52" s="983"/>
      <c r="DZ52" s="983"/>
      <c r="EA52" s="983"/>
      <c r="EB52" s="983"/>
      <c r="EC52" s="983"/>
      <c r="ED52" s="983"/>
      <c r="EE52" s="983"/>
      <c r="EF52" s="983"/>
      <c r="EG52" s="983"/>
      <c r="EH52" s="983"/>
      <c r="EI52" s="983"/>
      <c r="EJ52" s="983"/>
      <c r="EK52" s="983"/>
      <c r="EL52" s="983"/>
      <c r="EM52" s="983"/>
      <c r="EN52" s="983"/>
      <c r="EO52" s="983"/>
      <c r="EP52" s="983"/>
      <c r="EQ52" s="983"/>
      <c r="ER52" s="983"/>
      <c r="ES52" s="983"/>
      <c r="ET52" s="983"/>
      <c r="EU52" s="983"/>
      <c r="EV52" s="983"/>
      <c r="EW52" s="983"/>
      <c r="EX52" s="983"/>
      <c r="EY52" s="983"/>
      <c r="EZ52" s="983"/>
      <c r="FA52" s="983"/>
      <c r="FB52" s="983"/>
      <c r="FC52" s="983"/>
      <c r="FD52" s="983"/>
      <c r="FE52" s="983"/>
      <c r="FF52" s="983"/>
      <c r="FG52" s="983"/>
      <c r="FH52" s="983"/>
      <c r="FI52" s="983"/>
      <c r="FJ52" s="983"/>
      <c r="FK52" s="983"/>
      <c r="FL52" s="983"/>
      <c r="FM52" s="983"/>
      <c r="FN52" s="983"/>
      <c r="FO52" s="983"/>
      <c r="FP52" s="983"/>
      <c r="FQ52" s="983"/>
      <c r="FR52" s="983"/>
      <c r="FS52" s="983"/>
      <c r="FT52" s="983"/>
      <c r="FU52" s="983"/>
      <c r="FV52" s="983"/>
      <c r="FW52" s="983"/>
      <c r="FX52" s="983"/>
      <c r="FY52" s="983"/>
      <c r="FZ52" s="983"/>
      <c r="GA52" s="983"/>
      <c r="GB52" s="983"/>
      <c r="GC52" s="983"/>
      <c r="GD52" s="983"/>
      <c r="GE52" s="983"/>
      <c r="GF52" s="983"/>
      <c r="GG52" s="983"/>
      <c r="GH52" s="983"/>
      <c r="GI52" s="983"/>
      <c r="GJ52" s="983"/>
      <c r="GK52" s="983"/>
      <c r="GL52" s="983"/>
      <c r="GM52" s="983"/>
      <c r="GN52" s="983"/>
      <c r="GO52" s="983"/>
      <c r="GP52" s="983"/>
      <c r="GQ52" s="983"/>
      <c r="GR52" s="983"/>
      <c r="GS52" s="983"/>
      <c r="GT52" s="983"/>
      <c r="GU52" s="983"/>
      <c r="GV52" s="983"/>
      <c r="GW52" s="983"/>
      <c r="GX52" s="983"/>
      <c r="GY52" s="983"/>
      <c r="GZ52" s="983"/>
      <c r="HA52" s="983"/>
      <c r="HB52" s="983"/>
      <c r="HC52" s="983"/>
      <c r="HD52" s="983"/>
      <c r="HE52" s="983"/>
      <c r="HF52" s="983"/>
      <c r="HG52" s="983"/>
      <c r="HH52" s="983"/>
      <c r="HI52" s="983"/>
      <c r="HJ52" s="983"/>
      <c r="HK52" s="983"/>
      <c r="HL52" s="983"/>
      <c r="HM52" s="983"/>
      <c r="HN52" s="983"/>
      <c r="HO52" s="983"/>
      <c r="HP52" s="983"/>
      <c r="HQ52" s="983"/>
      <c r="HR52" s="983"/>
      <c r="HS52" s="983"/>
      <c r="HT52" s="983"/>
      <c r="HU52" s="983"/>
      <c r="HV52" s="983"/>
      <c r="HW52" s="983"/>
      <c r="HX52" s="983"/>
      <c r="HY52" s="983"/>
      <c r="HZ52" s="983"/>
      <c r="IA52" s="983"/>
      <c r="IB52" s="983"/>
      <c r="IC52" s="983"/>
      <c r="ID52" s="983"/>
      <c r="IE52" s="983"/>
      <c r="IF52" s="983"/>
      <c r="IG52" s="983"/>
      <c r="IH52" s="983"/>
      <c r="II52" s="983"/>
      <c r="IJ52" s="983"/>
      <c r="IK52" s="983"/>
      <c r="IL52" s="983"/>
      <c r="IM52" s="983"/>
      <c r="IN52" s="983"/>
      <c r="IO52" s="983"/>
      <c r="IP52" s="983"/>
      <c r="IQ52" s="983"/>
      <c r="IR52" s="983"/>
      <c r="IS52" s="983"/>
      <c r="IT52" s="983"/>
      <c r="IU52" s="983"/>
      <c r="IV52" s="983"/>
    </row>
    <row r="53" spans="1:256" ht="12" customHeight="1" x14ac:dyDescent="0.25">
      <c r="A53" s="974" t="s">
        <v>692</v>
      </c>
      <c r="B53" s="979">
        <f>SUM(C53:F53)</f>
        <v>173</v>
      </c>
      <c r="C53" s="979">
        <v>66</v>
      </c>
      <c r="D53" s="979">
        <v>101</v>
      </c>
      <c r="E53" s="979">
        <v>5</v>
      </c>
      <c r="F53" s="979">
        <v>1</v>
      </c>
      <c r="G53" s="979"/>
      <c r="H53" s="983"/>
      <c r="I53" s="983"/>
      <c r="J53" s="983"/>
      <c r="K53" s="1006"/>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83"/>
      <c r="AO53" s="983"/>
      <c r="AP53" s="983"/>
      <c r="AQ53" s="983"/>
      <c r="AR53" s="983"/>
      <c r="AS53" s="983"/>
      <c r="AT53" s="983"/>
      <c r="AU53" s="983"/>
      <c r="AV53" s="983"/>
      <c r="AW53" s="983"/>
      <c r="AX53" s="983"/>
      <c r="AY53" s="983"/>
      <c r="AZ53" s="983"/>
      <c r="BA53" s="983"/>
      <c r="BB53" s="983"/>
      <c r="BC53" s="983"/>
      <c r="BD53" s="983"/>
      <c r="BE53" s="983"/>
      <c r="BF53" s="983"/>
      <c r="BG53" s="983"/>
      <c r="BH53" s="983"/>
      <c r="BI53" s="983"/>
      <c r="BJ53" s="983"/>
      <c r="BK53" s="983"/>
      <c r="BL53" s="983"/>
      <c r="BM53" s="983"/>
      <c r="BN53" s="983"/>
      <c r="BO53" s="983"/>
      <c r="BP53" s="983"/>
      <c r="BQ53" s="983"/>
      <c r="BR53" s="983"/>
      <c r="BS53" s="983"/>
      <c r="BT53" s="983"/>
      <c r="BU53" s="983"/>
      <c r="BV53" s="983"/>
      <c r="BW53" s="983"/>
      <c r="BX53" s="983"/>
      <c r="BY53" s="983"/>
      <c r="BZ53" s="983"/>
      <c r="CA53" s="983"/>
      <c r="CB53" s="983"/>
      <c r="CC53" s="983"/>
      <c r="CD53" s="983"/>
      <c r="CE53" s="983"/>
      <c r="CF53" s="983"/>
      <c r="CG53" s="983"/>
      <c r="CH53" s="983"/>
      <c r="CI53" s="983"/>
      <c r="CJ53" s="983"/>
      <c r="CK53" s="983"/>
      <c r="CL53" s="983"/>
      <c r="CM53" s="983"/>
      <c r="CN53" s="983"/>
      <c r="CO53" s="983"/>
      <c r="CP53" s="983"/>
      <c r="CQ53" s="983"/>
      <c r="CR53" s="983"/>
      <c r="CS53" s="983"/>
      <c r="CT53" s="983"/>
      <c r="CU53" s="983"/>
      <c r="CV53" s="983"/>
      <c r="CW53" s="983"/>
      <c r="CX53" s="983"/>
      <c r="CY53" s="983"/>
      <c r="CZ53" s="983"/>
      <c r="DA53" s="983"/>
      <c r="DB53" s="983"/>
      <c r="DC53" s="983"/>
      <c r="DD53" s="983"/>
      <c r="DE53" s="983"/>
      <c r="DF53" s="983"/>
      <c r="DG53" s="983"/>
      <c r="DH53" s="983"/>
      <c r="DI53" s="983"/>
      <c r="DJ53" s="983"/>
      <c r="DK53" s="983"/>
      <c r="DL53" s="983"/>
      <c r="DM53" s="983"/>
      <c r="DN53" s="983"/>
      <c r="DO53" s="983"/>
      <c r="DP53" s="983"/>
      <c r="DQ53" s="983"/>
      <c r="DR53" s="983"/>
      <c r="DS53" s="983"/>
      <c r="DT53" s="983"/>
      <c r="DU53" s="983"/>
      <c r="DV53" s="983"/>
      <c r="DW53" s="983"/>
      <c r="DX53" s="983"/>
      <c r="DY53" s="983"/>
      <c r="DZ53" s="983"/>
      <c r="EA53" s="983"/>
      <c r="EB53" s="983"/>
      <c r="EC53" s="983"/>
      <c r="ED53" s="983"/>
      <c r="EE53" s="983"/>
      <c r="EF53" s="983"/>
      <c r="EG53" s="983"/>
      <c r="EH53" s="983"/>
      <c r="EI53" s="983"/>
      <c r="EJ53" s="983"/>
      <c r="EK53" s="983"/>
      <c r="EL53" s="983"/>
      <c r="EM53" s="983"/>
      <c r="EN53" s="983"/>
      <c r="EO53" s="983"/>
      <c r="EP53" s="983"/>
      <c r="EQ53" s="983"/>
      <c r="ER53" s="983"/>
      <c r="ES53" s="983"/>
      <c r="ET53" s="983"/>
      <c r="EU53" s="983"/>
      <c r="EV53" s="983"/>
      <c r="EW53" s="983"/>
      <c r="EX53" s="983"/>
      <c r="EY53" s="983"/>
      <c r="EZ53" s="983"/>
      <c r="FA53" s="983"/>
      <c r="FB53" s="983"/>
      <c r="FC53" s="983"/>
      <c r="FD53" s="983"/>
      <c r="FE53" s="983"/>
      <c r="FF53" s="983"/>
      <c r="FG53" s="983"/>
      <c r="FH53" s="983"/>
      <c r="FI53" s="983"/>
      <c r="FJ53" s="983"/>
      <c r="FK53" s="983"/>
      <c r="FL53" s="983"/>
      <c r="FM53" s="983"/>
      <c r="FN53" s="983"/>
      <c r="FO53" s="983"/>
      <c r="FP53" s="983"/>
      <c r="FQ53" s="983"/>
      <c r="FR53" s="983"/>
      <c r="FS53" s="983"/>
      <c r="FT53" s="983"/>
      <c r="FU53" s="983"/>
      <c r="FV53" s="983"/>
      <c r="FW53" s="983"/>
      <c r="FX53" s="983"/>
      <c r="FY53" s="983"/>
      <c r="FZ53" s="983"/>
      <c r="GA53" s="983"/>
      <c r="GB53" s="983"/>
      <c r="GC53" s="983"/>
      <c r="GD53" s="983"/>
      <c r="GE53" s="983"/>
      <c r="GF53" s="983"/>
      <c r="GG53" s="983"/>
      <c r="GH53" s="983"/>
      <c r="GI53" s="983"/>
      <c r="GJ53" s="983"/>
      <c r="GK53" s="983"/>
      <c r="GL53" s="983"/>
      <c r="GM53" s="983"/>
      <c r="GN53" s="983"/>
      <c r="GO53" s="983"/>
      <c r="GP53" s="983"/>
      <c r="GQ53" s="983"/>
      <c r="GR53" s="983"/>
      <c r="GS53" s="983"/>
      <c r="GT53" s="983"/>
      <c r="GU53" s="983"/>
      <c r="GV53" s="983"/>
      <c r="GW53" s="983"/>
      <c r="GX53" s="983"/>
      <c r="GY53" s="983"/>
      <c r="GZ53" s="983"/>
      <c r="HA53" s="983"/>
      <c r="HB53" s="983"/>
      <c r="HC53" s="983"/>
      <c r="HD53" s="983"/>
      <c r="HE53" s="983"/>
      <c r="HF53" s="983"/>
      <c r="HG53" s="983"/>
      <c r="HH53" s="983"/>
      <c r="HI53" s="983"/>
      <c r="HJ53" s="983"/>
      <c r="HK53" s="983"/>
      <c r="HL53" s="983"/>
      <c r="HM53" s="983"/>
      <c r="HN53" s="983"/>
      <c r="HO53" s="983"/>
      <c r="HP53" s="983"/>
      <c r="HQ53" s="983"/>
      <c r="HR53" s="983"/>
      <c r="HS53" s="983"/>
      <c r="HT53" s="983"/>
      <c r="HU53" s="983"/>
      <c r="HV53" s="983"/>
      <c r="HW53" s="983"/>
      <c r="HX53" s="983"/>
      <c r="HY53" s="983"/>
      <c r="HZ53" s="983"/>
      <c r="IA53" s="983"/>
      <c r="IB53" s="983"/>
      <c r="IC53" s="983"/>
      <c r="ID53" s="983"/>
      <c r="IE53" s="983"/>
      <c r="IF53" s="983"/>
      <c r="IG53" s="983"/>
      <c r="IH53" s="983"/>
      <c r="II53" s="983"/>
      <c r="IJ53" s="983"/>
      <c r="IK53" s="983"/>
      <c r="IL53" s="983"/>
      <c r="IM53" s="983"/>
      <c r="IN53" s="983"/>
      <c r="IO53" s="983"/>
      <c r="IP53" s="983"/>
      <c r="IQ53" s="983"/>
      <c r="IR53" s="983"/>
      <c r="IS53" s="983"/>
      <c r="IT53" s="983"/>
      <c r="IU53" s="983"/>
      <c r="IV53" s="983"/>
    </row>
    <row r="54" spans="1:256" ht="3.75" customHeight="1" thickBot="1" x14ac:dyDescent="0.3">
      <c r="A54" s="980"/>
      <c r="B54" s="1024"/>
      <c r="C54" s="1024"/>
      <c r="D54" s="1024"/>
      <c r="E54" s="1024"/>
      <c r="F54" s="1025"/>
      <c r="G54" s="1001"/>
    </row>
    <row r="55" spans="1:256" ht="3.75" customHeight="1" thickTop="1" x14ac:dyDescent="0.25">
      <c r="A55" s="950"/>
      <c r="B55" s="1002"/>
      <c r="C55" s="1002"/>
      <c r="D55" s="1002"/>
      <c r="E55" s="1002"/>
      <c r="F55" s="1002"/>
      <c r="G55" s="1002"/>
    </row>
    <row r="56" spans="1:256" s="969" customFormat="1" ht="12" customHeight="1" x14ac:dyDescent="0.25">
      <c r="A56" s="2014" t="s">
        <v>693</v>
      </c>
      <c r="B56" s="2015"/>
      <c r="C56" s="2015"/>
      <c r="D56" s="2015"/>
      <c r="E56" s="2015"/>
      <c r="F56" s="982"/>
      <c r="G56" s="982"/>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7"/>
      <c r="AJ56" s="947"/>
      <c r="AK56" s="947"/>
      <c r="AL56" s="947"/>
      <c r="AM56" s="947"/>
      <c r="AN56" s="947"/>
      <c r="AO56" s="947"/>
      <c r="AP56" s="947"/>
      <c r="AQ56" s="947"/>
      <c r="AR56" s="947"/>
      <c r="AS56" s="947"/>
      <c r="AT56" s="947"/>
      <c r="AU56" s="947"/>
      <c r="AV56" s="947"/>
      <c r="AW56" s="947"/>
      <c r="AX56" s="947"/>
      <c r="AY56" s="947"/>
      <c r="AZ56" s="947"/>
      <c r="BA56" s="947"/>
      <c r="BB56" s="947"/>
      <c r="BC56" s="947"/>
      <c r="BD56" s="947"/>
      <c r="BE56" s="947"/>
      <c r="BF56" s="947"/>
      <c r="BG56" s="947"/>
      <c r="BH56" s="947"/>
      <c r="BI56" s="947"/>
      <c r="BJ56" s="947"/>
      <c r="BK56" s="947"/>
      <c r="BL56" s="947"/>
      <c r="BM56" s="947"/>
      <c r="BN56" s="947"/>
      <c r="BO56" s="947"/>
      <c r="BP56" s="947"/>
      <c r="BQ56" s="947"/>
      <c r="BR56" s="947"/>
      <c r="BS56" s="947"/>
      <c r="BT56" s="947"/>
      <c r="BU56" s="947"/>
      <c r="BV56" s="947"/>
      <c r="BW56" s="947"/>
      <c r="BX56" s="947"/>
      <c r="BY56" s="947"/>
      <c r="BZ56" s="947"/>
      <c r="CA56" s="947"/>
      <c r="CB56" s="947"/>
      <c r="CC56" s="947"/>
      <c r="CD56" s="947"/>
      <c r="CE56" s="947"/>
      <c r="CF56" s="947"/>
      <c r="CG56" s="947"/>
      <c r="CH56" s="947"/>
      <c r="CI56" s="947"/>
      <c r="CJ56" s="947"/>
      <c r="CK56" s="947"/>
      <c r="CL56" s="947"/>
      <c r="CM56" s="947"/>
      <c r="CN56" s="947"/>
      <c r="CO56" s="947"/>
      <c r="CP56" s="947"/>
      <c r="CQ56" s="947"/>
      <c r="CR56" s="947"/>
      <c r="CS56" s="947"/>
      <c r="CT56" s="947"/>
      <c r="CU56" s="947"/>
      <c r="CV56" s="947"/>
      <c r="CW56" s="947"/>
      <c r="CX56" s="947"/>
      <c r="CY56" s="947"/>
      <c r="CZ56" s="947"/>
      <c r="DA56" s="947"/>
      <c r="DB56" s="947"/>
      <c r="DC56" s="947"/>
      <c r="DD56" s="947"/>
      <c r="DE56" s="947"/>
      <c r="DF56" s="947"/>
      <c r="DG56" s="947"/>
      <c r="DH56" s="947"/>
      <c r="DI56" s="947"/>
      <c r="DJ56" s="947"/>
      <c r="DK56" s="947"/>
      <c r="DL56" s="947"/>
      <c r="DM56" s="947"/>
      <c r="DN56" s="947"/>
      <c r="DO56" s="947"/>
      <c r="DP56" s="947"/>
      <c r="DQ56" s="947"/>
      <c r="DR56" s="947"/>
      <c r="DS56" s="947"/>
      <c r="DT56" s="947"/>
      <c r="DU56" s="947"/>
      <c r="DV56" s="947"/>
      <c r="DW56" s="947"/>
      <c r="DX56" s="947"/>
      <c r="DY56" s="947"/>
      <c r="DZ56" s="947"/>
      <c r="EA56" s="947"/>
      <c r="EB56" s="947"/>
      <c r="EC56" s="947"/>
      <c r="ED56" s="947"/>
      <c r="EE56" s="947"/>
      <c r="EF56" s="947"/>
      <c r="EG56" s="947"/>
      <c r="EH56" s="947"/>
      <c r="EI56" s="947"/>
      <c r="EJ56" s="947"/>
      <c r="EK56" s="947"/>
      <c r="EL56" s="947"/>
      <c r="EM56" s="947"/>
      <c r="EN56" s="947"/>
      <c r="EO56" s="947"/>
      <c r="EP56" s="947"/>
      <c r="EQ56" s="947"/>
      <c r="ER56" s="947"/>
      <c r="ES56" s="947"/>
      <c r="ET56" s="947"/>
      <c r="EU56" s="947"/>
      <c r="EV56" s="947"/>
      <c r="EW56" s="947"/>
      <c r="EX56" s="947"/>
      <c r="EY56" s="947"/>
      <c r="EZ56" s="947"/>
      <c r="FA56" s="947"/>
      <c r="FB56" s="947"/>
      <c r="FC56" s="947"/>
      <c r="FD56" s="947"/>
      <c r="FE56" s="947"/>
      <c r="FF56" s="947"/>
      <c r="FG56" s="947"/>
      <c r="FH56" s="947"/>
      <c r="FI56" s="947"/>
      <c r="FJ56" s="947"/>
      <c r="FK56" s="947"/>
      <c r="FL56" s="947"/>
      <c r="FM56" s="947"/>
      <c r="FN56" s="947"/>
      <c r="FO56" s="947"/>
      <c r="FP56" s="947"/>
      <c r="FQ56" s="947"/>
      <c r="FR56" s="947"/>
      <c r="FS56" s="947"/>
      <c r="FT56" s="947"/>
      <c r="FU56" s="947"/>
      <c r="FV56" s="947"/>
      <c r="FW56" s="947"/>
      <c r="FX56" s="947"/>
      <c r="FY56" s="947"/>
      <c r="FZ56" s="947"/>
      <c r="GA56" s="947"/>
      <c r="GB56" s="947"/>
      <c r="GC56" s="947"/>
      <c r="GD56" s="947"/>
      <c r="GE56" s="947"/>
      <c r="GF56" s="947"/>
      <c r="GG56" s="947"/>
      <c r="GH56" s="947"/>
      <c r="GI56" s="947"/>
      <c r="GJ56" s="947"/>
      <c r="GK56" s="947"/>
      <c r="GL56" s="947"/>
      <c r="GM56" s="947"/>
      <c r="GN56" s="947"/>
      <c r="GO56" s="947"/>
      <c r="GP56" s="947"/>
      <c r="GQ56" s="947"/>
      <c r="GR56" s="947"/>
      <c r="GS56" s="947"/>
      <c r="GT56" s="947"/>
      <c r="GU56" s="947"/>
      <c r="GV56" s="947"/>
      <c r="GW56" s="947"/>
      <c r="GX56" s="947"/>
      <c r="GY56" s="947"/>
      <c r="GZ56" s="947"/>
      <c r="HA56" s="947"/>
      <c r="HB56" s="947"/>
      <c r="HC56" s="947"/>
      <c r="HD56" s="947"/>
      <c r="HE56" s="947"/>
      <c r="HF56" s="947"/>
      <c r="HG56" s="947"/>
      <c r="HH56" s="947"/>
      <c r="HI56" s="947"/>
      <c r="HJ56" s="947"/>
      <c r="HK56" s="947"/>
      <c r="HL56" s="947"/>
      <c r="HM56" s="947"/>
      <c r="HN56" s="947"/>
      <c r="HO56" s="947"/>
      <c r="HP56" s="947"/>
      <c r="HQ56" s="947"/>
      <c r="HR56" s="947"/>
      <c r="HS56" s="947"/>
      <c r="HT56" s="947"/>
      <c r="HU56" s="947"/>
      <c r="HV56" s="947"/>
      <c r="HW56" s="947"/>
      <c r="HX56" s="947"/>
      <c r="HY56" s="947"/>
      <c r="HZ56" s="947"/>
      <c r="IA56" s="947"/>
      <c r="IB56" s="947"/>
      <c r="IC56" s="947"/>
      <c r="ID56" s="947"/>
      <c r="IE56" s="947"/>
      <c r="IF56" s="947"/>
      <c r="IG56" s="947"/>
      <c r="IH56" s="947"/>
      <c r="II56" s="947"/>
      <c r="IJ56" s="947"/>
      <c r="IK56" s="947"/>
      <c r="IL56" s="947"/>
      <c r="IM56" s="947"/>
      <c r="IN56" s="947"/>
      <c r="IO56" s="947"/>
      <c r="IP56" s="947"/>
      <c r="IQ56" s="947"/>
      <c r="IR56" s="947"/>
      <c r="IS56" s="947"/>
      <c r="IT56" s="947"/>
      <c r="IU56" s="947"/>
      <c r="IV56" s="947"/>
    </row>
    <row r="57" spans="1:256" ht="12" customHeight="1" x14ac:dyDescent="0.25">
      <c r="A57" s="2009" t="s">
        <v>754</v>
      </c>
      <c r="B57" s="2009"/>
      <c r="C57" s="2009"/>
      <c r="D57" s="2009"/>
      <c r="E57" s="2009"/>
    </row>
    <row r="58" spans="1:256" ht="12" customHeight="1" x14ac:dyDescent="0.25">
      <c r="A58" s="2009" t="s">
        <v>755</v>
      </c>
      <c r="B58" s="2009"/>
      <c r="C58" s="2009"/>
      <c r="D58" s="2009"/>
      <c r="E58" s="2009"/>
    </row>
    <row r="59" spans="1:256" s="983" customFormat="1" ht="3.75" customHeight="1" x14ac:dyDescent="0.25">
      <c r="A59" s="984"/>
      <c r="B59" s="947"/>
      <c r="C59" s="947"/>
      <c r="D59" s="947"/>
      <c r="E59" s="947"/>
      <c r="F59" s="947"/>
      <c r="G59" s="947"/>
      <c r="H59" s="947"/>
      <c r="I59" s="947"/>
      <c r="J59" s="947"/>
      <c r="K59" s="947"/>
      <c r="L59" s="947"/>
      <c r="M59" s="947"/>
      <c r="N59" s="947"/>
      <c r="O59" s="947"/>
      <c r="P59" s="947"/>
      <c r="Q59" s="947"/>
      <c r="R59" s="947"/>
      <c r="S59" s="947"/>
      <c r="T59" s="947"/>
      <c r="U59" s="947"/>
      <c r="V59" s="947"/>
      <c r="W59" s="947"/>
      <c r="X59" s="947"/>
      <c r="Y59" s="947"/>
      <c r="Z59" s="947"/>
      <c r="AA59" s="947"/>
      <c r="AB59" s="947"/>
      <c r="AC59" s="947"/>
      <c r="AD59" s="947"/>
      <c r="AE59" s="947"/>
      <c r="AF59" s="947"/>
      <c r="AG59" s="947"/>
      <c r="AH59" s="947"/>
      <c r="AI59" s="947"/>
      <c r="AJ59" s="947"/>
      <c r="AK59" s="947"/>
      <c r="AL59" s="947"/>
      <c r="AM59" s="947"/>
      <c r="AN59" s="947"/>
      <c r="AO59" s="947"/>
      <c r="AP59" s="947"/>
      <c r="AQ59" s="947"/>
      <c r="AR59" s="947"/>
      <c r="AS59" s="947"/>
      <c r="AT59" s="947"/>
      <c r="AU59" s="947"/>
      <c r="AV59" s="947"/>
      <c r="AW59" s="947"/>
      <c r="AX59" s="947"/>
      <c r="AY59" s="947"/>
      <c r="AZ59" s="947"/>
      <c r="BA59" s="947"/>
      <c r="BB59" s="947"/>
      <c r="BC59" s="947"/>
      <c r="BD59" s="947"/>
      <c r="BE59" s="947"/>
      <c r="BF59" s="947"/>
      <c r="BG59" s="947"/>
      <c r="BH59" s="947"/>
      <c r="BI59" s="947"/>
      <c r="BJ59" s="947"/>
      <c r="BK59" s="947"/>
      <c r="BL59" s="947"/>
      <c r="BM59" s="947"/>
      <c r="BN59" s="947"/>
      <c r="BO59" s="947"/>
      <c r="BP59" s="947"/>
      <c r="BQ59" s="947"/>
      <c r="BR59" s="947"/>
      <c r="BS59" s="947"/>
      <c r="BT59" s="947"/>
      <c r="BU59" s="947"/>
      <c r="BV59" s="947"/>
      <c r="BW59" s="947"/>
      <c r="BX59" s="947"/>
      <c r="BY59" s="947"/>
      <c r="BZ59" s="947"/>
      <c r="CA59" s="947"/>
      <c r="CB59" s="947"/>
      <c r="CC59" s="947"/>
      <c r="CD59" s="947"/>
      <c r="CE59" s="947"/>
      <c r="CF59" s="947"/>
      <c r="CG59" s="947"/>
      <c r="CH59" s="947"/>
      <c r="CI59" s="947"/>
      <c r="CJ59" s="947"/>
      <c r="CK59" s="947"/>
      <c r="CL59" s="947"/>
      <c r="CM59" s="947"/>
      <c r="CN59" s="947"/>
      <c r="CO59" s="947"/>
      <c r="CP59" s="947"/>
      <c r="CQ59" s="947"/>
      <c r="CR59" s="947"/>
      <c r="CS59" s="947"/>
      <c r="CT59" s="947"/>
      <c r="CU59" s="947"/>
      <c r="CV59" s="947"/>
      <c r="CW59" s="947"/>
      <c r="CX59" s="947"/>
      <c r="CY59" s="947"/>
      <c r="CZ59" s="947"/>
      <c r="DA59" s="947"/>
      <c r="DB59" s="947"/>
      <c r="DC59" s="947"/>
      <c r="DD59" s="947"/>
      <c r="DE59" s="947"/>
      <c r="DF59" s="947"/>
      <c r="DG59" s="947"/>
      <c r="DH59" s="947"/>
      <c r="DI59" s="947"/>
      <c r="DJ59" s="947"/>
      <c r="DK59" s="947"/>
      <c r="DL59" s="947"/>
      <c r="DM59" s="947"/>
      <c r="DN59" s="947"/>
      <c r="DO59" s="947"/>
      <c r="DP59" s="947"/>
      <c r="DQ59" s="947"/>
      <c r="DR59" s="947"/>
      <c r="DS59" s="947"/>
      <c r="DT59" s="947"/>
      <c r="DU59" s="947"/>
      <c r="DV59" s="947"/>
      <c r="DW59" s="947"/>
      <c r="DX59" s="947"/>
      <c r="DY59" s="947"/>
      <c r="DZ59" s="947"/>
      <c r="EA59" s="947"/>
      <c r="EB59" s="947"/>
      <c r="EC59" s="947"/>
      <c r="ED59" s="947"/>
      <c r="EE59" s="947"/>
      <c r="EF59" s="947"/>
      <c r="EG59" s="947"/>
      <c r="EH59" s="947"/>
      <c r="EI59" s="947"/>
      <c r="EJ59" s="947"/>
      <c r="EK59" s="947"/>
      <c r="EL59" s="947"/>
      <c r="EM59" s="947"/>
      <c r="EN59" s="947"/>
      <c r="EO59" s="947"/>
      <c r="EP59" s="947"/>
      <c r="EQ59" s="947"/>
      <c r="ER59" s="947"/>
      <c r="ES59" s="947"/>
      <c r="ET59" s="947"/>
      <c r="EU59" s="947"/>
      <c r="EV59" s="947"/>
      <c r="EW59" s="947"/>
      <c r="EX59" s="947"/>
      <c r="EY59" s="947"/>
      <c r="EZ59" s="947"/>
      <c r="FA59" s="947"/>
      <c r="FB59" s="947"/>
      <c r="FC59" s="947"/>
      <c r="FD59" s="947"/>
      <c r="FE59" s="947"/>
      <c r="FF59" s="947"/>
      <c r="FG59" s="947"/>
      <c r="FH59" s="947"/>
      <c r="FI59" s="947"/>
      <c r="FJ59" s="947"/>
      <c r="FK59" s="947"/>
      <c r="FL59" s="947"/>
      <c r="FM59" s="947"/>
      <c r="FN59" s="947"/>
      <c r="FO59" s="947"/>
      <c r="FP59" s="947"/>
      <c r="FQ59" s="947"/>
      <c r="FR59" s="947"/>
      <c r="FS59" s="947"/>
      <c r="FT59" s="947"/>
      <c r="FU59" s="947"/>
      <c r="FV59" s="947"/>
      <c r="FW59" s="947"/>
      <c r="FX59" s="947"/>
      <c r="FY59" s="947"/>
      <c r="FZ59" s="947"/>
      <c r="GA59" s="947"/>
      <c r="GB59" s="947"/>
      <c r="GC59" s="947"/>
      <c r="GD59" s="947"/>
      <c r="GE59" s="947"/>
      <c r="GF59" s="947"/>
      <c r="GG59" s="947"/>
      <c r="GH59" s="947"/>
      <c r="GI59" s="947"/>
      <c r="GJ59" s="947"/>
      <c r="GK59" s="947"/>
      <c r="GL59" s="947"/>
      <c r="GM59" s="947"/>
      <c r="GN59" s="947"/>
      <c r="GO59" s="947"/>
      <c r="GP59" s="947"/>
      <c r="GQ59" s="947"/>
      <c r="GR59" s="947"/>
      <c r="GS59" s="947"/>
      <c r="GT59" s="947"/>
      <c r="GU59" s="947"/>
      <c r="GV59" s="947"/>
      <c r="GW59" s="947"/>
      <c r="GX59" s="947"/>
      <c r="GY59" s="947"/>
      <c r="GZ59" s="947"/>
      <c r="HA59" s="947"/>
      <c r="HB59" s="947"/>
      <c r="HC59" s="947"/>
      <c r="HD59" s="947"/>
      <c r="HE59" s="947"/>
      <c r="HF59" s="947"/>
      <c r="HG59" s="947"/>
      <c r="HH59" s="947"/>
      <c r="HI59" s="947"/>
      <c r="HJ59" s="947"/>
      <c r="HK59" s="947"/>
      <c r="HL59" s="947"/>
      <c r="HM59" s="947"/>
      <c r="HN59" s="947"/>
      <c r="HO59" s="947"/>
      <c r="HP59" s="947"/>
      <c r="HQ59" s="947"/>
      <c r="HR59" s="947"/>
      <c r="HS59" s="947"/>
      <c r="HT59" s="947"/>
      <c r="HU59" s="947"/>
      <c r="HV59" s="947"/>
      <c r="HW59" s="947"/>
      <c r="HX59" s="947"/>
      <c r="HY59" s="947"/>
      <c r="HZ59" s="947"/>
      <c r="IA59" s="947"/>
      <c r="IB59" s="947"/>
      <c r="IC59" s="947"/>
      <c r="ID59" s="947"/>
      <c r="IE59" s="947"/>
      <c r="IF59" s="947"/>
      <c r="IG59" s="947"/>
      <c r="IH59" s="947"/>
      <c r="II59" s="947"/>
      <c r="IJ59" s="947"/>
      <c r="IK59" s="947"/>
      <c r="IL59" s="947"/>
      <c r="IM59" s="947"/>
      <c r="IN59" s="947"/>
      <c r="IO59" s="947"/>
      <c r="IP59" s="947"/>
      <c r="IQ59" s="947"/>
      <c r="IR59" s="947"/>
      <c r="IS59" s="947"/>
      <c r="IT59" s="947"/>
      <c r="IU59" s="947"/>
      <c r="IV59" s="947"/>
    </row>
    <row r="60" spans="1:256" s="888" customFormat="1" ht="12" customHeight="1" x14ac:dyDescent="0.25">
      <c r="A60" s="938" t="s">
        <v>527</v>
      </c>
      <c r="B60" s="885"/>
      <c r="C60" s="886"/>
      <c r="D60" s="885"/>
      <c r="E60" s="885"/>
      <c r="F60" s="885"/>
      <c r="G60" s="885"/>
      <c r="H60" s="885"/>
      <c r="I60" s="885"/>
      <c r="J60" s="885"/>
      <c r="K60" s="887"/>
      <c r="L60" s="887"/>
    </row>
    <row r="61" spans="1:256" s="906" customFormat="1" ht="10.5" customHeight="1" x14ac:dyDescent="0.25">
      <c r="A61" s="894" t="s">
        <v>696</v>
      </c>
      <c r="B61" s="885"/>
      <c r="C61" s="886"/>
      <c r="D61" s="885"/>
      <c r="E61" s="885"/>
      <c r="F61" s="885"/>
      <c r="G61" s="885"/>
      <c r="H61" s="885"/>
      <c r="I61" s="885"/>
      <c r="J61" s="885"/>
      <c r="K61" s="887"/>
      <c r="L61" s="887"/>
    </row>
    <row r="62" spans="1:256" ht="14.25" customHeight="1" x14ac:dyDescent="0.25"/>
    <row r="63" spans="1:256" ht="12" customHeight="1" x14ac:dyDescent="0.25"/>
    <row r="64" spans="1:256" ht="11.25" customHeight="1" x14ac:dyDescent="0.25"/>
    <row r="65" ht="11.25"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sheetData>
  <mergeCells count="10">
    <mergeCell ref="A56:E56"/>
    <mergeCell ref="A57:E57"/>
    <mergeCell ref="A58:E58"/>
    <mergeCell ref="A2:F2"/>
    <mergeCell ref="A3:F3"/>
    <mergeCell ref="A5:A8"/>
    <mergeCell ref="B5:F5"/>
    <mergeCell ref="D6:D8"/>
    <mergeCell ref="E6:E8"/>
    <mergeCell ref="F6:F8"/>
  </mergeCells>
  <hyperlinks>
    <hyperlink ref="A61" r:id="rId1"/>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fitToPage="1"/>
  </sheetPr>
  <dimension ref="A2:K151"/>
  <sheetViews>
    <sheetView showGridLines="0" workbookViewId="0"/>
  </sheetViews>
  <sheetFormatPr defaultColWidth="9.7109375" defaultRowHeight="9" x14ac:dyDescent="0.15"/>
  <cols>
    <col min="1" max="1" width="24.5703125" style="1030" customWidth="1"/>
    <col min="2" max="4" width="9.7109375" style="1030" customWidth="1"/>
    <col min="5" max="5" width="12" style="1030" customWidth="1"/>
    <col min="6" max="6" width="12.85546875" style="1030" customWidth="1"/>
    <col min="7" max="7" width="13.85546875" style="1030" customWidth="1"/>
    <col min="8" max="9" width="8.7109375" style="1030" customWidth="1"/>
    <col min="10" max="16384" width="9.7109375" style="1030"/>
  </cols>
  <sheetData>
    <row r="2" spans="1:11" s="1026" customFormat="1" ht="17.25" customHeight="1" x14ac:dyDescent="0.15">
      <c r="A2" s="2022" t="s">
        <v>756</v>
      </c>
      <c r="B2" s="2022"/>
      <c r="C2" s="2022"/>
      <c r="D2" s="2022"/>
      <c r="E2" s="2022"/>
      <c r="F2" s="2022"/>
      <c r="G2" s="2022"/>
    </row>
    <row r="3" spans="1:11" s="1026" customFormat="1" ht="23.25" customHeight="1" x14ac:dyDescent="0.15">
      <c r="A3" s="2023" t="s">
        <v>757</v>
      </c>
      <c r="B3" s="2023"/>
      <c r="C3" s="2023"/>
      <c r="D3" s="2023"/>
      <c r="E3" s="2023"/>
      <c r="F3" s="2023"/>
      <c r="G3" s="2023"/>
      <c r="H3" s="1591"/>
      <c r="I3" s="1591"/>
      <c r="J3" s="1591"/>
      <c r="K3" s="1591"/>
    </row>
    <row r="4" spans="1:11" ht="13.5" customHeight="1" x14ac:dyDescent="0.15">
      <c r="A4" s="1027"/>
      <c r="B4" s="1028"/>
      <c r="C4" s="1028"/>
      <c r="D4" s="1028"/>
      <c r="E4" s="1028"/>
      <c r="F4" s="1028"/>
      <c r="G4" s="1029" t="s">
        <v>509</v>
      </c>
    </row>
    <row r="5" spans="1:11" ht="12.75" customHeight="1" x14ac:dyDescent="0.25">
      <c r="A5" s="2024" t="s">
        <v>758</v>
      </c>
      <c r="B5" s="1719"/>
      <c r="C5" s="2025" t="s">
        <v>759</v>
      </c>
      <c r="D5" s="2025"/>
      <c r="E5" s="2025"/>
      <c r="F5" s="1715"/>
      <c r="G5" s="1715"/>
    </row>
    <row r="6" spans="1:11" ht="12.75" customHeight="1" x14ac:dyDescent="0.25">
      <c r="A6" s="1949"/>
      <c r="B6" s="1721" t="s">
        <v>760</v>
      </c>
      <c r="C6" s="2025"/>
      <c r="D6" s="2025"/>
      <c r="E6" s="2025"/>
      <c r="F6" s="1718"/>
      <c r="G6" s="1718"/>
    </row>
    <row r="7" spans="1:11" ht="12.75" customHeight="1" x14ac:dyDescent="0.25">
      <c r="A7" s="1949"/>
      <c r="B7" s="1721" t="s">
        <v>761</v>
      </c>
      <c r="C7" s="2025"/>
      <c r="D7" s="2025"/>
      <c r="E7" s="2025"/>
      <c r="F7" s="1718" t="s">
        <v>762</v>
      </c>
      <c r="G7" s="1718" t="s">
        <v>763</v>
      </c>
    </row>
    <row r="8" spans="1:11" ht="12.75" customHeight="1" x14ac:dyDescent="0.25">
      <c r="A8" s="1949"/>
      <c r="B8" s="1721" t="s">
        <v>764</v>
      </c>
      <c r="C8" s="1949" t="s">
        <v>31</v>
      </c>
      <c r="D8" s="1949" t="s">
        <v>765</v>
      </c>
      <c r="E8" s="1949" t="s">
        <v>766</v>
      </c>
      <c r="F8" s="1718" t="s">
        <v>767</v>
      </c>
      <c r="G8" s="1718" t="s">
        <v>768</v>
      </c>
    </row>
    <row r="9" spans="1:11" ht="12.75" customHeight="1" x14ac:dyDescent="0.25">
      <c r="A9" s="1949"/>
      <c r="B9" s="1721" t="s">
        <v>769</v>
      </c>
      <c r="C9" s="1949"/>
      <c r="D9" s="1949"/>
      <c r="E9" s="1949"/>
      <c r="F9" s="1718"/>
      <c r="G9" s="1718"/>
    </row>
    <row r="10" spans="1:11" ht="12.75" customHeight="1" x14ac:dyDescent="0.25">
      <c r="A10" s="1949"/>
      <c r="B10" s="1720"/>
      <c r="C10" s="1949"/>
      <c r="D10" s="1949"/>
      <c r="E10" s="1949"/>
      <c r="F10" s="1716"/>
      <c r="G10" s="1717"/>
    </row>
    <row r="11" spans="1:11" ht="9" customHeight="1" x14ac:dyDescent="0.25">
      <c r="A11" s="1031"/>
      <c r="B11" s="1031"/>
      <c r="C11" s="1031"/>
      <c r="D11" s="1031"/>
      <c r="E11" s="1031"/>
      <c r="F11" s="1031"/>
      <c r="G11" s="1032"/>
    </row>
    <row r="12" spans="1:11" ht="14.25" customHeight="1" x14ac:dyDescent="0.25">
      <c r="A12" s="1033">
        <v>2012</v>
      </c>
      <c r="B12" s="1034">
        <v>803</v>
      </c>
      <c r="C12" s="1034">
        <v>5854</v>
      </c>
      <c r="D12" s="1034">
        <v>3260</v>
      </c>
      <c r="E12" s="1034">
        <v>2594</v>
      </c>
      <c r="F12" s="1034">
        <v>234563</v>
      </c>
      <c r="G12" s="1035">
        <v>42907</v>
      </c>
    </row>
    <row r="13" spans="1:11" ht="14.25" customHeight="1" x14ac:dyDescent="0.25">
      <c r="A13" s="1033">
        <v>2013</v>
      </c>
      <c r="B13" s="1034">
        <v>1050</v>
      </c>
      <c r="C13" s="1034">
        <v>7149</v>
      </c>
      <c r="D13" s="1034">
        <v>4085</v>
      </c>
      <c r="E13" s="1034">
        <v>3064</v>
      </c>
      <c r="F13" s="1034">
        <v>268065</v>
      </c>
      <c r="G13" s="1035">
        <v>46146</v>
      </c>
    </row>
    <row r="14" spans="1:11" ht="14.25" customHeight="1" x14ac:dyDescent="0.25">
      <c r="A14" s="1033">
        <v>2014</v>
      </c>
      <c r="B14" s="1034">
        <v>1058</v>
      </c>
      <c r="C14" s="1034">
        <v>7395</v>
      </c>
      <c r="D14" s="1034">
        <v>4120</v>
      </c>
      <c r="E14" s="1034">
        <v>3275</v>
      </c>
      <c r="F14" s="1034">
        <v>296529</v>
      </c>
      <c r="G14" s="1035">
        <v>50330</v>
      </c>
    </row>
    <row r="15" spans="1:11" ht="14.25" customHeight="1" x14ac:dyDescent="0.25">
      <c r="A15" s="1033">
        <v>2015</v>
      </c>
      <c r="B15" s="1034">
        <v>1037</v>
      </c>
      <c r="C15" s="1034">
        <v>7587</v>
      </c>
      <c r="D15" s="1034">
        <v>4252</v>
      </c>
      <c r="E15" s="1034">
        <v>3335</v>
      </c>
      <c r="F15" s="1034">
        <v>282062</v>
      </c>
      <c r="G15" s="1035">
        <v>48413</v>
      </c>
    </row>
    <row r="16" spans="1:11" ht="14.25" customHeight="1" x14ac:dyDescent="0.25">
      <c r="A16" s="1033">
        <v>2016</v>
      </c>
      <c r="B16" s="1034">
        <v>1038</v>
      </c>
      <c r="C16" s="1034">
        <v>7731</v>
      </c>
      <c r="D16" s="1034">
        <v>4544</v>
      </c>
      <c r="E16" s="1034">
        <v>3187</v>
      </c>
      <c r="F16" s="1034">
        <v>287002</v>
      </c>
      <c r="G16" s="1035">
        <v>53171</v>
      </c>
    </row>
    <row r="17" spans="1:7" ht="14.25" customHeight="1" x14ac:dyDescent="0.25">
      <c r="A17" s="1033">
        <v>2017</v>
      </c>
      <c r="B17" s="1034">
        <v>1024</v>
      </c>
      <c r="C17" s="1034">
        <v>7199</v>
      </c>
      <c r="D17" s="1034">
        <v>4153.9999999999991</v>
      </c>
      <c r="E17" s="1034">
        <v>3045.0000000000005</v>
      </c>
      <c r="F17" s="1034">
        <v>276710</v>
      </c>
      <c r="G17" s="1035">
        <v>51417.000000000007</v>
      </c>
    </row>
    <row r="18" spans="1:7" ht="14.25" customHeight="1" x14ac:dyDescent="0.25">
      <c r="A18" s="1036">
        <v>2018</v>
      </c>
      <c r="B18" s="1031"/>
      <c r="C18" s="1031"/>
      <c r="D18" s="1031"/>
      <c r="E18" s="1031"/>
      <c r="F18" s="1031"/>
      <c r="G18" s="1031"/>
    </row>
    <row r="19" spans="1:7" s="1039" customFormat="1" ht="18" customHeight="1" x14ac:dyDescent="0.15">
      <c r="A19" s="1037" t="s">
        <v>252</v>
      </c>
      <c r="B19" s="1038">
        <f>+B21+B29+B31</f>
        <v>1023</v>
      </c>
      <c r="C19" s="1038">
        <f t="shared" ref="C19:G19" si="0">+C21+C29+C31</f>
        <v>7136</v>
      </c>
      <c r="D19" s="1038">
        <f t="shared" si="0"/>
        <v>4029.0000000000005</v>
      </c>
      <c r="E19" s="1038">
        <f t="shared" si="0"/>
        <v>3107</v>
      </c>
      <c r="F19" s="1038">
        <f t="shared" si="0"/>
        <v>276984.99999999994</v>
      </c>
      <c r="G19" s="1038">
        <f t="shared" si="0"/>
        <v>53909.000000000015</v>
      </c>
    </row>
    <row r="20" spans="1:7" ht="9" customHeight="1" x14ac:dyDescent="0.25">
      <c r="A20" s="1032"/>
      <c r="B20" s="1040"/>
      <c r="C20" s="1040"/>
      <c r="D20" s="1040"/>
      <c r="E20" s="1040"/>
      <c r="F20" s="1040"/>
      <c r="G20" s="1040"/>
    </row>
    <row r="21" spans="1:7" ht="18" customHeight="1" x14ac:dyDescent="0.25">
      <c r="A21" s="1041" t="s">
        <v>770</v>
      </c>
      <c r="B21" s="1042">
        <f t="shared" ref="B21:G21" si="1">SUM(B23:B27)</f>
        <v>961</v>
      </c>
      <c r="C21" s="1042">
        <f t="shared" si="1"/>
        <v>6676</v>
      </c>
      <c r="D21" s="1042">
        <f t="shared" si="1"/>
        <v>3729.0000000000005</v>
      </c>
      <c r="E21" s="1042">
        <f t="shared" si="1"/>
        <v>2947</v>
      </c>
      <c r="F21" s="1042">
        <f t="shared" si="1"/>
        <v>263810.99999999994</v>
      </c>
      <c r="G21" s="1042">
        <f t="shared" si="1"/>
        <v>51991.000000000015</v>
      </c>
    </row>
    <row r="22" spans="1:7" ht="9" customHeight="1" x14ac:dyDescent="0.25">
      <c r="A22" s="1032"/>
      <c r="B22" s="1043"/>
      <c r="C22" s="1043"/>
      <c r="D22" s="1043"/>
      <c r="E22" s="1043"/>
      <c r="F22" s="1043"/>
      <c r="G22" s="1043"/>
    </row>
    <row r="23" spans="1:7" ht="13.5" customHeight="1" x14ac:dyDescent="0.25">
      <c r="A23" s="1044" t="s">
        <v>254</v>
      </c>
      <c r="B23" s="1040">
        <v>280</v>
      </c>
      <c r="C23" s="1040">
        <v>2370.0000000000005</v>
      </c>
      <c r="D23" s="1040">
        <v>1231.9999999999998</v>
      </c>
      <c r="E23" s="1040">
        <v>1138.0000000000002</v>
      </c>
      <c r="F23" s="1040">
        <v>90901.999999999942</v>
      </c>
      <c r="G23" s="1040">
        <v>18516.000000000004</v>
      </c>
    </row>
    <row r="24" spans="1:7" ht="13.5" customHeight="1" x14ac:dyDescent="0.25">
      <c r="A24" s="1044" t="s">
        <v>255</v>
      </c>
      <c r="B24" s="1040">
        <v>254</v>
      </c>
      <c r="C24" s="1040">
        <v>1478</v>
      </c>
      <c r="D24" s="1040">
        <v>844</v>
      </c>
      <c r="E24" s="1040">
        <v>633.99999999999943</v>
      </c>
      <c r="F24" s="1040">
        <v>66567.000000000015</v>
      </c>
      <c r="G24" s="1040">
        <v>11562.000000000007</v>
      </c>
    </row>
    <row r="25" spans="1:7" ht="13.5" customHeight="1" x14ac:dyDescent="0.25">
      <c r="A25" s="1044" t="s">
        <v>771</v>
      </c>
      <c r="B25" s="1040">
        <v>255</v>
      </c>
      <c r="C25" s="1040">
        <v>1835.9999999999993</v>
      </c>
      <c r="D25" s="1040">
        <v>1043.0000000000005</v>
      </c>
      <c r="E25" s="1040">
        <v>793.00000000000045</v>
      </c>
      <c r="F25" s="1040">
        <v>72637.999999999942</v>
      </c>
      <c r="G25" s="1040">
        <v>16392.000000000004</v>
      </c>
    </row>
    <row r="26" spans="1:7" ht="13.5" customHeight="1" x14ac:dyDescent="0.25">
      <c r="A26" s="1044" t="s">
        <v>257</v>
      </c>
      <c r="B26" s="1040">
        <v>130</v>
      </c>
      <c r="C26" s="1040">
        <v>714.99999999999977</v>
      </c>
      <c r="D26" s="1040">
        <v>430.00000000000006</v>
      </c>
      <c r="E26" s="1040">
        <v>284.99999999999989</v>
      </c>
      <c r="F26" s="1040">
        <v>24171.000000000018</v>
      </c>
      <c r="G26" s="1040">
        <v>3677</v>
      </c>
    </row>
    <row r="27" spans="1:7" ht="13.5" customHeight="1" x14ac:dyDescent="0.25">
      <c r="A27" s="1044" t="s">
        <v>259</v>
      </c>
      <c r="B27" s="1040">
        <v>42</v>
      </c>
      <c r="C27" s="1040">
        <v>277</v>
      </c>
      <c r="D27" s="1040">
        <v>180.00000000000006</v>
      </c>
      <c r="E27" s="1040">
        <v>97.000000000000014</v>
      </c>
      <c r="F27" s="1040">
        <v>9533.0000000000018</v>
      </c>
      <c r="G27" s="1040">
        <v>1843.9999999999998</v>
      </c>
    </row>
    <row r="28" spans="1:7" ht="9" customHeight="1" x14ac:dyDescent="0.25">
      <c r="A28" s="1616"/>
      <c r="B28" s="1620"/>
      <c r="C28" s="1620"/>
      <c r="D28" s="1620"/>
      <c r="E28" s="1620"/>
      <c r="F28" s="1620"/>
      <c r="G28" s="1620"/>
    </row>
    <row r="29" spans="1:7" ht="13.5" customHeight="1" x14ac:dyDescent="0.25">
      <c r="A29" s="1041" t="s">
        <v>772</v>
      </c>
      <c r="B29" s="1042">
        <v>29</v>
      </c>
      <c r="C29" s="1042">
        <v>182</v>
      </c>
      <c r="D29" s="1042">
        <v>122</v>
      </c>
      <c r="E29" s="1042">
        <v>59.999999999999993</v>
      </c>
      <c r="F29" s="1042">
        <v>4234.9999999999991</v>
      </c>
      <c r="G29" s="1042">
        <v>620</v>
      </c>
    </row>
    <row r="30" spans="1:7" ht="9" customHeight="1" x14ac:dyDescent="0.25">
      <c r="A30" s="1032"/>
      <c r="C30" s="1032"/>
      <c r="D30" s="1032"/>
      <c r="E30" s="1032"/>
      <c r="F30" s="1032"/>
      <c r="G30" s="1032"/>
    </row>
    <row r="31" spans="1:7" ht="13.5" customHeight="1" x14ac:dyDescent="0.25">
      <c r="A31" s="1041" t="s">
        <v>773</v>
      </c>
      <c r="B31" s="1042">
        <v>33</v>
      </c>
      <c r="C31" s="1042">
        <v>277.99999999999994</v>
      </c>
      <c r="D31" s="1042">
        <v>178</v>
      </c>
      <c r="E31" s="1042">
        <v>100</v>
      </c>
      <c r="F31" s="1042">
        <v>8939.0000000000018</v>
      </c>
      <c r="G31" s="1042">
        <v>1298</v>
      </c>
    </row>
    <row r="32" spans="1:7" ht="4.5" customHeight="1" thickBot="1" x14ac:dyDescent="0.3">
      <c r="A32" s="1046"/>
      <c r="B32" s="1047"/>
      <c r="C32" s="1047"/>
      <c r="D32" s="1047"/>
      <c r="E32" s="1047"/>
      <c r="F32" s="1047"/>
      <c r="G32" s="1047"/>
    </row>
    <row r="33" spans="1:7" s="1049" customFormat="1" ht="15" customHeight="1" thickTop="1" x14ac:dyDescent="0.25">
      <c r="A33" s="2021" t="s">
        <v>774</v>
      </c>
      <c r="B33" s="2021"/>
      <c r="C33" s="2021"/>
      <c r="D33" s="2021"/>
      <c r="E33" s="2021"/>
      <c r="F33" s="1048"/>
      <c r="G33" s="1048"/>
    </row>
    <row r="34" spans="1:7" ht="9" customHeight="1" x14ac:dyDescent="0.25">
      <c r="A34" s="1032"/>
      <c r="B34" s="1032"/>
      <c r="C34" s="1032"/>
      <c r="D34" s="1032"/>
      <c r="E34" s="1032"/>
      <c r="F34" s="1032"/>
      <c r="G34" s="1032"/>
    </row>
    <row r="35" spans="1:7" ht="9.75" customHeight="1" x14ac:dyDescent="0.25">
      <c r="A35" s="884" t="s">
        <v>527</v>
      </c>
      <c r="B35" s="1032"/>
      <c r="C35" s="1032"/>
      <c r="D35" s="1032"/>
      <c r="E35" s="1032"/>
      <c r="F35" s="1032"/>
      <c r="G35" s="1032"/>
    </row>
    <row r="36" spans="1:7" ht="12" customHeight="1" x14ac:dyDescent="0.25">
      <c r="A36" s="1050" t="s">
        <v>775</v>
      </c>
      <c r="B36" s="1032"/>
      <c r="C36" s="1032"/>
      <c r="D36" s="1032"/>
      <c r="E36" s="1032"/>
      <c r="F36" s="1032"/>
      <c r="G36" s="1032"/>
    </row>
    <row r="37" spans="1:7" ht="12" customHeight="1" x14ac:dyDescent="0.25">
      <c r="A37" s="1050" t="s">
        <v>776</v>
      </c>
      <c r="B37" s="1032"/>
      <c r="C37" s="1032"/>
      <c r="D37" s="1032"/>
      <c r="E37" s="1032"/>
      <c r="F37" s="1032"/>
      <c r="G37" s="1032"/>
    </row>
    <row r="38" spans="1:7" ht="12" customHeight="1" x14ac:dyDescent="0.25">
      <c r="A38" s="1050" t="s">
        <v>777</v>
      </c>
      <c r="B38" s="1032"/>
      <c r="C38" s="1032"/>
      <c r="D38" s="1032"/>
      <c r="E38" s="1032"/>
      <c r="F38" s="1032"/>
      <c r="G38" s="1032"/>
    </row>
    <row r="39" spans="1:7" ht="12" customHeight="1" x14ac:dyDescent="0.25">
      <c r="A39" s="1050" t="s">
        <v>778</v>
      </c>
      <c r="B39" s="1032"/>
      <c r="C39" s="1032"/>
      <c r="D39" s="1032"/>
      <c r="E39" s="1032"/>
      <c r="F39" s="1032"/>
      <c r="G39" s="1032"/>
    </row>
    <row r="40" spans="1:7" ht="15.95" customHeight="1" x14ac:dyDescent="0.15"/>
    <row r="41" spans="1:7" ht="15.95" customHeight="1" x14ac:dyDescent="0.15"/>
    <row r="42" spans="1:7" ht="15.95" customHeight="1" x14ac:dyDescent="0.15"/>
    <row r="43" spans="1:7" ht="15.95" customHeight="1" x14ac:dyDescent="0.15"/>
    <row r="44" spans="1:7" ht="15.95" customHeight="1" x14ac:dyDescent="0.15"/>
    <row r="45" spans="1:7" ht="15.95" customHeight="1" x14ac:dyDescent="0.15"/>
    <row r="46" spans="1:7" ht="15.95" customHeight="1" x14ac:dyDescent="0.15"/>
    <row r="47" spans="1:7" ht="15.95" customHeight="1" x14ac:dyDescent="0.15"/>
    <row r="48" spans="1:7" ht="15.95" customHeight="1" x14ac:dyDescent="0.15"/>
    <row r="49" ht="15.95" customHeight="1" x14ac:dyDescent="0.15"/>
    <row r="50" ht="21.95" customHeight="1" x14ac:dyDescent="0.15"/>
    <row r="51" ht="21.95" customHeight="1" x14ac:dyDescent="0.15"/>
    <row r="52" ht="17.100000000000001" customHeight="1" x14ac:dyDescent="0.15"/>
    <row r="53" ht="17.100000000000001" customHeight="1" x14ac:dyDescent="0.15"/>
    <row r="54" ht="17.100000000000001" customHeight="1" x14ac:dyDescent="0.15"/>
    <row r="55" ht="17.100000000000001" customHeight="1" x14ac:dyDescent="0.15"/>
    <row r="56" ht="17.100000000000001" customHeight="1" x14ac:dyDescent="0.15"/>
    <row r="57" ht="17.100000000000001" customHeight="1" x14ac:dyDescent="0.15"/>
    <row r="58" ht="17.100000000000001" customHeight="1" x14ac:dyDescent="0.15"/>
    <row r="59" ht="17.100000000000001" customHeight="1" x14ac:dyDescent="0.15"/>
    <row r="60" ht="17.100000000000001" customHeight="1" x14ac:dyDescent="0.15"/>
    <row r="61" ht="17.100000000000001" customHeight="1" x14ac:dyDescent="0.15"/>
    <row r="62" ht="17.100000000000001" customHeight="1" x14ac:dyDescent="0.15"/>
    <row r="63" ht="17.100000000000001" customHeight="1" x14ac:dyDescent="0.15"/>
    <row r="64" ht="17.100000000000001" customHeight="1" x14ac:dyDescent="0.15"/>
    <row r="65" ht="17.100000000000001" customHeight="1" x14ac:dyDescent="0.15"/>
    <row r="66" ht="17.100000000000001" customHeight="1" x14ac:dyDescent="0.15"/>
    <row r="67" ht="17.100000000000001" customHeight="1" x14ac:dyDescent="0.15"/>
    <row r="68" ht="17.100000000000001" customHeight="1" x14ac:dyDescent="0.15"/>
    <row r="69" ht="17.100000000000001" customHeight="1" x14ac:dyDescent="0.15"/>
    <row r="70" ht="17.100000000000001" customHeight="1" x14ac:dyDescent="0.15"/>
    <row r="71" ht="17.100000000000001" customHeight="1" x14ac:dyDescent="0.15"/>
    <row r="72" ht="17.100000000000001" customHeight="1" x14ac:dyDescent="0.15"/>
    <row r="73" ht="17.100000000000001" customHeight="1" x14ac:dyDescent="0.15"/>
    <row r="74" ht="17.100000000000001" customHeight="1" x14ac:dyDescent="0.15"/>
    <row r="75" ht="17.100000000000001" customHeight="1" x14ac:dyDescent="0.15"/>
    <row r="76" ht="17.100000000000001" customHeight="1" x14ac:dyDescent="0.15"/>
    <row r="77" ht="17.100000000000001" customHeight="1" x14ac:dyDescent="0.15"/>
    <row r="78" ht="17.100000000000001" customHeight="1" x14ac:dyDescent="0.15"/>
    <row r="79" ht="17.100000000000001" customHeight="1" x14ac:dyDescent="0.15"/>
    <row r="80" ht="17.100000000000001" customHeight="1" x14ac:dyDescent="0.15"/>
    <row r="81" ht="17.100000000000001" customHeight="1" x14ac:dyDescent="0.15"/>
    <row r="82" ht="17.100000000000001" customHeight="1" x14ac:dyDescent="0.15"/>
    <row r="83" ht="17.100000000000001" customHeight="1" x14ac:dyDescent="0.15"/>
    <row r="84" ht="17.100000000000001" customHeight="1" x14ac:dyDescent="0.15"/>
    <row r="85" ht="17.100000000000001" customHeight="1" x14ac:dyDescent="0.15"/>
    <row r="86" ht="17.100000000000001" customHeight="1" x14ac:dyDescent="0.15"/>
    <row r="87" ht="17.100000000000001" customHeight="1" x14ac:dyDescent="0.15"/>
    <row r="88" ht="17.100000000000001" customHeight="1" x14ac:dyDescent="0.15"/>
    <row r="89" ht="17.100000000000001" customHeight="1" x14ac:dyDescent="0.15"/>
    <row r="90" ht="17.100000000000001" customHeight="1" x14ac:dyDescent="0.15"/>
    <row r="91" ht="17.100000000000001" customHeight="1" x14ac:dyDescent="0.15"/>
    <row r="92" ht="17.100000000000001" customHeight="1" x14ac:dyDescent="0.15"/>
    <row r="93" ht="17.100000000000001" customHeight="1" x14ac:dyDescent="0.15"/>
    <row r="94" ht="17.100000000000001" customHeight="1" x14ac:dyDescent="0.15"/>
    <row r="95" ht="17.100000000000001" customHeight="1" x14ac:dyDescent="0.15"/>
    <row r="96" ht="17.100000000000001" customHeight="1" x14ac:dyDescent="0.15"/>
    <row r="97" ht="17.100000000000001" customHeight="1" x14ac:dyDescent="0.15"/>
    <row r="98" ht="17.100000000000001" customHeight="1" x14ac:dyDescent="0.15"/>
    <row r="99" ht="17.100000000000001" customHeight="1" x14ac:dyDescent="0.15"/>
    <row r="100" ht="17.100000000000001" customHeight="1" x14ac:dyDescent="0.15"/>
    <row r="101" ht="17.100000000000001" customHeight="1" x14ac:dyDescent="0.15"/>
    <row r="102" ht="17.100000000000001" customHeight="1" x14ac:dyDescent="0.15"/>
    <row r="103" ht="17.100000000000001" customHeight="1" x14ac:dyDescent="0.15"/>
    <row r="104" ht="17.100000000000001" customHeight="1" x14ac:dyDescent="0.15"/>
    <row r="105" ht="17.100000000000001" customHeight="1" x14ac:dyDescent="0.15"/>
    <row r="106" ht="17.100000000000001" customHeight="1" x14ac:dyDescent="0.15"/>
    <row r="107" ht="17.100000000000001" customHeight="1" x14ac:dyDescent="0.15"/>
    <row r="108" ht="17.100000000000001" customHeight="1" x14ac:dyDescent="0.15"/>
    <row r="109" ht="17.100000000000001" customHeight="1" x14ac:dyDescent="0.15"/>
    <row r="110" ht="17.100000000000001" customHeight="1" x14ac:dyDescent="0.15"/>
    <row r="111" ht="17.100000000000001" customHeight="1" x14ac:dyDescent="0.15"/>
    <row r="112" ht="17.100000000000001"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sheetData>
  <mergeCells count="8">
    <mergeCell ref="A33:E33"/>
    <mergeCell ref="A2:G2"/>
    <mergeCell ref="A3:G3"/>
    <mergeCell ref="A5:A10"/>
    <mergeCell ref="C5:E7"/>
    <mergeCell ref="C8:C10"/>
    <mergeCell ref="D8:D10"/>
    <mergeCell ref="E8:E10"/>
  </mergeCells>
  <hyperlinks>
    <hyperlink ref="A36" r:id="rId1"/>
    <hyperlink ref="A37" r:id="rId2"/>
    <hyperlink ref="A38" r:id="rId3"/>
    <hyperlink ref="A39" r:id="rId4"/>
  </hyperlinks>
  <printOptions gridLinesSet="0"/>
  <pageMargins left="0.78740157480314965" right="0.78740157480314965" top="1.1811023622047243" bottom="0.78740157480314965" header="0" footer="0"/>
  <pageSetup paperSize="9" scale="94" orientation="portrait" verticalDpi="300" r:id="rId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2:AM1145"/>
  <sheetViews>
    <sheetView showGridLines="0" workbookViewId="0"/>
  </sheetViews>
  <sheetFormatPr defaultColWidth="9.7109375" defaultRowHeight="8.25" x14ac:dyDescent="0.15"/>
  <cols>
    <col min="1" max="1" width="24.42578125" style="1052" customWidth="1"/>
    <col min="2" max="2" width="9.28515625" style="1052" customWidth="1"/>
    <col min="3" max="3" width="10.85546875" style="1052" customWidth="1"/>
    <col min="4" max="4" width="12.140625" style="1052" customWidth="1"/>
    <col min="5" max="5" width="11.42578125" style="1052" customWidth="1"/>
    <col min="6" max="6" width="9.7109375" style="1052" customWidth="1"/>
    <col min="7" max="7" width="9.140625" style="1052" customWidth="1"/>
    <col min="8" max="8" width="8.7109375" style="1052" customWidth="1"/>
    <col min="9" max="16384" width="9.7109375" style="1052"/>
  </cols>
  <sheetData>
    <row r="2" spans="1:39" s="1051" customFormat="1" ht="16.5" customHeight="1" x14ac:dyDescent="0.25">
      <c r="A2" s="2026" t="s">
        <v>779</v>
      </c>
      <c r="B2" s="2026"/>
      <c r="C2" s="2026"/>
      <c r="D2" s="2026"/>
      <c r="E2" s="2026"/>
      <c r="F2" s="2026"/>
      <c r="G2" s="2026"/>
    </row>
    <row r="3" spans="1:39" ht="33" customHeight="1" x14ac:dyDescent="0.15">
      <c r="A3" s="2027" t="s">
        <v>780</v>
      </c>
      <c r="B3" s="2027"/>
      <c r="C3" s="2027"/>
      <c r="D3" s="2027"/>
      <c r="E3" s="2027"/>
      <c r="F3" s="2027"/>
      <c r="G3" s="2027"/>
      <c r="H3" s="1593"/>
      <c r="I3" s="1593"/>
      <c r="J3" s="1593"/>
      <c r="K3" s="1593"/>
    </row>
    <row r="4" spans="1:39" ht="13.5" customHeight="1" x14ac:dyDescent="0.25">
      <c r="A4" s="1053">
        <v>2018</v>
      </c>
      <c r="B4" s="1054"/>
      <c r="C4" s="1054"/>
      <c r="D4" s="1054"/>
      <c r="E4" s="1054"/>
      <c r="F4" s="1054"/>
      <c r="G4" s="1055" t="s">
        <v>509</v>
      </c>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row>
    <row r="5" spans="1:39" ht="18" customHeight="1" x14ac:dyDescent="0.15">
      <c r="A5" s="2028" t="s">
        <v>536</v>
      </c>
      <c r="B5" s="2031" t="s">
        <v>31</v>
      </c>
      <c r="C5" s="2031" t="s">
        <v>781</v>
      </c>
      <c r="D5" s="2032" t="s">
        <v>782</v>
      </c>
      <c r="E5" s="2032" t="s">
        <v>783</v>
      </c>
      <c r="F5" s="2032" t="s">
        <v>784</v>
      </c>
      <c r="G5" s="2031" t="s">
        <v>785</v>
      </c>
    </row>
    <row r="6" spans="1:39" ht="18" customHeight="1" x14ac:dyDescent="0.15">
      <c r="A6" s="2029"/>
      <c r="B6" s="2029"/>
      <c r="C6" s="2029"/>
      <c r="D6" s="2033"/>
      <c r="E6" s="2033"/>
      <c r="F6" s="2033"/>
      <c r="G6" s="2029"/>
    </row>
    <row r="7" spans="1:39" ht="18" customHeight="1" x14ac:dyDescent="0.15">
      <c r="A7" s="2030"/>
      <c r="B7" s="2030"/>
      <c r="C7" s="2030"/>
      <c r="D7" s="2034"/>
      <c r="E7" s="2034"/>
      <c r="F7" s="2034"/>
      <c r="G7" s="2030"/>
    </row>
    <row r="8" spans="1:39" ht="9" customHeight="1" x14ac:dyDescent="0.25">
      <c r="A8" s="1031"/>
      <c r="B8" s="1031"/>
      <c r="C8" s="1031"/>
      <c r="D8" s="1031"/>
      <c r="E8" s="1031"/>
      <c r="F8" s="1031"/>
      <c r="G8" s="1032"/>
    </row>
    <row r="9" spans="1:39" s="1059" customFormat="1" ht="15" customHeight="1" x14ac:dyDescent="0.25">
      <c r="A9" s="1057" t="s">
        <v>252</v>
      </c>
      <c r="B9" s="1058">
        <f>B11+B19+B21</f>
        <v>276984.99999999994</v>
      </c>
      <c r="C9" s="1058">
        <f>C11+C19+C21</f>
        <v>9278</v>
      </c>
      <c r="D9" s="1058">
        <f t="shared" ref="D9:G9" si="0">D11+D19+D21</f>
        <v>2988.0000000000005</v>
      </c>
      <c r="E9" s="1058">
        <f t="shared" si="0"/>
        <v>35522</v>
      </c>
      <c r="F9" s="1058">
        <f t="shared" si="0"/>
        <v>27009.000000000007</v>
      </c>
      <c r="G9" s="1058">
        <f t="shared" si="0"/>
        <v>23267.000000000007</v>
      </c>
    </row>
    <row r="10" spans="1:39" s="1062" customFormat="1" ht="14.1" customHeight="1" x14ac:dyDescent="0.25">
      <c r="A10" s="1060"/>
      <c r="B10" s="1060"/>
      <c r="C10" s="1061"/>
      <c r="D10" s="1061"/>
      <c r="E10" s="1061"/>
      <c r="F10" s="1061"/>
      <c r="G10" s="1061"/>
    </row>
    <row r="11" spans="1:39" ht="18" customHeight="1" x14ac:dyDescent="0.25">
      <c r="A11" s="1041" t="s">
        <v>786</v>
      </c>
      <c r="B11" s="1058">
        <f t="shared" ref="B11" si="1">SUM(B13:B17)</f>
        <v>263810.99999999994</v>
      </c>
      <c r="C11" s="1058">
        <f>SUM(C13:C17)</f>
        <v>9093</v>
      </c>
      <c r="D11" s="1058">
        <f>SUM(D13:D17)</f>
        <v>2988.0000000000005</v>
      </c>
      <c r="E11" s="1058">
        <f>SUM(E13:E17)</f>
        <v>34536</v>
      </c>
      <c r="F11" s="1058">
        <f>SUM(F13:F17)</f>
        <v>22545.000000000007</v>
      </c>
      <c r="G11" s="1058">
        <f>SUM(G13:G17)</f>
        <v>22688.000000000007</v>
      </c>
      <c r="I11" s="1059"/>
      <c r="K11" s="1059"/>
    </row>
    <row r="12" spans="1:39" ht="12" customHeight="1" x14ac:dyDescent="0.25">
      <c r="A12" s="1032"/>
      <c r="B12" s="1058"/>
      <c r="C12" s="1063"/>
      <c r="D12" s="1063"/>
      <c r="E12" s="1063"/>
      <c r="F12" s="1063"/>
      <c r="G12" s="1063"/>
      <c r="I12" s="1059"/>
    </row>
    <row r="13" spans="1:39" ht="13.5" customHeight="1" x14ac:dyDescent="0.25">
      <c r="A13" s="1044" t="s">
        <v>787</v>
      </c>
      <c r="B13" s="1058">
        <v>90901.999999999942</v>
      </c>
      <c r="C13" s="1064">
        <v>2954.9999999999995</v>
      </c>
      <c r="D13" s="1064">
        <v>394.00000000000023</v>
      </c>
      <c r="E13" s="1064">
        <v>12683.000000000004</v>
      </c>
      <c r="F13" s="1063">
        <v>5648.0000000000045</v>
      </c>
      <c r="G13" s="1063">
        <v>9088.0000000000055</v>
      </c>
      <c r="H13" s="1065"/>
      <c r="I13" s="1059"/>
      <c r="K13" s="1059"/>
    </row>
    <row r="14" spans="1:39" ht="13.5" customHeight="1" x14ac:dyDescent="0.25">
      <c r="A14" s="1044" t="s">
        <v>788</v>
      </c>
      <c r="B14" s="1058">
        <v>66567.000000000015</v>
      </c>
      <c r="C14" s="1064">
        <v>1922.9999999999995</v>
      </c>
      <c r="D14" s="1064">
        <v>611.99999999999966</v>
      </c>
      <c r="E14" s="1064">
        <v>10952.000000000005</v>
      </c>
      <c r="F14" s="1063">
        <v>10225.000000000002</v>
      </c>
      <c r="G14" s="1063">
        <v>3881.9999999999986</v>
      </c>
      <c r="H14" s="1065"/>
      <c r="I14" s="1059"/>
      <c r="K14" s="1059"/>
    </row>
    <row r="15" spans="1:39" ht="13.5" customHeight="1" x14ac:dyDescent="0.25">
      <c r="A15" s="1044" t="s">
        <v>789</v>
      </c>
      <c r="B15" s="1058">
        <v>72637.999999999942</v>
      </c>
      <c r="C15" s="1064">
        <v>2506.0000000000009</v>
      </c>
      <c r="D15" s="1064">
        <v>1829.0000000000007</v>
      </c>
      <c r="E15" s="1064">
        <v>6698.9999999999973</v>
      </c>
      <c r="F15" s="1063">
        <v>3484</v>
      </c>
      <c r="G15" s="1063">
        <v>6260.0000000000027</v>
      </c>
      <c r="H15" s="1065"/>
      <c r="I15" s="1059"/>
      <c r="K15" s="1059"/>
    </row>
    <row r="16" spans="1:39" ht="13.5" customHeight="1" x14ac:dyDescent="0.25">
      <c r="A16" s="1044" t="s">
        <v>790</v>
      </c>
      <c r="B16" s="1058">
        <v>24171.000000000018</v>
      </c>
      <c r="C16" s="1064">
        <v>1263</v>
      </c>
      <c r="D16" s="1064">
        <v>52.999999999999986</v>
      </c>
      <c r="E16" s="1064">
        <v>2907.9999999999995</v>
      </c>
      <c r="F16" s="1063">
        <v>2225.9999999999991</v>
      </c>
      <c r="G16" s="1066">
        <v>3009.0000000000005</v>
      </c>
      <c r="H16" s="1067"/>
      <c r="I16" s="1059"/>
      <c r="K16" s="1059"/>
    </row>
    <row r="17" spans="1:11" ht="13.5" customHeight="1" x14ac:dyDescent="0.25">
      <c r="A17" s="1044" t="s">
        <v>791</v>
      </c>
      <c r="B17" s="1058">
        <v>9533.0000000000018</v>
      </c>
      <c r="C17" s="1064">
        <v>446.00000000000006</v>
      </c>
      <c r="D17" s="1064">
        <v>100</v>
      </c>
      <c r="E17" s="1064">
        <v>1293.9999999999998</v>
      </c>
      <c r="F17" s="1063">
        <v>961.99999999999989</v>
      </c>
      <c r="G17" s="1066">
        <v>449.00000000000011</v>
      </c>
      <c r="H17" s="1067"/>
      <c r="I17" s="1059"/>
      <c r="K17" s="1059"/>
    </row>
    <row r="18" spans="1:11" ht="14.1" customHeight="1" x14ac:dyDescent="0.25">
      <c r="A18" s="1032"/>
      <c r="B18" s="1058"/>
      <c r="C18" s="1068"/>
      <c r="D18" s="1068"/>
      <c r="E18" s="1068"/>
      <c r="F18" s="1068"/>
      <c r="G18" s="1068"/>
      <c r="H18" s="1069"/>
      <c r="I18" s="1059"/>
    </row>
    <row r="19" spans="1:11" ht="12" customHeight="1" x14ac:dyDescent="0.25">
      <c r="A19" s="1041" t="s">
        <v>792</v>
      </c>
      <c r="B19" s="1058">
        <v>4234.9999999999991</v>
      </c>
      <c r="C19" s="1058">
        <v>79.000000000000028</v>
      </c>
      <c r="D19" s="1070">
        <v>0</v>
      </c>
      <c r="E19" s="1058">
        <v>455.00000000000011</v>
      </c>
      <c r="F19" s="1058">
        <v>644</v>
      </c>
      <c r="G19" s="1058">
        <v>78.999999999999986</v>
      </c>
      <c r="H19" s="1071"/>
      <c r="I19" s="1059"/>
      <c r="K19" s="1059"/>
    </row>
    <row r="20" spans="1:11" ht="6" customHeight="1" x14ac:dyDescent="0.25">
      <c r="A20" s="1032"/>
      <c r="C20" s="1058"/>
      <c r="D20" s="1058"/>
      <c r="E20" s="1058"/>
      <c r="F20" s="1058"/>
      <c r="G20" s="1058"/>
      <c r="H20" s="1072"/>
      <c r="I20" s="1059"/>
      <c r="J20" s="1069"/>
    </row>
    <row r="21" spans="1:11" ht="12" customHeight="1" x14ac:dyDescent="0.25">
      <c r="A21" s="1041" t="s">
        <v>793</v>
      </c>
      <c r="B21" s="1058">
        <v>8939.0000000000018</v>
      </c>
      <c r="C21" s="1058">
        <v>106.00000000000001</v>
      </c>
      <c r="D21" s="1070">
        <v>0</v>
      </c>
      <c r="E21" s="1058">
        <v>531</v>
      </c>
      <c r="F21" s="1058">
        <v>3820</v>
      </c>
      <c r="G21" s="1058">
        <v>500</v>
      </c>
      <c r="H21" s="1071"/>
      <c r="I21" s="1059"/>
      <c r="K21" s="1059"/>
    </row>
    <row r="22" spans="1:11" ht="6" customHeight="1" thickBot="1" x14ac:dyDescent="0.3">
      <c r="A22" s="1046"/>
      <c r="B22" s="1046"/>
      <c r="C22" s="1046"/>
      <c r="D22" s="1046"/>
      <c r="E22" s="1046"/>
      <c r="F22" s="1046"/>
      <c r="G22" s="1046"/>
    </row>
    <row r="23" spans="1:11" ht="5.25" customHeight="1" thickTop="1" x14ac:dyDescent="0.25">
      <c r="A23" s="1032"/>
      <c r="B23" s="1032"/>
      <c r="C23" s="1032"/>
      <c r="D23" s="1032"/>
      <c r="E23" s="1032"/>
      <c r="F23" s="1032"/>
      <c r="G23" s="1032"/>
    </row>
    <row r="24" spans="1:11" ht="18.75" customHeight="1" x14ac:dyDescent="0.25">
      <c r="A24" s="2026" t="s">
        <v>779</v>
      </c>
      <c r="B24" s="2026"/>
      <c r="C24" s="2026"/>
      <c r="D24" s="2026"/>
      <c r="E24" s="2026"/>
      <c r="F24" s="2026"/>
      <c r="G24" s="2026"/>
    </row>
    <row r="25" spans="1:11" ht="40.5" customHeight="1" x14ac:dyDescent="0.15">
      <c r="A25" s="2027" t="s">
        <v>794</v>
      </c>
      <c r="B25" s="2027"/>
      <c r="C25" s="2027"/>
      <c r="D25" s="2027"/>
      <c r="E25" s="2027"/>
      <c r="F25" s="2027"/>
      <c r="G25" s="2027"/>
    </row>
    <row r="26" spans="1:11" ht="13.5" customHeight="1" x14ac:dyDescent="0.25">
      <c r="A26" s="1053">
        <v>2018</v>
      </c>
      <c r="B26" s="1054"/>
      <c r="C26" s="1054"/>
      <c r="D26" s="1054"/>
      <c r="E26" s="1054"/>
      <c r="F26" s="1054"/>
      <c r="G26" s="1055" t="s">
        <v>509</v>
      </c>
    </row>
    <row r="27" spans="1:11" ht="18" customHeight="1" x14ac:dyDescent="0.25">
      <c r="A27" s="2024" t="s">
        <v>536</v>
      </c>
      <c r="B27" s="1949" t="s">
        <v>795</v>
      </c>
      <c r="C27" s="2035" t="s">
        <v>796</v>
      </c>
      <c r="D27" s="1949" t="s">
        <v>797</v>
      </c>
      <c r="E27" s="1722" t="s">
        <v>150</v>
      </c>
      <c r="F27" s="2035" t="s">
        <v>798</v>
      </c>
      <c r="G27" s="1949" t="s">
        <v>799</v>
      </c>
    </row>
    <row r="28" spans="1:11" ht="18" customHeight="1" x14ac:dyDescent="0.15">
      <c r="A28" s="1949"/>
      <c r="B28" s="1949"/>
      <c r="C28" s="2035"/>
      <c r="D28" s="1949"/>
      <c r="E28" s="1721" t="s">
        <v>116</v>
      </c>
      <c r="F28" s="2035"/>
      <c r="G28" s="1949"/>
    </row>
    <row r="29" spans="1:11" ht="18" customHeight="1" x14ac:dyDescent="0.25">
      <c r="A29" s="1949"/>
      <c r="B29" s="1949"/>
      <c r="C29" s="2035"/>
      <c r="D29" s="1949"/>
      <c r="E29" s="1716"/>
      <c r="F29" s="2035"/>
      <c r="G29" s="1949"/>
    </row>
    <row r="30" spans="1:11" ht="9" customHeight="1" x14ac:dyDescent="0.25">
      <c r="A30" s="1031"/>
      <c r="B30" s="1032"/>
      <c r="C30" s="1032"/>
      <c r="D30" s="1032"/>
      <c r="E30" s="1031"/>
      <c r="F30" s="1031"/>
      <c r="G30" s="1031"/>
    </row>
    <row r="31" spans="1:11" ht="15" customHeight="1" x14ac:dyDescent="0.25">
      <c r="A31" s="1057" t="s">
        <v>252</v>
      </c>
      <c r="B31" s="1058">
        <f t="shared" ref="B31:G31" si="2">+B33+B41+B43</f>
        <v>35060.999999999993</v>
      </c>
      <c r="C31" s="1058">
        <f t="shared" si="2"/>
        <v>3376.0000000000009</v>
      </c>
      <c r="D31" s="1058">
        <f t="shared" si="2"/>
        <v>8400</v>
      </c>
      <c r="E31" s="1058">
        <f t="shared" si="2"/>
        <v>36963.000000000007</v>
      </c>
      <c r="F31" s="1058">
        <f t="shared" si="2"/>
        <v>5771.9999999999991</v>
      </c>
      <c r="G31" s="1058">
        <f t="shared" si="2"/>
        <v>6831.0000000000009</v>
      </c>
    </row>
    <row r="32" spans="1:11" s="1062" customFormat="1" ht="13.5" customHeight="1" x14ac:dyDescent="0.25">
      <c r="A32" s="1060"/>
      <c r="B32" s="1061"/>
      <c r="C32" s="1061"/>
      <c r="D32" s="1061"/>
      <c r="E32" s="1061"/>
      <c r="F32" s="1061"/>
      <c r="G32" s="1061"/>
    </row>
    <row r="33" spans="1:8" ht="18" customHeight="1" x14ac:dyDescent="0.25">
      <c r="A33" s="1041" t="s">
        <v>786</v>
      </c>
      <c r="B33" s="1058">
        <f t="shared" ref="B33:G33" si="3">SUM(B35:B39)</f>
        <v>34520.999999999993</v>
      </c>
      <c r="C33" s="1058">
        <f t="shared" si="3"/>
        <v>2958.0000000000009</v>
      </c>
      <c r="D33" s="1058">
        <f t="shared" si="3"/>
        <v>7882.9999999999991</v>
      </c>
      <c r="E33" s="1058">
        <f t="shared" si="3"/>
        <v>34700.000000000007</v>
      </c>
      <c r="F33" s="1058">
        <f t="shared" si="3"/>
        <v>5742.9999999999991</v>
      </c>
      <c r="G33" s="1058">
        <f t="shared" si="3"/>
        <v>6780.0000000000009</v>
      </c>
      <c r="H33" s="1059"/>
    </row>
    <row r="34" spans="1:8" ht="12" customHeight="1" x14ac:dyDescent="0.25">
      <c r="A34" s="1032"/>
      <c r="B34" s="1063"/>
      <c r="C34" s="1063"/>
      <c r="D34" s="1063"/>
      <c r="E34" s="1063"/>
      <c r="F34" s="1063"/>
      <c r="G34" s="1063"/>
      <c r="H34" s="1059"/>
    </row>
    <row r="35" spans="1:8" ht="13.5" customHeight="1" x14ac:dyDescent="0.25">
      <c r="A35" s="1044" t="s">
        <v>800</v>
      </c>
      <c r="B35" s="1064">
        <v>13165.999999999996</v>
      </c>
      <c r="C35" s="1064">
        <v>947</v>
      </c>
      <c r="D35" s="1064">
        <v>2879</v>
      </c>
      <c r="E35" s="1063">
        <v>10500.999999999998</v>
      </c>
      <c r="F35" s="1063">
        <v>3037.9999999999982</v>
      </c>
      <c r="G35" s="1063">
        <v>1872.0000000000011</v>
      </c>
      <c r="H35" s="1059"/>
    </row>
    <row r="36" spans="1:8" ht="13.5" customHeight="1" x14ac:dyDescent="0.25">
      <c r="A36" s="1044" t="s">
        <v>801</v>
      </c>
      <c r="B36" s="1064">
        <v>7577.9999999999945</v>
      </c>
      <c r="C36" s="1064">
        <v>827.00000000000057</v>
      </c>
      <c r="D36" s="1064">
        <v>1750.9999999999993</v>
      </c>
      <c r="E36" s="1063">
        <v>7346.0000000000009</v>
      </c>
      <c r="F36" s="1063">
        <v>890.00000000000023</v>
      </c>
      <c r="G36" s="1063">
        <v>2122.0000000000005</v>
      </c>
      <c r="H36" s="1059"/>
    </row>
    <row r="37" spans="1:8" ht="13.5" customHeight="1" x14ac:dyDescent="0.25">
      <c r="A37" s="1044" t="s">
        <v>802</v>
      </c>
      <c r="B37" s="1064">
        <v>11524.000000000004</v>
      </c>
      <c r="C37" s="1064">
        <v>609.00000000000023</v>
      </c>
      <c r="D37" s="1064">
        <v>1785.9999999999991</v>
      </c>
      <c r="E37" s="1063">
        <v>11824.000000000004</v>
      </c>
      <c r="F37" s="1063">
        <v>1413.0000000000007</v>
      </c>
      <c r="G37" s="1063">
        <v>2110.9999999999991</v>
      </c>
      <c r="H37" s="1059"/>
    </row>
    <row r="38" spans="1:8" ht="13.5" customHeight="1" x14ac:dyDescent="0.25">
      <c r="A38" s="1044" t="s">
        <v>803</v>
      </c>
      <c r="B38" s="1064">
        <v>1786.9999999999989</v>
      </c>
      <c r="C38" s="1064">
        <v>491.00000000000006</v>
      </c>
      <c r="D38" s="1064">
        <v>1185.0000000000011</v>
      </c>
      <c r="E38" s="1063">
        <v>3196.0000000000009</v>
      </c>
      <c r="F38" s="1066">
        <v>339.99999999999994</v>
      </c>
      <c r="G38" s="1066">
        <v>580.99999999999989</v>
      </c>
      <c r="H38" s="1059"/>
    </row>
    <row r="39" spans="1:8" ht="13.5" customHeight="1" x14ac:dyDescent="0.25">
      <c r="A39" s="1044" t="s">
        <v>804</v>
      </c>
      <c r="B39" s="1064">
        <v>465.99999999999989</v>
      </c>
      <c r="C39" s="1064">
        <v>84.000000000000043</v>
      </c>
      <c r="D39" s="1064">
        <v>281.99999999999994</v>
      </c>
      <c r="E39" s="1063">
        <v>1833.0000000000005</v>
      </c>
      <c r="F39" s="1066">
        <v>61.999999999999986</v>
      </c>
      <c r="G39" s="1066">
        <v>93.999999999999986</v>
      </c>
      <c r="H39" s="1059"/>
    </row>
    <row r="40" spans="1:8" ht="13.5" customHeight="1" x14ac:dyDescent="0.25">
      <c r="A40" s="1032"/>
      <c r="B40" s="1073"/>
      <c r="C40" s="1073"/>
      <c r="D40" s="1073"/>
      <c r="E40" s="1073"/>
      <c r="F40" s="1073"/>
      <c r="G40" s="1073"/>
      <c r="H40" s="1059"/>
    </row>
    <row r="41" spans="1:8" ht="12" customHeight="1" x14ac:dyDescent="0.25">
      <c r="A41" s="1041" t="s">
        <v>792</v>
      </c>
      <c r="B41" s="1074">
        <v>168</v>
      </c>
      <c r="C41" s="1074">
        <v>62.999999999999993</v>
      </c>
      <c r="D41" s="1074">
        <v>341.00000000000006</v>
      </c>
      <c r="E41" s="1058">
        <v>987</v>
      </c>
      <c r="F41" s="1058">
        <v>3</v>
      </c>
      <c r="G41" s="1058">
        <v>2</v>
      </c>
      <c r="H41" s="1059"/>
    </row>
    <row r="42" spans="1:8" ht="9" customHeight="1" x14ac:dyDescent="0.25">
      <c r="A42" s="1032"/>
      <c r="B42" s="1074"/>
      <c r="C42" s="1073"/>
      <c r="D42" s="1074"/>
      <c r="E42" s="1058"/>
      <c r="F42" s="1058"/>
      <c r="G42" s="1058"/>
      <c r="H42" s="1059"/>
    </row>
    <row r="43" spans="1:8" ht="12" customHeight="1" x14ac:dyDescent="0.25">
      <c r="A43" s="1041" t="s">
        <v>793</v>
      </c>
      <c r="B43" s="1074">
        <v>372</v>
      </c>
      <c r="C43" s="1074">
        <v>354.99999999999994</v>
      </c>
      <c r="D43" s="1074">
        <v>175.99999999999997</v>
      </c>
      <c r="E43" s="1058">
        <v>1276.0000000000002</v>
      </c>
      <c r="F43" s="1070">
        <v>26</v>
      </c>
      <c r="G43" s="1070">
        <v>49</v>
      </c>
      <c r="H43" s="1059"/>
    </row>
    <row r="44" spans="1:8" ht="9" customHeight="1" thickBot="1" x14ac:dyDescent="0.3">
      <c r="A44" s="1046"/>
      <c r="B44" s="1046"/>
      <c r="C44" s="1046"/>
      <c r="D44" s="1046"/>
      <c r="E44" s="1046"/>
      <c r="F44" s="1046"/>
      <c r="G44" s="1046"/>
    </row>
    <row r="45" spans="1:8" s="1049" customFormat="1" ht="12.75" customHeight="1" thickTop="1" x14ac:dyDescent="0.25">
      <c r="A45" s="2021" t="s">
        <v>774</v>
      </c>
      <c r="B45" s="2021"/>
      <c r="C45" s="2021"/>
      <c r="D45" s="2021"/>
      <c r="E45" s="2021"/>
      <c r="F45" s="1048"/>
      <c r="G45" s="1048"/>
    </row>
    <row r="46" spans="1:8" ht="9" customHeight="1" x14ac:dyDescent="0.25">
      <c r="A46" s="1032"/>
      <c r="B46" s="1032"/>
      <c r="C46" s="1032"/>
      <c r="D46" s="1032"/>
      <c r="E46" s="1032"/>
      <c r="F46" s="1032"/>
      <c r="G46" s="1032"/>
    </row>
    <row r="47" spans="1:8" s="1030" customFormat="1" ht="10.5" customHeight="1" x14ac:dyDescent="0.25">
      <c r="A47" s="884" t="s">
        <v>527</v>
      </c>
      <c r="B47" s="1032"/>
      <c r="C47" s="1032"/>
      <c r="D47" s="1032"/>
      <c r="E47" s="1032"/>
      <c r="F47" s="1032"/>
      <c r="G47" s="1032"/>
    </row>
    <row r="48" spans="1:8" s="1030" customFormat="1" ht="12" customHeight="1" x14ac:dyDescent="0.25">
      <c r="A48" s="1050" t="s">
        <v>777</v>
      </c>
      <c r="B48" s="1032"/>
      <c r="C48" s="1032"/>
      <c r="D48" s="1032"/>
      <c r="E48" s="1032"/>
      <c r="F48" s="1032"/>
      <c r="G48" s="1032"/>
    </row>
    <row r="49" spans="1:7" ht="17.100000000000001" customHeight="1" x14ac:dyDescent="0.15">
      <c r="A49" s="1056"/>
      <c r="B49" s="1056"/>
      <c r="C49" s="1056"/>
      <c r="D49" s="1056"/>
      <c r="E49" s="1056"/>
      <c r="F49" s="1056"/>
      <c r="G49" s="1056"/>
    </row>
    <row r="50" spans="1:7" ht="17.100000000000001" customHeight="1" x14ac:dyDescent="0.15">
      <c r="A50" s="1056"/>
      <c r="B50" s="1056"/>
      <c r="C50" s="1056"/>
      <c r="D50" s="1056"/>
      <c r="E50" s="1056"/>
      <c r="F50" s="1056"/>
      <c r="G50" s="1056"/>
    </row>
    <row r="51" spans="1:7" ht="17.100000000000001" customHeight="1" x14ac:dyDescent="0.15">
      <c r="A51" s="1056"/>
      <c r="B51" s="1056"/>
      <c r="C51" s="1056"/>
      <c r="D51" s="1056"/>
      <c r="E51" s="1056"/>
      <c r="F51" s="1056"/>
      <c r="G51" s="1056"/>
    </row>
    <row r="52" spans="1:7" ht="17.100000000000001" customHeight="1" x14ac:dyDescent="0.15">
      <c r="A52" s="1056"/>
      <c r="B52" s="1056"/>
      <c r="C52" s="1056"/>
      <c r="D52" s="1056"/>
      <c r="E52" s="1056"/>
      <c r="F52" s="1056"/>
      <c r="G52" s="1056"/>
    </row>
    <row r="53" spans="1:7" ht="17.100000000000001" customHeight="1" x14ac:dyDescent="0.15">
      <c r="A53" s="1056"/>
      <c r="B53" s="1056"/>
      <c r="C53" s="1056"/>
      <c r="D53" s="1056"/>
      <c r="E53" s="1056"/>
      <c r="F53" s="1056"/>
      <c r="G53" s="1056"/>
    </row>
    <row r="54" spans="1:7" ht="17.100000000000001" customHeight="1" x14ac:dyDescent="0.15">
      <c r="A54" s="1056"/>
      <c r="B54" s="1056"/>
      <c r="C54" s="1056"/>
      <c r="D54" s="1056"/>
      <c r="E54" s="1056"/>
      <c r="F54" s="1056"/>
      <c r="G54" s="1056"/>
    </row>
    <row r="55" spans="1:7" ht="17.100000000000001" customHeight="1" x14ac:dyDescent="0.15">
      <c r="A55" s="1056"/>
      <c r="B55" s="1056"/>
      <c r="C55" s="1056"/>
      <c r="D55" s="1056"/>
      <c r="E55" s="1056"/>
      <c r="F55" s="1056"/>
      <c r="G55" s="1056"/>
    </row>
    <row r="56" spans="1:7" ht="17.100000000000001" customHeight="1" x14ac:dyDescent="0.15">
      <c r="A56" s="1056"/>
      <c r="B56" s="1056"/>
      <c r="C56" s="1056"/>
      <c r="D56" s="1056"/>
      <c r="E56" s="1056"/>
      <c r="F56" s="1056"/>
      <c r="G56" s="1056"/>
    </row>
    <row r="57" spans="1:7" ht="17.100000000000001" customHeight="1" x14ac:dyDescent="0.15">
      <c r="A57" s="1056"/>
      <c r="B57" s="1056"/>
      <c r="C57" s="1056"/>
      <c r="D57" s="1056"/>
      <c r="E57" s="1056"/>
      <c r="F57" s="1056"/>
      <c r="G57" s="1056"/>
    </row>
    <row r="58" spans="1:7" ht="17.100000000000001" customHeight="1" x14ac:dyDescent="0.15">
      <c r="A58" s="1056"/>
      <c r="B58" s="1056"/>
      <c r="C58" s="1056"/>
      <c r="D58" s="1056"/>
      <c r="E58" s="1056"/>
      <c r="F58" s="1056"/>
      <c r="G58" s="1056"/>
    </row>
    <row r="59" spans="1:7" ht="17.100000000000001" customHeight="1" x14ac:dyDescent="0.15">
      <c r="A59" s="1056"/>
      <c r="B59" s="1056"/>
      <c r="C59" s="1056"/>
      <c r="D59" s="1056"/>
      <c r="E59" s="1056"/>
      <c r="F59" s="1056"/>
      <c r="G59" s="1056"/>
    </row>
    <row r="60" spans="1:7" ht="17.100000000000001" customHeight="1" x14ac:dyDescent="0.15">
      <c r="A60" s="1056"/>
      <c r="B60" s="1056"/>
      <c r="C60" s="1056"/>
      <c r="D60" s="1056"/>
      <c r="E60" s="1056"/>
      <c r="F60" s="1056"/>
      <c r="G60" s="1056"/>
    </row>
    <row r="61" spans="1:7" ht="17.100000000000001" customHeight="1" x14ac:dyDescent="0.15">
      <c r="A61" s="1056"/>
      <c r="B61" s="1056"/>
      <c r="C61" s="1056"/>
      <c r="D61" s="1056"/>
      <c r="E61" s="1056"/>
      <c r="F61" s="1056"/>
      <c r="G61" s="1056"/>
    </row>
    <row r="62" spans="1:7" ht="17.100000000000001" customHeight="1" x14ac:dyDescent="0.15">
      <c r="A62" s="1056"/>
      <c r="B62" s="1056"/>
      <c r="C62" s="1056"/>
      <c r="D62" s="1056"/>
      <c r="E62" s="1056"/>
      <c r="F62" s="1056"/>
      <c r="G62" s="1056"/>
    </row>
    <row r="63" spans="1:7" ht="17.100000000000001" customHeight="1" x14ac:dyDescent="0.15">
      <c r="A63" s="1056"/>
      <c r="B63" s="1056"/>
      <c r="C63" s="1056"/>
      <c r="D63" s="1056"/>
      <c r="E63" s="1056"/>
      <c r="F63" s="1056"/>
      <c r="G63" s="1056"/>
    </row>
    <row r="64" spans="1:7" ht="17.100000000000001" customHeight="1" x14ac:dyDescent="0.15">
      <c r="A64" s="1056"/>
      <c r="B64" s="1056"/>
      <c r="C64" s="1056"/>
      <c r="D64" s="1056"/>
      <c r="E64" s="1056"/>
      <c r="F64" s="1056"/>
      <c r="G64" s="1056"/>
    </row>
    <row r="65" spans="1:7" ht="17.100000000000001" customHeight="1" x14ac:dyDescent="0.15">
      <c r="A65" s="1056"/>
      <c r="B65" s="1056"/>
      <c r="C65" s="1056"/>
      <c r="D65" s="1056"/>
      <c r="E65" s="1056"/>
      <c r="F65" s="1056"/>
      <c r="G65" s="1056"/>
    </row>
    <row r="66" spans="1:7" ht="17.100000000000001" customHeight="1" x14ac:dyDescent="0.15">
      <c r="A66" s="1056"/>
      <c r="B66" s="1056"/>
      <c r="C66" s="1056"/>
      <c r="D66" s="1056"/>
      <c r="E66" s="1056"/>
      <c r="F66" s="1056"/>
      <c r="G66" s="1056"/>
    </row>
    <row r="67" spans="1:7" ht="17.100000000000001" customHeight="1" x14ac:dyDescent="0.15">
      <c r="A67" s="1056"/>
      <c r="B67" s="1056"/>
      <c r="C67" s="1056"/>
      <c r="D67" s="1056"/>
      <c r="E67" s="1056"/>
      <c r="F67" s="1056"/>
      <c r="G67" s="1056"/>
    </row>
    <row r="68" spans="1:7" ht="17.100000000000001" customHeight="1" x14ac:dyDescent="0.15">
      <c r="A68" s="1056"/>
      <c r="B68" s="1056"/>
      <c r="C68" s="1056"/>
      <c r="D68" s="1056"/>
      <c r="E68" s="1056"/>
      <c r="F68" s="1056"/>
      <c r="G68" s="1056"/>
    </row>
    <row r="69" spans="1:7" ht="17.100000000000001" customHeight="1" x14ac:dyDescent="0.15">
      <c r="A69" s="1056"/>
      <c r="B69" s="1056"/>
      <c r="C69" s="1056"/>
      <c r="D69" s="1056"/>
      <c r="E69" s="1056"/>
      <c r="F69" s="1056"/>
      <c r="G69" s="1056"/>
    </row>
    <row r="70" spans="1:7" ht="17.100000000000001" customHeight="1" x14ac:dyDescent="0.15">
      <c r="A70" s="1056"/>
      <c r="B70" s="1056"/>
      <c r="C70" s="1056"/>
      <c r="D70" s="1056"/>
      <c r="E70" s="1056"/>
      <c r="F70" s="1056"/>
      <c r="G70" s="1056"/>
    </row>
    <row r="71" spans="1:7" ht="17.100000000000001" customHeight="1" x14ac:dyDescent="0.15">
      <c r="A71" s="1056"/>
      <c r="B71" s="1056"/>
      <c r="C71" s="1056"/>
      <c r="D71" s="1056"/>
      <c r="E71" s="1056"/>
      <c r="F71" s="1056"/>
      <c r="G71" s="1056"/>
    </row>
    <row r="72" spans="1:7" ht="17.100000000000001" customHeight="1" x14ac:dyDescent="0.15">
      <c r="A72" s="1056"/>
      <c r="B72" s="1056"/>
      <c r="C72" s="1056"/>
      <c r="D72" s="1056"/>
      <c r="E72" s="1056"/>
      <c r="F72" s="1056"/>
      <c r="G72" s="1056"/>
    </row>
    <row r="73" spans="1:7" ht="17.100000000000001" customHeight="1" x14ac:dyDescent="0.15">
      <c r="A73" s="1056"/>
      <c r="B73" s="1056"/>
      <c r="C73" s="1056"/>
      <c r="D73" s="1056"/>
      <c r="E73" s="1056"/>
      <c r="F73" s="1056"/>
      <c r="G73" s="1056"/>
    </row>
    <row r="74" spans="1:7" ht="17.100000000000001" customHeight="1" x14ac:dyDescent="0.15">
      <c r="A74" s="1056"/>
      <c r="B74" s="1056"/>
      <c r="C74" s="1056"/>
      <c r="D74" s="1056"/>
      <c r="E74" s="1056"/>
      <c r="F74" s="1056"/>
      <c r="G74" s="1056"/>
    </row>
    <row r="75" spans="1:7" ht="17.100000000000001" customHeight="1" x14ac:dyDescent="0.15">
      <c r="A75" s="1056"/>
      <c r="B75" s="1056"/>
      <c r="C75" s="1056"/>
      <c r="D75" s="1056"/>
      <c r="E75" s="1056"/>
      <c r="F75" s="1056"/>
      <c r="G75" s="1056"/>
    </row>
    <row r="76" spans="1:7" ht="17.100000000000001" customHeight="1" x14ac:dyDescent="0.15">
      <c r="A76" s="1056"/>
      <c r="B76" s="1056"/>
      <c r="C76" s="1056"/>
      <c r="D76" s="1056"/>
      <c r="E76" s="1056"/>
      <c r="F76" s="1056"/>
      <c r="G76" s="1056"/>
    </row>
    <row r="77" spans="1:7" ht="17.100000000000001" customHeight="1" x14ac:dyDescent="0.15">
      <c r="A77" s="1056"/>
      <c r="B77" s="1056"/>
      <c r="C77" s="1056"/>
      <c r="D77" s="1056"/>
      <c r="E77" s="1056"/>
      <c r="F77" s="1056"/>
      <c r="G77" s="1056"/>
    </row>
    <row r="78" spans="1:7" ht="17.100000000000001" customHeight="1" x14ac:dyDescent="0.15">
      <c r="A78" s="1056"/>
      <c r="B78" s="1056"/>
      <c r="C78" s="1056"/>
      <c r="D78" s="1056"/>
      <c r="E78" s="1056"/>
      <c r="F78" s="1056"/>
      <c r="G78" s="1056"/>
    </row>
    <row r="79" spans="1:7" ht="17.100000000000001" customHeight="1" x14ac:dyDescent="0.15">
      <c r="A79" s="1056"/>
      <c r="B79" s="1056"/>
      <c r="C79" s="1056"/>
      <c r="D79" s="1056"/>
      <c r="E79" s="1056"/>
      <c r="F79" s="1056"/>
      <c r="G79" s="1056"/>
    </row>
    <row r="80" spans="1:7" ht="17.100000000000001" customHeight="1" x14ac:dyDescent="0.15">
      <c r="A80" s="1056"/>
      <c r="B80" s="1056"/>
      <c r="C80" s="1056"/>
      <c r="D80" s="1056"/>
      <c r="E80" s="1056"/>
      <c r="F80" s="1056"/>
      <c r="G80" s="1056"/>
    </row>
    <row r="81" spans="1:7" ht="17.100000000000001" customHeight="1" x14ac:dyDescent="0.15">
      <c r="A81" s="1056"/>
      <c r="B81" s="1056"/>
      <c r="C81" s="1056"/>
      <c r="D81" s="1056"/>
      <c r="E81" s="1056"/>
      <c r="F81" s="1056"/>
      <c r="G81" s="1056"/>
    </row>
    <row r="82" spans="1:7" ht="17.100000000000001" customHeight="1" x14ac:dyDescent="0.15">
      <c r="A82" s="1056"/>
      <c r="B82" s="1056"/>
      <c r="C82" s="1056"/>
      <c r="D82" s="1056"/>
      <c r="E82" s="1056"/>
      <c r="F82" s="1056"/>
      <c r="G82" s="1056"/>
    </row>
    <row r="83" spans="1:7" ht="17.100000000000001" customHeight="1" x14ac:dyDescent="0.15">
      <c r="A83" s="1056"/>
      <c r="B83" s="1056"/>
      <c r="C83" s="1056"/>
      <c r="D83" s="1056"/>
      <c r="E83" s="1056"/>
      <c r="F83" s="1056"/>
      <c r="G83" s="1056"/>
    </row>
    <row r="84" spans="1:7" ht="17.100000000000001" customHeight="1" x14ac:dyDescent="0.15">
      <c r="A84" s="1056"/>
      <c r="B84" s="1056"/>
      <c r="C84" s="1056"/>
      <c r="D84" s="1056"/>
      <c r="E84" s="1056"/>
      <c r="F84" s="1056"/>
      <c r="G84" s="1056"/>
    </row>
    <row r="85" spans="1:7" ht="17.100000000000001" customHeight="1" x14ac:dyDescent="0.15">
      <c r="A85" s="1056"/>
      <c r="B85" s="1056"/>
      <c r="C85" s="1056"/>
      <c r="D85" s="1056"/>
      <c r="E85" s="1056"/>
      <c r="F85" s="1056"/>
      <c r="G85" s="1056"/>
    </row>
    <row r="86" spans="1:7" ht="17.100000000000001" customHeight="1" x14ac:dyDescent="0.15">
      <c r="A86" s="1056"/>
      <c r="B86" s="1056"/>
      <c r="C86" s="1056"/>
      <c r="D86" s="1056"/>
      <c r="E86" s="1056"/>
      <c r="F86" s="1056"/>
      <c r="G86" s="1056"/>
    </row>
    <row r="87" spans="1:7" ht="17.100000000000001" customHeight="1" x14ac:dyDescent="0.15">
      <c r="A87" s="1056"/>
      <c r="B87" s="1056"/>
      <c r="C87" s="1056"/>
      <c r="D87" s="1056"/>
      <c r="E87" s="1056"/>
      <c r="F87" s="1056"/>
      <c r="G87" s="1056"/>
    </row>
    <row r="88" spans="1:7" ht="17.100000000000001" customHeight="1" x14ac:dyDescent="0.15">
      <c r="A88" s="1056"/>
      <c r="B88" s="1056"/>
      <c r="C88" s="1056"/>
      <c r="D88" s="1056"/>
      <c r="E88" s="1056"/>
      <c r="F88" s="1056"/>
      <c r="G88" s="1056"/>
    </row>
    <row r="89" spans="1:7" ht="17.100000000000001" customHeight="1" x14ac:dyDescent="0.15">
      <c r="A89" s="1056"/>
      <c r="B89" s="1056"/>
      <c r="C89" s="1056"/>
      <c r="D89" s="1056"/>
      <c r="E89" s="1056"/>
      <c r="F89" s="1056"/>
      <c r="G89" s="1056"/>
    </row>
    <row r="90" spans="1:7" ht="17.100000000000001" customHeight="1" x14ac:dyDescent="0.15">
      <c r="A90" s="1056"/>
      <c r="B90" s="1056"/>
      <c r="C90" s="1056"/>
      <c r="D90" s="1056"/>
      <c r="E90" s="1056"/>
      <c r="F90" s="1056"/>
      <c r="G90" s="1056"/>
    </row>
    <row r="91" spans="1:7" ht="17.100000000000001" customHeight="1" x14ac:dyDescent="0.15">
      <c r="A91" s="1056"/>
      <c r="B91" s="1056"/>
      <c r="C91" s="1056"/>
      <c r="D91" s="1056"/>
      <c r="E91" s="1056"/>
      <c r="F91" s="1056"/>
      <c r="G91" s="1056"/>
    </row>
    <row r="92" spans="1:7" ht="17.100000000000001" customHeight="1" x14ac:dyDescent="0.15">
      <c r="A92" s="1056"/>
      <c r="B92" s="1056"/>
      <c r="C92" s="1056"/>
      <c r="D92" s="1056"/>
      <c r="E92" s="1056"/>
      <c r="F92" s="1056"/>
      <c r="G92" s="1056"/>
    </row>
    <row r="93" spans="1:7" ht="17.100000000000001" customHeight="1" x14ac:dyDescent="0.15">
      <c r="A93" s="1056"/>
      <c r="B93" s="1056"/>
      <c r="C93" s="1056"/>
      <c r="D93" s="1056"/>
      <c r="E93" s="1056"/>
      <c r="F93" s="1056"/>
      <c r="G93" s="1056"/>
    </row>
    <row r="94" spans="1:7" ht="17.100000000000001" customHeight="1" x14ac:dyDescent="0.15">
      <c r="A94" s="1056"/>
      <c r="B94" s="1056"/>
      <c r="C94" s="1056"/>
      <c r="D94" s="1056"/>
      <c r="E94" s="1056"/>
      <c r="F94" s="1056"/>
      <c r="G94" s="1056"/>
    </row>
    <row r="95" spans="1:7" ht="17.100000000000001" customHeight="1" x14ac:dyDescent="0.15">
      <c r="A95" s="1056"/>
      <c r="B95" s="1056"/>
      <c r="C95" s="1056"/>
      <c r="D95" s="1056"/>
      <c r="E95" s="1056"/>
      <c r="F95" s="1056"/>
      <c r="G95" s="1056"/>
    </row>
    <row r="96" spans="1:7" ht="17.100000000000001" customHeight="1" x14ac:dyDescent="0.15">
      <c r="A96" s="1056"/>
      <c r="B96" s="1056"/>
      <c r="C96" s="1056"/>
      <c r="D96" s="1056"/>
      <c r="E96" s="1056"/>
      <c r="F96" s="1056"/>
      <c r="G96" s="1056"/>
    </row>
    <row r="97" spans="1:7" ht="17.100000000000001" customHeight="1" x14ac:dyDescent="0.15">
      <c r="A97" s="1056"/>
      <c r="B97" s="1056"/>
      <c r="C97" s="1056"/>
      <c r="D97" s="1056"/>
      <c r="E97" s="1056"/>
      <c r="F97" s="1056"/>
      <c r="G97" s="1056"/>
    </row>
    <row r="98" spans="1:7" ht="17.100000000000001" customHeight="1" x14ac:dyDescent="0.15">
      <c r="A98" s="1056"/>
      <c r="B98" s="1056"/>
      <c r="C98" s="1056"/>
      <c r="D98" s="1056"/>
      <c r="E98" s="1056"/>
      <c r="F98" s="1056"/>
      <c r="G98" s="1056"/>
    </row>
    <row r="99" spans="1:7" ht="17.100000000000001" customHeight="1" x14ac:dyDescent="0.15">
      <c r="A99" s="1056"/>
      <c r="B99" s="1056"/>
      <c r="C99" s="1056"/>
      <c r="D99" s="1056"/>
      <c r="E99" s="1056"/>
      <c r="F99" s="1056"/>
      <c r="G99" s="1056"/>
    </row>
    <row r="100" spans="1:7" ht="17.100000000000001" customHeight="1" x14ac:dyDescent="0.15">
      <c r="A100" s="1056"/>
      <c r="B100" s="1056"/>
      <c r="C100" s="1056"/>
      <c r="D100" s="1056"/>
      <c r="E100" s="1056"/>
      <c r="F100" s="1056"/>
      <c r="G100" s="1056"/>
    </row>
    <row r="101" spans="1:7" ht="17.100000000000001" customHeight="1" x14ac:dyDescent="0.15">
      <c r="A101" s="1056"/>
      <c r="B101" s="1056"/>
      <c r="C101" s="1056"/>
      <c r="D101" s="1056"/>
      <c r="E101" s="1056"/>
      <c r="F101" s="1056"/>
      <c r="G101" s="1056"/>
    </row>
    <row r="102" spans="1:7" ht="17.100000000000001" customHeight="1" x14ac:dyDescent="0.15">
      <c r="A102" s="1056"/>
      <c r="B102" s="1056"/>
      <c r="C102" s="1056"/>
      <c r="D102" s="1056"/>
      <c r="E102" s="1056"/>
      <c r="F102" s="1056"/>
      <c r="G102" s="1056"/>
    </row>
    <row r="103" spans="1:7" ht="17.100000000000001" customHeight="1" x14ac:dyDescent="0.15">
      <c r="A103" s="1056"/>
      <c r="B103" s="1056"/>
      <c r="C103" s="1056"/>
      <c r="D103" s="1056"/>
      <c r="E103" s="1056"/>
      <c r="F103" s="1056"/>
      <c r="G103" s="1056"/>
    </row>
    <row r="104" spans="1:7" ht="17.100000000000001" customHeight="1" x14ac:dyDescent="0.15">
      <c r="A104" s="1056"/>
      <c r="B104" s="1056"/>
      <c r="C104" s="1056"/>
      <c r="D104" s="1056"/>
      <c r="E104" s="1056"/>
      <c r="F104" s="1056"/>
      <c r="G104" s="1056"/>
    </row>
    <row r="105" spans="1:7" ht="17.100000000000001" customHeight="1" x14ac:dyDescent="0.15">
      <c r="A105" s="1056"/>
      <c r="B105" s="1056"/>
      <c r="C105" s="1056"/>
      <c r="D105" s="1056"/>
      <c r="E105" s="1056"/>
      <c r="F105" s="1056"/>
      <c r="G105" s="1056"/>
    </row>
    <row r="106" spans="1:7" ht="17.100000000000001" customHeight="1" x14ac:dyDescent="0.15">
      <c r="A106" s="1056"/>
      <c r="B106" s="1056"/>
      <c r="C106" s="1056"/>
      <c r="D106" s="1056"/>
      <c r="E106" s="1056"/>
      <c r="F106" s="1056"/>
      <c r="G106" s="1056"/>
    </row>
    <row r="107" spans="1:7" ht="17.100000000000001" customHeight="1" x14ac:dyDescent="0.15">
      <c r="A107" s="1056"/>
      <c r="B107" s="1056"/>
      <c r="C107" s="1056"/>
      <c r="D107" s="1056"/>
      <c r="E107" s="1056"/>
      <c r="F107" s="1056"/>
      <c r="G107" s="1056"/>
    </row>
    <row r="108" spans="1:7" ht="17.100000000000001" customHeight="1" x14ac:dyDescent="0.15">
      <c r="A108" s="1056"/>
      <c r="B108" s="1056"/>
      <c r="C108" s="1056"/>
      <c r="D108" s="1056"/>
      <c r="E108" s="1056"/>
      <c r="F108" s="1056"/>
      <c r="G108" s="1056"/>
    </row>
    <row r="109" spans="1:7" ht="17.100000000000001" customHeight="1" x14ac:dyDescent="0.15">
      <c r="A109" s="1056"/>
      <c r="B109" s="1056"/>
      <c r="C109" s="1056"/>
      <c r="D109" s="1056"/>
      <c r="E109" s="1056"/>
      <c r="F109" s="1056"/>
      <c r="G109" s="1056"/>
    </row>
    <row r="110" spans="1:7" ht="17.100000000000001" customHeight="1" x14ac:dyDescent="0.15">
      <c r="A110" s="1056"/>
      <c r="B110" s="1056"/>
      <c r="C110" s="1056"/>
      <c r="D110" s="1056"/>
      <c r="E110" s="1056"/>
      <c r="F110" s="1056"/>
      <c r="G110" s="1056"/>
    </row>
    <row r="111" spans="1:7" x14ac:dyDescent="0.15">
      <c r="A111" s="1056"/>
      <c r="B111" s="1056"/>
      <c r="C111" s="1056"/>
      <c r="D111" s="1056"/>
      <c r="E111" s="1056"/>
      <c r="F111" s="1056"/>
      <c r="G111" s="1056"/>
    </row>
    <row r="112" spans="1:7" x14ac:dyDescent="0.15">
      <c r="A112" s="1056"/>
      <c r="B112" s="1056"/>
      <c r="C112" s="1056"/>
      <c r="D112" s="1056"/>
      <c r="E112" s="1056"/>
      <c r="F112" s="1056"/>
      <c r="G112" s="1056"/>
    </row>
    <row r="113" spans="1:7" x14ac:dyDescent="0.15">
      <c r="A113" s="1056"/>
      <c r="B113" s="1056"/>
      <c r="C113" s="1056"/>
      <c r="D113" s="1056"/>
      <c r="E113" s="1056"/>
      <c r="F113" s="1056"/>
      <c r="G113" s="1056"/>
    </row>
    <row r="114" spans="1:7" x14ac:dyDescent="0.15">
      <c r="A114" s="1056"/>
      <c r="B114" s="1056"/>
      <c r="C114" s="1056"/>
      <c r="D114" s="1056"/>
      <c r="E114" s="1056"/>
      <c r="F114" s="1056"/>
      <c r="G114" s="1056"/>
    </row>
    <row r="115" spans="1:7" x14ac:dyDescent="0.15">
      <c r="A115" s="1056"/>
      <c r="B115" s="1056"/>
      <c r="C115" s="1056"/>
      <c r="D115" s="1056"/>
      <c r="E115" s="1056"/>
      <c r="F115" s="1056"/>
      <c r="G115" s="1056"/>
    </row>
    <row r="116" spans="1:7" x14ac:dyDescent="0.15">
      <c r="A116" s="1056"/>
      <c r="B116" s="1056"/>
      <c r="C116" s="1056"/>
      <c r="D116" s="1056"/>
      <c r="E116" s="1056"/>
      <c r="F116" s="1056"/>
      <c r="G116" s="1056"/>
    </row>
    <row r="117" spans="1:7" x14ac:dyDescent="0.15">
      <c r="A117" s="1056"/>
      <c r="B117" s="1056"/>
      <c r="C117" s="1056"/>
      <c r="D117" s="1056"/>
      <c r="E117" s="1056"/>
      <c r="F117" s="1056"/>
      <c r="G117" s="1056"/>
    </row>
    <row r="118" spans="1:7" x14ac:dyDescent="0.15">
      <c r="A118" s="1056"/>
      <c r="B118" s="1056"/>
      <c r="C118" s="1056"/>
      <c r="D118" s="1056"/>
      <c r="E118" s="1056"/>
      <c r="F118" s="1056"/>
      <c r="G118" s="1056"/>
    </row>
    <row r="119" spans="1:7" x14ac:dyDescent="0.15">
      <c r="A119" s="1056"/>
      <c r="B119" s="1056"/>
      <c r="C119" s="1056"/>
      <c r="D119" s="1056"/>
      <c r="E119" s="1056"/>
      <c r="F119" s="1056"/>
      <c r="G119" s="1056"/>
    </row>
    <row r="120" spans="1:7" x14ac:dyDescent="0.15">
      <c r="A120" s="1056"/>
      <c r="B120" s="1056"/>
      <c r="C120" s="1056"/>
      <c r="D120" s="1056"/>
      <c r="E120" s="1056"/>
      <c r="F120" s="1056"/>
      <c r="G120" s="1056"/>
    </row>
    <row r="121" spans="1:7" x14ac:dyDescent="0.15">
      <c r="A121" s="1056"/>
      <c r="B121" s="1056"/>
      <c r="C121" s="1056"/>
      <c r="D121" s="1056"/>
      <c r="E121" s="1056"/>
      <c r="F121" s="1056"/>
      <c r="G121" s="1056"/>
    </row>
    <row r="122" spans="1:7" x14ac:dyDescent="0.15">
      <c r="A122" s="1056"/>
      <c r="B122" s="1056"/>
      <c r="C122" s="1056"/>
      <c r="D122" s="1056"/>
      <c r="E122" s="1056"/>
      <c r="F122" s="1056"/>
      <c r="G122" s="1056"/>
    </row>
    <row r="123" spans="1:7" x14ac:dyDescent="0.15">
      <c r="A123" s="1056"/>
      <c r="B123" s="1056"/>
      <c r="C123" s="1056"/>
      <c r="D123" s="1056"/>
      <c r="E123" s="1056"/>
      <c r="F123" s="1056"/>
      <c r="G123" s="1056"/>
    </row>
    <row r="124" spans="1:7" x14ac:dyDescent="0.15">
      <c r="A124" s="1056"/>
      <c r="B124" s="1056"/>
      <c r="C124" s="1056"/>
      <c r="D124" s="1056"/>
      <c r="E124" s="1056"/>
      <c r="F124" s="1056"/>
      <c r="G124" s="1056"/>
    </row>
    <row r="125" spans="1:7" x14ac:dyDescent="0.15">
      <c r="A125" s="1056"/>
      <c r="B125" s="1056"/>
      <c r="C125" s="1056"/>
      <c r="D125" s="1056"/>
      <c r="E125" s="1056"/>
      <c r="F125" s="1056"/>
      <c r="G125" s="1056"/>
    </row>
    <row r="126" spans="1:7" x14ac:dyDescent="0.15">
      <c r="A126" s="1056"/>
      <c r="B126" s="1056"/>
      <c r="C126" s="1056"/>
      <c r="D126" s="1056"/>
      <c r="E126" s="1056"/>
      <c r="F126" s="1056"/>
      <c r="G126" s="1056"/>
    </row>
    <row r="127" spans="1:7" x14ac:dyDescent="0.15">
      <c r="A127" s="1056"/>
      <c r="B127" s="1056"/>
      <c r="C127" s="1056"/>
      <c r="D127" s="1056"/>
      <c r="E127" s="1056"/>
      <c r="F127" s="1056"/>
      <c r="G127" s="1056"/>
    </row>
    <row r="128" spans="1:7" x14ac:dyDescent="0.15">
      <c r="A128" s="1056"/>
      <c r="B128" s="1056"/>
      <c r="C128" s="1056"/>
      <c r="D128" s="1056"/>
      <c r="E128" s="1056"/>
      <c r="F128" s="1056"/>
      <c r="G128" s="1056"/>
    </row>
    <row r="129" spans="1:7" x14ac:dyDescent="0.15">
      <c r="A129" s="1056"/>
      <c r="B129" s="1056"/>
      <c r="C129" s="1056"/>
      <c r="D129" s="1056"/>
      <c r="E129" s="1056"/>
      <c r="F129" s="1056"/>
      <c r="G129" s="1056"/>
    </row>
    <row r="130" spans="1:7" x14ac:dyDescent="0.15">
      <c r="A130" s="1056"/>
      <c r="B130" s="1056"/>
      <c r="C130" s="1056"/>
      <c r="D130" s="1056"/>
      <c r="E130" s="1056"/>
      <c r="F130" s="1056"/>
      <c r="G130" s="1056"/>
    </row>
    <row r="131" spans="1:7" x14ac:dyDescent="0.15">
      <c r="A131" s="1056"/>
      <c r="B131" s="1056"/>
      <c r="C131" s="1056"/>
      <c r="D131" s="1056"/>
      <c r="E131" s="1056"/>
      <c r="F131" s="1056"/>
      <c r="G131" s="1056"/>
    </row>
    <row r="132" spans="1:7" x14ac:dyDescent="0.15">
      <c r="A132" s="1056"/>
      <c r="B132" s="1056"/>
      <c r="C132" s="1056"/>
      <c r="D132" s="1056"/>
      <c r="E132" s="1056"/>
      <c r="F132" s="1056"/>
      <c r="G132" s="1056"/>
    </row>
    <row r="133" spans="1:7" x14ac:dyDescent="0.15">
      <c r="A133" s="1056"/>
      <c r="B133" s="1056"/>
      <c r="C133" s="1056"/>
      <c r="D133" s="1056"/>
      <c r="E133" s="1056"/>
      <c r="F133" s="1056"/>
      <c r="G133" s="1056"/>
    </row>
    <row r="134" spans="1:7" x14ac:dyDescent="0.15">
      <c r="A134" s="1056"/>
      <c r="B134" s="1056"/>
      <c r="C134" s="1056"/>
      <c r="D134" s="1056"/>
      <c r="E134" s="1056"/>
      <c r="F134" s="1056"/>
      <c r="G134" s="1056"/>
    </row>
    <row r="135" spans="1:7" x14ac:dyDescent="0.15">
      <c r="A135" s="1056"/>
      <c r="B135" s="1056"/>
      <c r="C135" s="1056"/>
      <c r="D135" s="1056"/>
      <c r="E135" s="1056"/>
      <c r="F135" s="1056"/>
      <c r="G135" s="1056"/>
    </row>
    <row r="136" spans="1:7" x14ac:dyDescent="0.15">
      <c r="A136" s="1056"/>
      <c r="B136" s="1056"/>
      <c r="C136" s="1056"/>
      <c r="D136" s="1056"/>
      <c r="E136" s="1056"/>
      <c r="F136" s="1056"/>
      <c r="G136" s="1056"/>
    </row>
    <row r="137" spans="1:7" x14ac:dyDescent="0.15">
      <c r="A137" s="1056"/>
      <c r="B137" s="1056"/>
      <c r="C137" s="1056"/>
      <c r="D137" s="1056"/>
      <c r="E137" s="1056"/>
      <c r="F137" s="1056"/>
      <c r="G137" s="1056"/>
    </row>
    <row r="138" spans="1:7" x14ac:dyDescent="0.15">
      <c r="A138" s="1056"/>
      <c r="B138" s="1056"/>
      <c r="C138" s="1056"/>
      <c r="D138" s="1056"/>
      <c r="E138" s="1056"/>
      <c r="F138" s="1056"/>
      <c r="G138" s="1056"/>
    </row>
    <row r="139" spans="1:7" x14ac:dyDescent="0.15">
      <c r="A139" s="1056"/>
      <c r="B139" s="1056"/>
      <c r="C139" s="1056"/>
      <c r="D139" s="1056"/>
      <c r="E139" s="1056"/>
      <c r="F139" s="1056"/>
      <c r="G139" s="1056"/>
    </row>
    <row r="140" spans="1:7" x14ac:dyDescent="0.15">
      <c r="A140" s="1056"/>
      <c r="B140" s="1056"/>
      <c r="C140" s="1056"/>
      <c r="D140" s="1056"/>
      <c r="E140" s="1056"/>
      <c r="F140" s="1056"/>
      <c r="G140" s="1056"/>
    </row>
    <row r="141" spans="1:7" x14ac:dyDescent="0.15">
      <c r="A141" s="1056"/>
      <c r="B141" s="1056"/>
      <c r="C141" s="1056"/>
      <c r="D141" s="1056"/>
      <c r="E141" s="1056"/>
      <c r="F141" s="1056"/>
      <c r="G141" s="1056"/>
    </row>
    <row r="142" spans="1:7" x14ac:dyDescent="0.15">
      <c r="A142" s="1056"/>
      <c r="B142" s="1056"/>
      <c r="C142" s="1056"/>
      <c r="D142" s="1056"/>
      <c r="E142" s="1056"/>
      <c r="F142" s="1056"/>
      <c r="G142" s="1056"/>
    </row>
    <row r="143" spans="1:7" x14ac:dyDescent="0.15">
      <c r="A143" s="1056"/>
      <c r="B143" s="1056"/>
      <c r="C143" s="1056"/>
      <c r="D143" s="1056"/>
      <c r="E143" s="1056"/>
      <c r="F143" s="1056"/>
      <c r="G143" s="1056"/>
    </row>
    <row r="144" spans="1:7" x14ac:dyDescent="0.15">
      <c r="A144" s="1056"/>
      <c r="B144" s="1056"/>
      <c r="C144" s="1056"/>
      <c r="D144" s="1056"/>
      <c r="E144" s="1056"/>
      <c r="F144" s="1056"/>
      <c r="G144" s="1056"/>
    </row>
    <row r="145" spans="1:7" x14ac:dyDescent="0.15">
      <c r="A145" s="1056"/>
      <c r="B145" s="1056"/>
      <c r="C145" s="1056"/>
      <c r="D145" s="1056"/>
      <c r="E145" s="1056"/>
      <c r="F145" s="1056"/>
      <c r="G145" s="1056"/>
    </row>
    <row r="146" spans="1:7" x14ac:dyDescent="0.15">
      <c r="A146" s="1056"/>
      <c r="B146" s="1056"/>
      <c r="C146" s="1056"/>
      <c r="D146" s="1056"/>
      <c r="E146" s="1056"/>
      <c r="F146" s="1056"/>
      <c r="G146" s="1056"/>
    </row>
    <row r="147" spans="1:7" x14ac:dyDescent="0.15">
      <c r="A147" s="1056"/>
      <c r="B147" s="1056"/>
      <c r="C147" s="1056"/>
      <c r="D147" s="1056"/>
      <c r="E147" s="1056"/>
      <c r="F147" s="1056"/>
      <c r="G147" s="1056"/>
    </row>
    <row r="148" spans="1:7" x14ac:dyDescent="0.15">
      <c r="A148" s="1056"/>
      <c r="B148" s="1056"/>
      <c r="C148" s="1056"/>
      <c r="D148" s="1056"/>
      <c r="E148" s="1056"/>
      <c r="F148" s="1056"/>
      <c r="G148" s="1056"/>
    </row>
    <row r="149" spans="1:7" x14ac:dyDescent="0.15">
      <c r="A149" s="1056"/>
      <c r="B149" s="1056"/>
      <c r="C149" s="1056"/>
      <c r="D149" s="1056"/>
      <c r="E149" s="1056"/>
      <c r="F149" s="1056"/>
      <c r="G149" s="1056"/>
    </row>
    <row r="150" spans="1:7" x14ac:dyDescent="0.15">
      <c r="A150" s="1056"/>
      <c r="B150" s="1056"/>
      <c r="C150" s="1056"/>
      <c r="D150" s="1056"/>
      <c r="E150" s="1056"/>
      <c r="F150" s="1056"/>
      <c r="G150" s="1056"/>
    </row>
    <row r="151" spans="1:7" x14ac:dyDescent="0.15">
      <c r="A151" s="1056"/>
      <c r="B151" s="1056"/>
      <c r="C151" s="1056"/>
      <c r="D151" s="1056"/>
      <c r="E151" s="1056"/>
      <c r="F151" s="1056"/>
      <c r="G151" s="1056"/>
    </row>
    <row r="152" spans="1:7" x14ac:dyDescent="0.15">
      <c r="A152" s="1056"/>
      <c r="B152" s="1056"/>
      <c r="C152" s="1056"/>
      <c r="D152" s="1056"/>
      <c r="E152" s="1056"/>
      <c r="F152" s="1056"/>
      <c r="G152" s="1056"/>
    </row>
    <row r="153" spans="1:7" x14ac:dyDescent="0.15">
      <c r="A153" s="1056"/>
      <c r="B153" s="1056"/>
      <c r="C153" s="1056"/>
      <c r="D153" s="1056"/>
      <c r="E153" s="1056"/>
      <c r="F153" s="1056"/>
      <c r="G153" s="1056"/>
    </row>
    <row r="154" spans="1:7" x14ac:dyDescent="0.15">
      <c r="A154" s="1056"/>
      <c r="B154" s="1056"/>
      <c r="C154" s="1056"/>
      <c r="D154" s="1056"/>
      <c r="E154" s="1056"/>
      <c r="F154" s="1056"/>
      <c r="G154" s="1056"/>
    </row>
    <row r="155" spans="1:7" x14ac:dyDescent="0.15">
      <c r="A155" s="1056"/>
      <c r="B155" s="1056"/>
      <c r="C155" s="1056"/>
      <c r="D155" s="1056"/>
      <c r="E155" s="1056"/>
      <c r="F155" s="1056"/>
      <c r="G155" s="1056"/>
    </row>
    <row r="156" spans="1:7" x14ac:dyDescent="0.15">
      <c r="A156" s="1056"/>
      <c r="B156" s="1056"/>
      <c r="C156" s="1056"/>
      <c r="D156" s="1056"/>
      <c r="E156" s="1056"/>
      <c r="F156" s="1056"/>
      <c r="G156" s="1056"/>
    </row>
    <row r="157" spans="1:7" x14ac:dyDescent="0.15">
      <c r="A157" s="1056"/>
      <c r="B157" s="1056"/>
      <c r="C157" s="1056"/>
      <c r="D157" s="1056"/>
      <c r="E157" s="1056"/>
      <c r="F157" s="1056"/>
      <c r="G157" s="1056"/>
    </row>
    <row r="158" spans="1:7" x14ac:dyDescent="0.15">
      <c r="A158" s="1056"/>
      <c r="B158" s="1056"/>
      <c r="C158" s="1056"/>
      <c r="D158" s="1056"/>
      <c r="E158" s="1056"/>
      <c r="F158" s="1056"/>
      <c r="G158" s="1056"/>
    </row>
    <row r="159" spans="1:7" x14ac:dyDescent="0.15">
      <c r="A159" s="1056"/>
      <c r="B159" s="1056"/>
      <c r="C159" s="1056"/>
      <c r="D159" s="1056"/>
      <c r="E159" s="1056"/>
      <c r="F159" s="1056"/>
      <c r="G159" s="1056"/>
    </row>
    <row r="160" spans="1:7" x14ac:dyDescent="0.15">
      <c r="A160" s="1056"/>
      <c r="B160" s="1056"/>
      <c r="C160" s="1056"/>
      <c r="D160" s="1056"/>
      <c r="E160" s="1056"/>
      <c r="F160" s="1056"/>
      <c r="G160" s="1056"/>
    </row>
    <row r="161" spans="1:7" x14ac:dyDescent="0.15">
      <c r="A161" s="1056"/>
      <c r="B161" s="1056"/>
      <c r="C161" s="1056"/>
      <c r="D161" s="1056"/>
      <c r="E161" s="1056"/>
      <c r="F161" s="1056"/>
      <c r="G161" s="1056"/>
    </row>
    <row r="162" spans="1:7" x14ac:dyDescent="0.15">
      <c r="A162" s="1056"/>
      <c r="B162" s="1056"/>
      <c r="C162" s="1056"/>
      <c r="D162" s="1056"/>
      <c r="E162" s="1056"/>
      <c r="F162" s="1056"/>
      <c r="G162" s="1056"/>
    </row>
    <row r="163" spans="1:7" x14ac:dyDescent="0.15">
      <c r="A163" s="1056"/>
      <c r="B163" s="1056"/>
      <c r="C163" s="1056"/>
      <c r="D163" s="1056"/>
      <c r="E163" s="1056"/>
      <c r="F163" s="1056"/>
      <c r="G163" s="1056"/>
    </row>
    <row r="164" spans="1:7" x14ac:dyDescent="0.15">
      <c r="A164" s="1056"/>
      <c r="B164" s="1056"/>
      <c r="C164" s="1056"/>
      <c r="D164" s="1056"/>
      <c r="E164" s="1056"/>
      <c r="F164" s="1056"/>
      <c r="G164" s="1056"/>
    </row>
    <row r="165" spans="1:7" x14ac:dyDescent="0.15">
      <c r="A165" s="1056"/>
      <c r="B165" s="1056"/>
      <c r="C165" s="1056"/>
      <c r="D165" s="1056"/>
      <c r="E165" s="1056"/>
      <c r="F165" s="1056"/>
      <c r="G165" s="1056"/>
    </row>
    <row r="166" spans="1:7" x14ac:dyDescent="0.15">
      <c r="A166" s="1056"/>
      <c r="B166" s="1056"/>
      <c r="C166" s="1056"/>
      <c r="D166" s="1056"/>
      <c r="E166" s="1056"/>
      <c r="F166" s="1056"/>
      <c r="G166" s="1056"/>
    </row>
    <row r="167" spans="1:7" x14ac:dyDescent="0.15">
      <c r="A167" s="1056"/>
      <c r="B167" s="1056"/>
      <c r="C167" s="1056"/>
      <c r="D167" s="1056"/>
      <c r="E167" s="1056"/>
      <c r="F167" s="1056"/>
      <c r="G167" s="1056"/>
    </row>
    <row r="168" spans="1:7" x14ac:dyDescent="0.15">
      <c r="A168" s="1056"/>
      <c r="B168" s="1056"/>
      <c r="C168" s="1056"/>
      <c r="D168" s="1056"/>
      <c r="E168" s="1056"/>
      <c r="F168" s="1056"/>
      <c r="G168" s="1056"/>
    </row>
    <row r="169" spans="1:7" x14ac:dyDescent="0.15">
      <c r="A169" s="1056"/>
      <c r="B169" s="1056"/>
      <c r="C169" s="1056"/>
      <c r="D169" s="1056"/>
      <c r="E169" s="1056"/>
      <c r="F169" s="1056"/>
      <c r="G169" s="1056"/>
    </row>
    <row r="170" spans="1:7" x14ac:dyDescent="0.15">
      <c r="A170" s="1056"/>
      <c r="B170" s="1056"/>
      <c r="C170" s="1056"/>
      <c r="D170" s="1056"/>
      <c r="E170" s="1056"/>
      <c r="F170" s="1056"/>
      <c r="G170" s="1056"/>
    </row>
    <row r="171" spans="1:7" x14ac:dyDescent="0.15">
      <c r="A171" s="1056"/>
      <c r="B171" s="1056"/>
      <c r="C171" s="1056"/>
      <c r="D171" s="1056"/>
      <c r="E171" s="1056"/>
      <c r="F171" s="1056"/>
      <c r="G171" s="1056"/>
    </row>
    <row r="172" spans="1:7" x14ac:dyDescent="0.15">
      <c r="A172" s="1056"/>
      <c r="B172" s="1056"/>
      <c r="C172" s="1056"/>
      <c r="D172" s="1056"/>
      <c r="E172" s="1056"/>
      <c r="F172" s="1056"/>
      <c r="G172" s="1056"/>
    </row>
    <row r="173" spans="1:7" x14ac:dyDescent="0.15">
      <c r="A173" s="1056"/>
      <c r="B173" s="1056"/>
      <c r="C173" s="1056"/>
      <c r="D173" s="1056"/>
      <c r="E173" s="1056"/>
      <c r="F173" s="1056"/>
      <c r="G173" s="1056"/>
    </row>
    <row r="174" spans="1:7" x14ac:dyDescent="0.15">
      <c r="A174" s="1056"/>
      <c r="B174" s="1056"/>
      <c r="C174" s="1056"/>
      <c r="D174" s="1056"/>
      <c r="E174" s="1056"/>
      <c r="F174" s="1056"/>
      <c r="G174" s="1056"/>
    </row>
    <row r="175" spans="1:7" x14ac:dyDescent="0.15">
      <c r="A175" s="1056"/>
      <c r="B175" s="1056"/>
      <c r="C175" s="1056"/>
      <c r="D175" s="1056"/>
      <c r="E175" s="1056"/>
      <c r="F175" s="1056"/>
      <c r="G175" s="1056"/>
    </row>
    <row r="176" spans="1:7" x14ac:dyDescent="0.15">
      <c r="A176" s="1056"/>
      <c r="B176" s="1056"/>
      <c r="C176" s="1056"/>
      <c r="D176" s="1056"/>
      <c r="E176" s="1056"/>
      <c r="F176" s="1056"/>
      <c r="G176" s="1056"/>
    </row>
    <row r="177" spans="1:7" x14ac:dyDescent="0.15">
      <c r="A177" s="1056"/>
      <c r="B177" s="1056"/>
      <c r="C177" s="1056"/>
      <c r="D177" s="1056"/>
      <c r="E177" s="1056"/>
      <c r="F177" s="1056"/>
      <c r="G177" s="1056"/>
    </row>
    <row r="178" spans="1:7" x14ac:dyDescent="0.15">
      <c r="A178" s="1056"/>
      <c r="B178" s="1056"/>
      <c r="C178" s="1056"/>
      <c r="D178" s="1056"/>
      <c r="E178" s="1056"/>
      <c r="F178" s="1056"/>
      <c r="G178" s="1056"/>
    </row>
    <row r="179" spans="1:7" x14ac:dyDescent="0.15">
      <c r="A179" s="1056"/>
      <c r="B179" s="1056"/>
      <c r="C179" s="1056"/>
      <c r="D179" s="1056"/>
      <c r="E179" s="1056"/>
      <c r="F179" s="1056"/>
      <c r="G179" s="1056"/>
    </row>
    <row r="180" spans="1:7" x14ac:dyDescent="0.15">
      <c r="A180" s="1056"/>
      <c r="B180" s="1056"/>
      <c r="C180" s="1056"/>
      <c r="D180" s="1056"/>
      <c r="E180" s="1056"/>
      <c r="F180" s="1056"/>
      <c r="G180" s="1056"/>
    </row>
    <row r="181" spans="1:7" x14ac:dyDescent="0.15">
      <c r="A181" s="1056"/>
      <c r="B181" s="1056"/>
      <c r="C181" s="1056"/>
      <c r="D181" s="1056"/>
      <c r="E181" s="1056"/>
      <c r="F181" s="1056"/>
      <c r="G181" s="1056"/>
    </row>
    <row r="182" spans="1:7" x14ac:dyDescent="0.15">
      <c r="A182" s="1056"/>
      <c r="B182" s="1056"/>
      <c r="C182" s="1056"/>
      <c r="D182" s="1056"/>
      <c r="E182" s="1056"/>
      <c r="F182" s="1056"/>
      <c r="G182" s="1056"/>
    </row>
    <row r="183" spans="1:7" x14ac:dyDescent="0.15">
      <c r="A183" s="1056"/>
      <c r="B183" s="1056"/>
      <c r="C183" s="1056"/>
      <c r="D183" s="1056"/>
      <c r="E183" s="1056"/>
      <c r="F183" s="1056"/>
      <c r="G183" s="1056"/>
    </row>
    <row r="184" spans="1:7" x14ac:dyDescent="0.15">
      <c r="A184" s="1056"/>
      <c r="B184" s="1056"/>
      <c r="C184" s="1056"/>
      <c r="D184" s="1056"/>
      <c r="E184" s="1056"/>
      <c r="F184" s="1056"/>
      <c r="G184" s="1056"/>
    </row>
    <row r="185" spans="1:7" x14ac:dyDescent="0.15">
      <c r="A185" s="1056"/>
      <c r="B185" s="1056"/>
      <c r="C185" s="1056"/>
      <c r="D185" s="1056"/>
      <c r="E185" s="1056"/>
      <c r="F185" s="1056"/>
      <c r="G185" s="1056"/>
    </row>
    <row r="186" spans="1:7" x14ac:dyDescent="0.15">
      <c r="A186" s="1056"/>
      <c r="B186" s="1056"/>
      <c r="C186" s="1056"/>
      <c r="D186" s="1056"/>
      <c r="E186" s="1056"/>
      <c r="F186" s="1056"/>
      <c r="G186" s="1056"/>
    </row>
    <row r="187" spans="1:7" x14ac:dyDescent="0.15">
      <c r="A187" s="1056"/>
      <c r="B187" s="1056"/>
      <c r="C187" s="1056"/>
      <c r="D187" s="1056"/>
      <c r="E187" s="1056"/>
      <c r="F187" s="1056"/>
      <c r="G187" s="1056"/>
    </row>
    <row r="188" spans="1:7" x14ac:dyDescent="0.15">
      <c r="A188" s="1056"/>
      <c r="B188" s="1056"/>
      <c r="C188" s="1056"/>
      <c r="D188" s="1056"/>
      <c r="E188" s="1056"/>
      <c r="F188" s="1056"/>
      <c r="G188" s="1056"/>
    </row>
    <row r="189" spans="1:7" x14ac:dyDescent="0.15">
      <c r="A189" s="1056"/>
      <c r="B189" s="1056"/>
      <c r="C189" s="1056"/>
      <c r="D189" s="1056"/>
      <c r="E189" s="1056"/>
      <c r="F189" s="1056"/>
      <c r="G189" s="1056"/>
    </row>
    <row r="190" spans="1:7" x14ac:dyDescent="0.15">
      <c r="A190" s="1056"/>
      <c r="B190" s="1056"/>
      <c r="C190" s="1056"/>
      <c r="D190" s="1056"/>
      <c r="E190" s="1056"/>
      <c r="F190" s="1056"/>
      <c r="G190" s="1056"/>
    </row>
    <row r="191" spans="1:7" x14ac:dyDescent="0.15">
      <c r="A191" s="1056"/>
      <c r="B191" s="1056"/>
      <c r="C191" s="1056"/>
      <c r="D191" s="1056"/>
      <c r="E191" s="1056"/>
      <c r="F191" s="1056"/>
      <c r="G191" s="1056"/>
    </row>
    <row r="192" spans="1:7" x14ac:dyDescent="0.15">
      <c r="A192" s="1056"/>
      <c r="B192" s="1056"/>
      <c r="C192" s="1056"/>
      <c r="D192" s="1056"/>
      <c r="E192" s="1056"/>
      <c r="F192" s="1056"/>
      <c r="G192" s="1056"/>
    </row>
    <row r="193" spans="1:7" x14ac:dyDescent="0.15">
      <c r="A193" s="1056"/>
      <c r="B193" s="1056"/>
      <c r="C193" s="1056"/>
      <c r="D193" s="1056"/>
      <c r="E193" s="1056"/>
      <c r="F193" s="1056"/>
      <c r="G193" s="1056"/>
    </row>
    <row r="194" spans="1:7" x14ac:dyDescent="0.15">
      <c r="A194" s="1056"/>
      <c r="B194" s="1056"/>
      <c r="C194" s="1056"/>
      <c r="D194" s="1056"/>
      <c r="E194" s="1056"/>
      <c r="F194" s="1056"/>
      <c r="G194" s="1056"/>
    </row>
    <row r="195" spans="1:7" x14ac:dyDescent="0.15">
      <c r="A195" s="1056"/>
      <c r="B195" s="1056"/>
      <c r="C195" s="1056"/>
      <c r="D195" s="1056"/>
      <c r="E195" s="1056"/>
      <c r="F195" s="1056"/>
      <c r="G195" s="1056"/>
    </row>
    <row r="196" spans="1:7" x14ac:dyDescent="0.15">
      <c r="A196" s="1056"/>
      <c r="B196" s="1056"/>
      <c r="C196" s="1056"/>
      <c r="D196" s="1056"/>
      <c r="E196" s="1056"/>
      <c r="F196" s="1056"/>
      <c r="G196" s="1056"/>
    </row>
    <row r="197" spans="1:7" x14ac:dyDescent="0.15">
      <c r="A197" s="1056"/>
      <c r="B197" s="1056"/>
      <c r="C197" s="1056"/>
      <c r="D197" s="1056"/>
      <c r="E197" s="1056"/>
      <c r="F197" s="1056"/>
      <c r="G197" s="1056"/>
    </row>
    <row r="198" spans="1:7" x14ac:dyDescent="0.15">
      <c r="A198" s="1056"/>
      <c r="B198" s="1056"/>
      <c r="C198" s="1056"/>
      <c r="D198" s="1056"/>
      <c r="E198" s="1056"/>
      <c r="F198" s="1056"/>
      <c r="G198" s="1056"/>
    </row>
    <row r="199" spans="1:7" x14ac:dyDescent="0.15">
      <c r="A199" s="1056"/>
      <c r="B199" s="1056"/>
      <c r="C199" s="1056"/>
      <c r="D199" s="1056"/>
      <c r="E199" s="1056"/>
      <c r="F199" s="1056"/>
      <c r="G199" s="1056"/>
    </row>
    <row r="200" spans="1:7" x14ac:dyDescent="0.15">
      <c r="A200" s="1056"/>
      <c r="B200" s="1056"/>
      <c r="C200" s="1056"/>
      <c r="D200" s="1056"/>
      <c r="E200" s="1056"/>
      <c r="F200" s="1056"/>
      <c r="G200" s="1056"/>
    </row>
    <row r="201" spans="1:7" x14ac:dyDescent="0.15">
      <c r="A201" s="1056"/>
      <c r="B201" s="1056"/>
      <c r="C201" s="1056"/>
      <c r="D201" s="1056"/>
      <c r="E201" s="1056"/>
      <c r="F201" s="1056"/>
      <c r="G201" s="1056"/>
    </row>
    <row r="202" spans="1:7" x14ac:dyDescent="0.15">
      <c r="A202" s="1056"/>
      <c r="B202" s="1056"/>
      <c r="C202" s="1056"/>
      <c r="D202" s="1056"/>
      <c r="E202" s="1056"/>
      <c r="F202" s="1056"/>
      <c r="G202" s="1056"/>
    </row>
    <row r="203" spans="1:7" x14ac:dyDescent="0.15">
      <c r="A203" s="1056"/>
      <c r="B203" s="1056"/>
      <c r="C203" s="1056"/>
      <c r="D203" s="1056"/>
      <c r="E203" s="1056"/>
      <c r="F203" s="1056"/>
      <c r="G203" s="1056"/>
    </row>
    <row r="204" spans="1:7" x14ac:dyDescent="0.15">
      <c r="A204" s="1056"/>
      <c r="B204" s="1056"/>
      <c r="C204" s="1056"/>
      <c r="D204" s="1056"/>
      <c r="E204" s="1056"/>
      <c r="F204" s="1056"/>
      <c r="G204" s="1056"/>
    </row>
    <row r="205" spans="1:7" x14ac:dyDescent="0.15">
      <c r="A205" s="1056"/>
      <c r="B205" s="1056"/>
      <c r="C205" s="1056"/>
      <c r="D205" s="1056"/>
      <c r="E205" s="1056"/>
      <c r="F205" s="1056"/>
      <c r="G205" s="1056"/>
    </row>
    <row r="206" spans="1:7" x14ac:dyDescent="0.15">
      <c r="A206" s="1056"/>
      <c r="B206" s="1056"/>
      <c r="C206" s="1056"/>
      <c r="D206" s="1056"/>
      <c r="E206" s="1056"/>
      <c r="F206" s="1056"/>
      <c r="G206" s="1056"/>
    </row>
    <row r="207" spans="1:7" x14ac:dyDescent="0.15">
      <c r="A207" s="1056"/>
      <c r="B207" s="1056"/>
      <c r="C207" s="1056"/>
      <c r="D207" s="1056"/>
      <c r="E207" s="1056"/>
      <c r="F207" s="1056"/>
      <c r="G207" s="1056"/>
    </row>
    <row r="208" spans="1:7" x14ac:dyDescent="0.15">
      <c r="A208" s="1056"/>
      <c r="B208" s="1056"/>
      <c r="C208" s="1056"/>
      <c r="D208" s="1056"/>
      <c r="E208" s="1056"/>
      <c r="F208" s="1056"/>
      <c r="G208" s="1056"/>
    </row>
    <row r="209" spans="1:7" x14ac:dyDescent="0.15">
      <c r="A209" s="1056"/>
      <c r="B209" s="1056"/>
      <c r="C209" s="1056"/>
      <c r="D209" s="1056"/>
      <c r="E209" s="1056"/>
      <c r="F209" s="1056"/>
      <c r="G209" s="1056"/>
    </row>
    <row r="210" spans="1:7" x14ac:dyDescent="0.15">
      <c r="A210" s="1056"/>
      <c r="B210" s="1056"/>
      <c r="C210" s="1056"/>
      <c r="D210" s="1056"/>
      <c r="E210" s="1056"/>
      <c r="F210" s="1056"/>
      <c r="G210" s="1056"/>
    </row>
    <row r="211" spans="1:7" x14ac:dyDescent="0.15">
      <c r="A211" s="1056"/>
      <c r="B211" s="1056"/>
      <c r="C211" s="1056"/>
      <c r="D211" s="1056"/>
      <c r="E211" s="1056"/>
      <c r="F211" s="1056"/>
      <c r="G211" s="1056"/>
    </row>
    <row r="212" spans="1:7" x14ac:dyDescent="0.15">
      <c r="A212" s="1056"/>
      <c r="B212" s="1056"/>
      <c r="C212" s="1056"/>
      <c r="D212" s="1056"/>
      <c r="E212" s="1056"/>
      <c r="F212" s="1056"/>
      <c r="G212" s="1056"/>
    </row>
    <row r="213" spans="1:7" x14ac:dyDescent="0.15">
      <c r="A213" s="1056"/>
      <c r="B213" s="1056"/>
      <c r="C213" s="1056"/>
      <c r="D213" s="1056"/>
      <c r="E213" s="1056"/>
      <c r="F213" s="1056"/>
      <c r="G213" s="1056"/>
    </row>
    <row r="214" spans="1:7" x14ac:dyDescent="0.15">
      <c r="A214" s="1056"/>
      <c r="B214" s="1056"/>
      <c r="C214" s="1056"/>
      <c r="D214" s="1056"/>
      <c r="E214" s="1056"/>
      <c r="F214" s="1056"/>
      <c r="G214" s="1056"/>
    </row>
    <row r="215" spans="1:7" x14ac:dyDescent="0.15">
      <c r="A215" s="1056"/>
      <c r="B215" s="1056"/>
      <c r="C215" s="1056"/>
      <c r="D215" s="1056"/>
      <c r="E215" s="1056"/>
      <c r="F215" s="1056"/>
      <c r="G215" s="1056"/>
    </row>
    <row r="216" spans="1:7" x14ac:dyDescent="0.15">
      <c r="A216" s="1056"/>
      <c r="B216" s="1056"/>
      <c r="C216" s="1056"/>
      <c r="D216" s="1056"/>
      <c r="E216" s="1056"/>
      <c r="F216" s="1056"/>
      <c r="G216" s="1056"/>
    </row>
    <row r="217" spans="1:7" x14ac:dyDescent="0.15">
      <c r="A217" s="1056"/>
      <c r="B217" s="1056"/>
      <c r="C217" s="1056"/>
      <c r="D217" s="1056"/>
      <c r="E217" s="1056"/>
      <c r="F217" s="1056"/>
      <c r="G217" s="1056"/>
    </row>
    <row r="218" spans="1:7" x14ac:dyDescent="0.15">
      <c r="A218" s="1056"/>
      <c r="B218" s="1056"/>
      <c r="C218" s="1056"/>
      <c r="D218" s="1056"/>
      <c r="E218" s="1056"/>
      <c r="F218" s="1056"/>
      <c r="G218" s="1056"/>
    </row>
    <row r="219" spans="1:7" x14ac:dyDescent="0.15">
      <c r="A219" s="1056"/>
      <c r="B219" s="1056"/>
      <c r="C219" s="1056"/>
      <c r="D219" s="1056"/>
      <c r="E219" s="1056"/>
      <c r="F219" s="1056"/>
      <c r="G219" s="1056"/>
    </row>
    <row r="220" spans="1:7" x14ac:dyDescent="0.15">
      <c r="A220" s="1056"/>
      <c r="B220" s="1056"/>
      <c r="C220" s="1056"/>
      <c r="D220" s="1056"/>
      <c r="E220" s="1056"/>
      <c r="F220" s="1056"/>
      <c r="G220" s="1056"/>
    </row>
    <row r="221" spans="1:7" x14ac:dyDescent="0.15">
      <c r="A221" s="1056"/>
      <c r="B221" s="1056"/>
      <c r="C221" s="1056"/>
      <c r="D221" s="1056"/>
      <c r="E221" s="1056"/>
      <c r="F221" s="1056"/>
      <c r="G221" s="1056"/>
    </row>
    <row r="222" spans="1:7" x14ac:dyDescent="0.15">
      <c r="A222" s="1056"/>
      <c r="B222" s="1056"/>
      <c r="C222" s="1056"/>
      <c r="D222" s="1056"/>
      <c r="E222" s="1056"/>
      <c r="F222" s="1056"/>
      <c r="G222" s="1056"/>
    </row>
    <row r="223" spans="1:7" x14ac:dyDescent="0.15">
      <c r="A223" s="1056"/>
      <c r="B223" s="1056"/>
      <c r="C223" s="1056"/>
      <c r="D223" s="1056"/>
      <c r="E223" s="1056"/>
      <c r="F223" s="1056"/>
      <c r="G223" s="1056"/>
    </row>
    <row r="224" spans="1:7" x14ac:dyDescent="0.15">
      <c r="A224" s="1056"/>
      <c r="B224" s="1056"/>
      <c r="C224" s="1056"/>
      <c r="D224" s="1056"/>
      <c r="E224" s="1056"/>
      <c r="F224" s="1056"/>
      <c r="G224" s="1056"/>
    </row>
    <row r="225" spans="1:7" x14ac:dyDescent="0.15">
      <c r="A225" s="1056"/>
      <c r="B225" s="1056"/>
      <c r="C225" s="1056"/>
      <c r="D225" s="1056"/>
      <c r="E225" s="1056"/>
      <c r="F225" s="1056"/>
      <c r="G225" s="1056"/>
    </row>
    <row r="226" spans="1:7" x14ac:dyDescent="0.15">
      <c r="A226" s="1056"/>
      <c r="B226" s="1056"/>
      <c r="C226" s="1056"/>
      <c r="D226" s="1056"/>
      <c r="E226" s="1056"/>
      <c r="F226" s="1056"/>
      <c r="G226" s="1056"/>
    </row>
    <row r="227" spans="1:7" x14ac:dyDescent="0.15">
      <c r="A227" s="1056"/>
      <c r="B227" s="1056"/>
      <c r="C227" s="1056"/>
      <c r="D227" s="1056"/>
      <c r="E227" s="1056"/>
      <c r="F227" s="1056"/>
      <c r="G227" s="1056"/>
    </row>
    <row r="228" spans="1:7" x14ac:dyDescent="0.15">
      <c r="A228" s="1056"/>
      <c r="B228" s="1056"/>
      <c r="C228" s="1056"/>
      <c r="D228" s="1056"/>
      <c r="E228" s="1056"/>
      <c r="F228" s="1056"/>
      <c r="G228" s="1056"/>
    </row>
    <row r="229" spans="1:7" x14ac:dyDescent="0.15">
      <c r="A229" s="1056"/>
      <c r="B229" s="1056"/>
      <c r="C229" s="1056"/>
      <c r="D229" s="1056"/>
      <c r="E229" s="1056"/>
      <c r="F229" s="1056"/>
      <c r="G229" s="1056"/>
    </row>
    <row r="230" spans="1:7" x14ac:dyDescent="0.15">
      <c r="A230" s="1056"/>
      <c r="B230" s="1056"/>
      <c r="C230" s="1056"/>
      <c r="D230" s="1056"/>
      <c r="E230" s="1056"/>
      <c r="F230" s="1056"/>
      <c r="G230" s="1056"/>
    </row>
    <row r="231" spans="1:7" x14ac:dyDescent="0.15">
      <c r="A231" s="1056"/>
      <c r="B231" s="1056"/>
      <c r="C231" s="1056"/>
      <c r="D231" s="1056"/>
      <c r="E231" s="1056"/>
      <c r="F231" s="1056"/>
      <c r="G231" s="1056"/>
    </row>
    <row r="232" spans="1:7" x14ac:dyDescent="0.15">
      <c r="A232" s="1056"/>
      <c r="B232" s="1056"/>
      <c r="C232" s="1056"/>
      <c r="D232" s="1056"/>
      <c r="E232" s="1056"/>
      <c r="F232" s="1056"/>
      <c r="G232" s="1056"/>
    </row>
    <row r="233" spans="1:7" x14ac:dyDescent="0.15">
      <c r="A233" s="1056"/>
      <c r="B233" s="1056"/>
      <c r="C233" s="1056"/>
      <c r="D233" s="1056"/>
      <c r="E233" s="1056"/>
      <c r="F233" s="1056"/>
      <c r="G233" s="1056"/>
    </row>
    <row r="234" spans="1:7" x14ac:dyDescent="0.15">
      <c r="A234" s="1056"/>
      <c r="B234" s="1056"/>
      <c r="C234" s="1056"/>
      <c r="D234" s="1056"/>
      <c r="E234" s="1056"/>
      <c r="F234" s="1056"/>
      <c r="G234" s="1056"/>
    </row>
    <row r="235" spans="1:7" x14ac:dyDescent="0.15">
      <c r="A235" s="1056"/>
      <c r="B235" s="1056"/>
      <c r="C235" s="1056"/>
      <c r="D235" s="1056"/>
      <c r="E235" s="1056"/>
      <c r="F235" s="1056"/>
      <c r="G235" s="1056"/>
    </row>
    <row r="236" spans="1:7" x14ac:dyDescent="0.15">
      <c r="A236" s="1056"/>
      <c r="B236" s="1056"/>
      <c r="C236" s="1056"/>
      <c r="D236" s="1056"/>
      <c r="E236" s="1056"/>
      <c r="F236" s="1056"/>
      <c r="G236" s="1056"/>
    </row>
    <row r="237" spans="1:7" x14ac:dyDescent="0.15">
      <c r="A237" s="1056"/>
      <c r="B237" s="1056"/>
      <c r="C237" s="1056"/>
      <c r="D237" s="1056"/>
      <c r="E237" s="1056"/>
      <c r="F237" s="1056"/>
      <c r="G237" s="1056"/>
    </row>
    <row r="238" spans="1:7" x14ac:dyDescent="0.15">
      <c r="A238" s="1056"/>
      <c r="B238" s="1056"/>
      <c r="C238" s="1056"/>
      <c r="D238" s="1056"/>
      <c r="E238" s="1056"/>
      <c r="F238" s="1056"/>
      <c r="G238" s="1056"/>
    </row>
    <row r="239" spans="1:7" x14ac:dyDescent="0.15">
      <c r="A239" s="1056"/>
      <c r="B239" s="1056"/>
      <c r="C239" s="1056"/>
      <c r="D239" s="1056"/>
      <c r="E239" s="1056"/>
      <c r="F239" s="1056"/>
      <c r="G239" s="1056"/>
    </row>
    <row r="240" spans="1:7" x14ac:dyDescent="0.15">
      <c r="A240" s="1056"/>
      <c r="B240" s="1056"/>
      <c r="C240" s="1056"/>
      <c r="D240" s="1056"/>
      <c r="E240" s="1056"/>
      <c r="F240" s="1056"/>
      <c r="G240" s="1056"/>
    </row>
    <row r="241" spans="1:7" x14ac:dyDescent="0.15">
      <c r="A241" s="1056"/>
      <c r="B241" s="1056"/>
      <c r="C241" s="1056"/>
      <c r="D241" s="1056"/>
      <c r="E241" s="1056"/>
      <c r="F241" s="1056"/>
      <c r="G241" s="1056"/>
    </row>
    <row r="242" spans="1:7" x14ac:dyDescent="0.15">
      <c r="A242" s="1056"/>
      <c r="B242" s="1056"/>
      <c r="C242" s="1056"/>
      <c r="D242" s="1056"/>
      <c r="E242" s="1056"/>
      <c r="F242" s="1056"/>
      <c r="G242" s="1056"/>
    </row>
    <row r="243" spans="1:7" x14ac:dyDescent="0.15">
      <c r="A243" s="1056"/>
      <c r="B243" s="1056"/>
      <c r="C243" s="1056"/>
      <c r="D243" s="1056"/>
      <c r="E243" s="1056"/>
      <c r="F243" s="1056"/>
      <c r="G243" s="1056"/>
    </row>
    <row r="244" spans="1:7" x14ac:dyDescent="0.15">
      <c r="A244" s="1056"/>
      <c r="B244" s="1056"/>
      <c r="C244" s="1056"/>
      <c r="D244" s="1056"/>
      <c r="E244" s="1056"/>
      <c r="F244" s="1056"/>
      <c r="G244" s="1056"/>
    </row>
    <row r="245" spans="1:7" x14ac:dyDescent="0.15">
      <c r="A245" s="1056"/>
      <c r="B245" s="1056"/>
      <c r="C245" s="1056"/>
      <c r="D245" s="1056"/>
      <c r="E245" s="1056"/>
      <c r="F245" s="1056"/>
      <c r="G245" s="1056"/>
    </row>
    <row r="246" spans="1:7" x14ac:dyDescent="0.15">
      <c r="A246" s="1056"/>
      <c r="B246" s="1056"/>
      <c r="C246" s="1056"/>
      <c r="D246" s="1056"/>
      <c r="E246" s="1056"/>
      <c r="F246" s="1056"/>
      <c r="G246" s="1056"/>
    </row>
    <row r="247" spans="1:7" x14ac:dyDescent="0.15">
      <c r="A247" s="1056"/>
      <c r="B247" s="1056"/>
      <c r="C247" s="1056"/>
      <c r="D247" s="1056"/>
      <c r="E247" s="1056"/>
      <c r="F247" s="1056"/>
      <c r="G247" s="1056"/>
    </row>
    <row r="248" spans="1:7" x14ac:dyDescent="0.15">
      <c r="A248" s="1056"/>
      <c r="B248" s="1056"/>
      <c r="C248" s="1056"/>
      <c r="D248" s="1056"/>
      <c r="E248" s="1056"/>
      <c r="F248" s="1056"/>
      <c r="G248" s="1056"/>
    </row>
    <row r="249" spans="1:7" x14ac:dyDescent="0.15">
      <c r="A249" s="1056"/>
      <c r="B249" s="1056"/>
      <c r="C249" s="1056"/>
      <c r="D249" s="1056"/>
      <c r="E249" s="1056"/>
      <c r="F249" s="1056"/>
      <c r="G249" s="1056"/>
    </row>
    <row r="250" spans="1:7" x14ac:dyDescent="0.15">
      <c r="A250" s="1056"/>
      <c r="B250" s="1056"/>
      <c r="C250" s="1056"/>
      <c r="D250" s="1056"/>
      <c r="E250" s="1056"/>
      <c r="F250" s="1056"/>
      <c r="G250" s="1056"/>
    </row>
    <row r="251" spans="1:7" x14ac:dyDescent="0.15">
      <c r="A251" s="1056"/>
      <c r="B251" s="1056"/>
      <c r="C251" s="1056"/>
      <c r="D251" s="1056"/>
      <c r="E251" s="1056"/>
      <c r="F251" s="1056"/>
      <c r="G251" s="1056"/>
    </row>
    <row r="252" spans="1:7" x14ac:dyDescent="0.15">
      <c r="A252" s="1056"/>
      <c r="B252" s="1056"/>
      <c r="C252" s="1056"/>
      <c r="D252" s="1056"/>
      <c r="E252" s="1056"/>
      <c r="F252" s="1056"/>
      <c r="G252" s="1056"/>
    </row>
    <row r="253" spans="1:7" x14ac:dyDescent="0.15">
      <c r="A253" s="1056"/>
      <c r="B253" s="1056"/>
      <c r="C253" s="1056"/>
      <c r="D253" s="1056"/>
      <c r="E253" s="1056"/>
      <c r="F253" s="1056"/>
      <c r="G253" s="1056"/>
    </row>
    <row r="254" spans="1:7" x14ac:dyDescent="0.15">
      <c r="A254" s="1056"/>
      <c r="B254" s="1056"/>
      <c r="C254" s="1056"/>
      <c r="D254" s="1056"/>
      <c r="E254" s="1056"/>
      <c r="F254" s="1056"/>
      <c r="G254" s="1056"/>
    </row>
    <row r="255" spans="1:7" x14ac:dyDescent="0.15">
      <c r="A255" s="1056"/>
      <c r="B255" s="1056"/>
      <c r="C255" s="1056"/>
      <c r="D255" s="1056"/>
      <c r="E255" s="1056"/>
      <c r="F255" s="1056"/>
      <c r="G255" s="1056"/>
    </row>
    <row r="256" spans="1:7" x14ac:dyDescent="0.15">
      <c r="A256" s="1056"/>
      <c r="B256" s="1056"/>
      <c r="C256" s="1056"/>
      <c r="D256" s="1056"/>
      <c r="E256" s="1056"/>
      <c r="F256" s="1056"/>
      <c r="G256" s="1056"/>
    </row>
    <row r="257" spans="1:7" x14ac:dyDescent="0.15">
      <c r="A257" s="1056"/>
      <c r="B257" s="1056"/>
      <c r="C257" s="1056"/>
      <c r="D257" s="1056"/>
      <c r="E257" s="1056"/>
      <c r="F257" s="1056"/>
      <c r="G257" s="1056"/>
    </row>
    <row r="258" spans="1:7" x14ac:dyDescent="0.15">
      <c r="A258" s="1056"/>
      <c r="B258" s="1056"/>
      <c r="C258" s="1056"/>
      <c r="D258" s="1056"/>
      <c r="E258" s="1056"/>
      <c r="F258" s="1056"/>
      <c r="G258" s="1056"/>
    </row>
    <row r="259" spans="1:7" x14ac:dyDescent="0.15">
      <c r="A259" s="1056"/>
      <c r="B259" s="1056"/>
      <c r="C259" s="1056"/>
      <c r="D259" s="1056"/>
      <c r="E259" s="1056"/>
      <c r="F259" s="1056"/>
      <c r="G259" s="1056"/>
    </row>
    <row r="260" spans="1:7" x14ac:dyDescent="0.15">
      <c r="A260" s="1056"/>
      <c r="B260" s="1056"/>
      <c r="C260" s="1056"/>
      <c r="D260" s="1056"/>
      <c r="E260" s="1056"/>
      <c r="F260" s="1056"/>
      <c r="G260" s="1056"/>
    </row>
    <row r="261" spans="1:7" x14ac:dyDescent="0.15">
      <c r="A261" s="1056"/>
      <c r="B261" s="1056"/>
      <c r="C261" s="1056"/>
      <c r="D261" s="1056"/>
      <c r="E261" s="1056"/>
      <c r="F261" s="1056"/>
      <c r="G261" s="1056"/>
    </row>
    <row r="262" spans="1:7" x14ac:dyDescent="0.15">
      <c r="A262" s="1056"/>
      <c r="B262" s="1056"/>
      <c r="C262" s="1056"/>
      <c r="D262" s="1056"/>
      <c r="E262" s="1056"/>
      <c r="F262" s="1056"/>
      <c r="G262" s="1056"/>
    </row>
    <row r="263" spans="1:7" x14ac:dyDescent="0.15">
      <c r="A263" s="1056"/>
      <c r="B263" s="1056"/>
      <c r="C263" s="1056"/>
      <c r="D263" s="1056"/>
      <c r="E263" s="1056"/>
      <c r="F263" s="1056"/>
      <c r="G263" s="1056"/>
    </row>
    <row r="264" spans="1:7" x14ac:dyDescent="0.15">
      <c r="A264" s="1056"/>
      <c r="B264" s="1056"/>
      <c r="C264" s="1056"/>
      <c r="D264" s="1056"/>
      <c r="E264" s="1056"/>
      <c r="F264" s="1056"/>
      <c r="G264" s="1056"/>
    </row>
    <row r="265" spans="1:7" x14ac:dyDescent="0.15">
      <c r="A265" s="1056"/>
      <c r="B265" s="1056"/>
      <c r="C265" s="1056"/>
      <c r="D265" s="1056"/>
      <c r="E265" s="1056"/>
      <c r="F265" s="1056"/>
      <c r="G265" s="1056"/>
    </row>
    <row r="266" spans="1:7" x14ac:dyDescent="0.15">
      <c r="A266" s="1056"/>
      <c r="B266" s="1056"/>
      <c r="C266" s="1056"/>
      <c r="D266" s="1056"/>
      <c r="E266" s="1056"/>
      <c r="F266" s="1056"/>
      <c r="G266" s="1056"/>
    </row>
    <row r="267" spans="1:7" x14ac:dyDescent="0.15">
      <c r="A267" s="1056"/>
      <c r="B267" s="1056"/>
      <c r="C267" s="1056"/>
      <c r="D267" s="1056"/>
      <c r="E267" s="1056"/>
      <c r="F267" s="1056"/>
      <c r="G267" s="1056"/>
    </row>
    <row r="268" spans="1:7" x14ac:dyDescent="0.15">
      <c r="A268" s="1056"/>
      <c r="B268" s="1056"/>
      <c r="C268" s="1056"/>
      <c r="D268" s="1056"/>
      <c r="E268" s="1056"/>
      <c r="F268" s="1056"/>
      <c r="G268" s="1056"/>
    </row>
    <row r="269" spans="1:7" x14ac:dyDescent="0.15">
      <c r="A269" s="1056"/>
      <c r="B269" s="1056"/>
      <c r="C269" s="1056"/>
      <c r="D269" s="1056"/>
      <c r="E269" s="1056"/>
      <c r="F269" s="1056"/>
      <c r="G269" s="1056"/>
    </row>
    <row r="270" spans="1:7" x14ac:dyDescent="0.15">
      <c r="A270" s="1056"/>
      <c r="B270" s="1056"/>
      <c r="C270" s="1056"/>
      <c r="D270" s="1056"/>
      <c r="E270" s="1056"/>
      <c r="F270" s="1056"/>
      <c r="G270" s="1056"/>
    </row>
    <row r="271" spans="1:7" x14ac:dyDescent="0.15">
      <c r="A271" s="1056"/>
      <c r="B271" s="1056"/>
      <c r="C271" s="1056"/>
      <c r="D271" s="1056"/>
      <c r="E271" s="1056"/>
      <c r="F271" s="1056"/>
      <c r="G271" s="1056"/>
    </row>
    <row r="272" spans="1:7" x14ac:dyDescent="0.15">
      <c r="A272" s="1056"/>
      <c r="B272" s="1056"/>
      <c r="C272" s="1056"/>
      <c r="D272" s="1056"/>
      <c r="E272" s="1056"/>
      <c r="F272" s="1056"/>
      <c r="G272" s="1056"/>
    </row>
    <row r="273" spans="1:7" x14ac:dyDescent="0.15">
      <c r="A273" s="1056"/>
      <c r="B273" s="1056"/>
      <c r="C273" s="1056"/>
      <c r="D273" s="1056"/>
      <c r="E273" s="1056"/>
      <c r="F273" s="1056"/>
      <c r="G273" s="1056"/>
    </row>
    <row r="274" spans="1:7" x14ac:dyDescent="0.15">
      <c r="A274" s="1056"/>
      <c r="B274" s="1056"/>
      <c r="C274" s="1056"/>
      <c r="D274" s="1056"/>
      <c r="E274" s="1056"/>
      <c r="F274" s="1056"/>
      <c r="G274" s="1056"/>
    </row>
    <row r="275" spans="1:7" x14ac:dyDescent="0.15">
      <c r="A275" s="1056"/>
      <c r="B275" s="1056"/>
      <c r="C275" s="1056"/>
      <c r="D275" s="1056"/>
      <c r="E275" s="1056"/>
      <c r="F275" s="1056"/>
      <c r="G275" s="1056"/>
    </row>
    <row r="276" spans="1:7" x14ac:dyDescent="0.15">
      <c r="A276" s="1056"/>
      <c r="B276" s="1056"/>
      <c r="C276" s="1056"/>
      <c r="D276" s="1056"/>
      <c r="E276" s="1056"/>
      <c r="F276" s="1056"/>
      <c r="G276" s="1056"/>
    </row>
    <row r="277" spans="1:7" x14ac:dyDescent="0.15">
      <c r="A277" s="1056"/>
      <c r="B277" s="1056"/>
      <c r="C277" s="1056"/>
      <c r="D277" s="1056"/>
      <c r="E277" s="1056"/>
      <c r="F277" s="1056"/>
      <c r="G277" s="1056"/>
    </row>
    <row r="278" spans="1:7" x14ac:dyDescent="0.15">
      <c r="A278" s="1056"/>
      <c r="B278" s="1056"/>
      <c r="C278" s="1056"/>
      <c r="D278" s="1056"/>
      <c r="E278" s="1056"/>
      <c r="F278" s="1056"/>
      <c r="G278" s="1056"/>
    </row>
    <row r="279" spans="1:7" x14ac:dyDescent="0.15">
      <c r="A279" s="1056"/>
      <c r="B279" s="1056"/>
      <c r="C279" s="1056"/>
      <c r="D279" s="1056"/>
      <c r="E279" s="1056"/>
      <c r="F279" s="1056"/>
      <c r="G279" s="1056"/>
    </row>
    <row r="280" spans="1:7" x14ac:dyDescent="0.15">
      <c r="A280" s="1056"/>
      <c r="B280" s="1056"/>
      <c r="C280" s="1056"/>
      <c r="D280" s="1056"/>
      <c r="E280" s="1056"/>
      <c r="F280" s="1056"/>
      <c r="G280" s="1056"/>
    </row>
    <row r="281" spans="1:7" x14ac:dyDescent="0.15">
      <c r="A281" s="1056"/>
      <c r="B281" s="1056"/>
      <c r="C281" s="1056"/>
      <c r="D281" s="1056"/>
      <c r="E281" s="1056"/>
      <c r="F281" s="1056"/>
      <c r="G281" s="1056"/>
    </row>
    <row r="282" spans="1:7" x14ac:dyDescent="0.15">
      <c r="A282" s="1056"/>
      <c r="B282" s="1056"/>
      <c r="C282" s="1056"/>
      <c r="D282" s="1056"/>
      <c r="E282" s="1056"/>
      <c r="F282" s="1056"/>
      <c r="G282" s="1056"/>
    </row>
    <row r="283" spans="1:7" x14ac:dyDescent="0.15">
      <c r="A283" s="1056"/>
      <c r="B283" s="1056"/>
      <c r="C283" s="1056"/>
      <c r="D283" s="1056"/>
      <c r="E283" s="1056"/>
      <c r="F283" s="1056"/>
      <c r="G283" s="1056"/>
    </row>
    <row r="284" spans="1:7" x14ac:dyDescent="0.15">
      <c r="A284" s="1056"/>
      <c r="B284" s="1056"/>
      <c r="C284" s="1056"/>
      <c r="D284" s="1056"/>
      <c r="E284" s="1056"/>
      <c r="F284" s="1056"/>
      <c r="G284" s="1056"/>
    </row>
    <row r="285" spans="1:7" x14ac:dyDescent="0.15">
      <c r="A285" s="1056"/>
      <c r="B285" s="1056"/>
      <c r="C285" s="1056"/>
      <c r="D285" s="1056"/>
      <c r="E285" s="1056"/>
      <c r="F285" s="1056"/>
      <c r="G285" s="1056"/>
    </row>
    <row r="286" spans="1:7" x14ac:dyDescent="0.15">
      <c r="A286" s="1056"/>
      <c r="B286" s="1056"/>
      <c r="C286" s="1056"/>
      <c r="D286" s="1056"/>
      <c r="E286" s="1056"/>
      <c r="F286" s="1056"/>
      <c r="G286" s="1056"/>
    </row>
    <row r="287" spans="1:7" x14ac:dyDescent="0.15">
      <c r="A287" s="1056"/>
      <c r="B287" s="1056"/>
      <c r="C287" s="1056"/>
      <c r="D287" s="1056"/>
      <c r="E287" s="1056"/>
      <c r="F287" s="1056"/>
      <c r="G287" s="1056"/>
    </row>
    <row r="288" spans="1:7" x14ac:dyDescent="0.15">
      <c r="A288" s="1056"/>
      <c r="B288" s="1056"/>
      <c r="C288" s="1056"/>
      <c r="D288" s="1056"/>
      <c r="E288" s="1056"/>
      <c r="F288" s="1056"/>
      <c r="G288" s="1056"/>
    </row>
    <row r="289" spans="1:7" x14ac:dyDescent="0.15">
      <c r="A289" s="1056"/>
      <c r="B289" s="1056"/>
      <c r="C289" s="1056"/>
      <c r="D289" s="1056"/>
      <c r="E289" s="1056"/>
      <c r="F289" s="1056"/>
      <c r="G289" s="1056"/>
    </row>
    <row r="290" spans="1:7" x14ac:dyDescent="0.15">
      <c r="A290" s="1056"/>
      <c r="B290" s="1056"/>
      <c r="C290" s="1056"/>
      <c r="D290" s="1056"/>
      <c r="E290" s="1056"/>
      <c r="F290" s="1056"/>
      <c r="G290" s="1056"/>
    </row>
    <row r="291" spans="1:7" x14ac:dyDescent="0.15">
      <c r="A291" s="1056"/>
      <c r="B291" s="1056"/>
      <c r="C291" s="1056"/>
      <c r="D291" s="1056"/>
      <c r="E291" s="1056"/>
      <c r="F291" s="1056"/>
      <c r="G291" s="1056"/>
    </row>
    <row r="292" spans="1:7" x14ac:dyDescent="0.15">
      <c r="A292" s="1056"/>
      <c r="B292" s="1056"/>
      <c r="C292" s="1056"/>
      <c r="D292" s="1056"/>
      <c r="E292" s="1056"/>
      <c r="F292" s="1056"/>
      <c r="G292" s="1056"/>
    </row>
    <row r="293" spans="1:7" x14ac:dyDescent="0.15">
      <c r="A293" s="1056"/>
      <c r="B293" s="1056"/>
      <c r="C293" s="1056"/>
      <c r="D293" s="1056"/>
      <c r="E293" s="1056"/>
      <c r="F293" s="1056"/>
      <c r="G293" s="1056"/>
    </row>
    <row r="294" spans="1:7" x14ac:dyDescent="0.15">
      <c r="A294" s="1056"/>
      <c r="B294" s="1056"/>
      <c r="C294" s="1056"/>
      <c r="D294" s="1056"/>
      <c r="E294" s="1056"/>
      <c r="F294" s="1056"/>
      <c r="G294" s="1056"/>
    </row>
    <row r="295" spans="1:7" x14ac:dyDescent="0.15">
      <c r="A295" s="1056"/>
      <c r="B295" s="1056"/>
      <c r="C295" s="1056"/>
      <c r="D295" s="1056"/>
      <c r="E295" s="1056"/>
      <c r="F295" s="1056"/>
      <c r="G295" s="1056"/>
    </row>
    <row r="296" spans="1:7" x14ac:dyDescent="0.15">
      <c r="A296" s="1056"/>
      <c r="B296" s="1056"/>
      <c r="C296" s="1056"/>
      <c r="D296" s="1056"/>
      <c r="E296" s="1056"/>
      <c r="F296" s="1056"/>
      <c r="G296" s="1056"/>
    </row>
    <row r="297" spans="1:7" x14ac:dyDescent="0.15">
      <c r="A297" s="1056"/>
      <c r="B297" s="1056"/>
      <c r="C297" s="1056"/>
      <c r="D297" s="1056"/>
      <c r="E297" s="1056"/>
      <c r="F297" s="1056"/>
      <c r="G297" s="1056"/>
    </row>
    <row r="298" spans="1:7" x14ac:dyDescent="0.15">
      <c r="A298" s="1056"/>
      <c r="B298" s="1056"/>
      <c r="C298" s="1056"/>
      <c r="D298" s="1056"/>
      <c r="E298" s="1056"/>
      <c r="F298" s="1056"/>
      <c r="G298" s="1056"/>
    </row>
    <row r="299" spans="1:7" x14ac:dyDescent="0.15">
      <c r="A299" s="1056"/>
      <c r="B299" s="1056"/>
      <c r="C299" s="1056"/>
      <c r="D299" s="1056"/>
      <c r="E299" s="1056"/>
      <c r="F299" s="1056"/>
      <c r="G299" s="1056"/>
    </row>
    <row r="300" spans="1:7" x14ac:dyDescent="0.15">
      <c r="A300" s="1056"/>
      <c r="B300" s="1056"/>
      <c r="C300" s="1056"/>
      <c r="D300" s="1056"/>
      <c r="E300" s="1056"/>
      <c r="F300" s="1056"/>
      <c r="G300" s="1056"/>
    </row>
    <row r="301" spans="1:7" x14ac:dyDescent="0.15">
      <c r="A301" s="1056"/>
      <c r="B301" s="1056"/>
      <c r="C301" s="1056"/>
      <c r="D301" s="1056"/>
      <c r="E301" s="1056"/>
      <c r="F301" s="1056"/>
      <c r="G301" s="1056"/>
    </row>
    <row r="302" spans="1:7" x14ac:dyDescent="0.15">
      <c r="A302" s="1056"/>
      <c r="B302" s="1056"/>
      <c r="C302" s="1056"/>
      <c r="D302" s="1056"/>
      <c r="E302" s="1056"/>
      <c r="F302" s="1056"/>
      <c r="G302" s="1056"/>
    </row>
    <row r="303" spans="1:7" x14ac:dyDescent="0.15">
      <c r="A303" s="1056"/>
      <c r="B303" s="1056"/>
      <c r="C303" s="1056"/>
      <c r="D303" s="1056"/>
      <c r="E303" s="1056"/>
      <c r="F303" s="1056"/>
      <c r="G303" s="1056"/>
    </row>
    <row r="304" spans="1:7" x14ac:dyDescent="0.15">
      <c r="A304" s="1056"/>
      <c r="B304" s="1056"/>
      <c r="C304" s="1056"/>
      <c r="D304" s="1056"/>
      <c r="E304" s="1056"/>
      <c r="F304" s="1056"/>
      <c r="G304" s="1056"/>
    </row>
    <row r="305" spans="1:7" x14ac:dyDescent="0.15">
      <c r="A305" s="1056"/>
      <c r="B305" s="1056"/>
      <c r="C305" s="1056"/>
      <c r="D305" s="1056"/>
      <c r="E305" s="1056"/>
      <c r="F305" s="1056"/>
      <c r="G305" s="1056"/>
    </row>
    <row r="306" spans="1:7" x14ac:dyDescent="0.15">
      <c r="A306" s="1056"/>
      <c r="B306" s="1056"/>
      <c r="C306" s="1056"/>
      <c r="D306" s="1056"/>
      <c r="E306" s="1056"/>
      <c r="F306" s="1056"/>
      <c r="G306" s="1056"/>
    </row>
    <row r="307" spans="1:7" x14ac:dyDescent="0.15">
      <c r="A307" s="1056"/>
      <c r="B307" s="1056"/>
      <c r="C307" s="1056"/>
      <c r="D307" s="1056"/>
      <c r="E307" s="1056"/>
      <c r="F307" s="1056"/>
      <c r="G307" s="1056"/>
    </row>
    <row r="308" spans="1:7" x14ac:dyDescent="0.15">
      <c r="A308" s="1056"/>
      <c r="B308" s="1056"/>
      <c r="C308" s="1056"/>
      <c r="D308" s="1056"/>
      <c r="E308" s="1056"/>
      <c r="F308" s="1056"/>
      <c r="G308" s="1056"/>
    </row>
    <row r="309" spans="1:7" x14ac:dyDescent="0.15">
      <c r="A309" s="1056"/>
      <c r="B309" s="1056"/>
      <c r="C309" s="1056"/>
      <c r="D309" s="1056"/>
      <c r="E309" s="1056"/>
      <c r="F309" s="1056"/>
      <c r="G309" s="1056"/>
    </row>
    <row r="310" spans="1:7" x14ac:dyDescent="0.15">
      <c r="A310" s="1056"/>
      <c r="B310" s="1056"/>
      <c r="C310" s="1056"/>
      <c r="D310" s="1056"/>
      <c r="E310" s="1056"/>
      <c r="F310" s="1056"/>
      <c r="G310" s="1056"/>
    </row>
    <row r="311" spans="1:7" x14ac:dyDescent="0.15">
      <c r="A311" s="1056"/>
      <c r="B311" s="1056"/>
      <c r="C311" s="1056"/>
      <c r="D311" s="1056"/>
      <c r="E311" s="1056"/>
      <c r="F311" s="1056"/>
      <c r="G311" s="1056"/>
    </row>
    <row r="312" spans="1:7" x14ac:dyDescent="0.15">
      <c r="A312" s="1056"/>
      <c r="B312" s="1056"/>
      <c r="C312" s="1056"/>
      <c r="D312" s="1056"/>
      <c r="E312" s="1056"/>
      <c r="F312" s="1056"/>
      <c r="G312" s="1056"/>
    </row>
    <row r="313" spans="1:7" x14ac:dyDescent="0.15">
      <c r="A313" s="1056"/>
      <c r="B313" s="1056"/>
      <c r="C313" s="1056"/>
      <c r="D313" s="1056"/>
      <c r="E313" s="1056"/>
      <c r="F313" s="1056"/>
      <c r="G313" s="1056"/>
    </row>
    <row r="314" spans="1:7" x14ac:dyDescent="0.15">
      <c r="A314" s="1056"/>
      <c r="B314" s="1056"/>
      <c r="C314" s="1056"/>
      <c r="D314" s="1056"/>
      <c r="E314" s="1056"/>
      <c r="F314" s="1056"/>
      <c r="G314" s="1056"/>
    </row>
    <row r="315" spans="1:7" x14ac:dyDescent="0.15">
      <c r="A315" s="1056"/>
      <c r="B315" s="1056"/>
      <c r="C315" s="1056"/>
      <c r="D315" s="1056"/>
      <c r="E315" s="1056"/>
      <c r="F315" s="1056"/>
      <c r="G315" s="1056"/>
    </row>
    <row r="316" spans="1:7" x14ac:dyDescent="0.15">
      <c r="A316" s="1056"/>
      <c r="B316" s="1056"/>
      <c r="C316" s="1056"/>
      <c r="D316" s="1056"/>
      <c r="E316" s="1056"/>
      <c r="F316" s="1056"/>
      <c r="G316" s="1056"/>
    </row>
    <row r="317" spans="1:7" x14ac:dyDescent="0.15">
      <c r="A317" s="1056"/>
      <c r="B317" s="1056"/>
      <c r="C317" s="1056"/>
      <c r="D317" s="1056"/>
      <c r="E317" s="1056"/>
      <c r="F317" s="1056"/>
      <c r="G317" s="1056"/>
    </row>
    <row r="318" spans="1:7" x14ac:dyDescent="0.15">
      <c r="A318" s="1056"/>
      <c r="B318" s="1056"/>
      <c r="C318" s="1056"/>
      <c r="D318" s="1056"/>
      <c r="E318" s="1056"/>
      <c r="F318" s="1056"/>
      <c r="G318" s="1056"/>
    </row>
    <row r="319" spans="1:7" x14ac:dyDescent="0.15">
      <c r="A319" s="1056"/>
      <c r="B319" s="1056"/>
      <c r="C319" s="1056"/>
      <c r="D319" s="1056"/>
      <c r="E319" s="1056"/>
      <c r="F319" s="1056"/>
      <c r="G319" s="1056"/>
    </row>
    <row r="320" spans="1:7" x14ac:dyDescent="0.15">
      <c r="A320" s="1056"/>
      <c r="B320" s="1056"/>
      <c r="C320" s="1056"/>
      <c r="D320" s="1056"/>
      <c r="E320" s="1056"/>
      <c r="F320" s="1056"/>
      <c r="G320" s="1056"/>
    </row>
    <row r="321" spans="1:7" x14ac:dyDescent="0.15">
      <c r="A321" s="1056"/>
      <c r="B321" s="1056"/>
      <c r="C321" s="1056"/>
      <c r="D321" s="1056"/>
      <c r="E321" s="1056"/>
      <c r="F321" s="1056"/>
      <c r="G321" s="1056"/>
    </row>
    <row r="322" spans="1:7" x14ac:dyDescent="0.15">
      <c r="A322" s="1056"/>
      <c r="B322" s="1056"/>
      <c r="C322" s="1056"/>
      <c r="D322" s="1056"/>
      <c r="E322" s="1056"/>
      <c r="F322" s="1056"/>
      <c r="G322" s="1056"/>
    </row>
    <row r="323" spans="1:7" x14ac:dyDescent="0.15">
      <c r="A323" s="1056"/>
      <c r="B323" s="1056"/>
      <c r="C323" s="1056"/>
      <c r="D323" s="1056"/>
      <c r="E323" s="1056"/>
      <c r="F323" s="1056"/>
      <c r="G323" s="1056"/>
    </row>
    <row r="324" spans="1:7" x14ac:dyDescent="0.15">
      <c r="A324" s="1056"/>
      <c r="B324" s="1056"/>
      <c r="C324" s="1056"/>
      <c r="D324" s="1056"/>
      <c r="E324" s="1056"/>
      <c r="F324" s="1056"/>
      <c r="G324" s="1056"/>
    </row>
    <row r="325" spans="1:7" x14ac:dyDescent="0.15">
      <c r="A325" s="1056"/>
      <c r="B325" s="1056"/>
      <c r="C325" s="1056"/>
      <c r="D325" s="1056"/>
      <c r="E325" s="1056"/>
      <c r="F325" s="1056"/>
      <c r="G325" s="1056"/>
    </row>
    <row r="326" spans="1:7" x14ac:dyDescent="0.15">
      <c r="A326" s="1056"/>
      <c r="B326" s="1056"/>
      <c r="C326" s="1056"/>
      <c r="D326" s="1056"/>
      <c r="E326" s="1056"/>
      <c r="F326" s="1056"/>
      <c r="G326" s="1056"/>
    </row>
    <row r="327" spans="1:7" x14ac:dyDescent="0.15">
      <c r="A327" s="1056"/>
      <c r="B327" s="1056"/>
      <c r="C327" s="1056"/>
      <c r="D327" s="1056"/>
      <c r="E327" s="1056"/>
      <c r="F327" s="1056"/>
      <c r="G327" s="1056"/>
    </row>
    <row r="328" spans="1:7" x14ac:dyDescent="0.15">
      <c r="A328" s="1056"/>
      <c r="B328" s="1056"/>
      <c r="C328" s="1056"/>
      <c r="D328" s="1056"/>
      <c r="E328" s="1056"/>
      <c r="F328" s="1056"/>
      <c r="G328" s="1056"/>
    </row>
    <row r="329" spans="1:7" x14ac:dyDescent="0.15">
      <c r="A329" s="1056"/>
      <c r="B329" s="1056"/>
      <c r="C329" s="1056"/>
      <c r="D329" s="1056"/>
      <c r="E329" s="1056"/>
      <c r="F329" s="1056"/>
      <c r="G329" s="1056"/>
    </row>
    <row r="330" spans="1:7" x14ac:dyDescent="0.15">
      <c r="A330" s="1056"/>
      <c r="B330" s="1056"/>
      <c r="C330" s="1056"/>
      <c r="D330" s="1056"/>
      <c r="E330" s="1056"/>
      <c r="F330" s="1056"/>
      <c r="G330" s="1056"/>
    </row>
    <row r="331" spans="1:7" x14ac:dyDescent="0.15">
      <c r="A331" s="1056"/>
      <c r="B331" s="1056"/>
      <c r="C331" s="1056"/>
      <c r="D331" s="1056"/>
      <c r="E331" s="1056"/>
      <c r="F331" s="1056"/>
      <c r="G331" s="1056"/>
    </row>
    <row r="332" spans="1:7" x14ac:dyDescent="0.15">
      <c r="A332" s="1056"/>
      <c r="B332" s="1056"/>
      <c r="C332" s="1056"/>
      <c r="D332" s="1056"/>
      <c r="E332" s="1056"/>
      <c r="F332" s="1056"/>
      <c r="G332" s="1056"/>
    </row>
    <row r="333" spans="1:7" x14ac:dyDescent="0.15">
      <c r="A333" s="1056"/>
      <c r="B333" s="1056"/>
      <c r="C333" s="1056"/>
      <c r="D333" s="1056"/>
      <c r="E333" s="1056"/>
      <c r="F333" s="1056"/>
      <c r="G333" s="1056"/>
    </row>
    <row r="334" spans="1:7" x14ac:dyDescent="0.15">
      <c r="A334" s="1056"/>
      <c r="B334" s="1056"/>
      <c r="C334" s="1056"/>
      <c r="D334" s="1056"/>
      <c r="E334" s="1056"/>
      <c r="F334" s="1056"/>
      <c r="G334" s="1056"/>
    </row>
    <row r="335" spans="1:7" x14ac:dyDescent="0.15">
      <c r="A335" s="1056"/>
      <c r="B335" s="1056"/>
      <c r="C335" s="1056"/>
      <c r="D335" s="1056"/>
      <c r="E335" s="1056"/>
      <c r="F335" s="1056"/>
      <c r="G335" s="1056"/>
    </row>
    <row r="336" spans="1:7" x14ac:dyDescent="0.15">
      <c r="A336" s="1056"/>
      <c r="B336" s="1056"/>
      <c r="C336" s="1056"/>
      <c r="D336" s="1056"/>
      <c r="E336" s="1056"/>
      <c r="F336" s="1056"/>
      <c r="G336" s="1056"/>
    </row>
    <row r="337" spans="1:7" x14ac:dyDescent="0.15">
      <c r="A337" s="1056"/>
      <c r="B337" s="1056"/>
      <c r="C337" s="1056"/>
      <c r="D337" s="1056"/>
      <c r="E337" s="1056"/>
      <c r="F337" s="1056"/>
      <c r="G337" s="1056"/>
    </row>
    <row r="338" spans="1:7" x14ac:dyDescent="0.15">
      <c r="A338" s="1056"/>
      <c r="B338" s="1056"/>
      <c r="C338" s="1056"/>
      <c r="D338" s="1056"/>
      <c r="E338" s="1056"/>
      <c r="F338" s="1056"/>
      <c r="G338" s="1056"/>
    </row>
    <row r="339" spans="1:7" x14ac:dyDescent="0.15">
      <c r="A339" s="1056"/>
      <c r="B339" s="1056"/>
      <c r="C339" s="1056"/>
      <c r="D339" s="1056"/>
      <c r="E339" s="1056"/>
      <c r="F339" s="1056"/>
      <c r="G339" s="1056"/>
    </row>
    <row r="340" spans="1:7" x14ac:dyDescent="0.15">
      <c r="A340" s="1056"/>
      <c r="B340" s="1056"/>
      <c r="C340" s="1056"/>
      <c r="D340" s="1056"/>
      <c r="E340" s="1056"/>
      <c r="F340" s="1056"/>
      <c r="G340" s="1056"/>
    </row>
    <row r="341" spans="1:7" x14ac:dyDescent="0.15">
      <c r="A341" s="1056"/>
      <c r="B341" s="1056"/>
      <c r="C341" s="1056"/>
      <c r="D341" s="1056"/>
      <c r="E341" s="1056"/>
      <c r="F341" s="1056"/>
      <c r="G341" s="1056"/>
    </row>
    <row r="342" spans="1:7" x14ac:dyDescent="0.15">
      <c r="A342" s="1056"/>
      <c r="B342" s="1056"/>
      <c r="C342" s="1056"/>
      <c r="D342" s="1056"/>
      <c r="E342" s="1056"/>
      <c r="F342" s="1056"/>
      <c r="G342" s="1056"/>
    </row>
    <row r="343" spans="1:7" x14ac:dyDescent="0.15">
      <c r="A343" s="1056"/>
      <c r="B343" s="1056"/>
      <c r="C343" s="1056"/>
      <c r="D343" s="1056"/>
      <c r="E343" s="1056"/>
      <c r="F343" s="1056"/>
      <c r="G343" s="1056"/>
    </row>
    <row r="344" spans="1:7" x14ac:dyDescent="0.15">
      <c r="A344" s="1056"/>
      <c r="B344" s="1056"/>
      <c r="C344" s="1056"/>
      <c r="D344" s="1056"/>
      <c r="E344" s="1056"/>
      <c r="F344" s="1056"/>
      <c r="G344" s="1056"/>
    </row>
    <row r="345" spans="1:7" x14ac:dyDescent="0.15">
      <c r="A345" s="1056"/>
      <c r="B345" s="1056"/>
      <c r="C345" s="1056"/>
      <c r="D345" s="1056"/>
      <c r="E345" s="1056"/>
      <c r="F345" s="1056"/>
      <c r="G345" s="1056"/>
    </row>
    <row r="346" spans="1:7" x14ac:dyDescent="0.15">
      <c r="A346" s="1056"/>
      <c r="B346" s="1056"/>
      <c r="C346" s="1056"/>
      <c r="D346" s="1056"/>
      <c r="E346" s="1056"/>
      <c r="F346" s="1056"/>
      <c r="G346" s="1056"/>
    </row>
    <row r="347" spans="1:7" x14ac:dyDescent="0.15">
      <c r="A347" s="1056"/>
      <c r="B347" s="1056"/>
      <c r="C347" s="1056"/>
      <c r="D347" s="1056"/>
      <c r="E347" s="1056"/>
      <c r="F347" s="1056"/>
      <c r="G347" s="1056"/>
    </row>
    <row r="348" spans="1:7" x14ac:dyDescent="0.15">
      <c r="A348" s="1056"/>
      <c r="B348" s="1056"/>
      <c r="C348" s="1056"/>
      <c r="D348" s="1056"/>
      <c r="E348" s="1056"/>
      <c r="F348" s="1056"/>
      <c r="G348" s="1056"/>
    </row>
    <row r="349" spans="1:7" x14ac:dyDescent="0.15">
      <c r="A349" s="1056"/>
      <c r="B349" s="1056"/>
      <c r="C349" s="1056"/>
      <c r="D349" s="1056"/>
      <c r="E349" s="1056"/>
      <c r="F349" s="1056"/>
      <c r="G349" s="1056"/>
    </row>
    <row r="350" spans="1:7" x14ac:dyDescent="0.15">
      <c r="A350" s="1056"/>
      <c r="B350" s="1056"/>
      <c r="C350" s="1056"/>
      <c r="D350" s="1056"/>
      <c r="E350" s="1056"/>
      <c r="F350" s="1056"/>
      <c r="G350" s="1056"/>
    </row>
    <row r="351" spans="1:7" x14ac:dyDescent="0.15">
      <c r="A351" s="1056"/>
      <c r="B351" s="1056"/>
      <c r="C351" s="1056"/>
      <c r="D351" s="1056"/>
      <c r="E351" s="1056"/>
      <c r="F351" s="1056"/>
      <c r="G351" s="1056"/>
    </row>
    <row r="352" spans="1:7" x14ac:dyDescent="0.15">
      <c r="A352" s="1056"/>
      <c r="B352" s="1056"/>
      <c r="C352" s="1056"/>
      <c r="D352" s="1056"/>
      <c r="E352" s="1056"/>
      <c r="F352" s="1056"/>
      <c r="G352" s="1056"/>
    </row>
    <row r="353" spans="1:7" x14ac:dyDescent="0.15">
      <c r="A353" s="1056"/>
      <c r="B353" s="1056"/>
      <c r="C353" s="1056"/>
      <c r="D353" s="1056"/>
      <c r="E353" s="1056"/>
      <c r="F353" s="1056"/>
      <c r="G353" s="1056"/>
    </row>
    <row r="354" spans="1:7" x14ac:dyDescent="0.15">
      <c r="A354" s="1056"/>
      <c r="B354" s="1056"/>
      <c r="C354" s="1056"/>
      <c r="D354" s="1056"/>
      <c r="E354" s="1056"/>
      <c r="F354" s="1056"/>
      <c r="G354" s="1056"/>
    </row>
    <row r="355" spans="1:7" x14ac:dyDescent="0.15">
      <c r="A355" s="1056"/>
      <c r="B355" s="1056"/>
      <c r="C355" s="1056"/>
      <c r="D355" s="1056"/>
      <c r="E355" s="1056"/>
      <c r="F355" s="1056"/>
      <c r="G355" s="1056"/>
    </row>
    <row r="356" spans="1:7" x14ac:dyDescent="0.15">
      <c r="A356" s="1056"/>
      <c r="B356" s="1056"/>
      <c r="C356" s="1056"/>
      <c r="D356" s="1056"/>
      <c r="E356" s="1056"/>
      <c r="F356" s="1056"/>
      <c r="G356" s="1056"/>
    </row>
    <row r="357" spans="1:7" x14ac:dyDescent="0.15">
      <c r="A357" s="1056"/>
      <c r="B357" s="1056"/>
      <c r="C357" s="1056"/>
      <c r="D357" s="1056"/>
      <c r="E357" s="1056"/>
      <c r="F357" s="1056"/>
      <c r="G357" s="1056"/>
    </row>
    <row r="358" spans="1:7" x14ac:dyDescent="0.15">
      <c r="A358" s="1056"/>
      <c r="B358" s="1056"/>
      <c r="C358" s="1056"/>
      <c r="D358" s="1056"/>
      <c r="E358" s="1056"/>
      <c r="F358" s="1056"/>
      <c r="G358" s="1056"/>
    </row>
    <row r="359" spans="1:7" x14ac:dyDescent="0.15">
      <c r="A359" s="1056"/>
      <c r="B359" s="1056"/>
      <c r="C359" s="1056"/>
      <c r="D359" s="1056"/>
      <c r="E359" s="1056"/>
      <c r="F359" s="1056"/>
      <c r="G359" s="1056"/>
    </row>
    <row r="360" spans="1:7" x14ac:dyDescent="0.15">
      <c r="A360" s="1056"/>
      <c r="B360" s="1056"/>
      <c r="C360" s="1056"/>
      <c r="D360" s="1056"/>
      <c r="E360" s="1056"/>
      <c r="F360" s="1056"/>
      <c r="G360" s="1056"/>
    </row>
    <row r="361" spans="1:7" x14ac:dyDescent="0.15">
      <c r="A361" s="1056"/>
      <c r="B361" s="1056"/>
      <c r="C361" s="1056"/>
      <c r="D361" s="1056"/>
      <c r="E361" s="1056"/>
      <c r="F361" s="1056"/>
      <c r="G361" s="1056"/>
    </row>
    <row r="362" spans="1:7" x14ac:dyDescent="0.15">
      <c r="A362" s="1056"/>
      <c r="B362" s="1056"/>
      <c r="C362" s="1056"/>
      <c r="D362" s="1056"/>
      <c r="E362" s="1056"/>
      <c r="F362" s="1056"/>
      <c r="G362" s="1056"/>
    </row>
    <row r="363" spans="1:7" x14ac:dyDescent="0.15">
      <c r="A363" s="1056"/>
      <c r="B363" s="1056"/>
      <c r="C363" s="1056"/>
      <c r="D363" s="1056"/>
      <c r="E363" s="1056"/>
      <c r="F363" s="1056"/>
      <c r="G363" s="1056"/>
    </row>
    <row r="364" spans="1:7" x14ac:dyDescent="0.15">
      <c r="A364" s="1056"/>
      <c r="B364" s="1056"/>
      <c r="C364" s="1056"/>
      <c r="D364" s="1056"/>
      <c r="E364" s="1056"/>
      <c r="F364" s="1056"/>
      <c r="G364" s="1056"/>
    </row>
    <row r="365" spans="1:7" x14ac:dyDescent="0.15">
      <c r="A365" s="1056"/>
      <c r="B365" s="1056"/>
      <c r="C365" s="1056"/>
      <c r="D365" s="1056"/>
      <c r="E365" s="1056"/>
      <c r="F365" s="1056"/>
      <c r="G365" s="1056"/>
    </row>
    <row r="366" spans="1:7" x14ac:dyDescent="0.15">
      <c r="A366" s="1056"/>
      <c r="B366" s="1056"/>
      <c r="C366" s="1056"/>
      <c r="D366" s="1056"/>
      <c r="E366" s="1056"/>
      <c r="F366" s="1056"/>
      <c r="G366" s="1056"/>
    </row>
    <row r="367" spans="1:7" x14ac:dyDescent="0.15">
      <c r="A367" s="1056"/>
      <c r="B367" s="1056"/>
      <c r="C367" s="1056"/>
      <c r="D367" s="1056"/>
      <c r="E367" s="1056"/>
      <c r="F367" s="1056"/>
      <c r="G367" s="1056"/>
    </row>
    <row r="368" spans="1:7" x14ac:dyDescent="0.15">
      <c r="A368" s="1056"/>
      <c r="B368" s="1056"/>
      <c r="C368" s="1056"/>
      <c r="D368" s="1056"/>
      <c r="E368" s="1056"/>
      <c r="F368" s="1056"/>
      <c r="G368" s="1056"/>
    </row>
    <row r="369" spans="1:7" x14ac:dyDescent="0.15">
      <c r="A369" s="1056"/>
      <c r="B369" s="1056"/>
      <c r="C369" s="1056"/>
      <c r="D369" s="1056"/>
      <c r="E369" s="1056"/>
      <c r="F369" s="1056"/>
      <c r="G369" s="1056"/>
    </row>
    <row r="370" spans="1:7" x14ac:dyDescent="0.15">
      <c r="A370" s="1056"/>
      <c r="B370" s="1056"/>
      <c r="C370" s="1056"/>
      <c r="D370" s="1056"/>
      <c r="E370" s="1056"/>
      <c r="F370" s="1056"/>
      <c r="G370" s="1056"/>
    </row>
    <row r="371" spans="1:7" x14ac:dyDescent="0.15">
      <c r="A371" s="1056"/>
      <c r="B371" s="1056"/>
      <c r="C371" s="1056"/>
      <c r="D371" s="1056"/>
      <c r="E371" s="1056"/>
      <c r="F371" s="1056"/>
      <c r="G371" s="1056"/>
    </row>
    <row r="372" spans="1:7" x14ac:dyDescent="0.15">
      <c r="A372" s="1056"/>
      <c r="B372" s="1056"/>
      <c r="C372" s="1056"/>
      <c r="D372" s="1056"/>
      <c r="E372" s="1056"/>
      <c r="F372" s="1056"/>
      <c r="G372" s="1056"/>
    </row>
    <row r="373" spans="1:7" x14ac:dyDescent="0.15">
      <c r="A373" s="1056"/>
      <c r="B373" s="1056"/>
      <c r="C373" s="1056"/>
      <c r="D373" s="1056"/>
      <c r="E373" s="1056"/>
      <c r="F373" s="1056"/>
      <c r="G373" s="1056"/>
    </row>
    <row r="374" spans="1:7" x14ac:dyDescent="0.15">
      <c r="A374" s="1056"/>
      <c r="B374" s="1056"/>
      <c r="C374" s="1056"/>
      <c r="D374" s="1056"/>
      <c r="E374" s="1056"/>
      <c r="F374" s="1056"/>
      <c r="G374" s="1056"/>
    </row>
    <row r="375" spans="1:7" x14ac:dyDescent="0.15">
      <c r="A375" s="1056"/>
      <c r="B375" s="1056"/>
      <c r="C375" s="1056"/>
      <c r="D375" s="1056"/>
      <c r="E375" s="1056"/>
      <c r="F375" s="1056"/>
      <c r="G375" s="1056"/>
    </row>
    <row r="376" spans="1:7" x14ac:dyDescent="0.15">
      <c r="A376" s="1056"/>
      <c r="B376" s="1056"/>
      <c r="C376" s="1056"/>
      <c r="D376" s="1056"/>
      <c r="E376" s="1056"/>
      <c r="F376" s="1056"/>
      <c r="G376" s="1056"/>
    </row>
    <row r="377" spans="1:7" x14ac:dyDescent="0.15">
      <c r="A377" s="1056"/>
      <c r="B377" s="1056"/>
      <c r="C377" s="1056"/>
      <c r="D377" s="1056"/>
      <c r="E377" s="1056"/>
      <c r="F377" s="1056"/>
      <c r="G377" s="1056"/>
    </row>
    <row r="378" spans="1:7" x14ac:dyDescent="0.15">
      <c r="A378" s="1056"/>
      <c r="B378" s="1056"/>
      <c r="C378" s="1056"/>
      <c r="D378" s="1056"/>
      <c r="E378" s="1056"/>
      <c r="F378" s="1056"/>
      <c r="G378" s="1056"/>
    </row>
    <row r="379" spans="1:7" x14ac:dyDescent="0.15">
      <c r="A379" s="1056"/>
      <c r="B379" s="1056"/>
      <c r="C379" s="1056"/>
      <c r="D379" s="1056"/>
      <c r="E379" s="1056"/>
      <c r="F379" s="1056"/>
      <c r="G379" s="1056"/>
    </row>
    <row r="380" spans="1:7" x14ac:dyDescent="0.15">
      <c r="A380" s="1056"/>
      <c r="B380" s="1056"/>
      <c r="C380" s="1056"/>
      <c r="D380" s="1056"/>
      <c r="E380" s="1056"/>
      <c r="F380" s="1056"/>
      <c r="G380" s="1056"/>
    </row>
    <row r="381" spans="1:7" x14ac:dyDescent="0.15">
      <c r="A381" s="1056"/>
      <c r="B381" s="1056"/>
      <c r="C381" s="1056"/>
      <c r="D381" s="1056"/>
      <c r="E381" s="1056"/>
      <c r="F381" s="1056"/>
      <c r="G381" s="1056"/>
    </row>
    <row r="382" spans="1:7" x14ac:dyDescent="0.15">
      <c r="A382" s="1056"/>
      <c r="B382" s="1056"/>
      <c r="C382" s="1056"/>
      <c r="D382" s="1056"/>
      <c r="E382" s="1056"/>
      <c r="F382" s="1056"/>
      <c r="G382" s="1056"/>
    </row>
    <row r="383" spans="1:7" x14ac:dyDescent="0.15">
      <c r="A383" s="1056"/>
      <c r="B383" s="1056"/>
      <c r="C383" s="1056"/>
      <c r="D383" s="1056"/>
      <c r="E383" s="1056"/>
      <c r="F383" s="1056"/>
      <c r="G383" s="1056"/>
    </row>
    <row r="384" spans="1:7" x14ac:dyDescent="0.15">
      <c r="A384" s="1056"/>
      <c r="B384" s="1056"/>
      <c r="C384" s="1056"/>
      <c r="D384" s="1056"/>
      <c r="E384" s="1056"/>
      <c r="F384" s="1056"/>
      <c r="G384" s="1056"/>
    </row>
    <row r="385" spans="1:7" x14ac:dyDescent="0.15">
      <c r="A385" s="1056"/>
      <c r="B385" s="1056"/>
      <c r="C385" s="1056"/>
      <c r="D385" s="1056"/>
      <c r="E385" s="1056"/>
      <c r="F385" s="1056"/>
      <c r="G385" s="1056"/>
    </row>
    <row r="386" spans="1:7" x14ac:dyDescent="0.15">
      <c r="A386" s="1056"/>
      <c r="B386" s="1056"/>
      <c r="C386" s="1056"/>
      <c r="D386" s="1056"/>
      <c r="E386" s="1056"/>
      <c r="F386" s="1056"/>
      <c r="G386" s="1056"/>
    </row>
    <row r="387" spans="1:7" x14ac:dyDescent="0.15">
      <c r="A387" s="1056"/>
      <c r="B387" s="1056"/>
      <c r="C387" s="1056"/>
      <c r="D387" s="1056"/>
      <c r="E387" s="1056"/>
      <c r="F387" s="1056"/>
      <c r="G387" s="1056"/>
    </row>
    <row r="388" spans="1:7" x14ac:dyDescent="0.15">
      <c r="A388" s="1056"/>
      <c r="B388" s="1056"/>
      <c r="C388" s="1056"/>
      <c r="D388" s="1056"/>
      <c r="E388" s="1056"/>
      <c r="F388" s="1056"/>
      <c r="G388" s="1056"/>
    </row>
    <row r="389" spans="1:7" x14ac:dyDescent="0.15">
      <c r="A389" s="1056"/>
      <c r="B389" s="1056"/>
      <c r="C389" s="1056"/>
      <c r="D389" s="1056"/>
      <c r="E389" s="1056"/>
      <c r="F389" s="1056"/>
      <c r="G389" s="1056"/>
    </row>
    <row r="390" spans="1:7" x14ac:dyDescent="0.15">
      <c r="A390" s="1056"/>
      <c r="B390" s="1056"/>
      <c r="C390" s="1056"/>
      <c r="D390" s="1056"/>
      <c r="E390" s="1056"/>
      <c r="F390" s="1056"/>
      <c r="G390" s="1056"/>
    </row>
    <row r="391" spans="1:7" x14ac:dyDescent="0.15">
      <c r="A391" s="1056"/>
      <c r="B391" s="1056"/>
      <c r="C391" s="1056"/>
      <c r="D391" s="1056"/>
      <c r="E391" s="1056"/>
      <c r="F391" s="1056"/>
      <c r="G391" s="1056"/>
    </row>
    <row r="392" spans="1:7" x14ac:dyDescent="0.15">
      <c r="A392" s="1056"/>
      <c r="B392" s="1056"/>
      <c r="C392" s="1056"/>
      <c r="D392" s="1056"/>
      <c r="E392" s="1056"/>
      <c r="F392" s="1056"/>
      <c r="G392" s="1056"/>
    </row>
    <row r="393" spans="1:7" x14ac:dyDescent="0.15">
      <c r="A393" s="1056"/>
      <c r="B393" s="1056"/>
      <c r="C393" s="1056"/>
      <c r="D393" s="1056"/>
      <c r="E393" s="1056"/>
      <c r="F393" s="1056"/>
      <c r="G393" s="1056"/>
    </row>
    <row r="394" spans="1:7" x14ac:dyDescent="0.15">
      <c r="A394" s="1056"/>
      <c r="B394" s="1056"/>
      <c r="C394" s="1056"/>
      <c r="D394" s="1056"/>
      <c r="E394" s="1056"/>
      <c r="F394" s="1056"/>
      <c r="G394" s="1056"/>
    </row>
    <row r="395" spans="1:7" x14ac:dyDescent="0.15">
      <c r="A395" s="1056"/>
      <c r="B395" s="1056"/>
      <c r="C395" s="1056"/>
      <c r="D395" s="1056"/>
      <c r="E395" s="1056"/>
      <c r="F395" s="1056"/>
      <c r="G395" s="1056"/>
    </row>
    <row r="396" spans="1:7" x14ac:dyDescent="0.15">
      <c r="A396" s="1056"/>
      <c r="B396" s="1056"/>
      <c r="C396" s="1056"/>
      <c r="D396" s="1056"/>
      <c r="E396" s="1056"/>
      <c r="F396" s="1056"/>
      <c r="G396" s="1056"/>
    </row>
    <row r="397" spans="1:7" x14ac:dyDescent="0.15">
      <c r="A397" s="1056"/>
      <c r="B397" s="1056"/>
      <c r="C397" s="1056"/>
      <c r="D397" s="1056"/>
      <c r="E397" s="1056"/>
      <c r="F397" s="1056"/>
      <c r="G397" s="1056"/>
    </row>
    <row r="398" spans="1:7" x14ac:dyDescent="0.15">
      <c r="A398" s="1056"/>
      <c r="B398" s="1056"/>
      <c r="C398" s="1056"/>
      <c r="D398" s="1056"/>
      <c r="E398" s="1056"/>
      <c r="F398" s="1056"/>
      <c r="G398" s="1056"/>
    </row>
    <row r="399" spans="1:7" x14ac:dyDescent="0.15">
      <c r="A399" s="1056"/>
      <c r="B399" s="1056"/>
      <c r="C399" s="1056"/>
      <c r="D399" s="1056"/>
      <c r="E399" s="1056"/>
      <c r="F399" s="1056"/>
      <c r="G399" s="1056"/>
    </row>
    <row r="400" spans="1:7" x14ac:dyDescent="0.15">
      <c r="A400" s="1056"/>
      <c r="B400" s="1056"/>
      <c r="C400" s="1056"/>
      <c r="D400" s="1056"/>
      <c r="E400" s="1056"/>
      <c r="F400" s="1056"/>
      <c r="G400" s="1056"/>
    </row>
    <row r="401" spans="1:7" x14ac:dyDescent="0.15">
      <c r="A401" s="1056"/>
      <c r="B401" s="1056"/>
      <c r="C401" s="1056"/>
      <c r="D401" s="1056"/>
      <c r="E401" s="1056"/>
      <c r="F401" s="1056"/>
      <c r="G401" s="1056"/>
    </row>
    <row r="402" spans="1:7" x14ac:dyDescent="0.15">
      <c r="A402" s="1056"/>
      <c r="B402" s="1056"/>
      <c r="C402" s="1056"/>
      <c r="D402" s="1056"/>
      <c r="E402" s="1056"/>
      <c r="F402" s="1056"/>
      <c r="G402" s="1056"/>
    </row>
    <row r="403" spans="1:7" x14ac:dyDescent="0.15">
      <c r="A403" s="1056"/>
      <c r="B403" s="1056"/>
      <c r="C403" s="1056"/>
      <c r="D403" s="1056"/>
      <c r="E403" s="1056"/>
      <c r="F403" s="1056"/>
      <c r="G403" s="1056"/>
    </row>
    <row r="404" spans="1:7" x14ac:dyDescent="0.15">
      <c r="A404" s="1056"/>
      <c r="B404" s="1056"/>
      <c r="C404" s="1056"/>
      <c r="D404" s="1056"/>
      <c r="E404" s="1056"/>
      <c r="F404" s="1056"/>
      <c r="G404" s="1056"/>
    </row>
    <row r="405" spans="1:7" x14ac:dyDescent="0.15">
      <c r="A405" s="1056"/>
      <c r="B405" s="1056"/>
      <c r="C405" s="1056"/>
      <c r="D405" s="1056"/>
      <c r="E405" s="1056"/>
      <c r="F405" s="1056"/>
      <c r="G405" s="1056"/>
    </row>
    <row r="406" spans="1:7" x14ac:dyDescent="0.15">
      <c r="A406" s="1056"/>
      <c r="B406" s="1056"/>
      <c r="C406" s="1056"/>
      <c r="D406" s="1056"/>
      <c r="E406" s="1056"/>
      <c r="F406" s="1056"/>
      <c r="G406" s="1056"/>
    </row>
    <row r="407" spans="1:7" x14ac:dyDescent="0.15">
      <c r="A407" s="1056"/>
      <c r="B407" s="1056"/>
      <c r="C407" s="1056"/>
      <c r="D407" s="1056"/>
      <c r="E407" s="1056"/>
      <c r="F407" s="1056"/>
      <c r="G407" s="1056"/>
    </row>
    <row r="408" spans="1:7" x14ac:dyDescent="0.15">
      <c r="A408" s="1056"/>
      <c r="B408" s="1056"/>
      <c r="C408" s="1056"/>
      <c r="D408" s="1056"/>
      <c r="E408" s="1056"/>
      <c r="F408" s="1056"/>
      <c r="G408" s="1056"/>
    </row>
    <row r="409" spans="1:7" x14ac:dyDescent="0.15">
      <c r="A409" s="1056"/>
      <c r="B409" s="1056"/>
      <c r="C409" s="1056"/>
      <c r="D409" s="1056"/>
      <c r="E409" s="1056"/>
      <c r="F409" s="1056"/>
      <c r="G409" s="1056"/>
    </row>
    <row r="410" spans="1:7" x14ac:dyDescent="0.15">
      <c r="A410" s="1056"/>
      <c r="B410" s="1056"/>
      <c r="C410" s="1056"/>
      <c r="D410" s="1056"/>
      <c r="E410" s="1056"/>
      <c r="F410" s="1056"/>
      <c r="G410" s="1056"/>
    </row>
    <row r="411" spans="1:7" x14ac:dyDescent="0.15">
      <c r="A411" s="1056"/>
      <c r="B411" s="1056"/>
      <c r="C411" s="1056"/>
      <c r="D411" s="1056"/>
      <c r="E411" s="1056"/>
      <c r="F411" s="1056"/>
      <c r="G411" s="1056"/>
    </row>
    <row r="412" spans="1:7" x14ac:dyDescent="0.15">
      <c r="A412" s="1056"/>
      <c r="B412" s="1056"/>
      <c r="C412" s="1056"/>
      <c r="D412" s="1056"/>
      <c r="E412" s="1056"/>
      <c r="F412" s="1056"/>
      <c r="G412" s="1056"/>
    </row>
    <row r="413" spans="1:7" x14ac:dyDescent="0.15">
      <c r="A413" s="1056"/>
      <c r="B413" s="1056"/>
      <c r="C413" s="1056"/>
      <c r="D413" s="1056"/>
      <c r="E413" s="1056"/>
      <c r="F413" s="1056"/>
      <c r="G413" s="1056"/>
    </row>
    <row r="414" spans="1:7" x14ac:dyDescent="0.15">
      <c r="A414" s="1056"/>
      <c r="B414" s="1056"/>
      <c r="C414" s="1056"/>
      <c r="D414" s="1056"/>
      <c r="E414" s="1056"/>
      <c r="F414" s="1056"/>
      <c r="G414" s="1056"/>
    </row>
    <row r="415" spans="1:7" x14ac:dyDescent="0.15">
      <c r="A415" s="1056"/>
      <c r="B415" s="1056"/>
      <c r="C415" s="1056"/>
      <c r="D415" s="1056"/>
      <c r="E415" s="1056"/>
      <c r="F415" s="1056"/>
      <c r="G415" s="1056"/>
    </row>
    <row r="416" spans="1:7" x14ac:dyDescent="0.15">
      <c r="A416" s="1056"/>
      <c r="B416" s="1056"/>
      <c r="C416" s="1056"/>
      <c r="D416" s="1056"/>
      <c r="E416" s="1056"/>
      <c r="F416" s="1056"/>
      <c r="G416" s="1056"/>
    </row>
    <row r="417" spans="1:7" x14ac:dyDescent="0.15">
      <c r="A417" s="1056"/>
      <c r="B417" s="1056"/>
      <c r="C417" s="1056"/>
      <c r="D417" s="1056"/>
      <c r="E417" s="1056"/>
      <c r="F417" s="1056"/>
      <c r="G417" s="1056"/>
    </row>
    <row r="418" spans="1:7" x14ac:dyDescent="0.15">
      <c r="A418" s="1056"/>
      <c r="B418" s="1056"/>
      <c r="C418" s="1056"/>
      <c r="D418" s="1056"/>
      <c r="E418" s="1056"/>
      <c r="F418" s="1056"/>
      <c r="G418" s="1056"/>
    </row>
    <row r="419" spans="1:7" x14ac:dyDescent="0.15">
      <c r="A419" s="1056"/>
      <c r="B419" s="1056"/>
      <c r="C419" s="1056"/>
      <c r="D419" s="1056"/>
      <c r="E419" s="1056"/>
      <c r="F419" s="1056"/>
      <c r="G419" s="1056"/>
    </row>
    <row r="420" spans="1:7" x14ac:dyDescent="0.15">
      <c r="A420" s="1056"/>
      <c r="B420" s="1056"/>
      <c r="C420" s="1056"/>
      <c r="D420" s="1056"/>
      <c r="E420" s="1056"/>
      <c r="F420" s="1056"/>
      <c r="G420" s="1056"/>
    </row>
    <row r="421" spans="1:7" x14ac:dyDescent="0.15">
      <c r="A421" s="1056"/>
      <c r="B421" s="1056"/>
      <c r="C421" s="1056"/>
      <c r="D421" s="1056"/>
      <c r="E421" s="1056"/>
      <c r="F421" s="1056"/>
      <c r="G421" s="1056"/>
    </row>
    <row r="422" spans="1:7" x14ac:dyDescent="0.15">
      <c r="A422" s="1056"/>
      <c r="B422" s="1056"/>
      <c r="C422" s="1056"/>
      <c r="D422" s="1056"/>
      <c r="E422" s="1056"/>
      <c r="F422" s="1056"/>
      <c r="G422" s="1056"/>
    </row>
    <row r="423" spans="1:7" x14ac:dyDescent="0.15">
      <c r="A423" s="1056"/>
      <c r="B423" s="1056"/>
      <c r="C423" s="1056"/>
      <c r="D423" s="1056"/>
      <c r="E423" s="1056"/>
      <c r="F423" s="1056"/>
      <c r="G423" s="1056"/>
    </row>
    <row r="424" spans="1:7" x14ac:dyDescent="0.15">
      <c r="A424" s="1056"/>
      <c r="B424" s="1056"/>
      <c r="C424" s="1056"/>
      <c r="D424" s="1056"/>
      <c r="E424" s="1056"/>
      <c r="F424" s="1056"/>
      <c r="G424" s="1056"/>
    </row>
    <row r="425" spans="1:7" x14ac:dyDescent="0.15">
      <c r="A425" s="1056"/>
      <c r="B425" s="1056"/>
      <c r="C425" s="1056"/>
      <c r="D425" s="1056"/>
      <c r="E425" s="1056"/>
      <c r="F425" s="1056"/>
      <c r="G425" s="1056"/>
    </row>
    <row r="426" spans="1:7" x14ac:dyDescent="0.15">
      <c r="A426" s="1056"/>
      <c r="B426" s="1056"/>
      <c r="C426" s="1056"/>
      <c r="D426" s="1056"/>
      <c r="E426" s="1056"/>
      <c r="F426" s="1056"/>
      <c r="G426" s="1056"/>
    </row>
    <row r="427" spans="1:7" x14ac:dyDescent="0.15">
      <c r="A427" s="1056"/>
      <c r="B427" s="1056"/>
      <c r="C427" s="1056"/>
      <c r="D427" s="1056"/>
      <c r="E427" s="1056"/>
      <c r="F427" s="1056"/>
      <c r="G427" s="1056"/>
    </row>
    <row r="428" spans="1:7" x14ac:dyDescent="0.15">
      <c r="A428" s="1056"/>
      <c r="B428" s="1056"/>
      <c r="C428" s="1056"/>
      <c r="D428" s="1056"/>
      <c r="E428" s="1056"/>
      <c r="F428" s="1056"/>
      <c r="G428" s="1056"/>
    </row>
    <row r="429" spans="1:7" x14ac:dyDescent="0.15">
      <c r="A429" s="1056"/>
      <c r="B429" s="1056"/>
      <c r="C429" s="1056"/>
      <c r="D429" s="1056"/>
      <c r="E429" s="1056"/>
      <c r="F429" s="1056"/>
      <c r="G429" s="1056"/>
    </row>
    <row r="430" spans="1:7" x14ac:dyDescent="0.15">
      <c r="A430" s="1056"/>
      <c r="B430" s="1056"/>
      <c r="C430" s="1056"/>
      <c r="D430" s="1056"/>
      <c r="E430" s="1056"/>
      <c r="F430" s="1056"/>
      <c r="G430" s="1056"/>
    </row>
    <row r="431" spans="1:7" x14ac:dyDescent="0.15">
      <c r="A431" s="1056"/>
      <c r="B431" s="1056"/>
      <c r="C431" s="1056"/>
      <c r="D431" s="1056"/>
      <c r="E431" s="1056"/>
      <c r="F431" s="1056"/>
      <c r="G431" s="1056"/>
    </row>
    <row r="432" spans="1:7" x14ac:dyDescent="0.15">
      <c r="A432" s="1056"/>
      <c r="B432" s="1056"/>
      <c r="C432" s="1056"/>
      <c r="D432" s="1056"/>
      <c r="E432" s="1056"/>
      <c r="F432" s="1056"/>
      <c r="G432" s="1056"/>
    </row>
    <row r="433" spans="1:7" x14ac:dyDescent="0.15">
      <c r="A433" s="1056"/>
      <c r="B433" s="1056"/>
      <c r="C433" s="1056"/>
      <c r="D433" s="1056"/>
      <c r="E433" s="1056"/>
      <c r="F433" s="1056"/>
      <c r="G433" s="1056"/>
    </row>
    <row r="434" spans="1:7" x14ac:dyDescent="0.15">
      <c r="A434" s="1056"/>
      <c r="B434" s="1056"/>
      <c r="C434" s="1056"/>
      <c r="D434" s="1056"/>
      <c r="E434" s="1056"/>
      <c r="F434" s="1056"/>
      <c r="G434" s="1056"/>
    </row>
    <row r="435" spans="1:7" x14ac:dyDescent="0.15">
      <c r="A435" s="1056"/>
      <c r="B435" s="1056"/>
      <c r="C435" s="1056"/>
      <c r="D435" s="1056"/>
      <c r="E435" s="1056"/>
      <c r="F435" s="1056"/>
      <c r="G435" s="1056"/>
    </row>
    <row r="436" spans="1:7" x14ac:dyDescent="0.15">
      <c r="A436" s="1056"/>
      <c r="B436" s="1056"/>
      <c r="C436" s="1056"/>
      <c r="D436" s="1056"/>
      <c r="E436" s="1056"/>
      <c r="F436" s="1056"/>
      <c r="G436" s="1056"/>
    </row>
    <row r="437" spans="1:7" x14ac:dyDescent="0.15">
      <c r="A437" s="1056"/>
      <c r="B437" s="1056"/>
      <c r="C437" s="1056"/>
      <c r="D437" s="1056"/>
      <c r="E437" s="1056"/>
      <c r="F437" s="1056"/>
      <c r="G437" s="1056"/>
    </row>
    <row r="438" spans="1:7" x14ac:dyDescent="0.15">
      <c r="A438" s="1056"/>
      <c r="B438" s="1056"/>
      <c r="C438" s="1056"/>
      <c r="D438" s="1056"/>
      <c r="E438" s="1056"/>
      <c r="F438" s="1056"/>
      <c r="G438" s="1056"/>
    </row>
    <row r="439" spans="1:7" x14ac:dyDescent="0.15">
      <c r="A439" s="1056"/>
      <c r="B439" s="1056"/>
      <c r="C439" s="1056"/>
      <c r="D439" s="1056"/>
      <c r="E439" s="1056"/>
      <c r="F439" s="1056"/>
      <c r="G439" s="1056"/>
    </row>
    <row r="440" spans="1:7" x14ac:dyDescent="0.15">
      <c r="A440" s="1056"/>
      <c r="B440" s="1056"/>
      <c r="C440" s="1056"/>
      <c r="D440" s="1056"/>
      <c r="E440" s="1056"/>
      <c r="F440" s="1056"/>
      <c r="G440" s="1056"/>
    </row>
    <row r="441" spans="1:7" x14ac:dyDescent="0.15">
      <c r="A441" s="1056"/>
      <c r="B441" s="1056"/>
      <c r="C441" s="1056"/>
      <c r="D441" s="1056"/>
      <c r="E441" s="1056"/>
      <c r="F441" s="1056"/>
      <c r="G441" s="1056"/>
    </row>
    <row r="442" spans="1:7" x14ac:dyDescent="0.15">
      <c r="A442" s="1056"/>
      <c r="B442" s="1056"/>
      <c r="C442" s="1056"/>
      <c r="D442" s="1056"/>
      <c r="E442" s="1056"/>
      <c r="F442" s="1056"/>
      <c r="G442" s="1056"/>
    </row>
    <row r="443" spans="1:7" x14ac:dyDescent="0.15">
      <c r="A443" s="1056"/>
      <c r="B443" s="1056"/>
      <c r="C443" s="1056"/>
      <c r="D443" s="1056"/>
      <c r="E443" s="1056"/>
      <c r="F443" s="1056"/>
      <c r="G443" s="1056"/>
    </row>
    <row r="444" spans="1:7" x14ac:dyDescent="0.15">
      <c r="A444" s="1056"/>
      <c r="B444" s="1056"/>
      <c r="C444" s="1056"/>
      <c r="D444" s="1056"/>
      <c r="E444" s="1056"/>
      <c r="F444" s="1056"/>
      <c r="G444" s="1056"/>
    </row>
    <row r="445" spans="1:7" x14ac:dyDescent="0.15">
      <c r="A445" s="1056"/>
      <c r="B445" s="1056"/>
      <c r="C445" s="1056"/>
      <c r="D445" s="1056"/>
      <c r="E445" s="1056"/>
      <c r="F445" s="1056"/>
      <c r="G445" s="1056"/>
    </row>
    <row r="446" spans="1:7" x14ac:dyDescent="0.15">
      <c r="A446" s="1056"/>
      <c r="B446" s="1056"/>
      <c r="C446" s="1056"/>
      <c r="D446" s="1056"/>
      <c r="E446" s="1056"/>
      <c r="F446" s="1056"/>
      <c r="G446" s="1056"/>
    </row>
    <row r="447" spans="1:7" x14ac:dyDescent="0.15">
      <c r="A447" s="1056"/>
      <c r="B447" s="1056"/>
      <c r="C447" s="1056"/>
      <c r="D447" s="1056"/>
      <c r="E447" s="1056"/>
      <c r="F447" s="1056"/>
      <c r="G447" s="1056"/>
    </row>
    <row r="448" spans="1:7" x14ac:dyDescent="0.15">
      <c r="A448" s="1056"/>
      <c r="B448" s="1056"/>
      <c r="C448" s="1056"/>
      <c r="D448" s="1056"/>
      <c r="E448" s="1056"/>
      <c r="F448" s="1056"/>
      <c r="G448" s="1056"/>
    </row>
    <row r="449" spans="1:7" x14ac:dyDescent="0.15">
      <c r="A449" s="1056"/>
      <c r="B449" s="1056"/>
      <c r="C449" s="1056"/>
      <c r="D449" s="1056"/>
      <c r="E449" s="1056"/>
      <c r="F449" s="1056"/>
      <c r="G449" s="1056"/>
    </row>
    <row r="450" spans="1:7" x14ac:dyDescent="0.15">
      <c r="A450" s="1056"/>
      <c r="B450" s="1056"/>
      <c r="C450" s="1056"/>
      <c r="D450" s="1056"/>
      <c r="E450" s="1056"/>
      <c r="F450" s="1056"/>
      <c r="G450" s="1056"/>
    </row>
    <row r="451" spans="1:7" x14ac:dyDescent="0.15">
      <c r="A451" s="1056"/>
      <c r="B451" s="1056"/>
      <c r="C451" s="1056"/>
      <c r="D451" s="1056"/>
      <c r="E451" s="1056"/>
      <c r="F451" s="1056"/>
      <c r="G451" s="1056"/>
    </row>
    <row r="452" spans="1:7" x14ac:dyDescent="0.15">
      <c r="A452" s="1056"/>
      <c r="B452" s="1056"/>
      <c r="C452" s="1056"/>
      <c r="D452" s="1056"/>
      <c r="E452" s="1056"/>
      <c r="F452" s="1056"/>
      <c r="G452" s="1056"/>
    </row>
    <row r="453" spans="1:7" x14ac:dyDescent="0.15">
      <c r="A453" s="1056"/>
      <c r="B453" s="1056"/>
      <c r="C453" s="1056"/>
      <c r="D453" s="1056"/>
      <c r="E453" s="1056"/>
      <c r="F453" s="1056"/>
      <c r="G453" s="1056"/>
    </row>
    <row r="454" spans="1:7" x14ac:dyDescent="0.15">
      <c r="A454" s="1056"/>
      <c r="B454" s="1056"/>
      <c r="C454" s="1056"/>
      <c r="D454" s="1056"/>
      <c r="E454" s="1056"/>
      <c r="F454" s="1056"/>
      <c r="G454" s="1056"/>
    </row>
    <row r="455" spans="1:7" x14ac:dyDescent="0.15">
      <c r="A455" s="1056"/>
      <c r="B455" s="1056"/>
      <c r="C455" s="1056"/>
      <c r="D455" s="1056"/>
      <c r="E455" s="1056"/>
      <c r="F455" s="1056"/>
      <c r="G455" s="1056"/>
    </row>
    <row r="456" spans="1:7" x14ac:dyDescent="0.15">
      <c r="A456" s="1056"/>
      <c r="B456" s="1056"/>
      <c r="C456" s="1056"/>
      <c r="D456" s="1056"/>
      <c r="E456" s="1056"/>
      <c r="F456" s="1056"/>
      <c r="G456" s="1056"/>
    </row>
    <row r="457" spans="1:7" x14ac:dyDescent="0.15">
      <c r="A457" s="1056"/>
      <c r="B457" s="1056"/>
      <c r="C457" s="1056"/>
      <c r="D457" s="1056"/>
      <c r="E457" s="1056"/>
      <c r="F457" s="1056"/>
      <c r="G457" s="1056"/>
    </row>
    <row r="458" spans="1:7" x14ac:dyDescent="0.15">
      <c r="A458" s="1056"/>
      <c r="B458" s="1056"/>
      <c r="C458" s="1056"/>
      <c r="D458" s="1056"/>
      <c r="E458" s="1056"/>
      <c r="F458" s="1056"/>
      <c r="G458" s="1056"/>
    </row>
    <row r="459" spans="1:7" x14ac:dyDescent="0.15">
      <c r="A459" s="1056"/>
      <c r="B459" s="1056"/>
      <c r="C459" s="1056"/>
      <c r="D459" s="1056"/>
      <c r="E459" s="1056"/>
      <c r="F459" s="1056"/>
      <c r="G459" s="1056"/>
    </row>
    <row r="460" spans="1:7" x14ac:dyDescent="0.15">
      <c r="A460" s="1056"/>
      <c r="B460" s="1056"/>
      <c r="C460" s="1056"/>
      <c r="D460" s="1056"/>
      <c r="E460" s="1056"/>
      <c r="F460" s="1056"/>
      <c r="G460" s="1056"/>
    </row>
    <row r="461" spans="1:7" x14ac:dyDescent="0.15">
      <c r="A461" s="1056"/>
      <c r="B461" s="1056"/>
      <c r="C461" s="1056"/>
      <c r="D461" s="1056"/>
      <c r="E461" s="1056"/>
      <c r="F461" s="1056"/>
      <c r="G461" s="1056"/>
    </row>
    <row r="462" spans="1:7" x14ac:dyDescent="0.15">
      <c r="A462" s="1056"/>
      <c r="B462" s="1056"/>
      <c r="C462" s="1056"/>
      <c r="D462" s="1056"/>
      <c r="E462" s="1056"/>
      <c r="F462" s="1056"/>
      <c r="G462" s="1056"/>
    </row>
    <row r="463" spans="1:7" x14ac:dyDescent="0.15">
      <c r="A463" s="1056"/>
      <c r="B463" s="1056"/>
      <c r="C463" s="1056"/>
      <c r="D463" s="1056"/>
      <c r="E463" s="1056"/>
      <c r="F463" s="1056"/>
      <c r="G463" s="1056"/>
    </row>
    <row r="464" spans="1:7" x14ac:dyDescent="0.15">
      <c r="A464" s="1056"/>
      <c r="B464" s="1056"/>
      <c r="C464" s="1056"/>
      <c r="D464" s="1056"/>
      <c r="E464" s="1056"/>
      <c r="F464" s="1056"/>
      <c r="G464" s="1056"/>
    </row>
    <row r="465" spans="1:7" x14ac:dyDescent="0.15">
      <c r="A465" s="1056"/>
      <c r="B465" s="1056"/>
      <c r="C465" s="1056"/>
      <c r="D465" s="1056"/>
      <c r="E465" s="1056"/>
      <c r="F465" s="1056"/>
      <c r="G465" s="1056"/>
    </row>
    <row r="466" spans="1:7" x14ac:dyDescent="0.15">
      <c r="A466" s="1056"/>
      <c r="B466" s="1056"/>
      <c r="C466" s="1056"/>
      <c r="D466" s="1056"/>
      <c r="E466" s="1056"/>
      <c r="F466" s="1056"/>
      <c r="G466" s="1056"/>
    </row>
    <row r="467" spans="1:7" x14ac:dyDescent="0.15">
      <c r="A467" s="1056"/>
      <c r="B467" s="1056"/>
      <c r="C467" s="1056"/>
      <c r="D467" s="1056"/>
      <c r="E467" s="1056"/>
      <c r="F467" s="1056"/>
      <c r="G467" s="1056"/>
    </row>
    <row r="468" spans="1:7" x14ac:dyDescent="0.15">
      <c r="A468" s="1056"/>
      <c r="B468" s="1056"/>
      <c r="C468" s="1056"/>
      <c r="D468" s="1056"/>
      <c r="E468" s="1056"/>
      <c r="F468" s="1056"/>
      <c r="G468" s="1056"/>
    </row>
    <row r="469" spans="1:7" x14ac:dyDescent="0.15">
      <c r="A469" s="1056"/>
      <c r="B469" s="1056"/>
      <c r="C469" s="1056"/>
      <c r="D469" s="1056"/>
      <c r="E469" s="1056"/>
      <c r="F469" s="1056"/>
      <c r="G469" s="1056"/>
    </row>
    <row r="470" spans="1:7" x14ac:dyDescent="0.15">
      <c r="A470" s="1056"/>
      <c r="B470" s="1056"/>
      <c r="C470" s="1056"/>
      <c r="D470" s="1056"/>
      <c r="E470" s="1056"/>
      <c r="F470" s="1056"/>
      <c r="G470" s="1056"/>
    </row>
    <row r="471" spans="1:7" x14ac:dyDescent="0.15">
      <c r="A471" s="1056"/>
      <c r="B471" s="1056"/>
      <c r="C471" s="1056"/>
      <c r="D471" s="1056"/>
      <c r="E471" s="1056"/>
      <c r="F471" s="1056"/>
      <c r="G471" s="1056"/>
    </row>
    <row r="472" spans="1:7" x14ac:dyDescent="0.15">
      <c r="A472" s="1056"/>
      <c r="B472" s="1056"/>
      <c r="C472" s="1056"/>
      <c r="D472" s="1056"/>
      <c r="E472" s="1056"/>
      <c r="F472" s="1056"/>
      <c r="G472" s="1056"/>
    </row>
    <row r="473" spans="1:7" x14ac:dyDescent="0.15">
      <c r="A473" s="1056"/>
      <c r="B473" s="1056"/>
      <c r="C473" s="1056"/>
      <c r="D473" s="1056"/>
      <c r="E473" s="1056"/>
      <c r="F473" s="1056"/>
      <c r="G473" s="1056"/>
    </row>
    <row r="474" spans="1:7" x14ac:dyDescent="0.15">
      <c r="A474" s="1056"/>
      <c r="B474" s="1056"/>
      <c r="C474" s="1056"/>
      <c r="D474" s="1056"/>
      <c r="E474" s="1056"/>
      <c r="F474" s="1056"/>
      <c r="G474" s="1056"/>
    </row>
    <row r="475" spans="1:7" x14ac:dyDescent="0.15">
      <c r="A475" s="1056"/>
      <c r="B475" s="1056"/>
      <c r="C475" s="1056"/>
      <c r="D475" s="1056"/>
      <c r="E475" s="1056"/>
      <c r="F475" s="1056"/>
      <c r="G475" s="1056"/>
    </row>
    <row r="476" spans="1:7" x14ac:dyDescent="0.15">
      <c r="A476" s="1056"/>
      <c r="B476" s="1056"/>
      <c r="C476" s="1056"/>
      <c r="D476" s="1056"/>
      <c r="E476" s="1056"/>
      <c r="F476" s="1056"/>
      <c r="G476" s="1056"/>
    </row>
    <row r="477" spans="1:7" x14ac:dyDescent="0.15">
      <c r="A477" s="1056"/>
      <c r="B477" s="1056"/>
      <c r="C477" s="1056"/>
      <c r="D477" s="1056"/>
      <c r="E477" s="1056"/>
      <c r="F477" s="1056"/>
      <c r="G477" s="1056"/>
    </row>
    <row r="478" spans="1:7" x14ac:dyDescent="0.15">
      <c r="A478" s="1056"/>
      <c r="B478" s="1056"/>
      <c r="C478" s="1056"/>
      <c r="D478" s="1056"/>
      <c r="E478" s="1056"/>
      <c r="F478" s="1056"/>
      <c r="G478" s="1056"/>
    </row>
    <row r="479" spans="1:7" x14ac:dyDescent="0.15">
      <c r="A479" s="1056"/>
      <c r="B479" s="1056"/>
      <c r="C479" s="1056"/>
      <c r="D479" s="1056"/>
      <c r="E479" s="1056"/>
      <c r="F479" s="1056"/>
      <c r="G479" s="1056"/>
    </row>
    <row r="480" spans="1:7" x14ac:dyDescent="0.15">
      <c r="A480" s="1056"/>
      <c r="B480" s="1056"/>
      <c r="C480" s="1056"/>
      <c r="D480" s="1056"/>
      <c r="E480" s="1056"/>
      <c r="F480" s="1056"/>
      <c r="G480" s="1056"/>
    </row>
    <row r="481" spans="1:7" x14ac:dyDescent="0.15">
      <c r="A481" s="1056"/>
      <c r="B481" s="1056"/>
      <c r="C481" s="1056"/>
      <c r="D481" s="1056"/>
      <c r="E481" s="1056"/>
      <c r="F481" s="1056"/>
      <c r="G481" s="1056"/>
    </row>
    <row r="482" spans="1:7" x14ac:dyDescent="0.15">
      <c r="A482" s="1056"/>
      <c r="B482" s="1056"/>
      <c r="C482" s="1056"/>
      <c r="D482" s="1056"/>
      <c r="E482" s="1056"/>
      <c r="F482" s="1056"/>
      <c r="G482" s="1056"/>
    </row>
    <row r="483" spans="1:7" x14ac:dyDescent="0.15">
      <c r="A483" s="1056"/>
      <c r="B483" s="1056"/>
      <c r="C483" s="1056"/>
      <c r="D483" s="1056"/>
      <c r="E483" s="1056"/>
      <c r="F483" s="1056"/>
      <c r="G483" s="1056"/>
    </row>
    <row r="484" spans="1:7" x14ac:dyDescent="0.15">
      <c r="A484" s="1056"/>
      <c r="B484" s="1056"/>
      <c r="C484" s="1056"/>
      <c r="D484" s="1056"/>
      <c r="E484" s="1056"/>
      <c r="F484" s="1056"/>
      <c r="G484" s="1056"/>
    </row>
    <row r="485" spans="1:7" x14ac:dyDescent="0.15">
      <c r="A485" s="1056"/>
      <c r="B485" s="1056"/>
      <c r="C485" s="1056"/>
      <c r="D485" s="1056"/>
      <c r="E485" s="1056"/>
      <c r="F485" s="1056"/>
      <c r="G485" s="1056"/>
    </row>
    <row r="486" spans="1:7" x14ac:dyDescent="0.15">
      <c r="A486" s="1056"/>
      <c r="B486" s="1056"/>
      <c r="C486" s="1056"/>
      <c r="D486" s="1056"/>
      <c r="E486" s="1056"/>
      <c r="F486" s="1056"/>
      <c r="G486" s="1056"/>
    </row>
    <row r="487" spans="1:7" x14ac:dyDescent="0.15">
      <c r="A487" s="1056"/>
      <c r="B487" s="1056"/>
      <c r="C487" s="1056"/>
      <c r="D487" s="1056"/>
      <c r="E487" s="1056"/>
      <c r="F487" s="1056"/>
      <c r="G487" s="1056"/>
    </row>
    <row r="488" spans="1:7" x14ac:dyDescent="0.15">
      <c r="A488" s="1056"/>
      <c r="B488" s="1056"/>
      <c r="C488" s="1056"/>
      <c r="D488" s="1056"/>
      <c r="E488" s="1056"/>
      <c r="F488" s="1056"/>
      <c r="G488" s="1056"/>
    </row>
    <row r="489" spans="1:7" x14ac:dyDescent="0.15">
      <c r="A489" s="1056"/>
      <c r="B489" s="1056"/>
      <c r="C489" s="1056"/>
      <c r="D489" s="1056"/>
      <c r="E489" s="1056"/>
      <c r="F489" s="1056"/>
      <c r="G489" s="1056"/>
    </row>
    <row r="490" spans="1:7" x14ac:dyDescent="0.15">
      <c r="A490" s="1056"/>
      <c r="B490" s="1056"/>
      <c r="C490" s="1056"/>
      <c r="D490" s="1056"/>
      <c r="E490" s="1056"/>
      <c r="F490" s="1056"/>
      <c r="G490" s="1056"/>
    </row>
    <row r="491" spans="1:7" x14ac:dyDescent="0.15">
      <c r="A491" s="1056"/>
      <c r="B491" s="1056"/>
      <c r="C491" s="1056"/>
      <c r="D491" s="1056"/>
      <c r="E491" s="1056"/>
      <c r="F491" s="1056"/>
      <c r="G491" s="1056"/>
    </row>
    <row r="492" spans="1:7" x14ac:dyDescent="0.15">
      <c r="A492" s="1056"/>
      <c r="B492" s="1056"/>
      <c r="C492" s="1056"/>
      <c r="D492" s="1056"/>
      <c r="E492" s="1056"/>
      <c r="F492" s="1056"/>
      <c r="G492" s="1056"/>
    </row>
    <row r="493" spans="1:7" x14ac:dyDescent="0.15">
      <c r="A493" s="1056"/>
      <c r="B493" s="1056"/>
      <c r="C493" s="1056"/>
      <c r="D493" s="1056"/>
      <c r="E493" s="1056"/>
      <c r="F493" s="1056"/>
      <c r="G493" s="1056"/>
    </row>
    <row r="494" spans="1:7" x14ac:dyDescent="0.15">
      <c r="A494" s="1056"/>
      <c r="B494" s="1056"/>
      <c r="C494" s="1056"/>
      <c r="D494" s="1056"/>
      <c r="E494" s="1056"/>
      <c r="F494" s="1056"/>
      <c r="G494" s="1056"/>
    </row>
    <row r="495" spans="1:7" x14ac:dyDescent="0.15">
      <c r="A495" s="1056"/>
      <c r="B495" s="1056"/>
      <c r="C495" s="1056"/>
      <c r="D495" s="1056"/>
      <c r="E495" s="1056"/>
      <c r="F495" s="1056"/>
      <c r="G495" s="1056"/>
    </row>
    <row r="496" spans="1:7" x14ac:dyDescent="0.15">
      <c r="A496" s="1056"/>
      <c r="B496" s="1056"/>
      <c r="C496" s="1056"/>
      <c r="D496" s="1056"/>
      <c r="E496" s="1056"/>
      <c r="F496" s="1056"/>
      <c r="G496" s="1056"/>
    </row>
    <row r="497" spans="1:7" x14ac:dyDescent="0.15">
      <c r="A497" s="1056"/>
      <c r="B497" s="1056"/>
      <c r="C497" s="1056"/>
      <c r="D497" s="1056"/>
      <c r="E497" s="1056"/>
      <c r="F497" s="1056"/>
      <c r="G497" s="1056"/>
    </row>
    <row r="498" spans="1:7" x14ac:dyDescent="0.15">
      <c r="A498" s="1056"/>
      <c r="B498" s="1056"/>
      <c r="C498" s="1056"/>
      <c r="D498" s="1056"/>
      <c r="E498" s="1056"/>
      <c r="F498" s="1056"/>
      <c r="G498" s="1056"/>
    </row>
    <row r="499" spans="1:7" x14ac:dyDescent="0.15">
      <c r="A499" s="1056"/>
      <c r="B499" s="1056"/>
      <c r="C499" s="1056"/>
      <c r="D499" s="1056"/>
      <c r="E499" s="1056"/>
      <c r="F499" s="1056"/>
      <c r="G499" s="1056"/>
    </row>
    <row r="500" spans="1:7" x14ac:dyDescent="0.15">
      <c r="A500" s="1056"/>
      <c r="B500" s="1056"/>
      <c r="C500" s="1056"/>
      <c r="D500" s="1056"/>
      <c r="E500" s="1056"/>
      <c r="F500" s="1056"/>
      <c r="G500" s="1056"/>
    </row>
    <row r="501" spans="1:7" x14ac:dyDescent="0.15">
      <c r="A501" s="1056"/>
      <c r="B501" s="1056"/>
      <c r="C501" s="1056"/>
      <c r="D501" s="1056"/>
      <c r="E501" s="1056"/>
      <c r="F501" s="1056"/>
      <c r="G501" s="1056"/>
    </row>
    <row r="502" spans="1:7" x14ac:dyDescent="0.15">
      <c r="A502" s="1056"/>
      <c r="B502" s="1056"/>
      <c r="C502" s="1056"/>
      <c r="D502" s="1056"/>
      <c r="E502" s="1056"/>
      <c r="F502" s="1056"/>
      <c r="G502" s="1056"/>
    </row>
    <row r="503" spans="1:7" x14ac:dyDescent="0.15">
      <c r="A503" s="1056"/>
      <c r="B503" s="1056"/>
      <c r="C503" s="1056"/>
      <c r="D503" s="1056"/>
      <c r="E503" s="1056"/>
      <c r="F503" s="1056"/>
      <c r="G503" s="1056"/>
    </row>
    <row r="504" spans="1:7" x14ac:dyDescent="0.15">
      <c r="A504" s="1056"/>
      <c r="B504" s="1056"/>
      <c r="C504" s="1056"/>
      <c r="D504" s="1056"/>
      <c r="E504" s="1056"/>
      <c r="F504" s="1056"/>
      <c r="G504" s="1056"/>
    </row>
    <row r="505" spans="1:7" x14ac:dyDescent="0.15">
      <c r="A505" s="1056"/>
      <c r="B505" s="1056"/>
      <c r="C505" s="1056"/>
      <c r="D505" s="1056"/>
      <c r="E505" s="1056"/>
      <c r="F505" s="1056"/>
      <c r="G505" s="1056"/>
    </row>
    <row r="506" spans="1:7" x14ac:dyDescent="0.15">
      <c r="A506" s="1056"/>
      <c r="B506" s="1056"/>
      <c r="C506" s="1056"/>
      <c r="D506" s="1056"/>
      <c r="E506" s="1056"/>
      <c r="F506" s="1056"/>
      <c r="G506" s="1056"/>
    </row>
    <row r="507" spans="1:7" x14ac:dyDescent="0.15">
      <c r="A507" s="1056"/>
      <c r="B507" s="1056"/>
      <c r="C507" s="1056"/>
      <c r="D507" s="1056"/>
      <c r="E507" s="1056"/>
      <c r="F507" s="1056"/>
      <c r="G507" s="1056"/>
    </row>
    <row r="508" spans="1:7" x14ac:dyDescent="0.15">
      <c r="A508" s="1056"/>
      <c r="B508" s="1056"/>
      <c r="C508" s="1056"/>
      <c r="D508" s="1056"/>
      <c r="E508" s="1056"/>
      <c r="F508" s="1056"/>
      <c r="G508" s="1056"/>
    </row>
    <row r="509" spans="1:7" x14ac:dyDescent="0.15">
      <c r="A509" s="1056"/>
      <c r="B509" s="1056"/>
      <c r="C509" s="1056"/>
      <c r="D509" s="1056"/>
      <c r="E509" s="1056"/>
      <c r="F509" s="1056"/>
      <c r="G509" s="1056"/>
    </row>
    <row r="510" spans="1:7" x14ac:dyDescent="0.15">
      <c r="A510" s="1056"/>
      <c r="B510" s="1056"/>
      <c r="C510" s="1056"/>
      <c r="D510" s="1056"/>
      <c r="E510" s="1056"/>
      <c r="F510" s="1056"/>
      <c r="G510" s="1056"/>
    </row>
    <row r="511" spans="1:7" x14ac:dyDescent="0.15">
      <c r="A511" s="1056"/>
      <c r="B511" s="1056"/>
      <c r="C511" s="1056"/>
      <c r="D511" s="1056"/>
      <c r="E511" s="1056"/>
      <c r="F511" s="1056"/>
      <c r="G511" s="1056"/>
    </row>
    <row r="512" spans="1:7" x14ac:dyDescent="0.15">
      <c r="A512" s="1056"/>
      <c r="B512" s="1056"/>
      <c r="C512" s="1056"/>
      <c r="D512" s="1056"/>
      <c r="E512" s="1056"/>
      <c r="F512" s="1056"/>
      <c r="G512" s="1056"/>
    </row>
    <row r="513" spans="1:7" x14ac:dyDescent="0.15">
      <c r="A513" s="1056"/>
      <c r="B513" s="1056"/>
      <c r="C513" s="1056"/>
      <c r="D513" s="1056"/>
      <c r="E513" s="1056"/>
      <c r="F513" s="1056"/>
      <c r="G513" s="1056"/>
    </row>
    <row r="514" spans="1:7" x14ac:dyDescent="0.15">
      <c r="A514" s="1056"/>
      <c r="B514" s="1056"/>
      <c r="C514" s="1056"/>
      <c r="D514" s="1056"/>
      <c r="E514" s="1056"/>
      <c r="F514" s="1056"/>
      <c r="G514" s="1056"/>
    </row>
    <row r="515" spans="1:7" x14ac:dyDescent="0.15">
      <c r="A515" s="1056"/>
      <c r="B515" s="1056"/>
      <c r="C515" s="1056"/>
      <c r="D515" s="1056"/>
      <c r="E515" s="1056"/>
      <c r="F515" s="1056"/>
      <c r="G515" s="1056"/>
    </row>
    <row r="516" spans="1:7" x14ac:dyDescent="0.15">
      <c r="A516" s="1056"/>
      <c r="B516" s="1056"/>
      <c r="C516" s="1056"/>
      <c r="D516" s="1056"/>
      <c r="E516" s="1056"/>
      <c r="F516" s="1056"/>
      <c r="G516" s="1056"/>
    </row>
    <row r="517" spans="1:7" x14ac:dyDescent="0.15">
      <c r="A517" s="1056"/>
      <c r="B517" s="1056"/>
      <c r="C517" s="1056"/>
      <c r="D517" s="1056"/>
      <c r="E517" s="1056"/>
      <c r="F517" s="1056"/>
      <c r="G517" s="1056"/>
    </row>
    <row r="518" spans="1:7" x14ac:dyDescent="0.15">
      <c r="A518" s="1056"/>
      <c r="B518" s="1056"/>
      <c r="C518" s="1056"/>
      <c r="D518" s="1056"/>
      <c r="E518" s="1056"/>
      <c r="F518" s="1056"/>
      <c r="G518" s="1056"/>
    </row>
    <row r="519" spans="1:7" x14ac:dyDescent="0.15">
      <c r="A519" s="1056"/>
      <c r="B519" s="1056"/>
      <c r="C519" s="1056"/>
      <c r="D519" s="1056"/>
      <c r="E519" s="1056"/>
      <c r="F519" s="1056"/>
      <c r="G519" s="1056"/>
    </row>
    <row r="520" spans="1:7" x14ac:dyDescent="0.15">
      <c r="A520" s="1056"/>
      <c r="B520" s="1056"/>
      <c r="C520" s="1056"/>
      <c r="D520" s="1056"/>
      <c r="E520" s="1056"/>
      <c r="F520" s="1056"/>
      <c r="G520" s="1056"/>
    </row>
    <row r="521" spans="1:7" x14ac:dyDescent="0.15">
      <c r="A521" s="1056"/>
      <c r="B521" s="1056"/>
      <c r="C521" s="1056"/>
      <c r="D521" s="1056"/>
      <c r="E521" s="1056"/>
      <c r="F521" s="1056"/>
      <c r="G521" s="1056"/>
    </row>
    <row r="522" spans="1:7" x14ac:dyDescent="0.15">
      <c r="A522" s="1056"/>
      <c r="B522" s="1056"/>
      <c r="C522" s="1056"/>
      <c r="D522" s="1056"/>
      <c r="E522" s="1056"/>
      <c r="F522" s="1056"/>
      <c r="G522" s="1056"/>
    </row>
    <row r="523" spans="1:7" x14ac:dyDescent="0.15">
      <c r="A523" s="1056"/>
      <c r="B523" s="1056"/>
      <c r="C523" s="1056"/>
      <c r="D523" s="1056"/>
      <c r="E523" s="1056"/>
      <c r="F523" s="1056"/>
      <c r="G523" s="1056"/>
    </row>
    <row r="524" spans="1:7" x14ac:dyDescent="0.15">
      <c r="A524" s="1056"/>
      <c r="B524" s="1056"/>
      <c r="C524" s="1056"/>
      <c r="D524" s="1056"/>
      <c r="E524" s="1056"/>
      <c r="F524" s="1056"/>
      <c r="G524" s="1056"/>
    </row>
    <row r="525" spans="1:7" x14ac:dyDescent="0.15">
      <c r="A525" s="1056"/>
      <c r="B525" s="1056"/>
      <c r="C525" s="1056"/>
      <c r="D525" s="1056"/>
      <c r="E525" s="1056"/>
      <c r="F525" s="1056"/>
      <c r="G525" s="1056"/>
    </row>
    <row r="526" spans="1:7" x14ac:dyDescent="0.15">
      <c r="A526" s="1056"/>
      <c r="B526" s="1056"/>
      <c r="C526" s="1056"/>
      <c r="D526" s="1056"/>
      <c r="E526" s="1056"/>
      <c r="F526" s="1056"/>
      <c r="G526" s="1056"/>
    </row>
    <row r="527" spans="1:7" x14ac:dyDescent="0.15">
      <c r="A527" s="1056"/>
      <c r="B527" s="1056"/>
      <c r="C527" s="1056"/>
      <c r="D527" s="1056"/>
      <c r="E527" s="1056"/>
      <c r="F527" s="1056"/>
      <c r="G527" s="1056"/>
    </row>
    <row r="528" spans="1:7" x14ac:dyDescent="0.15">
      <c r="A528" s="1056"/>
      <c r="B528" s="1056"/>
      <c r="C528" s="1056"/>
      <c r="D528" s="1056"/>
      <c r="E528" s="1056"/>
      <c r="F528" s="1056"/>
      <c r="G528" s="1056"/>
    </row>
    <row r="529" spans="1:7" x14ac:dyDescent="0.15">
      <c r="A529" s="1056"/>
      <c r="B529" s="1056"/>
      <c r="C529" s="1056"/>
      <c r="D529" s="1056"/>
      <c r="E529" s="1056"/>
      <c r="F529" s="1056"/>
      <c r="G529" s="1056"/>
    </row>
    <row r="530" spans="1:7" x14ac:dyDescent="0.15">
      <c r="A530" s="1056"/>
      <c r="B530" s="1056"/>
      <c r="C530" s="1056"/>
      <c r="D530" s="1056"/>
      <c r="E530" s="1056"/>
      <c r="F530" s="1056"/>
      <c r="G530" s="1056"/>
    </row>
    <row r="531" spans="1:7" x14ac:dyDescent="0.15">
      <c r="A531" s="1056"/>
      <c r="B531" s="1056"/>
      <c r="C531" s="1056"/>
      <c r="D531" s="1056"/>
      <c r="E531" s="1056"/>
      <c r="F531" s="1056"/>
      <c r="G531" s="1056"/>
    </row>
    <row r="532" spans="1:7" x14ac:dyDescent="0.15">
      <c r="A532" s="1056"/>
      <c r="B532" s="1056"/>
      <c r="C532" s="1056"/>
      <c r="D532" s="1056"/>
      <c r="E532" s="1056"/>
      <c r="F532" s="1056"/>
      <c r="G532" s="1056"/>
    </row>
    <row r="533" spans="1:7" x14ac:dyDescent="0.15">
      <c r="A533" s="1056"/>
      <c r="B533" s="1056"/>
      <c r="C533" s="1056"/>
      <c r="D533" s="1056"/>
      <c r="E533" s="1056"/>
      <c r="F533" s="1056"/>
      <c r="G533" s="1056"/>
    </row>
    <row r="534" spans="1:7" x14ac:dyDescent="0.15">
      <c r="A534" s="1056"/>
      <c r="B534" s="1056"/>
      <c r="C534" s="1056"/>
      <c r="D534" s="1056"/>
      <c r="E534" s="1056"/>
      <c r="F534" s="1056"/>
      <c r="G534" s="1056"/>
    </row>
    <row r="535" spans="1:7" x14ac:dyDescent="0.15">
      <c r="A535" s="1056"/>
      <c r="B535" s="1056"/>
      <c r="C535" s="1056"/>
      <c r="D535" s="1056"/>
      <c r="E535" s="1056"/>
      <c r="F535" s="1056"/>
      <c r="G535" s="1056"/>
    </row>
    <row r="536" spans="1:7" x14ac:dyDescent="0.15">
      <c r="A536" s="1056"/>
      <c r="B536" s="1056"/>
      <c r="C536" s="1056"/>
      <c r="D536" s="1056"/>
      <c r="E536" s="1056"/>
      <c r="F536" s="1056"/>
      <c r="G536" s="1056"/>
    </row>
    <row r="537" spans="1:7" x14ac:dyDescent="0.15">
      <c r="A537" s="1056"/>
      <c r="B537" s="1056"/>
      <c r="C537" s="1056"/>
      <c r="D537" s="1056"/>
      <c r="E537" s="1056"/>
      <c r="F537" s="1056"/>
      <c r="G537" s="1056"/>
    </row>
    <row r="538" spans="1:7" x14ac:dyDescent="0.15">
      <c r="A538" s="1056"/>
      <c r="B538" s="1056"/>
      <c r="C538" s="1056"/>
      <c r="D538" s="1056"/>
      <c r="E538" s="1056"/>
      <c r="F538" s="1056"/>
      <c r="G538" s="1056"/>
    </row>
    <row r="539" spans="1:7" x14ac:dyDescent="0.15">
      <c r="A539" s="1056"/>
      <c r="B539" s="1056"/>
      <c r="C539" s="1056"/>
      <c r="D539" s="1056"/>
      <c r="E539" s="1056"/>
      <c r="F539" s="1056"/>
      <c r="G539" s="1056"/>
    </row>
    <row r="540" spans="1:7" x14ac:dyDescent="0.15">
      <c r="A540" s="1056"/>
      <c r="B540" s="1056"/>
      <c r="C540" s="1056"/>
      <c r="D540" s="1056"/>
      <c r="E540" s="1056"/>
      <c r="F540" s="1056"/>
      <c r="G540" s="1056"/>
    </row>
    <row r="541" spans="1:7" x14ac:dyDescent="0.15">
      <c r="A541" s="1056"/>
      <c r="B541" s="1056"/>
      <c r="C541" s="1056"/>
      <c r="D541" s="1056"/>
      <c r="E541" s="1056"/>
      <c r="F541" s="1056"/>
      <c r="G541" s="1056"/>
    </row>
    <row r="542" spans="1:7" x14ac:dyDescent="0.15">
      <c r="A542" s="1056"/>
      <c r="B542" s="1056"/>
      <c r="C542" s="1056"/>
      <c r="D542" s="1056"/>
      <c r="E542" s="1056"/>
      <c r="F542" s="1056"/>
      <c r="G542" s="1056"/>
    </row>
    <row r="543" spans="1:7" x14ac:dyDescent="0.15">
      <c r="A543" s="1056"/>
      <c r="B543" s="1056"/>
      <c r="C543" s="1056"/>
      <c r="D543" s="1056"/>
      <c r="E543" s="1056"/>
      <c r="F543" s="1056"/>
      <c r="G543" s="1056"/>
    </row>
    <row r="544" spans="1:7" x14ac:dyDescent="0.15">
      <c r="A544" s="1056"/>
      <c r="B544" s="1056"/>
      <c r="C544" s="1056"/>
      <c r="D544" s="1056"/>
      <c r="E544" s="1056"/>
      <c r="F544" s="1056"/>
      <c r="G544" s="1056"/>
    </row>
    <row r="545" spans="1:7" x14ac:dyDescent="0.15">
      <c r="A545" s="1056"/>
      <c r="B545" s="1056"/>
      <c r="C545" s="1056"/>
      <c r="D545" s="1056"/>
      <c r="E545" s="1056"/>
      <c r="F545" s="1056"/>
      <c r="G545" s="1056"/>
    </row>
    <row r="546" spans="1:7" x14ac:dyDescent="0.15">
      <c r="A546" s="1056"/>
      <c r="B546" s="1056"/>
      <c r="C546" s="1056"/>
      <c r="D546" s="1056"/>
      <c r="E546" s="1056"/>
      <c r="F546" s="1056"/>
      <c r="G546" s="1056"/>
    </row>
    <row r="547" spans="1:7" x14ac:dyDescent="0.15">
      <c r="A547" s="1056"/>
      <c r="B547" s="1056"/>
      <c r="C547" s="1056"/>
      <c r="D547" s="1056"/>
      <c r="E547" s="1056"/>
      <c r="F547" s="1056"/>
      <c r="G547" s="1056"/>
    </row>
    <row r="548" spans="1:7" x14ac:dyDescent="0.15">
      <c r="A548" s="1056"/>
      <c r="B548" s="1056"/>
      <c r="C548" s="1056"/>
      <c r="D548" s="1056"/>
      <c r="E548" s="1056"/>
      <c r="F548" s="1056"/>
      <c r="G548" s="1056"/>
    </row>
    <row r="549" spans="1:7" x14ac:dyDescent="0.15">
      <c r="A549" s="1056"/>
      <c r="B549" s="1056"/>
      <c r="C549" s="1056"/>
      <c r="D549" s="1056"/>
      <c r="E549" s="1056"/>
      <c r="F549" s="1056"/>
      <c r="G549" s="1056"/>
    </row>
    <row r="550" spans="1:7" x14ac:dyDescent="0.15">
      <c r="A550" s="1056"/>
      <c r="B550" s="1056"/>
      <c r="C550" s="1056"/>
      <c r="D550" s="1056"/>
      <c r="E550" s="1056"/>
      <c r="F550" s="1056"/>
      <c r="G550" s="1056"/>
    </row>
    <row r="551" spans="1:7" x14ac:dyDescent="0.15">
      <c r="A551" s="1056"/>
      <c r="B551" s="1056"/>
      <c r="C551" s="1056"/>
      <c r="D551" s="1056"/>
      <c r="E551" s="1056"/>
      <c r="F551" s="1056"/>
      <c r="G551" s="1056"/>
    </row>
    <row r="552" spans="1:7" x14ac:dyDescent="0.15">
      <c r="A552" s="1056"/>
      <c r="B552" s="1056"/>
      <c r="C552" s="1056"/>
      <c r="D552" s="1056"/>
      <c r="E552" s="1056"/>
      <c r="F552" s="1056"/>
      <c r="G552" s="1056"/>
    </row>
    <row r="553" spans="1:7" x14ac:dyDescent="0.15">
      <c r="A553" s="1056"/>
      <c r="B553" s="1056"/>
      <c r="C553" s="1056"/>
      <c r="D553" s="1056"/>
      <c r="E553" s="1056"/>
      <c r="F553" s="1056"/>
      <c r="G553" s="1056"/>
    </row>
    <row r="554" spans="1:7" x14ac:dyDescent="0.15">
      <c r="A554" s="1056"/>
      <c r="B554" s="1056"/>
      <c r="C554" s="1056"/>
      <c r="D554" s="1056"/>
      <c r="E554" s="1056"/>
      <c r="F554" s="1056"/>
      <c r="G554" s="1056"/>
    </row>
    <row r="555" spans="1:7" x14ac:dyDescent="0.15">
      <c r="A555" s="1056"/>
      <c r="B555" s="1056"/>
      <c r="C555" s="1056"/>
      <c r="D555" s="1056"/>
      <c r="E555" s="1056"/>
      <c r="F555" s="1056"/>
      <c r="G555" s="1056"/>
    </row>
    <row r="556" spans="1:7" x14ac:dyDescent="0.15">
      <c r="A556" s="1056"/>
      <c r="B556" s="1056"/>
      <c r="C556" s="1056"/>
      <c r="D556" s="1056"/>
      <c r="E556" s="1056"/>
      <c r="F556" s="1056"/>
      <c r="G556" s="1056"/>
    </row>
    <row r="557" spans="1:7" x14ac:dyDescent="0.15">
      <c r="A557" s="1056"/>
      <c r="B557" s="1056"/>
      <c r="C557" s="1056"/>
      <c r="D557" s="1056"/>
      <c r="E557" s="1056"/>
      <c r="F557" s="1056"/>
      <c r="G557" s="1056"/>
    </row>
    <row r="558" spans="1:7" x14ac:dyDescent="0.15">
      <c r="A558" s="1056"/>
      <c r="B558" s="1056"/>
      <c r="C558" s="1056"/>
      <c r="D558" s="1056"/>
      <c r="E558" s="1056"/>
      <c r="F558" s="1056"/>
      <c r="G558" s="1056"/>
    </row>
    <row r="559" spans="1:7" x14ac:dyDescent="0.15">
      <c r="A559" s="1056"/>
      <c r="B559" s="1056"/>
      <c r="C559" s="1056"/>
      <c r="D559" s="1056"/>
      <c r="E559" s="1056"/>
      <c r="F559" s="1056"/>
      <c r="G559" s="1056"/>
    </row>
    <row r="560" spans="1:7" x14ac:dyDescent="0.15">
      <c r="A560" s="1056"/>
      <c r="B560" s="1056"/>
      <c r="C560" s="1056"/>
      <c r="D560" s="1056"/>
      <c r="E560" s="1056"/>
      <c r="F560" s="1056"/>
      <c r="G560" s="1056"/>
    </row>
    <row r="561" spans="1:7" x14ac:dyDescent="0.15">
      <c r="A561" s="1056"/>
      <c r="B561" s="1056"/>
      <c r="C561" s="1056"/>
      <c r="D561" s="1056"/>
      <c r="E561" s="1056"/>
      <c r="F561" s="1056"/>
      <c r="G561" s="1056"/>
    </row>
    <row r="562" spans="1:7" x14ac:dyDescent="0.15">
      <c r="A562" s="1056"/>
      <c r="B562" s="1056"/>
      <c r="C562" s="1056"/>
      <c r="D562" s="1056"/>
      <c r="E562" s="1056"/>
      <c r="F562" s="1056"/>
      <c r="G562" s="1056"/>
    </row>
    <row r="563" spans="1:7" x14ac:dyDescent="0.15">
      <c r="A563" s="1056"/>
      <c r="B563" s="1056"/>
      <c r="C563" s="1056"/>
      <c r="D563" s="1056"/>
      <c r="E563" s="1056"/>
      <c r="F563" s="1056"/>
      <c r="G563" s="1056"/>
    </row>
    <row r="564" spans="1:7" x14ac:dyDescent="0.15">
      <c r="A564" s="1056"/>
      <c r="B564" s="1056"/>
      <c r="C564" s="1056"/>
      <c r="D564" s="1056"/>
      <c r="E564" s="1056"/>
      <c r="F564" s="1056"/>
      <c r="G564" s="1056"/>
    </row>
    <row r="565" spans="1:7" x14ac:dyDescent="0.15">
      <c r="A565" s="1056"/>
      <c r="B565" s="1056"/>
      <c r="C565" s="1056"/>
      <c r="D565" s="1056"/>
      <c r="E565" s="1056"/>
      <c r="F565" s="1056"/>
      <c r="G565" s="1056"/>
    </row>
    <row r="566" spans="1:7" x14ac:dyDescent="0.15">
      <c r="A566" s="1056"/>
      <c r="B566" s="1056"/>
      <c r="C566" s="1056"/>
      <c r="D566" s="1056"/>
      <c r="E566" s="1056"/>
      <c r="F566" s="1056"/>
      <c r="G566" s="1056"/>
    </row>
    <row r="567" spans="1:7" x14ac:dyDescent="0.15">
      <c r="A567" s="1056"/>
      <c r="B567" s="1056"/>
      <c r="C567" s="1056"/>
      <c r="D567" s="1056"/>
      <c r="E567" s="1056"/>
      <c r="F567" s="1056"/>
      <c r="G567" s="1056"/>
    </row>
    <row r="568" spans="1:7" x14ac:dyDescent="0.15">
      <c r="A568" s="1056"/>
      <c r="B568" s="1056"/>
      <c r="C568" s="1056"/>
      <c r="D568" s="1056"/>
      <c r="E568" s="1056"/>
      <c r="F568" s="1056"/>
      <c r="G568" s="1056"/>
    </row>
    <row r="569" spans="1:7" x14ac:dyDescent="0.15">
      <c r="A569" s="1056"/>
      <c r="B569" s="1056"/>
      <c r="C569" s="1056"/>
      <c r="D569" s="1056"/>
      <c r="E569" s="1056"/>
      <c r="F569" s="1056"/>
      <c r="G569" s="1056"/>
    </row>
    <row r="570" spans="1:7" x14ac:dyDescent="0.15">
      <c r="A570" s="1056"/>
      <c r="B570" s="1056"/>
      <c r="C570" s="1056"/>
      <c r="D570" s="1056"/>
      <c r="E570" s="1056"/>
      <c r="F570" s="1056"/>
      <c r="G570" s="1056"/>
    </row>
    <row r="571" spans="1:7" x14ac:dyDescent="0.15">
      <c r="A571" s="1056"/>
      <c r="B571" s="1056"/>
      <c r="C571" s="1056"/>
      <c r="D571" s="1056"/>
      <c r="E571" s="1056"/>
      <c r="F571" s="1056"/>
      <c r="G571" s="1056"/>
    </row>
    <row r="572" spans="1:7" x14ac:dyDescent="0.15">
      <c r="A572" s="1056"/>
      <c r="B572" s="1056"/>
      <c r="C572" s="1056"/>
      <c r="D572" s="1056"/>
      <c r="E572" s="1056"/>
      <c r="F572" s="1056"/>
      <c r="G572" s="1056"/>
    </row>
    <row r="573" spans="1:7" x14ac:dyDescent="0.15">
      <c r="A573" s="1056"/>
      <c r="B573" s="1056"/>
      <c r="C573" s="1056"/>
      <c r="D573" s="1056"/>
      <c r="E573" s="1056"/>
      <c r="F573" s="1056"/>
      <c r="G573" s="1056"/>
    </row>
    <row r="574" spans="1:7" x14ac:dyDescent="0.15">
      <c r="A574" s="1056"/>
      <c r="B574" s="1056"/>
      <c r="C574" s="1056"/>
      <c r="D574" s="1056"/>
      <c r="E574" s="1056"/>
      <c r="F574" s="1056"/>
      <c r="G574" s="1056"/>
    </row>
    <row r="575" spans="1:7" x14ac:dyDescent="0.15">
      <c r="A575" s="1056"/>
      <c r="B575" s="1056"/>
      <c r="C575" s="1056"/>
      <c r="D575" s="1056"/>
      <c r="E575" s="1056"/>
      <c r="F575" s="1056"/>
      <c r="G575" s="1056"/>
    </row>
    <row r="576" spans="1:7" x14ac:dyDescent="0.15">
      <c r="A576" s="1056"/>
      <c r="B576" s="1056"/>
      <c r="C576" s="1056"/>
      <c r="D576" s="1056"/>
      <c r="E576" s="1056"/>
      <c r="F576" s="1056"/>
      <c r="G576" s="1056"/>
    </row>
    <row r="577" spans="1:7" x14ac:dyDescent="0.15">
      <c r="A577" s="1056"/>
      <c r="B577" s="1056"/>
      <c r="C577" s="1056"/>
      <c r="D577" s="1056"/>
      <c r="E577" s="1056"/>
      <c r="F577" s="1056"/>
      <c r="G577" s="1056"/>
    </row>
    <row r="578" spans="1:7" x14ac:dyDescent="0.15">
      <c r="A578" s="1056"/>
      <c r="B578" s="1056"/>
      <c r="C578" s="1056"/>
      <c r="D578" s="1056"/>
      <c r="E578" s="1056"/>
      <c r="F578" s="1056"/>
      <c r="G578" s="1056"/>
    </row>
    <row r="579" spans="1:7" x14ac:dyDescent="0.15">
      <c r="A579" s="1056"/>
      <c r="B579" s="1056"/>
      <c r="C579" s="1056"/>
      <c r="D579" s="1056"/>
      <c r="E579" s="1056"/>
      <c r="F579" s="1056"/>
      <c r="G579" s="1056"/>
    </row>
    <row r="580" spans="1:7" x14ac:dyDescent="0.15">
      <c r="A580" s="1056"/>
      <c r="B580" s="1056"/>
      <c r="C580" s="1056"/>
      <c r="D580" s="1056"/>
      <c r="E580" s="1056"/>
      <c r="F580" s="1056"/>
      <c r="G580" s="1056"/>
    </row>
    <row r="581" spans="1:7" x14ac:dyDescent="0.15">
      <c r="A581" s="1056"/>
      <c r="B581" s="1056"/>
      <c r="C581" s="1056"/>
      <c r="D581" s="1056"/>
      <c r="E581" s="1056"/>
      <c r="F581" s="1056"/>
      <c r="G581" s="1056"/>
    </row>
    <row r="582" spans="1:7" x14ac:dyDescent="0.15">
      <c r="A582" s="1056"/>
      <c r="B582" s="1056"/>
      <c r="C582" s="1056"/>
      <c r="D582" s="1056"/>
      <c r="E582" s="1056"/>
      <c r="F582" s="1056"/>
      <c r="G582" s="1056"/>
    </row>
    <row r="583" spans="1:7" x14ac:dyDescent="0.15">
      <c r="A583" s="1056"/>
      <c r="B583" s="1056"/>
      <c r="C583" s="1056"/>
      <c r="D583" s="1056"/>
      <c r="E583" s="1056"/>
      <c r="F583" s="1056"/>
      <c r="G583" s="1056"/>
    </row>
    <row r="584" spans="1:7" x14ac:dyDescent="0.15">
      <c r="A584" s="1056"/>
      <c r="B584" s="1056"/>
      <c r="C584" s="1056"/>
      <c r="D584" s="1056"/>
      <c r="E584" s="1056"/>
      <c r="F584" s="1056"/>
      <c r="G584" s="1056"/>
    </row>
    <row r="585" spans="1:7" x14ac:dyDescent="0.15">
      <c r="A585" s="1056"/>
      <c r="B585" s="1056"/>
      <c r="C585" s="1056"/>
      <c r="D585" s="1056"/>
      <c r="E585" s="1056"/>
      <c r="F585" s="1056"/>
      <c r="G585" s="1056"/>
    </row>
    <row r="586" spans="1:7" x14ac:dyDescent="0.15">
      <c r="A586" s="1056"/>
      <c r="B586" s="1056"/>
      <c r="C586" s="1056"/>
      <c r="D586" s="1056"/>
      <c r="E586" s="1056"/>
      <c r="F586" s="1056"/>
      <c r="G586" s="1056"/>
    </row>
    <row r="587" spans="1:7" x14ac:dyDescent="0.15">
      <c r="A587" s="1056"/>
      <c r="B587" s="1056"/>
      <c r="C587" s="1056"/>
      <c r="D587" s="1056"/>
      <c r="E587" s="1056"/>
      <c r="F587" s="1056"/>
      <c r="G587" s="1056"/>
    </row>
    <row r="588" spans="1:7" x14ac:dyDescent="0.15">
      <c r="A588" s="1056"/>
      <c r="B588" s="1056"/>
      <c r="C588" s="1056"/>
      <c r="D588" s="1056"/>
      <c r="E588" s="1056"/>
      <c r="F588" s="1056"/>
      <c r="G588" s="1056"/>
    </row>
    <row r="589" spans="1:7" x14ac:dyDescent="0.15">
      <c r="A589" s="1056"/>
      <c r="B589" s="1056"/>
      <c r="C589" s="1056"/>
      <c r="D589" s="1056"/>
      <c r="E589" s="1056"/>
      <c r="F589" s="1056"/>
      <c r="G589" s="1056"/>
    </row>
    <row r="590" spans="1:7" x14ac:dyDescent="0.15">
      <c r="A590" s="1056"/>
      <c r="B590" s="1056"/>
      <c r="C590" s="1056"/>
      <c r="D590" s="1056"/>
      <c r="E590" s="1056"/>
      <c r="F590" s="1056"/>
      <c r="G590" s="1056"/>
    </row>
    <row r="591" spans="1:7" x14ac:dyDescent="0.15">
      <c r="A591" s="1056"/>
      <c r="B591" s="1056"/>
      <c r="C591" s="1056"/>
      <c r="D591" s="1056"/>
      <c r="E591" s="1056"/>
      <c r="F591" s="1056"/>
      <c r="G591" s="1056"/>
    </row>
    <row r="592" spans="1:7" x14ac:dyDescent="0.15">
      <c r="A592" s="1056"/>
      <c r="B592" s="1056"/>
      <c r="C592" s="1056"/>
      <c r="D592" s="1056"/>
      <c r="E592" s="1056"/>
      <c r="F592" s="1056"/>
      <c r="G592" s="1056"/>
    </row>
    <row r="593" spans="1:7" x14ac:dyDescent="0.15">
      <c r="A593" s="1056"/>
      <c r="B593" s="1056"/>
      <c r="C593" s="1056"/>
      <c r="D593" s="1056"/>
      <c r="E593" s="1056"/>
      <c r="F593" s="1056"/>
      <c r="G593" s="1056"/>
    </row>
    <row r="594" spans="1:7" x14ac:dyDescent="0.15">
      <c r="A594" s="1056"/>
      <c r="B594" s="1056"/>
      <c r="C594" s="1056"/>
      <c r="D594" s="1056"/>
      <c r="E594" s="1056"/>
      <c r="F594" s="1056"/>
      <c r="G594" s="1056"/>
    </row>
    <row r="595" spans="1:7" x14ac:dyDescent="0.15">
      <c r="A595" s="1056"/>
      <c r="B595" s="1056"/>
      <c r="C595" s="1056"/>
      <c r="D595" s="1056"/>
      <c r="E595" s="1056"/>
      <c r="F595" s="1056"/>
      <c r="G595" s="1056"/>
    </row>
    <row r="596" spans="1:7" x14ac:dyDescent="0.15">
      <c r="A596" s="1056"/>
      <c r="B596" s="1056"/>
      <c r="C596" s="1056"/>
      <c r="D596" s="1056"/>
      <c r="E596" s="1056"/>
      <c r="F596" s="1056"/>
      <c r="G596" s="1056"/>
    </row>
    <row r="597" spans="1:7" x14ac:dyDescent="0.15">
      <c r="A597" s="1056"/>
      <c r="B597" s="1056"/>
      <c r="C597" s="1056"/>
      <c r="D597" s="1056"/>
      <c r="E597" s="1056"/>
      <c r="F597" s="1056"/>
      <c r="G597" s="1056"/>
    </row>
    <row r="598" spans="1:7" x14ac:dyDescent="0.15">
      <c r="A598" s="1056"/>
      <c r="B598" s="1056"/>
      <c r="C598" s="1056"/>
      <c r="D598" s="1056"/>
      <c r="E598" s="1056"/>
      <c r="F598" s="1056"/>
      <c r="G598" s="1056"/>
    </row>
    <row r="599" spans="1:7" x14ac:dyDescent="0.15">
      <c r="A599" s="1056"/>
      <c r="B599" s="1056"/>
      <c r="C599" s="1056"/>
      <c r="D599" s="1056"/>
      <c r="E599" s="1056"/>
      <c r="F599" s="1056"/>
      <c r="G599" s="1056"/>
    </row>
    <row r="600" spans="1:7" x14ac:dyDescent="0.15">
      <c r="A600" s="1056"/>
      <c r="B600" s="1056"/>
      <c r="C600" s="1056"/>
      <c r="D600" s="1056"/>
      <c r="E600" s="1056"/>
      <c r="F600" s="1056"/>
      <c r="G600" s="1056"/>
    </row>
    <row r="601" spans="1:7" x14ac:dyDescent="0.15">
      <c r="A601" s="1056"/>
      <c r="B601" s="1056"/>
      <c r="C601" s="1056"/>
      <c r="D601" s="1056"/>
      <c r="E601" s="1056"/>
      <c r="F601" s="1056"/>
      <c r="G601" s="1056"/>
    </row>
    <row r="602" spans="1:7" x14ac:dyDescent="0.15">
      <c r="A602" s="1056"/>
      <c r="B602" s="1056"/>
      <c r="C602" s="1056"/>
      <c r="D602" s="1056"/>
      <c r="E602" s="1056"/>
      <c r="F602" s="1056"/>
      <c r="G602" s="1056"/>
    </row>
    <row r="603" spans="1:7" x14ac:dyDescent="0.15">
      <c r="A603" s="1056"/>
      <c r="B603" s="1056"/>
      <c r="C603" s="1056"/>
      <c r="D603" s="1056"/>
      <c r="E603" s="1056"/>
      <c r="F603" s="1056"/>
      <c r="G603" s="1056"/>
    </row>
    <row r="604" spans="1:7" x14ac:dyDescent="0.15">
      <c r="A604" s="1056"/>
      <c r="B604" s="1056"/>
      <c r="C604" s="1056"/>
      <c r="D604" s="1056"/>
      <c r="E604" s="1056"/>
      <c r="F604" s="1056"/>
      <c r="G604" s="1056"/>
    </row>
    <row r="605" spans="1:7" x14ac:dyDescent="0.15">
      <c r="A605" s="1056"/>
      <c r="B605" s="1056"/>
      <c r="C605" s="1056"/>
      <c r="D605" s="1056"/>
      <c r="E605" s="1056"/>
      <c r="F605" s="1056"/>
      <c r="G605" s="1056"/>
    </row>
    <row r="606" spans="1:7" x14ac:dyDescent="0.15">
      <c r="A606" s="1056"/>
      <c r="B606" s="1056"/>
      <c r="C606" s="1056"/>
      <c r="D606" s="1056"/>
      <c r="E606" s="1056"/>
      <c r="F606" s="1056"/>
      <c r="G606" s="1056"/>
    </row>
    <row r="607" spans="1:7" x14ac:dyDescent="0.15">
      <c r="A607" s="1056"/>
      <c r="B607" s="1056"/>
      <c r="C607" s="1056"/>
      <c r="D607" s="1056"/>
      <c r="E607" s="1056"/>
      <c r="F607" s="1056"/>
      <c r="G607" s="1056"/>
    </row>
    <row r="608" spans="1:7" x14ac:dyDescent="0.15">
      <c r="A608" s="1056"/>
      <c r="B608" s="1056"/>
      <c r="C608" s="1056"/>
      <c r="D608" s="1056"/>
      <c r="E608" s="1056"/>
      <c r="F608" s="1056"/>
      <c r="G608" s="1056"/>
    </row>
    <row r="609" spans="1:7" x14ac:dyDescent="0.15">
      <c r="A609" s="1056"/>
      <c r="B609" s="1056"/>
      <c r="C609" s="1056"/>
      <c r="D609" s="1056"/>
      <c r="E609" s="1056"/>
      <c r="F609" s="1056"/>
      <c r="G609" s="1056"/>
    </row>
    <row r="610" spans="1:7" x14ac:dyDescent="0.15">
      <c r="A610" s="1056"/>
      <c r="B610" s="1056"/>
      <c r="C610" s="1056"/>
      <c r="D610" s="1056"/>
      <c r="E610" s="1056"/>
      <c r="F610" s="1056"/>
      <c r="G610" s="1056"/>
    </row>
    <row r="611" spans="1:7" x14ac:dyDescent="0.15">
      <c r="A611" s="1056"/>
      <c r="B611" s="1056"/>
      <c r="C611" s="1056"/>
      <c r="D611" s="1056"/>
      <c r="E611" s="1056"/>
      <c r="F611" s="1056"/>
      <c r="G611" s="1056"/>
    </row>
    <row r="612" spans="1:7" x14ac:dyDescent="0.15">
      <c r="A612" s="1056"/>
      <c r="B612" s="1056"/>
      <c r="C612" s="1056"/>
      <c r="D612" s="1056"/>
      <c r="E612" s="1056"/>
      <c r="F612" s="1056"/>
      <c r="G612" s="1056"/>
    </row>
    <row r="613" spans="1:7" x14ac:dyDescent="0.15">
      <c r="A613" s="1056"/>
      <c r="B613" s="1056"/>
      <c r="C613" s="1056"/>
      <c r="D613" s="1056"/>
      <c r="E613" s="1056"/>
      <c r="F613" s="1056"/>
      <c r="G613" s="1056"/>
    </row>
    <row r="614" spans="1:7" x14ac:dyDescent="0.15">
      <c r="A614" s="1056"/>
      <c r="B614" s="1056"/>
      <c r="C614" s="1056"/>
      <c r="D614" s="1056"/>
      <c r="E614" s="1056"/>
      <c r="F614" s="1056"/>
      <c r="G614" s="1056"/>
    </row>
    <row r="615" spans="1:7" x14ac:dyDescent="0.15">
      <c r="A615" s="1056"/>
      <c r="B615" s="1056"/>
      <c r="C615" s="1056"/>
      <c r="D615" s="1056"/>
      <c r="E615" s="1056"/>
      <c r="F615" s="1056"/>
      <c r="G615" s="1056"/>
    </row>
    <row r="616" spans="1:7" x14ac:dyDescent="0.15">
      <c r="A616" s="1056"/>
      <c r="B616" s="1056"/>
      <c r="C616" s="1056"/>
      <c r="D616" s="1056"/>
      <c r="E616" s="1056"/>
      <c r="F616" s="1056"/>
      <c r="G616" s="1056"/>
    </row>
    <row r="617" spans="1:7" x14ac:dyDescent="0.15">
      <c r="A617" s="1056"/>
      <c r="B617" s="1056"/>
      <c r="C617" s="1056"/>
      <c r="D617" s="1056"/>
      <c r="E617" s="1056"/>
      <c r="F617" s="1056"/>
      <c r="G617" s="1056"/>
    </row>
    <row r="618" spans="1:7" x14ac:dyDescent="0.15">
      <c r="A618" s="1056"/>
      <c r="B618" s="1056"/>
      <c r="C618" s="1056"/>
      <c r="D618" s="1056"/>
      <c r="E618" s="1056"/>
      <c r="F618" s="1056"/>
      <c r="G618" s="1056"/>
    </row>
    <row r="619" spans="1:7" x14ac:dyDescent="0.15">
      <c r="A619" s="1056"/>
      <c r="B619" s="1056"/>
      <c r="C619" s="1056"/>
      <c r="D619" s="1056"/>
      <c r="E619" s="1056"/>
      <c r="F619" s="1056"/>
      <c r="G619" s="1056"/>
    </row>
    <row r="620" spans="1:7" x14ac:dyDescent="0.15">
      <c r="A620" s="1056"/>
      <c r="B620" s="1056"/>
      <c r="C620" s="1056"/>
      <c r="D620" s="1056"/>
      <c r="E620" s="1056"/>
      <c r="F620" s="1056"/>
      <c r="G620" s="1056"/>
    </row>
    <row r="621" spans="1:7" x14ac:dyDescent="0.15">
      <c r="A621" s="1056"/>
      <c r="B621" s="1056"/>
      <c r="C621" s="1056"/>
      <c r="D621" s="1056"/>
      <c r="E621" s="1056"/>
      <c r="F621" s="1056"/>
      <c r="G621" s="1056"/>
    </row>
    <row r="622" spans="1:7" x14ac:dyDescent="0.15">
      <c r="A622" s="1056"/>
      <c r="B622" s="1056"/>
      <c r="C622" s="1056"/>
      <c r="D622" s="1056"/>
      <c r="E622" s="1056"/>
      <c r="F622" s="1056"/>
      <c r="G622" s="1056"/>
    </row>
    <row r="623" spans="1:7" x14ac:dyDescent="0.15">
      <c r="A623" s="1056"/>
      <c r="B623" s="1056"/>
      <c r="C623" s="1056"/>
      <c r="D623" s="1056"/>
      <c r="E623" s="1056"/>
      <c r="F623" s="1056"/>
      <c r="G623" s="1056"/>
    </row>
    <row r="624" spans="1:7" x14ac:dyDescent="0.15">
      <c r="A624" s="1056"/>
      <c r="B624" s="1056"/>
      <c r="C624" s="1056"/>
      <c r="D624" s="1056"/>
      <c r="E624" s="1056"/>
      <c r="F624" s="1056"/>
      <c r="G624" s="1056"/>
    </row>
    <row r="625" spans="1:7" x14ac:dyDescent="0.15">
      <c r="A625" s="1056"/>
      <c r="B625" s="1056"/>
      <c r="C625" s="1056"/>
      <c r="D625" s="1056"/>
      <c r="E625" s="1056"/>
      <c r="F625" s="1056"/>
      <c r="G625" s="1056"/>
    </row>
    <row r="626" spans="1:7" x14ac:dyDescent="0.15">
      <c r="A626" s="1056"/>
      <c r="B626" s="1056"/>
      <c r="C626" s="1056"/>
      <c r="D626" s="1056"/>
      <c r="E626" s="1056"/>
      <c r="F626" s="1056"/>
      <c r="G626" s="1056"/>
    </row>
    <row r="627" spans="1:7" x14ac:dyDescent="0.15">
      <c r="A627" s="1056"/>
      <c r="B627" s="1056"/>
      <c r="C627" s="1056"/>
      <c r="D627" s="1056"/>
      <c r="E627" s="1056"/>
      <c r="F627" s="1056"/>
      <c r="G627" s="1056"/>
    </row>
    <row r="628" spans="1:7" x14ac:dyDescent="0.15">
      <c r="A628" s="1056"/>
      <c r="B628" s="1056"/>
      <c r="C628" s="1056"/>
      <c r="D628" s="1056"/>
      <c r="E628" s="1056"/>
      <c r="F628" s="1056"/>
      <c r="G628" s="1056"/>
    </row>
    <row r="629" spans="1:7" x14ac:dyDescent="0.15">
      <c r="A629" s="1056"/>
      <c r="B629" s="1056"/>
      <c r="C629" s="1056"/>
      <c r="D629" s="1056"/>
      <c r="E629" s="1056"/>
      <c r="F629" s="1056"/>
      <c r="G629" s="1056"/>
    </row>
    <row r="630" spans="1:7" x14ac:dyDescent="0.15">
      <c r="A630" s="1056"/>
      <c r="B630" s="1056"/>
      <c r="C630" s="1056"/>
      <c r="D630" s="1056"/>
      <c r="E630" s="1056"/>
      <c r="F630" s="1056"/>
      <c r="G630" s="1056"/>
    </row>
    <row r="631" spans="1:7" x14ac:dyDescent="0.15">
      <c r="A631" s="1056"/>
      <c r="B631" s="1056"/>
      <c r="C631" s="1056"/>
      <c r="D631" s="1056"/>
      <c r="E631" s="1056"/>
      <c r="F631" s="1056"/>
      <c r="G631" s="1056"/>
    </row>
    <row r="632" spans="1:7" x14ac:dyDescent="0.15">
      <c r="A632" s="1056"/>
      <c r="B632" s="1056"/>
      <c r="C632" s="1056"/>
      <c r="D632" s="1056"/>
      <c r="E632" s="1056"/>
      <c r="F632" s="1056"/>
      <c r="G632" s="1056"/>
    </row>
    <row r="633" spans="1:7" x14ac:dyDescent="0.15">
      <c r="A633" s="1056"/>
      <c r="B633" s="1056"/>
      <c r="C633" s="1056"/>
      <c r="D633" s="1056"/>
      <c r="E633" s="1056"/>
      <c r="F633" s="1056"/>
      <c r="G633" s="1056"/>
    </row>
    <row r="634" spans="1:7" x14ac:dyDescent="0.15">
      <c r="A634" s="1056"/>
      <c r="B634" s="1056"/>
      <c r="C634" s="1056"/>
      <c r="D634" s="1056"/>
      <c r="E634" s="1056"/>
      <c r="F634" s="1056"/>
      <c r="G634" s="1056"/>
    </row>
    <row r="635" spans="1:7" x14ac:dyDescent="0.15">
      <c r="A635" s="1056"/>
      <c r="B635" s="1056"/>
      <c r="C635" s="1056"/>
      <c r="D635" s="1056"/>
      <c r="E635" s="1056"/>
      <c r="F635" s="1056"/>
      <c r="G635" s="1056"/>
    </row>
    <row r="636" spans="1:7" x14ac:dyDescent="0.15">
      <c r="A636" s="1056"/>
      <c r="B636" s="1056"/>
      <c r="C636" s="1056"/>
      <c r="D636" s="1056"/>
      <c r="E636" s="1056"/>
      <c r="F636" s="1056"/>
      <c r="G636" s="1056"/>
    </row>
    <row r="637" spans="1:7" x14ac:dyDescent="0.15">
      <c r="A637" s="1056"/>
      <c r="B637" s="1056"/>
      <c r="C637" s="1056"/>
      <c r="D637" s="1056"/>
      <c r="E637" s="1056"/>
      <c r="F637" s="1056"/>
      <c r="G637" s="1056"/>
    </row>
    <row r="638" spans="1:7" x14ac:dyDescent="0.15">
      <c r="A638" s="1056"/>
      <c r="B638" s="1056"/>
      <c r="C638" s="1056"/>
      <c r="D638" s="1056"/>
      <c r="E638" s="1056"/>
      <c r="F638" s="1056"/>
      <c r="G638" s="1056"/>
    </row>
    <row r="639" spans="1:7" x14ac:dyDescent="0.15">
      <c r="A639" s="1056"/>
      <c r="B639" s="1056"/>
      <c r="C639" s="1056"/>
      <c r="D639" s="1056"/>
      <c r="E639" s="1056"/>
      <c r="F639" s="1056"/>
      <c r="G639" s="1056"/>
    </row>
    <row r="640" spans="1:7" x14ac:dyDescent="0.15">
      <c r="A640" s="1056"/>
      <c r="B640" s="1056"/>
      <c r="C640" s="1056"/>
      <c r="D640" s="1056"/>
      <c r="E640" s="1056"/>
      <c r="F640" s="1056"/>
      <c r="G640" s="1056"/>
    </row>
    <row r="641" spans="1:7" x14ac:dyDescent="0.15">
      <c r="A641" s="1056"/>
      <c r="B641" s="1056"/>
      <c r="C641" s="1056"/>
      <c r="D641" s="1056"/>
      <c r="E641" s="1056"/>
      <c r="F641" s="1056"/>
      <c r="G641" s="1056"/>
    </row>
    <row r="642" spans="1:7" x14ac:dyDescent="0.15">
      <c r="A642" s="1056"/>
      <c r="B642" s="1056"/>
      <c r="C642" s="1056"/>
      <c r="D642" s="1056"/>
      <c r="E642" s="1056"/>
      <c r="F642" s="1056"/>
      <c r="G642" s="1056"/>
    </row>
    <row r="643" spans="1:7" x14ac:dyDescent="0.15">
      <c r="A643" s="1056"/>
      <c r="B643" s="1056"/>
      <c r="C643" s="1056"/>
      <c r="D643" s="1056"/>
      <c r="E643" s="1056"/>
      <c r="F643" s="1056"/>
      <c r="G643" s="1056"/>
    </row>
    <row r="644" spans="1:7" x14ac:dyDescent="0.15">
      <c r="A644" s="1056"/>
      <c r="B644" s="1056"/>
      <c r="C644" s="1056"/>
      <c r="D644" s="1056"/>
      <c r="E644" s="1056"/>
      <c r="F644" s="1056"/>
      <c r="G644" s="1056"/>
    </row>
    <row r="645" spans="1:7" x14ac:dyDescent="0.15">
      <c r="A645" s="1056"/>
      <c r="B645" s="1056"/>
      <c r="C645" s="1056"/>
      <c r="D645" s="1056"/>
      <c r="E645" s="1056"/>
      <c r="F645" s="1056"/>
      <c r="G645" s="1056"/>
    </row>
    <row r="646" spans="1:7" x14ac:dyDescent="0.15">
      <c r="A646" s="1056"/>
      <c r="B646" s="1056"/>
      <c r="C646" s="1056"/>
      <c r="D646" s="1056"/>
      <c r="E646" s="1056"/>
      <c r="F646" s="1056"/>
      <c r="G646" s="1056"/>
    </row>
    <row r="647" spans="1:7" x14ac:dyDescent="0.15">
      <c r="A647" s="1056"/>
      <c r="B647" s="1056"/>
      <c r="C647" s="1056"/>
      <c r="D647" s="1056"/>
      <c r="E647" s="1056"/>
      <c r="F647" s="1056"/>
      <c r="G647" s="1056"/>
    </row>
    <row r="648" spans="1:7" x14ac:dyDescent="0.15">
      <c r="A648" s="1056"/>
      <c r="B648" s="1056"/>
      <c r="C648" s="1056"/>
      <c r="D648" s="1056"/>
      <c r="E648" s="1056"/>
      <c r="F648" s="1056"/>
      <c r="G648" s="1056"/>
    </row>
    <row r="649" spans="1:7" x14ac:dyDescent="0.15">
      <c r="A649" s="1056"/>
      <c r="B649" s="1056"/>
      <c r="C649" s="1056"/>
      <c r="D649" s="1056"/>
      <c r="E649" s="1056"/>
      <c r="F649" s="1056"/>
      <c r="G649" s="1056"/>
    </row>
    <row r="650" spans="1:7" x14ac:dyDescent="0.15">
      <c r="A650" s="1056"/>
      <c r="B650" s="1056"/>
      <c r="C650" s="1056"/>
      <c r="D650" s="1056"/>
      <c r="E650" s="1056"/>
      <c r="F650" s="1056"/>
      <c r="G650" s="1056"/>
    </row>
    <row r="651" spans="1:7" x14ac:dyDescent="0.15">
      <c r="A651" s="1056"/>
      <c r="B651" s="1056"/>
      <c r="C651" s="1056"/>
      <c r="D651" s="1056"/>
      <c r="E651" s="1056"/>
      <c r="F651" s="1056"/>
      <c r="G651" s="1056"/>
    </row>
    <row r="652" spans="1:7" x14ac:dyDescent="0.15">
      <c r="A652" s="1056"/>
      <c r="B652" s="1056"/>
      <c r="C652" s="1056"/>
      <c r="D652" s="1056"/>
      <c r="E652" s="1056"/>
      <c r="F652" s="1056"/>
      <c r="G652" s="1056"/>
    </row>
    <row r="653" spans="1:7" x14ac:dyDescent="0.15">
      <c r="A653" s="1056"/>
      <c r="B653" s="1056"/>
      <c r="C653" s="1056"/>
      <c r="D653" s="1056"/>
      <c r="E653" s="1056"/>
      <c r="F653" s="1056"/>
      <c r="G653" s="1056"/>
    </row>
    <row r="654" spans="1:7" x14ac:dyDescent="0.15">
      <c r="A654" s="1056"/>
      <c r="B654" s="1056"/>
      <c r="C654" s="1056"/>
      <c r="D654" s="1056"/>
      <c r="E654" s="1056"/>
      <c r="F654" s="1056"/>
      <c r="G654" s="1056"/>
    </row>
    <row r="655" spans="1:7" x14ac:dyDescent="0.15">
      <c r="A655" s="1056"/>
      <c r="B655" s="1056"/>
      <c r="C655" s="1056"/>
      <c r="D655" s="1056"/>
      <c r="E655" s="1056"/>
      <c r="F655" s="1056"/>
      <c r="G655" s="1056"/>
    </row>
    <row r="656" spans="1:7" x14ac:dyDescent="0.15">
      <c r="A656" s="1056"/>
      <c r="B656" s="1056"/>
      <c r="C656" s="1056"/>
      <c r="D656" s="1056"/>
      <c r="E656" s="1056"/>
      <c r="F656" s="1056"/>
      <c r="G656" s="1056"/>
    </row>
    <row r="657" spans="1:7" x14ac:dyDescent="0.15">
      <c r="A657" s="1056"/>
      <c r="B657" s="1056"/>
      <c r="C657" s="1056"/>
      <c r="D657" s="1056"/>
      <c r="E657" s="1056"/>
      <c r="F657" s="1056"/>
      <c r="G657" s="1056"/>
    </row>
    <row r="658" spans="1:7" x14ac:dyDescent="0.15">
      <c r="A658" s="1056"/>
      <c r="B658" s="1056"/>
      <c r="C658" s="1056"/>
      <c r="D658" s="1056"/>
      <c r="E658" s="1056"/>
      <c r="F658" s="1056"/>
      <c r="G658" s="1056"/>
    </row>
    <row r="659" spans="1:7" x14ac:dyDescent="0.15">
      <c r="A659" s="1056"/>
      <c r="B659" s="1056"/>
      <c r="C659" s="1056"/>
      <c r="D659" s="1056"/>
      <c r="E659" s="1056"/>
      <c r="F659" s="1056"/>
      <c r="G659" s="1056"/>
    </row>
    <row r="660" spans="1:7" x14ac:dyDescent="0.15">
      <c r="A660" s="1056"/>
      <c r="B660" s="1056"/>
      <c r="C660" s="1056"/>
      <c r="D660" s="1056"/>
      <c r="E660" s="1056"/>
      <c r="F660" s="1056"/>
      <c r="G660" s="1056"/>
    </row>
    <row r="661" spans="1:7" x14ac:dyDescent="0.15">
      <c r="A661" s="1056"/>
      <c r="B661" s="1056"/>
      <c r="C661" s="1056"/>
      <c r="D661" s="1056"/>
      <c r="E661" s="1056"/>
      <c r="F661" s="1056"/>
      <c r="G661" s="1056"/>
    </row>
    <row r="662" spans="1:7" x14ac:dyDescent="0.15">
      <c r="A662" s="1056"/>
      <c r="B662" s="1056"/>
      <c r="C662" s="1056"/>
      <c r="D662" s="1056"/>
      <c r="E662" s="1056"/>
      <c r="F662" s="1056"/>
      <c r="G662" s="1056"/>
    </row>
    <row r="663" spans="1:7" x14ac:dyDescent="0.15">
      <c r="A663" s="1056"/>
      <c r="B663" s="1056"/>
      <c r="C663" s="1056"/>
      <c r="D663" s="1056"/>
      <c r="E663" s="1056"/>
      <c r="F663" s="1056"/>
      <c r="G663" s="1056"/>
    </row>
    <row r="664" spans="1:7" x14ac:dyDescent="0.15">
      <c r="A664" s="1056"/>
      <c r="B664" s="1056"/>
      <c r="C664" s="1056"/>
      <c r="D664" s="1056"/>
      <c r="E664" s="1056"/>
      <c r="F664" s="1056"/>
      <c r="G664" s="1056"/>
    </row>
    <row r="665" spans="1:7" x14ac:dyDescent="0.15">
      <c r="A665" s="1056"/>
      <c r="B665" s="1056"/>
      <c r="C665" s="1056"/>
      <c r="D665" s="1056"/>
      <c r="E665" s="1056"/>
      <c r="F665" s="1056"/>
      <c r="G665" s="1056"/>
    </row>
    <row r="666" spans="1:7" x14ac:dyDescent="0.15">
      <c r="A666" s="1056"/>
      <c r="B666" s="1056"/>
      <c r="C666" s="1056"/>
      <c r="D666" s="1056"/>
      <c r="E666" s="1056"/>
      <c r="F666" s="1056"/>
      <c r="G666" s="1056"/>
    </row>
    <row r="667" spans="1:7" x14ac:dyDescent="0.15">
      <c r="A667" s="1056"/>
      <c r="B667" s="1056"/>
      <c r="C667" s="1056"/>
      <c r="D667" s="1056"/>
      <c r="E667" s="1056"/>
      <c r="F667" s="1056"/>
      <c r="G667" s="1056"/>
    </row>
    <row r="668" spans="1:7" x14ac:dyDescent="0.15">
      <c r="A668" s="1056"/>
      <c r="B668" s="1056"/>
      <c r="C668" s="1056"/>
      <c r="D668" s="1056"/>
      <c r="E668" s="1056"/>
      <c r="F668" s="1056"/>
      <c r="G668" s="1056"/>
    </row>
    <row r="669" spans="1:7" x14ac:dyDescent="0.15">
      <c r="A669" s="1056"/>
      <c r="B669" s="1056"/>
      <c r="C669" s="1056"/>
      <c r="D669" s="1056"/>
      <c r="E669" s="1056"/>
      <c r="F669" s="1056"/>
      <c r="G669" s="1056"/>
    </row>
    <row r="670" spans="1:7" x14ac:dyDescent="0.15">
      <c r="A670" s="1056"/>
      <c r="B670" s="1056"/>
      <c r="C670" s="1056"/>
      <c r="D670" s="1056"/>
      <c r="E670" s="1056"/>
      <c r="F670" s="1056"/>
      <c r="G670" s="1056"/>
    </row>
    <row r="671" spans="1:7" x14ac:dyDescent="0.15">
      <c r="A671" s="1056"/>
      <c r="B671" s="1056"/>
      <c r="C671" s="1056"/>
      <c r="D671" s="1056"/>
      <c r="E671" s="1056"/>
      <c r="F671" s="1056"/>
      <c r="G671" s="1056"/>
    </row>
    <row r="672" spans="1:7" x14ac:dyDescent="0.15">
      <c r="A672" s="1056"/>
      <c r="B672" s="1056"/>
      <c r="C672" s="1056"/>
      <c r="D672" s="1056"/>
      <c r="E672" s="1056"/>
      <c r="F672" s="1056"/>
      <c r="G672" s="1056"/>
    </row>
    <row r="673" spans="1:7" x14ac:dyDescent="0.15">
      <c r="A673" s="1056"/>
      <c r="B673" s="1056"/>
      <c r="C673" s="1056"/>
      <c r="D673" s="1056"/>
      <c r="E673" s="1056"/>
      <c r="F673" s="1056"/>
      <c r="G673" s="1056"/>
    </row>
    <row r="674" spans="1:7" x14ac:dyDescent="0.15">
      <c r="A674" s="1056"/>
      <c r="B674" s="1056"/>
      <c r="C674" s="1056"/>
      <c r="D674" s="1056"/>
      <c r="E674" s="1056"/>
      <c r="F674" s="1056"/>
      <c r="G674" s="1056"/>
    </row>
    <row r="675" spans="1:7" x14ac:dyDescent="0.15">
      <c r="A675" s="1056"/>
      <c r="B675" s="1056"/>
      <c r="C675" s="1056"/>
      <c r="D675" s="1056"/>
      <c r="E675" s="1056"/>
      <c r="F675" s="1056"/>
      <c r="G675" s="1056"/>
    </row>
    <row r="676" spans="1:7" x14ac:dyDescent="0.15">
      <c r="A676" s="1056"/>
      <c r="B676" s="1056"/>
      <c r="C676" s="1056"/>
      <c r="D676" s="1056"/>
      <c r="E676" s="1056"/>
      <c r="F676" s="1056"/>
      <c r="G676" s="1056"/>
    </row>
    <row r="677" spans="1:7" x14ac:dyDescent="0.15">
      <c r="A677" s="1056"/>
      <c r="B677" s="1056"/>
      <c r="C677" s="1056"/>
      <c r="D677" s="1056"/>
      <c r="E677" s="1056"/>
      <c r="F677" s="1056"/>
      <c r="G677" s="1056"/>
    </row>
    <row r="678" spans="1:7" x14ac:dyDescent="0.15">
      <c r="A678" s="1056"/>
      <c r="B678" s="1056"/>
      <c r="C678" s="1056"/>
      <c r="D678" s="1056"/>
      <c r="E678" s="1056"/>
      <c r="F678" s="1056"/>
      <c r="G678" s="1056"/>
    </row>
    <row r="679" spans="1:7" x14ac:dyDescent="0.15">
      <c r="A679" s="1056"/>
      <c r="B679" s="1056"/>
      <c r="C679" s="1056"/>
      <c r="D679" s="1056"/>
      <c r="E679" s="1056"/>
      <c r="F679" s="1056"/>
      <c r="G679" s="1056"/>
    </row>
    <row r="680" spans="1:7" x14ac:dyDescent="0.15">
      <c r="A680" s="1056"/>
      <c r="B680" s="1056"/>
      <c r="C680" s="1056"/>
      <c r="D680" s="1056"/>
      <c r="E680" s="1056"/>
      <c r="F680" s="1056"/>
      <c r="G680" s="1056"/>
    </row>
    <row r="681" spans="1:7" x14ac:dyDescent="0.15">
      <c r="A681" s="1056"/>
      <c r="B681" s="1056"/>
      <c r="C681" s="1056"/>
      <c r="D681" s="1056"/>
      <c r="E681" s="1056"/>
      <c r="F681" s="1056"/>
      <c r="G681" s="1056"/>
    </row>
    <row r="682" spans="1:7" x14ac:dyDescent="0.15">
      <c r="A682" s="1056"/>
      <c r="B682" s="1056"/>
      <c r="C682" s="1056"/>
      <c r="D682" s="1056"/>
      <c r="E682" s="1056"/>
      <c r="F682" s="1056"/>
      <c r="G682" s="1056"/>
    </row>
    <row r="683" spans="1:7" x14ac:dyDescent="0.15">
      <c r="A683" s="1056"/>
      <c r="B683" s="1056"/>
      <c r="C683" s="1056"/>
      <c r="D683" s="1056"/>
      <c r="E683" s="1056"/>
      <c r="F683" s="1056"/>
      <c r="G683" s="1056"/>
    </row>
    <row r="684" spans="1:7" x14ac:dyDescent="0.15">
      <c r="A684" s="1056"/>
      <c r="B684" s="1056"/>
      <c r="C684" s="1056"/>
      <c r="D684" s="1056"/>
      <c r="E684" s="1056"/>
      <c r="F684" s="1056"/>
      <c r="G684" s="1056"/>
    </row>
    <row r="685" spans="1:7" x14ac:dyDescent="0.15">
      <c r="A685" s="1056"/>
      <c r="B685" s="1056"/>
      <c r="C685" s="1056"/>
      <c r="D685" s="1056"/>
      <c r="E685" s="1056"/>
      <c r="F685" s="1056"/>
      <c r="G685" s="1056"/>
    </row>
    <row r="686" spans="1:7" x14ac:dyDescent="0.15">
      <c r="A686" s="1056"/>
      <c r="B686" s="1056"/>
      <c r="C686" s="1056"/>
      <c r="D686" s="1056"/>
      <c r="E686" s="1056"/>
      <c r="F686" s="1056"/>
      <c r="G686" s="1056"/>
    </row>
    <row r="687" spans="1:7" x14ac:dyDescent="0.15">
      <c r="A687" s="1056"/>
      <c r="B687" s="1056"/>
      <c r="C687" s="1056"/>
      <c r="D687" s="1056"/>
      <c r="E687" s="1056"/>
      <c r="F687" s="1056"/>
      <c r="G687" s="1056"/>
    </row>
    <row r="688" spans="1:7" x14ac:dyDescent="0.15">
      <c r="A688" s="1056"/>
      <c r="B688" s="1056"/>
      <c r="C688" s="1056"/>
      <c r="D688" s="1056"/>
      <c r="E688" s="1056"/>
      <c r="F688" s="1056"/>
      <c r="G688" s="1056"/>
    </row>
    <row r="689" spans="1:7" x14ac:dyDescent="0.15">
      <c r="A689" s="1056"/>
      <c r="B689" s="1056"/>
      <c r="C689" s="1056"/>
      <c r="D689" s="1056"/>
      <c r="E689" s="1056"/>
      <c r="F689" s="1056"/>
      <c r="G689" s="1056"/>
    </row>
    <row r="690" spans="1:7" x14ac:dyDescent="0.15">
      <c r="A690" s="1056"/>
      <c r="B690" s="1056"/>
      <c r="C690" s="1056"/>
      <c r="D690" s="1056"/>
      <c r="E690" s="1056"/>
      <c r="F690" s="1056"/>
      <c r="G690" s="1056"/>
    </row>
    <row r="691" spans="1:7" x14ac:dyDescent="0.15">
      <c r="A691" s="1056"/>
      <c r="B691" s="1056"/>
      <c r="C691" s="1056"/>
      <c r="D691" s="1056"/>
      <c r="E691" s="1056"/>
      <c r="F691" s="1056"/>
      <c r="G691" s="1056"/>
    </row>
    <row r="692" spans="1:7" x14ac:dyDescent="0.15">
      <c r="A692" s="1056"/>
      <c r="B692" s="1056"/>
      <c r="C692" s="1056"/>
      <c r="D692" s="1056"/>
      <c r="E692" s="1056"/>
      <c r="F692" s="1056"/>
      <c r="G692" s="1056"/>
    </row>
    <row r="693" spans="1:7" x14ac:dyDescent="0.15">
      <c r="A693" s="1056"/>
      <c r="B693" s="1056"/>
      <c r="C693" s="1056"/>
      <c r="D693" s="1056"/>
      <c r="E693" s="1056"/>
      <c r="F693" s="1056"/>
      <c r="G693" s="1056"/>
    </row>
    <row r="694" spans="1:7" x14ac:dyDescent="0.15">
      <c r="A694" s="1056"/>
      <c r="B694" s="1056"/>
      <c r="C694" s="1056"/>
      <c r="D694" s="1056"/>
      <c r="E694" s="1056"/>
      <c r="F694" s="1056"/>
      <c r="G694" s="1056"/>
    </row>
    <row r="695" spans="1:7" x14ac:dyDescent="0.15">
      <c r="A695" s="1056"/>
      <c r="B695" s="1056"/>
      <c r="C695" s="1056"/>
      <c r="D695" s="1056"/>
      <c r="E695" s="1056"/>
      <c r="F695" s="1056"/>
      <c r="G695" s="1056"/>
    </row>
    <row r="696" spans="1:7" x14ac:dyDescent="0.15">
      <c r="A696" s="1056"/>
      <c r="B696" s="1056"/>
      <c r="C696" s="1056"/>
      <c r="D696" s="1056"/>
      <c r="E696" s="1056"/>
      <c r="F696" s="1056"/>
      <c r="G696" s="1056"/>
    </row>
    <row r="697" spans="1:7" x14ac:dyDescent="0.15">
      <c r="A697" s="1056"/>
      <c r="B697" s="1056"/>
      <c r="C697" s="1056"/>
      <c r="D697" s="1056"/>
      <c r="E697" s="1056"/>
      <c r="F697" s="1056"/>
      <c r="G697" s="1056"/>
    </row>
    <row r="698" spans="1:7" x14ac:dyDescent="0.15">
      <c r="A698" s="1056"/>
      <c r="B698" s="1056"/>
      <c r="C698" s="1056"/>
      <c r="D698" s="1056"/>
      <c r="E698" s="1056"/>
      <c r="F698" s="1056"/>
      <c r="G698" s="1056"/>
    </row>
    <row r="699" spans="1:7" x14ac:dyDescent="0.15">
      <c r="A699" s="1056"/>
      <c r="B699" s="1056"/>
      <c r="C699" s="1056"/>
      <c r="D699" s="1056"/>
      <c r="E699" s="1056"/>
      <c r="F699" s="1056"/>
      <c r="G699" s="1056"/>
    </row>
    <row r="700" spans="1:7" x14ac:dyDescent="0.15">
      <c r="A700" s="1056"/>
      <c r="B700" s="1056"/>
      <c r="C700" s="1056"/>
      <c r="D700" s="1056"/>
      <c r="E700" s="1056"/>
      <c r="F700" s="1056"/>
      <c r="G700" s="1056"/>
    </row>
    <row r="701" spans="1:7" x14ac:dyDescent="0.15">
      <c r="A701" s="1056"/>
      <c r="B701" s="1056"/>
      <c r="C701" s="1056"/>
      <c r="D701" s="1056"/>
      <c r="E701" s="1056"/>
      <c r="F701" s="1056"/>
      <c r="G701" s="1056"/>
    </row>
    <row r="702" spans="1:7" x14ac:dyDescent="0.15">
      <c r="A702" s="1056"/>
      <c r="B702" s="1056"/>
      <c r="C702" s="1056"/>
      <c r="D702" s="1056"/>
      <c r="E702" s="1056"/>
      <c r="F702" s="1056"/>
      <c r="G702" s="1056"/>
    </row>
    <row r="703" spans="1:7" x14ac:dyDescent="0.15">
      <c r="A703" s="1056"/>
      <c r="B703" s="1056"/>
      <c r="C703" s="1056"/>
      <c r="D703" s="1056"/>
      <c r="E703" s="1056"/>
      <c r="F703" s="1056"/>
      <c r="G703" s="1056"/>
    </row>
    <row r="704" spans="1:7" x14ac:dyDescent="0.15">
      <c r="A704" s="1056"/>
      <c r="B704" s="1056"/>
      <c r="C704" s="1056"/>
      <c r="D704" s="1056"/>
      <c r="E704" s="1056"/>
      <c r="F704" s="1056"/>
      <c r="G704" s="1056"/>
    </row>
    <row r="705" spans="1:7" x14ac:dyDescent="0.15">
      <c r="A705" s="1056"/>
      <c r="B705" s="1056"/>
      <c r="C705" s="1056"/>
      <c r="D705" s="1056"/>
      <c r="E705" s="1056"/>
      <c r="F705" s="1056"/>
      <c r="G705" s="1056"/>
    </row>
    <row r="706" spans="1:7" x14ac:dyDescent="0.15">
      <c r="A706" s="1056"/>
      <c r="B706" s="1056"/>
      <c r="C706" s="1056"/>
      <c r="D706" s="1056"/>
      <c r="E706" s="1056"/>
      <c r="F706" s="1056"/>
      <c r="G706" s="1056"/>
    </row>
    <row r="707" spans="1:7" x14ac:dyDescent="0.15">
      <c r="A707" s="1056"/>
      <c r="B707" s="1056"/>
      <c r="C707" s="1056"/>
      <c r="D707" s="1056"/>
      <c r="E707" s="1056"/>
      <c r="F707" s="1056"/>
      <c r="G707" s="1056"/>
    </row>
    <row r="708" spans="1:7" x14ac:dyDescent="0.15">
      <c r="A708" s="1056"/>
      <c r="B708" s="1056"/>
      <c r="C708" s="1056"/>
      <c r="D708" s="1056"/>
      <c r="E708" s="1056"/>
      <c r="F708" s="1056"/>
      <c r="G708" s="1056"/>
    </row>
    <row r="709" spans="1:7" x14ac:dyDescent="0.15">
      <c r="A709" s="1056"/>
      <c r="B709" s="1056"/>
      <c r="C709" s="1056"/>
      <c r="D709" s="1056"/>
      <c r="E709" s="1056"/>
      <c r="F709" s="1056"/>
      <c r="G709" s="1056"/>
    </row>
    <row r="710" spans="1:7" x14ac:dyDescent="0.15">
      <c r="A710" s="1056"/>
      <c r="B710" s="1056"/>
      <c r="C710" s="1056"/>
      <c r="D710" s="1056"/>
      <c r="E710" s="1056"/>
      <c r="F710" s="1056"/>
      <c r="G710" s="1056"/>
    </row>
    <row r="711" spans="1:7" x14ac:dyDescent="0.15">
      <c r="A711" s="1056"/>
      <c r="B711" s="1056"/>
      <c r="C711" s="1056"/>
      <c r="D711" s="1056"/>
      <c r="E711" s="1056"/>
      <c r="F711" s="1056"/>
      <c r="G711" s="1056"/>
    </row>
    <row r="712" spans="1:7" x14ac:dyDescent="0.15">
      <c r="A712" s="1056"/>
      <c r="B712" s="1056"/>
      <c r="C712" s="1056"/>
      <c r="D712" s="1056"/>
      <c r="E712" s="1056"/>
      <c r="F712" s="1056"/>
      <c r="G712" s="1056"/>
    </row>
    <row r="713" spans="1:7" x14ac:dyDescent="0.15">
      <c r="A713" s="1056"/>
      <c r="B713" s="1056"/>
      <c r="C713" s="1056"/>
      <c r="D713" s="1056"/>
      <c r="E713" s="1056"/>
      <c r="F713" s="1056"/>
      <c r="G713" s="1056"/>
    </row>
    <row r="714" spans="1:7" x14ac:dyDescent="0.15">
      <c r="A714" s="1056"/>
      <c r="B714" s="1056"/>
      <c r="C714" s="1056"/>
      <c r="D714" s="1056"/>
      <c r="E714" s="1056"/>
      <c r="F714" s="1056"/>
      <c r="G714" s="1056"/>
    </row>
    <row r="715" spans="1:7" x14ac:dyDescent="0.15">
      <c r="A715" s="1056"/>
      <c r="B715" s="1056"/>
      <c r="C715" s="1056"/>
      <c r="D715" s="1056"/>
      <c r="E715" s="1056"/>
      <c r="F715" s="1056"/>
      <c r="G715" s="1056"/>
    </row>
    <row r="716" spans="1:7" x14ac:dyDescent="0.15">
      <c r="A716" s="1056"/>
      <c r="B716" s="1056"/>
      <c r="C716" s="1056"/>
      <c r="D716" s="1056"/>
      <c r="E716" s="1056"/>
      <c r="F716" s="1056"/>
      <c r="G716" s="1056"/>
    </row>
    <row r="717" spans="1:7" x14ac:dyDescent="0.15">
      <c r="A717" s="1056"/>
      <c r="B717" s="1056"/>
      <c r="C717" s="1056"/>
      <c r="D717" s="1056"/>
      <c r="E717" s="1056"/>
      <c r="F717" s="1056"/>
      <c r="G717" s="1056"/>
    </row>
    <row r="718" spans="1:7" x14ac:dyDescent="0.15">
      <c r="A718" s="1056"/>
      <c r="B718" s="1056"/>
      <c r="C718" s="1056"/>
      <c r="D718" s="1056"/>
      <c r="E718" s="1056"/>
      <c r="F718" s="1056"/>
      <c r="G718" s="1056"/>
    </row>
    <row r="719" spans="1:7" x14ac:dyDescent="0.15">
      <c r="A719" s="1056"/>
      <c r="B719" s="1056"/>
      <c r="C719" s="1056"/>
      <c r="D719" s="1056"/>
      <c r="E719" s="1056"/>
      <c r="F719" s="1056"/>
      <c r="G719" s="1056"/>
    </row>
    <row r="720" spans="1:7" x14ac:dyDescent="0.15">
      <c r="A720" s="1056"/>
      <c r="B720" s="1056"/>
      <c r="C720" s="1056"/>
      <c r="D720" s="1056"/>
      <c r="E720" s="1056"/>
      <c r="F720" s="1056"/>
      <c r="G720" s="1056"/>
    </row>
    <row r="721" spans="1:7" x14ac:dyDescent="0.15">
      <c r="A721" s="1056"/>
      <c r="B721" s="1056"/>
      <c r="C721" s="1056"/>
      <c r="D721" s="1056"/>
      <c r="E721" s="1056"/>
      <c r="F721" s="1056"/>
      <c r="G721" s="1056"/>
    </row>
    <row r="722" spans="1:7" x14ac:dyDescent="0.15">
      <c r="A722" s="1056"/>
      <c r="B722" s="1056"/>
      <c r="C722" s="1056"/>
      <c r="D722" s="1056"/>
      <c r="E722" s="1056"/>
      <c r="F722" s="1056"/>
      <c r="G722" s="1056"/>
    </row>
    <row r="723" spans="1:7" x14ac:dyDescent="0.15">
      <c r="A723" s="1056"/>
      <c r="B723" s="1056"/>
      <c r="C723" s="1056"/>
      <c r="D723" s="1056"/>
      <c r="E723" s="1056"/>
      <c r="F723" s="1056"/>
      <c r="G723" s="1056"/>
    </row>
    <row r="724" spans="1:7" x14ac:dyDescent="0.15">
      <c r="A724" s="1056"/>
      <c r="B724" s="1056"/>
      <c r="C724" s="1056"/>
      <c r="D724" s="1056"/>
      <c r="E724" s="1056"/>
      <c r="F724" s="1056"/>
      <c r="G724" s="1056"/>
    </row>
    <row r="725" spans="1:7" x14ac:dyDescent="0.15">
      <c r="A725" s="1056"/>
      <c r="B725" s="1056"/>
      <c r="C725" s="1056"/>
      <c r="D725" s="1056"/>
      <c r="E725" s="1056"/>
      <c r="F725" s="1056"/>
      <c r="G725" s="1056"/>
    </row>
    <row r="726" spans="1:7" x14ac:dyDescent="0.15">
      <c r="A726" s="1056"/>
      <c r="B726" s="1056"/>
      <c r="C726" s="1056"/>
      <c r="D726" s="1056"/>
      <c r="E726" s="1056"/>
      <c r="F726" s="1056"/>
      <c r="G726" s="1056"/>
    </row>
    <row r="727" spans="1:7" x14ac:dyDescent="0.15">
      <c r="A727" s="1056"/>
      <c r="B727" s="1056"/>
      <c r="C727" s="1056"/>
      <c r="D727" s="1056"/>
      <c r="E727" s="1056"/>
      <c r="F727" s="1056"/>
      <c r="G727" s="1056"/>
    </row>
    <row r="728" spans="1:7" x14ac:dyDescent="0.15">
      <c r="A728" s="1056"/>
      <c r="B728" s="1056"/>
      <c r="C728" s="1056"/>
      <c r="D728" s="1056"/>
      <c r="E728" s="1056"/>
      <c r="F728" s="1056"/>
      <c r="G728" s="1056"/>
    </row>
    <row r="729" spans="1:7" x14ac:dyDescent="0.15">
      <c r="A729" s="1056"/>
      <c r="B729" s="1056"/>
      <c r="C729" s="1056"/>
      <c r="D729" s="1056"/>
      <c r="E729" s="1056"/>
      <c r="F729" s="1056"/>
      <c r="G729" s="1056"/>
    </row>
    <row r="730" spans="1:7" x14ac:dyDescent="0.15">
      <c r="A730" s="1056"/>
      <c r="B730" s="1056"/>
      <c r="C730" s="1056"/>
      <c r="D730" s="1056"/>
      <c r="E730" s="1056"/>
      <c r="F730" s="1056"/>
      <c r="G730" s="1056"/>
    </row>
    <row r="731" spans="1:7" x14ac:dyDescent="0.15">
      <c r="A731" s="1056"/>
      <c r="B731" s="1056"/>
      <c r="C731" s="1056"/>
      <c r="D731" s="1056"/>
      <c r="E731" s="1056"/>
      <c r="F731" s="1056"/>
      <c r="G731" s="1056"/>
    </row>
    <row r="732" spans="1:7" x14ac:dyDescent="0.15">
      <c r="A732" s="1056"/>
      <c r="B732" s="1056"/>
      <c r="C732" s="1056"/>
      <c r="D732" s="1056"/>
      <c r="E732" s="1056"/>
      <c r="F732" s="1056"/>
      <c r="G732" s="1056"/>
    </row>
    <row r="733" spans="1:7" x14ac:dyDescent="0.15">
      <c r="A733" s="1056"/>
      <c r="B733" s="1056"/>
      <c r="C733" s="1056"/>
      <c r="D733" s="1056"/>
      <c r="E733" s="1056"/>
      <c r="F733" s="1056"/>
      <c r="G733" s="1056"/>
    </row>
    <row r="734" spans="1:7" x14ac:dyDescent="0.15">
      <c r="A734" s="1056"/>
      <c r="B734" s="1056"/>
      <c r="C734" s="1056"/>
      <c r="D734" s="1056"/>
      <c r="E734" s="1056"/>
      <c r="F734" s="1056"/>
      <c r="G734" s="1056"/>
    </row>
    <row r="735" spans="1:7" x14ac:dyDescent="0.15">
      <c r="A735" s="1056"/>
      <c r="B735" s="1056"/>
      <c r="C735" s="1056"/>
      <c r="D735" s="1056"/>
      <c r="E735" s="1056"/>
      <c r="F735" s="1056"/>
      <c r="G735" s="1056"/>
    </row>
    <row r="736" spans="1:7" x14ac:dyDescent="0.15">
      <c r="A736" s="1056"/>
      <c r="B736" s="1056"/>
      <c r="C736" s="1056"/>
      <c r="D736" s="1056"/>
      <c r="E736" s="1056"/>
      <c r="F736" s="1056"/>
      <c r="G736" s="1056"/>
    </row>
    <row r="737" spans="1:7" x14ac:dyDescent="0.15">
      <c r="A737" s="1056"/>
      <c r="B737" s="1056"/>
      <c r="C737" s="1056"/>
      <c r="D737" s="1056"/>
      <c r="E737" s="1056"/>
      <c r="F737" s="1056"/>
      <c r="G737" s="1056"/>
    </row>
    <row r="738" spans="1:7" x14ac:dyDescent="0.15">
      <c r="A738" s="1056"/>
      <c r="B738" s="1056"/>
      <c r="C738" s="1056"/>
      <c r="D738" s="1056"/>
      <c r="E738" s="1056"/>
      <c r="F738" s="1056"/>
      <c r="G738" s="1056"/>
    </row>
    <row r="739" spans="1:7" x14ac:dyDescent="0.15">
      <c r="A739" s="1056"/>
      <c r="B739" s="1056"/>
      <c r="C739" s="1056"/>
      <c r="D739" s="1056"/>
      <c r="E739" s="1056"/>
      <c r="F739" s="1056"/>
      <c r="G739" s="1056"/>
    </row>
    <row r="740" spans="1:7" x14ac:dyDescent="0.15">
      <c r="A740" s="1056"/>
      <c r="B740" s="1056"/>
      <c r="C740" s="1056"/>
      <c r="D740" s="1056"/>
      <c r="E740" s="1056"/>
      <c r="F740" s="1056"/>
      <c r="G740" s="1056"/>
    </row>
    <row r="741" spans="1:7" x14ac:dyDescent="0.15">
      <c r="A741" s="1056"/>
      <c r="B741" s="1056"/>
      <c r="C741" s="1056"/>
      <c r="D741" s="1056"/>
      <c r="E741" s="1056"/>
      <c r="F741" s="1056"/>
      <c r="G741" s="1056"/>
    </row>
    <row r="742" spans="1:7" x14ac:dyDescent="0.15">
      <c r="A742" s="1056"/>
      <c r="B742" s="1056"/>
      <c r="C742" s="1056"/>
      <c r="D742" s="1056"/>
      <c r="E742" s="1056"/>
      <c r="F742" s="1056"/>
      <c r="G742" s="1056"/>
    </row>
    <row r="743" spans="1:7" x14ac:dyDescent="0.15">
      <c r="A743" s="1056"/>
      <c r="B743" s="1056"/>
      <c r="C743" s="1056"/>
      <c r="D743" s="1056"/>
      <c r="E743" s="1056"/>
      <c r="F743" s="1056"/>
      <c r="G743" s="1056"/>
    </row>
    <row r="744" spans="1:7" x14ac:dyDescent="0.15">
      <c r="A744" s="1056"/>
      <c r="B744" s="1056"/>
      <c r="C744" s="1056"/>
      <c r="D744" s="1056"/>
      <c r="E744" s="1056"/>
      <c r="F744" s="1056"/>
      <c r="G744" s="1056"/>
    </row>
    <row r="745" spans="1:7" x14ac:dyDescent="0.15">
      <c r="A745" s="1056"/>
      <c r="B745" s="1056"/>
      <c r="C745" s="1056"/>
      <c r="D745" s="1056"/>
      <c r="E745" s="1056"/>
      <c r="F745" s="1056"/>
      <c r="G745" s="1056"/>
    </row>
    <row r="746" spans="1:7" x14ac:dyDescent="0.15">
      <c r="A746" s="1056"/>
      <c r="B746" s="1056"/>
      <c r="C746" s="1056"/>
      <c r="D746" s="1056"/>
      <c r="E746" s="1056"/>
      <c r="F746" s="1056"/>
      <c r="G746" s="1056"/>
    </row>
    <row r="747" spans="1:7" x14ac:dyDescent="0.15">
      <c r="A747" s="1056"/>
      <c r="B747" s="1056"/>
      <c r="C747" s="1056"/>
      <c r="D747" s="1056"/>
      <c r="E747" s="1056"/>
      <c r="F747" s="1056"/>
      <c r="G747" s="1056"/>
    </row>
    <row r="748" spans="1:7" x14ac:dyDescent="0.15">
      <c r="A748" s="1056"/>
      <c r="B748" s="1056"/>
      <c r="C748" s="1056"/>
      <c r="D748" s="1056"/>
      <c r="E748" s="1056"/>
      <c r="F748" s="1056"/>
      <c r="G748" s="1056"/>
    </row>
    <row r="749" spans="1:7" x14ac:dyDescent="0.15">
      <c r="A749" s="1056"/>
      <c r="B749" s="1056"/>
      <c r="C749" s="1056"/>
      <c r="D749" s="1056"/>
      <c r="E749" s="1056"/>
      <c r="F749" s="1056"/>
      <c r="G749" s="1056"/>
    </row>
    <row r="750" spans="1:7" x14ac:dyDescent="0.15">
      <c r="A750" s="1056"/>
      <c r="B750" s="1056"/>
      <c r="C750" s="1056"/>
      <c r="D750" s="1056"/>
      <c r="E750" s="1056"/>
      <c r="F750" s="1056"/>
      <c r="G750" s="1056"/>
    </row>
    <row r="751" spans="1:7" x14ac:dyDescent="0.15">
      <c r="A751" s="1056"/>
      <c r="B751" s="1056"/>
      <c r="C751" s="1056"/>
      <c r="D751" s="1056"/>
      <c r="E751" s="1056"/>
      <c r="F751" s="1056"/>
      <c r="G751" s="1056"/>
    </row>
    <row r="752" spans="1:7" x14ac:dyDescent="0.15">
      <c r="A752" s="1056"/>
      <c r="B752" s="1056"/>
      <c r="C752" s="1056"/>
      <c r="D752" s="1056"/>
      <c r="E752" s="1056"/>
      <c r="F752" s="1056"/>
      <c r="G752" s="1056"/>
    </row>
    <row r="753" spans="1:7" x14ac:dyDescent="0.15">
      <c r="A753" s="1056"/>
      <c r="B753" s="1056"/>
      <c r="C753" s="1056"/>
      <c r="D753" s="1056"/>
      <c r="E753" s="1056"/>
      <c r="F753" s="1056"/>
      <c r="G753" s="1056"/>
    </row>
    <row r="754" spans="1:7" x14ac:dyDescent="0.15">
      <c r="A754" s="1056"/>
      <c r="B754" s="1056"/>
      <c r="C754" s="1056"/>
      <c r="D754" s="1056"/>
      <c r="E754" s="1056"/>
      <c r="F754" s="1056"/>
      <c r="G754" s="1056"/>
    </row>
    <row r="755" spans="1:7" x14ac:dyDescent="0.15">
      <c r="A755" s="1056"/>
      <c r="B755" s="1056"/>
      <c r="C755" s="1056"/>
      <c r="D755" s="1056"/>
      <c r="E755" s="1056"/>
      <c r="F755" s="1056"/>
      <c r="G755" s="1056"/>
    </row>
    <row r="756" spans="1:7" x14ac:dyDescent="0.15">
      <c r="A756" s="1056"/>
      <c r="B756" s="1056"/>
      <c r="C756" s="1056"/>
      <c r="D756" s="1056"/>
      <c r="E756" s="1056"/>
      <c r="F756" s="1056"/>
      <c r="G756" s="1056"/>
    </row>
    <row r="757" spans="1:7" x14ac:dyDescent="0.15">
      <c r="A757" s="1056"/>
      <c r="B757" s="1056"/>
      <c r="C757" s="1056"/>
      <c r="D757" s="1056"/>
      <c r="E757" s="1056"/>
      <c r="F757" s="1056"/>
      <c r="G757" s="1056"/>
    </row>
    <row r="758" spans="1:7" x14ac:dyDescent="0.15">
      <c r="A758" s="1056"/>
      <c r="B758" s="1056"/>
      <c r="C758" s="1056"/>
      <c r="D758" s="1056"/>
      <c r="E758" s="1056"/>
      <c r="F758" s="1056"/>
      <c r="G758" s="1056"/>
    </row>
    <row r="759" spans="1:7" x14ac:dyDescent="0.15">
      <c r="A759" s="1056"/>
      <c r="B759" s="1056"/>
      <c r="C759" s="1056"/>
      <c r="D759" s="1056"/>
      <c r="E759" s="1056"/>
      <c r="F759" s="1056"/>
      <c r="G759" s="1056"/>
    </row>
    <row r="760" spans="1:7" x14ac:dyDescent="0.15">
      <c r="A760" s="1056"/>
      <c r="B760" s="1056"/>
      <c r="C760" s="1056"/>
      <c r="D760" s="1056"/>
      <c r="E760" s="1056"/>
      <c r="F760" s="1056"/>
      <c r="G760" s="1056"/>
    </row>
    <row r="761" spans="1:7" x14ac:dyDescent="0.15">
      <c r="A761" s="1056"/>
      <c r="B761" s="1056"/>
      <c r="C761" s="1056"/>
      <c r="D761" s="1056"/>
      <c r="E761" s="1056"/>
      <c r="F761" s="1056"/>
      <c r="G761" s="1056"/>
    </row>
    <row r="762" spans="1:7" x14ac:dyDescent="0.15">
      <c r="A762" s="1056"/>
      <c r="B762" s="1056"/>
      <c r="C762" s="1056"/>
      <c r="D762" s="1056"/>
      <c r="E762" s="1056"/>
      <c r="F762" s="1056"/>
      <c r="G762" s="1056"/>
    </row>
    <row r="763" spans="1:7" x14ac:dyDescent="0.15">
      <c r="A763" s="1056"/>
      <c r="B763" s="1056"/>
      <c r="C763" s="1056"/>
      <c r="D763" s="1056"/>
      <c r="E763" s="1056"/>
      <c r="F763" s="1056"/>
      <c r="G763" s="1056"/>
    </row>
    <row r="764" spans="1:7" x14ac:dyDescent="0.15">
      <c r="A764" s="1056"/>
      <c r="B764" s="1056"/>
      <c r="C764" s="1056"/>
      <c r="D764" s="1056"/>
      <c r="E764" s="1056"/>
      <c r="F764" s="1056"/>
      <c r="G764" s="1056"/>
    </row>
    <row r="765" spans="1:7" x14ac:dyDescent="0.15">
      <c r="A765" s="1056"/>
      <c r="B765" s="1056"/>
      <c r="C765" s="1056"/>
      <c r="D765" s="1056"/>
      <c r="E765" s="1056"/>
      <c r="F765" s="1056"/>
      <c r="G765" s="1056"/>
    </row>
    <row r="766" spans="1:7" x14ac:dyDescent="0.15">
      <c r="A766" s="1056"/>
      <c r="B766" s="1056"/>
      <c r="C766" s="1056"/>
      <c r="D766" s="1056"/>
      <c r="E766" s="1056"/>
      <c r="F766" s="1056"/>
      <c r="G766" s="1056"/>
    </row>
    <row r="767" spans="1:7" x14ac:dyDescent="0.15">
      <c r="A767" s="1056"/>
      <c r="B767" s="1056"/>
      <c r="C767" s="1056"/>
      <c r="D767" s="1056"/>
      <c r="E767" s="1056"/>
      <c r="F767" s="1056"/>
      <c r="G767" s="1056"/>
    </row>
    <row r="768" spans="1:7" x14ac:dyDescent="0.15">
      <c r="A768" s="1056"/>
      <c r="B768" s="1056"/>
      <c r="C768" s="1056"/>
      <c r="D768" s="1056"/>
      <c r="E768" s="1056"/>
      <c r="F768" s="1056"/>
      <c r="G768" s="1056"/>
    </row>
    <row r="769" spans="1:7" x14ac:dyDescent="0.15">
      <c r="A769" s="1056"/>
      <c r="B769" s="1056"/>
      <c r="C769" s="1056"/>
      <c r="D769" s="1056"/>
      <c r="E769" s="1056"/>
      <c r="F769" s="1056"/>
      <c r="G769" s="1056"/>
    </row>
    <row r="770" spans="1:7" x14ac:dyDescent="0.15">
      <c r="A770" s="1056"/>
      <c r="B770" s="1056"/>
      <c r="C770" s="1056"/>
      <c r="D770" s="1056"/>
      <c r="E770" s="1056"/>
      <c r="F770" s="1056"/>
      <c r="G770" s="1056"/>
    </row>
    <row r="771" spans="1:7" x14ac:dyDescent="0.15">
      <c r="A771" s="1056"/>
      <c r="B771" s="1056"/>
      <c r="C771" s="1056"/>
      <c r="D771" s="1056"/>
      <c r="E771" s="1056"/>
      <c r="F771" s="1056"/>
      <c r="G771" s="1056"/>
    </row>
    <row r="772" spans="1:7" x14ac:dyDescent="0.15">
      <c r="A772" s="1056"/>
      <c r="B772" s="1056"/>
      <c r="C772" s="1056"/>
      <c r="D772" s="1056"/>
      <c r="E772" s="1056"/>
      <c r="F772" s="1056"/>
      <c r="G772" s="1056"/>
    </row>
    <row r="773" spans="1:7" x14ac:dyDescent="0.15">
      <c r="A773" s="1056"/>
      <c r="B773" s="1056"/>
      <c r="C773" s="1056"/>
      <c r="D773" s="1056"/>
      <c r="E773" s="1056"/>
      <c r="F773" s="1056"/>
      <c r="G773" s="1056"/>
    </row>
    <row r="774" spans="1:7" x14ac:dyDescent="0.15">
      <c r="A774" s="1056"/>
      <c r="B774" s="1056"/>
      <c r="C774" s="1056"/>
      <c r="D774" s="1056"/>
      <c r="E774" s="1056"/>
      <c r="F774" s="1056"/>
      <c r="G774" s="1056"/>
    </row>
    <row r="775" spans="1:7" x14ac:dyDescent="0.15">
      <c r="A775" s="1056"/>
      <c r="B775" s="1056"/>
      <c r="C775" s="1056"/>
      <c r="D775" s="1056"/>
      <c r="E775" s="1056"/>
      <c r="F775" s="1056"/>
      <c r="G775" s="1056"/>
    </row>
    <row r="776" spans="1:7" x14ac:dyDescent="0.15">
      <c r="A776" s="1056"/>
      <c r="B776" s="1056"/>
      <c r="C776" s="1056"/>
      <c r="D776" s="1056"/>
      <c r="E776" s="1056"/>
      <c r="F776" s="1056"/>
      <c r="G776" s="1056"/>
    </row>
    <row r="777" spans="1:7" x14ac:dyDescent="0.15">
      <c r="A777" s="1056"/>
      <c r="B777" s="1056"/>
      <c r="C777" s="1056"/>
      <c r="D777" s="1056"/>
      <c r="E777" s="1056"/>
      <c r="F777" s="1056"/>
      <c r="G777" s="1056"/>
    </row>
    <row r="778" spans="1:7" x14ac:dyDescent="0.15">
      <c r="A778" s="1056"/>
      <c r="B778" s="1056"/>
      <c r="C778" s="1056"/>
      <c r="D778" s="1056"/>
      <c r="E778" s="1056"/>
      <c r="F778" s="1056"/>
      <c r="G778" s="1056"/>
    </row>
    <row r="779" spans="1:7" x14ac:dyDescent="0.15">
      <c r="A779" s="1056"/>
      <c r="B779" s="1056"/>
      <c r="C779" s="1056"/>
      <c r="D779" s="1056"/>
      <c r="E779" s="1056"/>
      <c r="F779" s="1056"/>
      <c r="G779" s="1056"/>
    </row>
    <row r="780" spans="1:7" x14ac:dyDescent="0.15">
      <c r="A780" s="1056"/>
      <c r="B780" s="1056"/>
      <c r="C780" s="1056"/>
      <c r="D780" s="1056"/>
      <c r="E780" s="1056"/>
      <c r="F780" s="1056"/>
      <c r="G780" s="1056"/>
    </row>
    <row r="781" spans="1:7" x14ac:dyDescent="0.15">
      <c r="A781" s="1056"/>
      <c r="B781" s="1056"/>
      <c r="C781" s="1056"/>
      <c r="D781" s="1056"/>
      <c r="E781" s="1056"/>
      <c r="F781" s="1056"/>
      <c r="G781" s="1056"/>
    </row>
    <row r="782" spans="1:7" x14ac:dyDescent="0.15">
      <c r="A782" s="1056"/>
      <c r="B782" s="1056"/>
      <c r="C782" s="1056"/>
      <c r="D782" s="1056"/>
      <c r="E782" s="1056"/>
      <c r="F782" s="1056"/>
      <c r="G782" s="1056"/>
    </row>
    <row r="783" spans="1:7" x14ac:dyDescent="0.15">
      <c r="A783" s="1056"/>
      <c r="B783" s="1056"/>
      <c r="C783" s="1056"/>
      <c r="D783" s="1056"/>
      <c r="E783" s="1056"/>
      <c r="F783" s="1056"/>
      <c r="G783" s="1056"/>
    </row>
    <row r="784" spans="1:7" x14ac:dyDescent="0.15">
      <c r="A784" s="1056"/>
      <c r="B784" s="1056"/>
      <c r="C784" s="1056"/>
      <c r="D784" s="1056"/>
      <c r="E784" s="1056"/>
      <c r="F784" s="1056"/>
      <c r="G784" s="1056"/>
    </row>
    <row r="785" spans="1:7" x14ac:dyDescent="0.15">
      <c r="A785" s="1056"/>
      <c r="B785" s="1056"/>
      <c r="C785" s="1056"/>
      <c r="D785" s="1056"/>
      <c r="E785" s="1056"/>
      <c r="F785" s="1056"/>
      <c r="G785" s="1056"/>
    </row>
    <row r="786" spans="1:7" x14ac:dyDescent="0.15">
      <c r="A786" s="1056"/>
      <c r="B786" s="1056"/>
      <c r="C786" s="1056"/>
      <c r="D786" s="1056"/>
      <c r="E786" s="1056"/>
      <c r="F786" s="1056"/>
      <c r="G786" s="1056"/>
    </row>
    <row r="787" spans="1:7" x14ac:dyDescent="0.15">
      <c r="A787" s="1056"/>
      <c r="B787" s="1056"/>
      <c r="C787" s="1056"/>
      <c r="D787" s="1056"/>
      <c r="E787" s="1056"/>
      <c r="F787" s="1056"/>
      <c r="G787" s="1056"/>
    </row>
    <row r="788" spans="1:7" x14ac:dyDescent="0.15">
      <c r="A788" s="1056"/>
      <c r="B788" s="1056"/>
      <c r="C788" s="1056"/>
      <c r="D788" s="1056"/>
      <c r="E788" s="1056"/>
      <c r="F788" s="1056"/>
      <c r="G788" s="1056"/>
    </row>
    <row r="789" spans="1:7" x14ac:dyDescent="0.15">
      <c r="A789" s="1056"/>
      <c r="B789" s="1056"/>
      <c r="C789" s="1056"/>
      <c r="D789" s="1056"/>
      <c r="E789" s="1056"/>
      <c r="F789" s="1056"/>
      <c r="G789" s="1056"/>
    </row>
    <row r="790" spans="1:7" x14ac:dyDescent="0.15">
      <c r="A790" s="1056"/>
      <c r="B790" s="1056"/>
      <c r="C790" s="1056"/>
      <c r="D790" s="1056"/>
      <c r="E790" s="1056"/>
      <c r="F790" s="1056"/>
      <c r="G790" s="1056"/>
    </row>
    <row r="791" spans="1:7" x14ac:dyDescent="0.15">
      <c r="A791" s="1056"/>
      <c r="B791" s="1056"/>
      <c r="C791" s="1056"/>
      <c r="D791" s="1056"/>
      <c r="E791" s="1056"/>
      <c r="F791" s="1056"/>
      <c r="G791" s="1056"/>
    </row>
    <row r="792" spans="1:7" x14ac:dyDescent="0.15">
      <c r="A792" s="1056"/>
      <c r="B792" s="1056"/>
      <c r="C792" s="1056"/>
      <c r="D792" s="1056"/>
      <c r="E792" s="1056"/>
      <c r="F792" s="1056"/>
      <c r="G792" s="1056"/>
    </row>
    <row r="793" spans="1:7" x14ac:dyDescent="0.15">
      <c r="A793" s="1056"/>
      <c r="B793" s="1056"/>
      <c r="C793" s="1056"/>
      <c r="D793" s="1056"/>
      <c r="E793" s="1056"/>
      <c r="F793" s="1056"/>
      <c r="G793" s="1056"/>
    </row>
    <row r="794" spans="1:7" x14ac:dyDescent="0.15">
      <c r="A794" s="1056"/>
      <c r="B794" s="1056"/>
      <c r="C794" s="1056"/>
      <c r="D794" s="1056"/>
      <c r="E794" s="1056"/>
      <c r="F794" s="1056"/>
      <c r="G794" s="1056"/>
    </row>
    <row r="795" spans="1:7" x14ac:dyDescent="0.15">
      <c r="A795" s="1056"/>
      <c r="B795" s="1056"/>
      <c r="C795" s="1056"/>
      <c r="D795" s="1056"/>
      <c r="E795" s="1056"/>
      <c r="F795" s="1056"/>
      <c r="G795" s="1056"/>
    </row>
    <row r="796" spans="1:7" x14ac:dyDescent="0.15">
      <c r="A796" s="1056"/>
      <c r="B796" s="1056"/>
      <c r="C796" s="1056"/>
      <c r="D796" s="1056"/>
      <c r="E796" s="1056"/>
      <c r="F796" s="1056"/>
      <c r="G796" s="1056"/>
    </row>
    <row r="797" spans="1:7" x14ac:dyDescent="0.15">
      <c r="A797" s="1056"/>
      <c r="B797" s="1056"/>
      <c r="C797" s="1056"/>
      <c r="D797" s="1056"/>
      <c r="E797" s="1056"/>
      <c r="F797" s="1056"/>
      <c r="G797" s="1056"/>
    </row>
    <row r="798" spans="1:7" x14ac:dyDescent="0.15">
      <c r="A798" s="1056"/>
      <c r="B798" s="1056"/>
      <c r="C798" s="1056"/>
      <c r="D798" s="1056"/>
      <c r="E798" s="1056"/>
      <c r="F798" s="1056"/>
      <c r="G798" s="1056"/>
    </row>
    <row r="799" spans="1:7" x14ac:dyDescent="0.15">
      <c r="A799" s="1056"/>
      <c r="B799" s="1056"/>
      <c r="C799" s="1056"/>
      <c r="D799" s="1056"/>
      <c r="E799" s="1056"/>
      <c r="F799" s="1056"/>
      <c r="G799" s="1056"/>
    </row>
    <row r="800" spans="1:7" x14ac:dyDescent="0.15">
      <c r="A800" s="1056"/>
      <c r="B800" s="1056"/>
      <c r="C800" s="1056"/>
      <c r="D800" s="1056"/>
      <c r="E800" s="1056"/>
      <c r="F800" s="1056"/>
      <c r="G800" s="1056"/>
    </row>
    <row r="801" spans="1:7" x14ac:dyDescent="0.15">
      <c r="A801" s="1056"/>
      <c r="B801" s="1056"/>
      <c r="C801" s="1056"/>
      <c r="D801" s="1056"/>
      <c r="E801" s="1056"/>
      <c r="F801" s="1056"/>
      <c r="G801" s="1056"/>
    </row>
    <row r="802" spans="1:7" x14ac:dyDescent="0.15">
      <c r="A802" s="1056"/>
      <c r="B802" s="1056"/>
      <c r="C802" s="1056"/>
      <c r="D802" s="1056"/>
      <c r="E802" s="1056"/>
      <c r="F802" s="1056"/>
      <c r="G802" s="1056"/>
    </row>
    <row r="803" spans="1:7" x14ac:dyDescent="0.15">
      <c r="A803" s="1056"/>
      <c r="B803" s="1056"/>
      <c r="C803" s="1056"/>
      <c r="D803" s="1056"/>
      <c r="E803" s="1056"/>
      <c r="F803" s="1056"/>
      <c r="G803" s="1056"/>
    </row>
    <row r="804" spans="1:7" x14ac:dyDescent="0.15">
      <c r="A804" s="1056"/>
      <c r="B804" s="1056"/>
      <c r="C804" s="1056"/>
      <c r="D804" s="1056"/>
      <c r="E804" s="1056"/>
      <c r="F804" s="1056"/>
      <c r="G804" s="1056"/>
    </row>
    <row r="805" spans="1:7" x14ac:dyDescent="0.15">
      <c r="A805" s="1056"/>
      <c r="B805" s="1056"/>
      <c r="C805" s="1056"/>
      <c r="D805" s="1056"/>
      <c r="E805" s="1056"/>
      <c r="F805" s="1056"/>
      <c r="G805" s="1056"/>
    </row>
    <row r="806" spans="1:7" x14ac:dyDescent="0.15">
      <c r="A806" s="1056"/>
      <c r="B806" s="1056"/>
      <c r="C806" s="1056"/>
      <c r="D806" s="1056"/>
      <c r="E806" s="1056"/>
      <c r="F806" s="1056"/>
      <c r="G806" s="1056"/>
    </row>
    <row r="807" spans="1:7" x14ac:dyDescent="0.15">
      <c r="A807" s="1056"/>
      <c r="B807" s="1056"/>
      <c r="C807" s="1056"/>
      <c r="D807" s="1056"/>
      <c r="E807" s="1056"/>
      <c r="F807" s="1056"/>
      <c r="G807" s="1056"/>
    </row>
    <row r="808" spans="1:7" x14ac:dyDescent="0.15">
      <c r="A808" s="1056"/>
      <c r="B808" s="1056"/>
      <c r="C808" s="1056"/>
      <c r="D808" s="1056"/>
      <c r="E808" s="1056"/>
      <c r="F808" s="1056"/>
      <c r="G808" s="1056"/>
    </row>
    <row r="809" spans="1:7" x14ac:dyDescent="0.15">
      <c r="A809" s="1056"/>
      <c r="B809" s="1056"/>
      <c r="C809" s="1056"/>
      <c r="D809" s="1056"/>
      <c r="E809" s="1056"/>
      <c r="F809" s="1056"/>
      <c r="G809" s="1056"/>
    </row>
    <row r="810" spans="1:7" x14ac:dyDescent="0.15">
      <c r="A810" s="1056"/>
      <c r="B810" s="1056"/>
      <c r="C810" s="1056"/>
      <c r="D810" s="1056"/>
      <c r="E810" s="1056"/>
      <c r="F810" s="1056"/>
      <c r="G810" s="1056"/>
    </row>
    <row r="811" spans="1:7" x14ac:dyDescent="0.15">
      <c r="A811" s="1056"/>
      <c r="B811" s="1056"/>
      <c r="C811" s="1056"/>
      <c r="D811" s="1056"/>
      <c r="E811" s="1056"/>
      <c r="F811" s="1056"/>
      <c r="G811" s="1056"/>
    </row>
    <row r="812" spans="1:7" x14ac:dyDescent="0.15">
      <c r="A812" s="1056"/>
      <c r="B812" s="1056"/>
      <c r="C812" s="1056"/>
      <c r="D812" s="1056"/>
      <c r="E812" s="1056"/>
      <c r="F812" s="1056"/>
      <c r="G812" s="1056"/>
    </row>
    <row r="813" spans="1:7" x14ac:dyDescent="0.15">
      <c r="A813" s="1056"/>
      <c r="B813" s="1056"/>
      <c r="C813" s="1056"/>
      <c r="D813" s="1056"/>
      <c r="E813" s="1056"/>
      <c r="F813" s="1056"/>
      <c r="G813" s="1056"/>
    </row>
    <row r="814" spans="1:7" x14ac:dyDescent="0.15">
      <c r="A814" s="1056"/>
      <c r="B814" s="1056"/>
      <c r="C814" s="1056"/>
      <c r="D814" s="1056"/>
      <c r="E814" s="1056"/>
      <c r="F814" s="1056"/>
      <c r="G814" s="1056"/>
    </row>
    <row r="815" spans="1:7" x14ac:dyDescent="0.15">
      <c r="A815" s="1056"/>
      <c r="B815" s="1056"/>
      <c r="C815" s="1056"/>
      <c r="D815" s="1056"/>
      <c r="E815" s="1056"/>
      <c r="F815" s="1056"/>
      <c r="G815" s="1056"/>
    </row>
    <row r="816" spans="1:7" x14ac:dyDescent="0.15">
      <c r="A816" s="1056"/>
      <c r="B816" s="1056"/>
      <c r="C816" s="1056"/>
      <c r="D816" s="1056"/>
      <c r="E816" s="1056"/>
      <c r="F816" s="1056"/>
      <c r="G816" s="1056"/>
    </row>
    <row r="817" spans="1:7" x14ac:dyDescent="0.15">
      <c r="A817" s="1056"/>
      <c r="B817" s="1056"/>
      <c r="C817" s="1056"/>
      <c r="D817" s="1056"/>
      <c r="E817" s="1056"/>
      <c r="F817" s="1056"/>
      <c r="G817" s="1056"/>
    </row>
    <row r="818" spans="1:7" x14ac:dyDescent="0.15">
      <c r="A818" s="1056"/>
      <c r="B818" s="1056"/>
      <c r="C818" s="1056"/>
      <c r="D818" s="1056"/>
      <c r="E818" s="1056"/>
      <c r="F818" s="1056"/>
      <c r="G818" s="1056"/>
    </row>
    <row r="819" spans="1:7" x14ac:dyDescent="0.15">
      <c r="A819" s="1056"/>
      <c r="B819" s="1056"/>
      <c r="C819" s="1056"/>
      <c r="D819" s="1056"/>
      <c r="E819" s="1056"/>
      <c r="F819" s="1056"/>
      <c r="G819" s="1056"/>
    </row>
    <row r="820" spans="1:7" x14ac:dyDescent="0.15">
      <c r="A820" s="1056"/>
      <c r="B820" s="1056"/>
      <c r="C820" s="1056"/>
      <c r="D820" s="1056"/>
      <c r="E820" s="1056"/>
      <c r="F820" s="1056"/>
      <c r="G820" s="1056"/>
    </row>
    <row r="821" spans="1:7" x14ac:dyDescent="0.15">
      <c r="A821" s="1056"/>
      <c r="B821" s="1056"/>
      <c r="C821" s="1056"/>
      <c r="D821" s="1056"/>
      <c r="E821" s="1056"/>
      <c r="F821" s="1056"/>
      <c r="G821" s="1056"/>
    </row>
    <row r="822" spans="1:7" x14ac:dyDescent="0.15">
      <c r="A822" s="1056"/>
      <c r="B822" s="1056"/>
      <c r="C822" s="1056"/>
      <c r="D822" s="1056"/>
      <c r="E822" s="1056"/>
      <c r="F822" s="1056"/>
      <c r="G822" s="1056"/>
    </row>
    <row r="823" spans="1:7" x14ac:dyDescent="0.15">
      <c r="A823" s="1056"/>
      <c r="B823" s="1056"/>
      <c r="C823" s="1056"/>
      <c r="D823" s="1056"/>
      <c r="E823" s="1056"/>
      <c r="F823" s="1056"/>
      <c r="G823" s="1056"/>
    </row>
    <row r="824" spans="1:7" x14ac:dyDescent="0.15">
      <c r="A824" s="1056"/>
      <c r="B824" s="1056"/>
      <c r="C824" s="1056"/>
      <c r="D824" s="1056"/>
      <c r="E824" s="1056"/>
      <c r="F824" s="1056"/>
      <c r="G824" s="1056"/>
    </row>
    <row r="825" spans="1:7" x14ac:dyDescent="0.15">
      <c r="A825" s="1056"/>
      <c r="B825" s="1056"/>
      <c r="C825" s="1056"/>
      <c r="D825" s="1056"/>
      <c r="E825" s="1056"/>
      <c r="F825" s="1056"/>
      <c r="G825" s="1056"/>
    </row>
    <row r="826" spans="1:7" x14ac:dyDescent="0.15">
      <c r="A826" s="1056"/>
      <c r="B826" s="1056"/>
      <c r="C826" s="1056"/>
      <c r="D826" s="1056"/>
      <c r="E826" s="1056"/>
      <c r="F826" s="1056"/>
      <c r="G826" s="1056"/>
    </row>
    <row r="827" spans="1:7" x14ac:dyDescent="0.15">
      <c r="A827" s="1056"/>
      <c r="B827" s="1056"/>
      <c r="C827" s="1056"/>
      <c r="D827" s="1056"/>
      <c r="E827" s="1056"/>
      <c r="F827" s="1056"/>
      <c r="G827" s="1056"/>
    </row>
    <row r="828" spans="1:7" x14ac:dyDescent="0.15">
      <c r="A828" s="1056"/>
      <c r="B828" s="1056"/>
      <c r="C828" s="1056"/>
      <c r="D828" s="1056"/>
      <c r="E828" s="1056"/>
      <c r="F828" s="1056"/>
      <c r="G828" s="1056"/>
    </row>
    <row r="829" spans="1:7" x14ac:dyDescent="0.15">
      <c r="A829" s="1056"/>
      <c r="B829" s="1056"/>
      <c r="C829" s="1056"/>
      <c r="D829" s="1056"/>
      <c r="E829" s="1056"/>
      <c r="F829" s="1056"/>
      <c r="G829" s="1056"/>
    </row>
    <row r="830" spans="1:7" x14ac:dyDescent="0.15">
      <c r="A830" s="1056"/>
      <c r="B830" s="1056"/>
      <c r="C830" s="1056"/>
      <c r="D830" s="1056"/>
      <c r="E830" s="1056"/>
      <c r="F830" s="1056"/>
      <c r="G830" s="1056"/>
    </row>
    <row r="831" spans="1:7" x14ac:dyDescent="0.15">
      <c r="A831" s="1056"/>
      <c r="B831" s="1056"/>
      <c r="C831" s="1056"/>
      <c r="D831" s="1056"/>
      <c r="E831" s="1056"/>
      <c r="F831" s="1056"/>
      <c r="G831" s="1056"/>
    </row>
    <row r="832" spans="1:7" x14ac:dyDescent="0.15">
      <c r="A832" s="1056"/>
      <c r="B832" s="1056"/>
      <c r="C832" s="1056"/>
      <c r="D832" s="1056"/>
      <c r="E832" s="1056"/>
      <c r="F832" s="1056"/>
      <c r="G832" s="1056"/>
    </row>
    <row r="833" spans="1:7" x14ac:dyDescent="0.15">
      <c r="A833" s="1056"/>
      <c r="B833" s="1056"/>
      <c r="C833" s="1056"/>
      <c r="D833" s="1056"/>
      <c r="E833" s="1056"/>
      <c r="F833" s="1056"/>
      <c r="G833" s="1056"/>
    </row>
    <row r="834" spans="1:7" x14ac:dyDescent="0.15">
      <c r="A834" s="1056"/>
      <c r="B834" s="1056"/>
      <c r="C834" s="1056"/>
      <c r="D834" s="1056"/>
      <c r="E834" s="1056"/>
      <c r="F834" s="1056"/>
      <c r="G834" s="1056"/>
    </row>
    <row r="835" spans="1:7" x14ac:dyDescent="0.15">
      <c r="A835" s="1056"/>
      <c r="B835" s="1056"/>
      <c r="C835" s="1056"/>
      <c r="D835" s="1056"/>
      <c r="E835" s="1056"/>
      <c r="F835" s="1056"/>
      <c r="G835" s="1056"/>
    </row>
    <row r="836" spans="1:7" x14ac:dyDescent="0.15">
      <c r="A836" s="1056"/>
      <c r="B836" s="1056"/>
      <c r="C836" s="1056"/>
      <c r="D836" s="1056"/>
      <c r="E836" s="1056"/>
      <c r="F836" s="1056"/>
      <c r="G836" s="1056"/>
    </row>
    <row r="837" spans="1:7" x14ac:dyDescent="0.15">
      <c r="A837" s="1056"/>
      <c r="B837" s="1056"/>
      <c r="C837" s="1056"/>
      <c r="D837" s="1056"/>
      <c r="E837" s="1056"/>
      <c r="F837" s="1056"/>
      <c r="G837" s="1056"/>
    </row>
    <row r="838" spans="1:7" x14ac:dyDescent="0.15">
      <c r="A838" s="1056"/>
      <c r="B838" s="1056"/>
      <c r="C838" s="1056"/>
      <c r="D838" s="1056"/>
      <c r="E838" s="1056"/>
      <c r="F838" s="1056"/>
      <c r="G838" s="1056"/>
    </row>
    <row r="839" spans="1:7" x14ac:dyDescent="0.15">
      <c r="A839" s="1056"/>
      <c r="B839" s="1056"/>
      <c r="C839" s="1056"/>
      <c r="D839" s="1056"/>
      <c r="E839" s="1056"/>
      <c r="F839" s="1056"/>
      <c r="G839" s="1056"/>
    </row>
    <row r="840" spans="1:7" x14ac:dyDescent="0.15">
      <c r="A840" s="1056"/>
      <c r="B840" s="1056"/>
      <c r="C840" s="1056"/>
      <c r="D840" s="1056"/>
      <c r="E840" s="1056"/>
      <c r="F840" s="1056"/>
      <c r="G840" s="1056"/>
    </row>
    <row r="841" spans="1:7" x14ac:dyDescent="0.15">
      <c r="A841" s="1056"/>
      <c r="B841" s="1056"/>
      <c r="C841" s="1056"/>
      <c r="D841" s="1056"/>
      <c r="E841" s="1056"/>
      <c r="F841" s="1056"/>
      <c r="G841" s="1056"/>
    </row>
    <row r="842" spans="1:7" x14ac:dyDescent="0.15">
      <c r="A842" s="1056"/>
      <c r="B842" s="1056"/>
      <c r="C842" s="1056"/>
      <c r="D842" s="1056"/>
      <c r="E842" s="1056"/>
      <c r="F842" s="1056"/>
      <c r="G842" s="1056"/>
    </row>
    <row r="843" spans="1:7" x14ac:dyDescent="0.15">
      <c r="A843" s="1056"/>
      <c r="B843" s="1056"/>
      <c r="C843" s="1056"/>
      <c r="D843" s="1056"/>
      <c r="E843" s="1056"/>
      <c r="F843" s="1056"/>
      <c r="G843" s="1056"/>
    </row>
    <row r="844" spans="1:7" x14ac:dyDescent="0.15">
      <c r="A844" s="1056"/>
      <c r="B844" s="1056"/>
      <c r="C844" s="1056"/>
      <c r="D844" s="1056"/>
      <c r="E844" s="1056"/>
      <c r="F844" s="1056"/>
      <c r="G844" s="1056"/>
    </row>
    <row r="845" spans="1:7" x14ac:dyDescent="0.15">
      <c r="A845" s="1056"/>
      <c r="B845" s="1056"/>
      <c r="C845" s="1056"/>
      <c r="D845" s="1056"/>
      <c r="E845" s="1056"/>
      <c r="F845" s="1056"/>
      <c r="G845" s="1056"/>
    </row>
    <row r="846" spans="1:7" x14ac:dyDescent="0.15">
      <c r="A846" s="1056"/>
      <c r="B846" s="1056"/>
      <c r="C846" s="1056"/>
      <c r="D846" s="1056"/>
      <c r="E846" s="1056"/>
      <c r="F846" s="1056"/>
      <c r="G846" s="1056"/>
    </row>
    <row r="847" spans="1:7" x14ac:dyDescent="0.15">
      <c r="A847" s="1056"/>
      <c r="B847" s="1056"/>
      <c r="C847" s="1056"/>
      <c r="D847" s="1056"/>
      <c r="E847" s="1056"/>
      <c r="F847" s="1056"/>
      <c r="G847" s="1056"/>
    </row>
    <row r="848" spans="1:7" x14ac:dyDescent="0.15">
      <c r="A848" s="1056"/>
      <c r="B848" s="1056"/>
      <c r="C848" s="1056"/>
      <c r="D848" s="1056"/>
      <c r="E848" s="1056"/>
      <c r="F848" s="1056"/>
      <c r="G848" s="1056"/>
    </row>
    <row r="849" spans="1:7" x14ac:dyDescent="0.15">
      <c r="A849" s="1056"/>
      <c r="B849" s="1056"/>
      <c r="C849" s="1056"/>
      <c r="D849" s="1056"/>
      <c r="E849" s="1056"/>
      <c r="F849" s="1056"/>
      <c r="G849" s="1056"/>
    </row>
    <row r="850" spans="1:7" x14ac:dyDescent="0.15">
      <c r="A850" s="1056"/>
      <c r="B850" s="1056"/>
      <c r="C850" s="1056"/>
      <c r="D850" s="1056"/>
      <c r="E850" s="1056"/>
      <c r="F850" s="1056"/>
      <c r="G850" s="1056"/>
    </row>
    <row r="851" spans="1:7" x14ac:dyDescent="0.15">
      <c r="A851" s="1056"/>
      <c r="B851" s="1056"/>
      <c r="C851" s="1056"/>
      <c r="D851" s="1056"/>
      <c r="E851" s="1056"/>
      <c r="F851" s="1056"/>
      <c r="G851" s="1056"/>
    </row>
    <row r="852" spans="1:7" x14ac:dyDescent="0.15">
      <c r="A852" s="1056"/>
      <c r="B852" s="1056"/>
      <c r="C852" s="1056"/>
      <c r="D852" s="1056"/>
      <c r="E852" s="1056"/>
      <c r="F852" s="1056"/>
      <c r="G852" s="1056"/>
    </row>
    <row r="853" spans="1:7" x14ac:dyDescent="0.15">
      <c r="A853" s="1056"/>
      <c r="B853" s="1056"/>
      <c r="C853" s="1056"/>
      <c r="D853" s="1056"/>
      <c r="E853" s="1056"/>
      <c r="F853" s="1056"/>
      <c r="G853" s="1056"/>
    </row>
    <row r="854" spans="1:7" x14ac:dyDescent="0.15">
      <c r="A854" s="1056"/>
      <c r="B854" s="1056"/>
      <c r="C854" s="1056"/>
      <c r="D854" s="1056"/>
      <c r="E854" s="1056"/>
      <c r="F854" s="1056"/>
      <c r="G854" s="1056"/>
    </row>
    <row r="855" spans="1:7" x14ac:dyDescent="0.15">
      <c r="A855" s="1056"/>
      <c r="B855" s="1056"/>
      <c r="C855" s="1056"/>
      <c r="D855" s="1056"/>
      <c r="E855" s="1056"/>
      <c r="F855" s="1056"/>
      <c r="G855" s="1056"/>
    </row>
    <row r="856" spans="1:7" x14ac:dyDescent="0.15">
      <c r="A856" s="1056"/>
      <c r="B856" s="1056"/>
      <c r="C856" s="1056"/>
      <c r="D856" s="1056"/>
      <c r="E856" s="1056"/>
      <c r="F856" s="1056"/>
      <c r="G856" s="1056"/>
    </row>
    <row r="857" spans="1:7" x14ac:dyDescent="0.15">
      <c r="A857" s="1056"/>
      <c r="B857" s="1056"/>
      <c r="C857" s="1056"/>
      <c r="D857" s="1056"/>
      <c r="E857" s="1056"/>
      <c r="F857" s="1056"/>
      <c r="G857" s="1056"/>
    </row>
    <row r="858" spans="1:7" x14ac:dyDescent="0.15">
      <c r="A858" s="1056"/>
      <c r="B858" s="1056"/>
      <c r="C858" s="1056"/>
      <c r="D858" s="1056"/>
      <c r="E858" s="1056"/>
      <c r="F858" s="1056"/>
      <c r="G858" s="1056"/>
    </row>
    <row r="859" spans="1:7" x14ac:dyDescent="0.15">
      <c r="A859" s="1056"/>
      <c r="B859" s="1056"/>
      <c r="C859" s="1056"/>
      <c r="D859" s="1056"/>
      <c r="E859" s="1056"/>
      <c r="F859" s="1056"/>
      <c r="G859" s="1056"/>
    </row>
    <row r="860" spans="1:7" x14ac:dyDescent="0.15">
      <c r="A860" s="1056"/>
      <c r="B860" s="1056"/>
      <c r="C860" s="1056"/>
      <c r="D860" s="1056"/>
      <c r="E860" s="1056"/>
      <c r="F860" s="1056"/>
      <c r="G860" s="1056"/>
    </row>
    <row r="861" spans="1:7" x14ac:dyDescent="0.15">
      <c r="A861" s="1056"/>
      <c r="B861" s="1056"/>
      <c r="C861" s="1056"/>
      <c r="D861" s="1056"/>
      <c r="E861" s="1056"/>
      <c r="F861" s="1056"/>
      <c r="G861" s="1056"/>
    </row>
    <row r="862" spans="1:7" x14ac:dyDescent="0.15">
      <c r="A862" s="1056"/>
      <c r="B862" s="1056"/>
      <c r="C862" s="1056"/>
      <c r="D862" s="1056"/>
      <c r="E862" s="1056"/>
      <c r="F862" s="1056"/>
      <c r="G862" s="1056"/>
    </row>
    <row r="863" spans="1:7" x14ac:dyDescent="0.15">
      <c r="A863" s="1056"/>
      <c r="B863" s="1056"/>
      <c r="C863" s="1056"/>
      <c r="D863" s="1056"/>
      <c r="E863" s="1056"/>
      <c r="F863" s="1056"/>
      <c r="G863" s="1056"/>
    </row>
    <row r="864" spans="1:7" x14ac:dyDescent="0.15">
      <c r="A864" s="1056"/>
      <c r="B864" s="1056"/>
      <c r="C864" s="1056"/>
      <c r="D864" s="1056"/>
      <c r="E864" s="1056"/>
      <c r="F864" s="1056"/>
      <c r="G864" s="1056"/>
    </row>
    <row r="865" spans="1:7" x14ac:dyDescent="0.15">
      <c r="A865" s="1056"/>
      <c r="B865" s="1056"/>
      <c r="C865" s="1056"/>
      <c r="D865" s="1056"/>
      <c r="E865" s="1056"/>
      <c r="F865" s="1056"/>
      <c r="G865" s="1056"/>
    </row>
    <row r="866" spans="1:7" x14ac:dyDescent="0.15">
      <c r="A866" s="1056"/>
      <c r="B866" s="1056"/>
      <c r="C866" s="1056"/>
      <c r="D866" s="1056"/>
      <c r="E866" s="1056"/>
      <c r="F866" s="1056"/>
      <c r="G866" s="1056"/>
    </row>
    <row r="867" spans="1:7" x14ac:dyDescent="0.15">
      <c r="A867" s="1056"/>
      <c r="B867" s="1056"/>
      <c r="C867" s="1056"/>
      <c r="D867" s="1056"/>
      <c r="E867" s="1056"/>
      <c r="F867" s="1056"/>
      <c r="G867" s="1056"/>
    </row>
    <row r="868" spans="1:7" x14ac:dyDescent="0.15">
      <c r="A868" s="1056"/>
      <c r="B868" s="1056"/>
      <c r="C868" s="1056"/>
      <c r="D868" s="1056"/>
      <c r="E868" s="1056"/>
      <c r="F868" s="1056"/>
      <c r="G868" s="1056"/>
    </row>
    <row r="869" spans="1:7" x14ac:dyDescent="0.15">
      <c r="A869" s="1056"/>
      <c r="B869" s="1056"/>
      <c r="C869" s="1056"/>
      <c r="D869" s="1056"/>
      <c r="E869" s="1056"/>
      <c r="F869" s="1056"/>
      <c r="G869" s="1056"/>
    </row>
    <row r="870" spans="1:7" x14ac:dyDescent="0.15">
      <c r="A870" s="1056"/>
      <c r="B870" s="1056"/>
      <c r="C870" s="1056"/>
      <c r="D870" s="1056"/>
      <c r="E870" s="1056"/>
      <c r="F870" s="1056"/>
      <c r="G870" s="1056"/>
    </row>
    <row r="871" spans="1:7" x14ac:dyDescent="0.15">
      <c r="A871" s="1056"/>
      <c r="B871" s="1056"/>
      <c r="C871" s="1056"/>
      <c r="D871" s="1056"/>
      <c r="E871" s="1056"/>
      <c r="F871" s="1056"/>
      <c r="G871" s="1056"/>
    </row>
    <row r="872" spans="1:7" x14ac:dyDescent="0.15">
      <c r="A872" s="1056"/>
      <c r="B872" s="1056"/>
      <c r="C872" s="1056"/>
      <c r="D872" s="1056"/>
      <c r="E872" s="1056"/>
      <c r="F872" s="1056"/>
      <c r="G872" s="1056"/>
    </row>
    <row r="873" spans="1:7" x14ac:dyDescent="0.15">
      <c r="A873" s="1056"/>
      <c r="B873" s="1056"/>
      <c r="C873" s="1056"/>
      <c r="D873" s="1056"/>
      <c r="E873" s="1056"/>
      <c r="F873" s="1056"/>
      <c r="G873" s="1056"/>
    </row>
    <row r="874" spans="1:7" x14ac:dyDescent="0.15">
      <c r="A874" s="1056"/>
      <c r="B874" s="1056"/>
      <c r="C874" s="1056"/>
      <c r="D874" s="1056"/>
      <c r="E874" s="1056"/>
      <c r="F874" s="1056"/>
      <c r="G874" s="1056"/>
    </row>
    <row r="875" spans="1:7" x14ac:dyDescent="0.15">
      <c r="A875" s="1056"/>
      <c r="B875" s="1056"/>
      <c r="C875" s="1056"/>
      <c r="D875" s="1056"/>
      <c r="E875" s="1056"/>
      <c r="F875" s="1056"/>
      <c r="G875" s="1056"/>
    </row>
    <row r="876" spans="1:7" x14ac:dyDescent="0.15">
      <c r="A876" s="1056"/>
      <c r="B876" s="1056"/>
      <c r="C876" s="1056"/>
      <c r="D876" s="1056"/>
      <c r="E876" s="1056"/>
      <c r="F876" s="1056"/>
      <c r="G876" s="1056"/>
    </row>
    <row r="877" spans="1:7" x14ac:dyDescent="0.15">
      <c r="A877" s="1056"/>
      <c r="B877" s="1056"/>
      <c r="C877" s="1056"/>
      <c r="D877" s="1056"/>
      <c r="E877" s="1056"/>
      <c r="F877" s="1056"/>
      <c r="G877" s="1056"/>
    </row>
    <row r="878" spans="1:7" x14ac:dyDescent="0.15">
      <c r="A878" s="1056"/>
      <c r="B878" s="1056"/>
      <c r="C878" s="1056"/>
      <c r="D878" s="1056"/>
      <c r="E878" s="1056"/>
      <c r="F878" s="1056"/>
      <c r="G878" s="1056"/>
    </row>
    <row r="879" spans="1:7" x14ac:dyDescent="0.15">
      <c r="A879" s="1056"/>
      <c r="B879" s="1056"/>
      <c r="C879" s="1056"/>
      <c r="D879" s="1056"/>
      <c r="E879" s="1056"/>
      <c r="F879" s="1056"/>
      <c r="G879" s="1056"/>
    </row>
    <row r="880" spans="1:7" x14ac:dyDescent="0.15">
      <c r="A880" s="1056"/>
      <c r="B880" s="1056"/>
      <c r="C880" s="1056"/>
      <c r="D880" s="1056"/>
      <c r="E880" s="1056"/>
      <c r="F880" s="1056"/>
      <c r="G880" s="1056"/>
    </row>
    <row r="881" spans="1:7" x14ac:dyDescent="0.15">
      <c r="A881" s="1056"/>
      <c r="B881" s="1056"/>
      <c r="C881" s="1056"/>
      <c r="D881" s="1056"/>
      <c r="E881" s="1056"/>
      <c r="F881" s="1056"/>
      <c r="G881" s="1056"/>
    </row>
    <row r="882" spans="1:7" x14ac:dyDescent="0.15">
      <c r="A882" s="1056"/>
      <c r="B882" s="1056"/>
      <c r="C882" s="1056"/>
      <c r="D882" s="1056"/>
      <c r="E882" s="1056"/>
      <c r="F882" s="1056"/>
      <c r="G882" s="1056"/>
    </row>
    <row r="883" spans="1:7" x14ac:dyDescent="0.15">
      <c r="A883" s="1056"/>
      <c r="B883" s="1056"/>
      <c r="C883" s="1056"/>
      <c r="D883" s="1056"/>
      <c r="E883" s="1056"/>
      <c r="F883" s="1056"/>
      <c r="G883" s="1056"/>
    </row>
    <row r="884" spans="1:7" x14ac:dyDescent="0.15">
      <c r="A884" s="1056"/>
      <c r="B884" s="1056"/>
      <c r="C884" s="1056"/>
      <c r="D884" s="1056"/>
      <c r="E884" s="1056"/>
      <c r="F884" s="1056"/>
      <c r="G884" s="1056"/>
    </row>
    <row r="885" spans="1:7" x14ac:dyDescent="0.15">
      <c r="A885" s="1056"/>
      <c r="B885" s="1056"/>
      <c r="C885" s="1056"/>
      <c r="D885" s="1056"/>
      <c r="E885" s="1056"/>
      <c r="F885" s="1056"/>
      <c r="G885" s="1056"/>
    </row>
    <row r="886" spans="1:7" x14ac:dyDescent="0.15">
      <c r="A886" s="1056"/>
      <c r="B886" s="1056"/>
      <c r="C886" s="1056"/>
      <c r="D886" s="1056"/>
      <c r="E886" s="1056"/>
      <c r="F886" s="1056"/>
      <c r="G886" s="1056"/>
    </row>
    <row r="887" spans="1:7" x14ac:dyDescent="0.15">
      <c r="A887" s="1056"/>
      <c r="B887" s="1056"/>
      <c r="C887" s="1056"/>
      <c r="D887" s="1056"/>
      <c r="E887" s="1056"/>
      <c r="F887" s="1056"/>
      <c r="G887" s="1056"/>
    </row>
    <row r="888" spans="1:7" x14ac:dyDescent="0.15">
      <c r="A888" s="1056"/>
      <c r="B888" s="1056"/>
      <c r="C888" s="1056"/>
      <c r="D888" s="1056"/>
      <c r="E888" s="1056"/>
      <c r="F888" s="1056"/>
      <c r="G888" s="1056"/>
    </row>
    <row r="889" spans="1:7" x14ac:dyDescent="0.15">
      <c r="A889" s="1056"/>
      <c r="B889" s="1056"/>
      <c r="C889" s="1056"/>
      <c r="D889" s="1056"/>
      <c r="E889" s="1056"/>
      <c r="F889" s="1056"/>
      <c r="G889" s="1056"/>
    </row>
    <row r="890" spans="1:7" x14ac:dyDescent="0.15">
      <c r="A890" s="1056"/>
      <c r="B890" s="1056"/>
      <c r="C890" s="1056"/>
      <c r="D890" s="1056"/>
      <c r="E890" s="1056"/>
      <c r="F890" s="1056"/>
      <c r="G890" s="1056"/>
    </row>
    <row r="891" spans="1:7" x14ac:dyDescent="0.15">
      <c r="A891" s="1056"/>
      <c r="B891" s="1056"/>
      <c r="C891" s="1056"/>
      <c r="D891" s="1056"/>
      <c r="E891" s="1056"/>
      <c r="F891" s="1056"/>
      <c r="G891" s="1056"/>
    </row>
    <row r="892" spans="1:7" x14ac:dyDescent="0.15">
      <c r="A892" s="1056"/>
      <c r="B892" s="1056"/>
      <c r="C892" s="1056"/>
      <c r="D892" s="1056"/>
      <c r="E892" s="1056"/>
      <c r="F892" s="1056"/>
      <c r="G892" s="1056"/>
    </row>
    <row r="893" spans="1:7" x14ac:dyDescent="0.15">
      <c r="A893" s="1056"/>
      <c r="B893" s="1056"/>
      <c r="C893" s="1056"/>
      <c r="D893" s="1056"/>
      <c r="E893" s="1056"/>
      <c r="F893" s="1056"/>
      <c r="G893" s="1056"/>
    </row>
    <row r="894" spans="1:7" x14ac:dyDescent="0.15">
      <c r="A894" s="1056"/>
      <c r="B894" s="1056"/>
      <c r="C894" s="1056"/>
      <c r="D894" s="1056"/>
      <c r="E894" s="1056"/>
      <c r="F894" s="1056"/>
      <c r="G894" s="1056"/>
    </row>
    <row r="895" spans="1:7" x14ac:dyDescent="0.15">
      <c r="A895" s="1056"/>
      <c r="B895" s="1056"/>
      <c r="C895" s="1056"/>
      <c r="D895" s="1056"/>
      <c r="E895" s="1056"/>
      <c r="F895" s="1056"/>
      <c r="G895" s="1056"/>
    </row>
    <row r="896" spans="1:7" x14ac:dyDescent="0.15">
      <c r="A896" s="1056"/>
      <c r="B896" s="1056"/>
      <c r="C896" s="1056"/>
      <c r="D896" s="1056"/>
      <c r="E896" s="1056"/>
      <c r="F896" s="1056"/>
      <c r="G896" s="1056"/>
    </row>
    <row r="897" spans="1:7" x14ac:dyDescent="0.15">
      <c r="A897" s="1056"/>
      <c r="B897" s="1056"/>
      <c r="C897" s="1056"/>
      <c r="D897" s="1056"/>
      <c r="E897" s="1056"/>
      <c r="F897" s="1056"/>
      <c r="G897" s="1056"/>
    </row>
    <row r="898" spans="1:7" x14ac:dyDescent="0.15">
      <c r="A898" s="1056"/>
      <c r="B898" s="1056"/>
      <c r="C898" s="1056"/>
      <c r="D898" s="1056"/>
      <c r="E898" s="1056"/>
      <c r="F898" s="1056"/>
      <c r="G898" s="1056"/>
    </row>
    <row r="899" spans="1:7" x14ac:dyDescent="0.15">
      <c r="A899" s="1056"/>
      <c r="B899" s="1056"/>
      <c r="C899" s="1056"/>
      <c r="D899" s="1056"/>
      <c r="E899" s="1056"/>
      <c r="F899" s="1056"/>
      <c r="G899" s="1056"/>
    </row>
    <row r="900" spans="1:7" x14ac:dyDescent="0.15">
      <c r="A900" s="1056"/>
      <c r="B900" s="1056"/>
      <c r="C900" s="1056"/>
      <c r="D900" s="1056"/>
      <c r="E900" s="1056"/>
      <c r="F900" s="1056"/>
      <c r="G900" s="1056"/>
    </row>
    <row r="901" spans="1:7" x14ac:dyDescent="0.15">
      <c r="A901" s="1056"/>
      <c r="B901" s="1056"/>
      <c r="C901" s="1056"/>
      <c r="D901" s="1056"/>
      <c r="E901" s="1056"/>
      <c r="F901" s="1056"/>
      <c r="G901" s="1056"/>
    </row>
    <row r="902" spans="1:7" x14ac:dyDescent="0.15">
      <c r="A902" s="1056"/>
      <c r="B902" s="1056"/>
      <c r="C902" s="1056"/>
      <c r="D902" s="1056"/>
      <c r="E902" s="1056"/>
      <c r="F902" s="1056"/>
      <c r="G902" s="1056"/>
    </row>
    <row r="903" spans="1:7" x14ac:dyDescent="0.15">
      <c r="A903" s="1056"/>
      <c r="B903" s="1056"/>
      <c r="C903" s="1056"/>
      <c r="D903" s="1056"/>
      <c r="E903" s="1056"/>
      <c r="F903" s="1056"/>
      <c r="G903" s="1056"/>
    </row>
    <row r="904" spans="1:7" x14ac:dyDescent="0.15">
      <c r="A904" s="1056"/>
      <c r="B904" s="1056"/>
      <c r="C904" s="1056"/>
      <c r="D904" s="1056"/>
      <c r="E904" s="1056"/>
      <c r="F904" s="1056"/>
      <c r="G904" s="1056"/>
    </row>
    <row r="905" spans="1:7" x14ac:dyDescent="0.15">
      <c r="A905" s="1056"/>
      <c r="B905" s="1056"/>
      <c r="C905" s="1056"/>
      <c r="D905" s="1056"/>
      <c r="E905" s="1056"/>
      <c r="F905" s="1056"/>
      <c r="G905" s="1056"/>
    </row>
    <row r="906" spans="1:7" x14ac:dyDescent="0.15">
      <c r="A906" s="1056"/>
      <c r="B906" s="1056"/>
      <c r="C906" s="1056"/>
      <c r="D906" s="1056"/>
      <c r="E906" s="1056"/>
      <c r="F906" s="1056"/>
      <c r="G906" s="1056"/>
    </row>
    <row r="907" spans="1:7" x14ac:dyDescent="0.15">
      <c r="A907" s="1056"/>
      <c r="B907" s="1056"/>
      <c r="C907" s="1056"/>
      <c r="D907" s="1056"/>
      <c r="E907" s="1056"/>
      <c r="F907" s="1056"/>
      <c r="G907" s="1056"/>
    </row>
    <row r="908" spans="1:7" x14ac:dyDescent="0.15">
      <c r="A908" s="1056"/>
      <c r="B908" s="1056"/>
      <c r="C908" s="1056"/>
      <c r="D908" s="1056"/>
      <c r="E908" s="1056"/>
      <c r="F908" s="1056"/>
      <c r="G908" s="1056"/>
    </row>
    <row r="909" spans="1:7" x14ac:dyDescent="0.15">
      <c r="A909" s="1056"/>
      <c r="B909" s="1056"/>
      <c r="C909" s="1056"/>
      <c r="D909" s="1056"/>
      <c r="E909" s="1056"/>
      <c r="F909" s="1056"/>
      <c r="G909" s="1056"/>
    </row>
    <row r="910" spans="1:7" x14ac:dyDescent="0.15">
      <c r="A910" s="1056"/>
      <c r="B910" s="1056"/>
      <c r="C910" s="1056"/>
      <c r="D910" s="1056"/>
      <c r="E910" s="1056"/>
      <c r="F910" s="1056"/>
      <c r="G910" s="1056"/>
    </row>
    <row r="911" spans="1:7" x14ac:dyDescent="0.15">
      <c r="A911" s="1056"/>
      <c r="B911" s="1056"/>
      <c r="C911" s="1056"/>
      <c r="D911" s="1056"/>
      <c r="E911" s="1056"/>
      <c r="F911" s="1056"/>
      <c r="G911" s="1056"/>
    </row>
    <row r="912" spans="1:7" x14ac:dyDescent="0.15">
      <c r="A912" s="1056"/>
      <c r="B912" s="1056"/>
      <c r="C912" s="1056"/>
      <c r="D912" s="1056"/>
      <c r="E912" s="1056"/>
      <c r="F912" s="1056"/>
      <c r="G912" s="1056"/>
    </row>
    <row r="913" spans="1:7" x14ac:dyDescent="0.15">
      <c r="A913" s="1056"/>
      <c r="B913" s="1056"/>
      <c r="C913" s="1056"/>
      <c r="D913" s="1056"/>
      <c r="E913" s="1056"/>
      <c r="F913" s="1056"/>
      <c r="G913" s="1056"/>
    </row>
    <row r="914" spans="1:7" x14ac:dyDescent="0.15">
      <c r="A914" s="1056"/>
      <c r="B914" s="1056"/>
      <c r="C914" s="1056"/>
      <c r="D914" s="1056"/>
      <c r="E914" s="1056"/>
      <c r="F914" s="1056"/>
      <c r="G914" s="1056"/>
    </row>
    <row r="915" spans="1:7" x14ac:dyDescent="0.15">
      <c r="A915" s="1056"/>
      <c r="B915" s="1056"/>
      <c r="C915" s="1056"/>
      <c r="D915" s="1056"/>
      <c r="E915" s="1056"/>
      <c r="F915" s="1056"/>
      <c r="G915" s="1056"/>
    </row>
    <row r="916" spans="1:7" x14ac:dyDescent="0.15">
      <c r="A916" s="1056"/>
      <c r="B916" s="1056"/>
      <c r="C916" s="1056"/>
      <c r="D916" s="1056"/>
      <c r="E916" s="1056"/>
      <c r="F916" s="1056"/>
      <c r="G916" s="1056"/>
    </row>
    <row r="917" spans="1:7" x14ac:dyDescent="0.15">
      <c r="A917" s="1056"/>
      <c r="B917" s="1056"/>
      <c r="C917" s="1056"/>
      <c r="D917" s="1056"/>
      <c r="E917" s="1056"/>
      <c r="F917" s="1056"/>
      <c r="G917" s="1056"/>
    </row>
    <row r="918" spans="1:7" x14ac:dyDescent="0.15">
      <c r="A918" s="1056"/>
      <c r="B918" s="1056"/>
      <c r="C918" s="1056"/>
      <c r="D918" s="1056"/>
      <c r="E918" s="1056"/>
      <c r="F918" s="1056"/>
      <c r="G918" s="1056"/>
    </row>
    <row r="919" spans="1:7" x14ac:dyDescent="0.15">
      <c r="A919" s="1056"/>
      <c r="B919" s="1056"/>
      <c r="C919" s="1056"/>
      <c r="D919" s="1056"/>
      <c r="E919" s="1056"/>
      <c r="F919" s="1056"/>
      <c r="G919" s="1056"/>
    </row>
    <row r="920" spans="1:7" x14ac:dyDescent="0.15">
      <c r="A920" s="1056"/>
      <c r="B920" s="1056"/>
      <c r="C920" s="1056"/>
      <c r="D920" s="1056"/>
      <c r="E920" s="1056"/>
      <c r="F920" s="1056"/>
      <c r="G920" s="1056"/>
    </row>
    <row r="921" spans="1:7" x14ac:dyDescent="0.15">
      <c r="A921" s="1056"/>
      <c r="B921" s="1056"/>
      <c r="C921" s="1056"/>
      <c r="D921" s="1056"/>
      <c r="E921" s="1056"/>
      <c r="F921" s="1056"/>
      <c r="G921" s="1056"/>
    </row>
    <row r="922" spans="1:7" x14ac:dyDescent="0.15">
      <c r="A922" s="1056"/>
      <c r="B922" s="1056"/>
      <c r="C922" s="1056"/>
      <c r="D922" s="1056"/>
      <c r="E922" s="1056"/>
      <c r="F922" s="1056"/>
      <c r="G922" s="1056"/>
    </row>
    <row r="923" spans="1:7" x14ac:dyDescent="0.15">
      <c r="A923" s="1056"/>
      <c r="B923" s="1056"/>
      <c r="C923" s="1056"/>
      <c r="D923" s="1056"/>
      <c r="E923" s="1056"/>
      <c r="F923" s="1056"/>
      <c r="G923" s="1056"/>
    </row>
    <row r="924" spans="1:7" x14ac:dyDescent="0.15">
      <c r="A924" s="1056"/>
      <c r="B924" s="1056"/>
      <c r="C924" s="1056"/>
      <c r="D924" s="1056"/>
      <c r="E924" s="1056"/>
      <c r="F924" s="1056"/>
      <c r="G924" s="1056"/>
    </row>
    <row r="925" spans="1:7" x14ac:dyDescent="0.15">
      <c r="A925" s="1056"/>
      <c r="B925" s="1056"/>
      <c r="C925" s="1056"/>
      <c r="D925" s="1056"/>
      <c r="E925" s="1056"/>
      <c r="F925" s="1056"/>
      <c r="G925" s="1056"/>
    </row>
    <row r="926" spans="1:7" x14ac:dyDescent="0.15">
      <c r="A926" s="1056"/>
      <c r="B926" s="1056"/>
      <c r="C926" s="1056"/>
      <c r="D926" s="1056"/>
      <c r="E926" s="1056"/>
      <c r="F926" s="1056"/>
      <c r="G926" s="1056"/>
    </row>
    <row r="927" spans="1:7" x14ac:dyDescent="0.15">
      <c r="A927" s="1056"/>
      <c r="B927" s="1056"/>
      <c r="C927" s="1056"/>
      <c r="D927" s="1056"/>
      <c r="E927" s="1056"/>
      <c r="F927" s="1056"/>
      <c r="G927" s="1056"/>
    </row>
    <row r="928" spans="1:7" x14ac:dyDescent="0.15">
      <c r="A928" s="1056"/>
      <c r="B928" s="1056"/>
      <c r="C928" s="1056"/>
      <c r="D928" s="1056"/>
      <c r="E928" s="1056"/>
      <c r="F928" s="1056"/>
      <c r="G928" s="1056"/>
    </row>
    <row r="929" spans="1:7" x14ac:dyDescent="0.15">
      <c r="A929" s="1056"/>
      <c r="B929" s="1056"/>
      <c r="C929" s="1056"/>
      <c r="D929" s="1056"/>
      <c r="E929" s="1056"/>
      <c r="F929" s="1056"/>
      <c r="G929" s="1056"/>
    </row>
    <row r="930" spans="1:7" x14ac:dyDescent="0.15">
      <c r="A930" s="1056"/>
      <c r="B930" s="1056"/>
      <c r="C930" s="1056"/>
      <c r="D930" s="1056"/>
      <c r="E930" s="1056"/>
      <c r="F930" s="1056"/>
      <c r="G930" s="1056"/>
    </row>
    <row r="931" spans="1:7" x14ac:dyDescent="0.15">
      <c r="A931" s="1056"/>
      <c r="B931" s="1056"/>
      <c r="C931" s="1056"/>
      <c r="D931" s="1056"/>
      <c r="E931" s="1056"/>
      <c r="F931" s="1056"/>
      <c r="G931" s="1056"/>
    </row>
    <row r="932" spans="1:7" x14ac:dyDescent="0.15">
      <c r="A932" s="1056"/>
      <c r="B932" s="1056"/>
      <c r="C932" s="1056"/>
      <c r="D932" s="1056"/>
      <c r="E932" s="1056"/>
      <c r="F932" s="1056"/>
      <c r="G932" s="1056"/>
    </row>
    <row r="933" spans="1:7" x14ac:dyDescent="0.15">
      <c r="A933" s="1056"/>
      <c r="B933" s="1056"/>
      <c r="C933" s="1056"/>
      <c r="D933" s="1056"/>
      <c r="E933" s="1056"/>
      <c r="F933" s="1056"/>
      <c r="G933" s="1056"/>
    </row>
    <row r="934" spans="1:7" x14ac:dyDescent="0.15">
      <c r="A934" s="1056"/>
      <c r="B934" s="1056"/>
      <c r="C934" s="1056"/>
      <c r="D934" s="1056"/>
      <c r="E934" s="1056"/>
      <c r="F934" s="1056"/>
      <c r="G934" s="1056"/>
    </row>
    <row r="935" spans="1:7" x14ac:dyDescent="0.15">
      <c r="A935" s="1056"/>
      <c r="B935" s="1056"/>
      <c r="C935" s="1056"/>
      <c r="D935" s="1056"/>
      <c r="E935" s="1056"/>
      <c r="F935" s="1056"/>
      <c r="G935" s="1056"/>
    </row>
    <row r="936" spans="1:7" x14ac:dyDescent="0.15">
      <c r="A936" s="1056"/>
      <c r="B936" s="1056"/>
      <c r="C936" s="1056"/>
      <c r="D936" s="1056"/>
      <c r="E936" s="1056"/>
      <c r="F936" s="1056"/>
      <c r="G936" s="1056"/>
    </row>
    <row r="937" spans="1:7" x14ac:dyDescent="0.15">
      <c r="A937" s="1056"/>
      <c r="B937" s="1056"/>
      <c r="C937" s="1056"/>
      <c r="D937" s="1056"/>
      <c r="E937" s="1056"/>
      <c r="F937" s="1056"/>
      <c r="G937" s="1056"/>
    </row>
    <row r="938" spans="1:7" x14ac:dyDescent="0.15">
      <c r="A938" s="1056"/>
      <c r="B938" s="1056"/>
      <c r="C938" s="1056"/>
      <c r="D938" s="1056"/>
      <c r="E938" s="1056"/>
      <c r="F938" s="1056"/>
      <c r="G938" s="1056"/>
    </row>
    <row r="939" spans="1:7" x14ac:dyDescent="0.15">
      <c r="A939" s="1056"/>
      <c r="B939" s="1056"/>
      <c r="C939" s="1056"/>
      <c r="D939" s="1056"/>
      <c r="E939" s="1056"/>
      <c r="F939" s="1056"/>
      <c r="G939" s="1056"/>
    </row>
    <row r="940" spans="1:7" x14ac:dyDescent="0.15">
      <c r="A940" s="1056"/>
      <c r="B940" s="1056"/>
      <c r="C940" s="1056"/>
      <c r="D940" s="1056"/>
      <c r="E940" s="1056"/>
      <c r="F940" s="1056"/>
      <c r="G940" s="1056"/>
    </row>
    <row r="941" spans="1:7" x14ac:dyDescent="0.15">
      <c r="A941" s="1056"/>
      <c r="B941" s="1056"/>
      <c r="C941" s="1056"/>
      <c r="D941" s="1056"/>
      <c r="E941" s="1056"/>
      <c r="F941" s="1056"/>
      <c r="G941" s="1056"/>
    </row>
    <row r="942" spans="1:7" x14ac:dyDescent="0.15">
      <c r="A942" s="1056"/>
      <c r="B942" s="1056"/>
      <c r="C942" s="1056"/>
      <c r="D942" s="1056"/>
      <c r="E942" s="1056"/>
      <c r="F942" s="1056"/>
      <c r="G942" s="1056"/>
    </row>
    <row r="943" spans="1:7" x14ac:dyDescent="0.15">
      <c r="A943" s="1056"/>
      <c r="B943" s="1056"/>
      <c r="C943" s="1056"/>
      <c r="D943" s="1056"/>
      <c r="E943" s="1056"/>
      <c r="F943" s="1056"/>
      <c r="G943" s="1056"/>
    </row>
    <row r="944" spans="1:7" x14ac:dyDescent="0.15">
      <c r="A944" s="1056"/>
      <c r="B944" s="1056"/>
      <c r="C944" s="1056"/>
      <c r="D944" s="1056"/>
      <c r="E944" s="1056"/>
      <c r="F944" s="1056"/>
      <c r="G944" s="1056"/>
    </row>
    <row r="945" spans="1:7" x14ac:dyDescent="0.15">
      <c r="A945" s="1056"/>
      <c r="B945" s="1056"/>
      <c r="C945" s="1056"/>
      <c r="D945" s="1056"/>
      <c r="E945" s="1056"/>
      <c r="F945" s="1056"/>
      <c r="G945" s="1056"/>
    </row>
    <row r="946" spans="1:7" x14ac:dyDescent="0.15">
      <c r="A946" s="1056"/>
      <c r="B946" s="1056"/>
      <c r="C946" s="1056"/>
      <c r="D946" s="1056"/>
      <c r="E946" s="1056"/>
      <c r="F946" s="1056"/>
      <c r="G946" s="1056"/>
    </row>
    <row r="947" spans="1:7" x14ac:dyDescent="0.15">
      <c r="A947" s="1056"/>
      <c r="B947" s="1056"/>
      <c r="C947" s="1056"/>
      <c r="D947" s="1056"/>
      <c r="E947" s="1056"/>
      <c r="F947" s="1056"/>
      <c r="G947" s="1056"/>
    </row>
    <row r="948" spans="1:7" x14ac:dyDescent="0.15">
      <c r="A948" s="1056"/>
      <c r="B948" s="1056"/>
      <c r="C948" s="1056"/>
      <c r="D948" s="1056"/>
      <c r="E948" s="1056"/>
      <c r="F948" s="1056"/>
      <c r="G948" s="1056"/>
    </row>
    <row r="949" spans="1:7" x14ac:dyDescent="0.15">
      <c r="A949" s="1056"/>
      <c r="B949" s="1056"/>
      <c r="C949" s="1056"/>
      <c r="D949" s="1056"/>
      <c r="E949" s="1056"/>
      <c r="F949" s="1056"/>
      <c r="G949" s="1056"/>
    </row>
    <row r="950" spans="1:7" x14ac:dyDescent="0.15">
      <c r="A950" s="1056"/>
      <c r="B950" s="1056"/>
      <c r="C950" s="1056"/>
      <c r="D950" s="1056"/>
      <c r="E950" s="1056"/>
      <c r="F950" s="1056"/>
      <c r="G950" s="1056"/>
    </row>
    <row r="951" spans="1:7" x14ac:dyDescent="0.15">
      <c r="A951" s="1056"/>
      <c r="B951" s="1056"/>
      <c r="C951" s="1056"/>
      <c r="D951" s="1056"/>
      <c r="E951" s="1056"/>
      <c r="F951" s="1056"/>
      <c r="G951" s="1056"/>
    </row>
    <row r="952" spans="1:7" x14ac:dyDescent="0.15">
      <c r="A952" s="1056"/>
      <c r="B952" s="1056"/>
      <c r="C952" s="1056"/>
      <c r="D952" s="1056"/>
      <c r="E952" s="1056"/>
      <c r="F952" s="1056"/>
      <c r="G952" s="1056"/>
    </row>
    <row r="953" spans="1:7" x14ac:dyDescent="0.15">
      <c r="A953" s="1056"/>
      <c r="B953" s="1056"/>
      <c r="C953" s="1056"/>
      <c r="D953" s="1056"/>
      <c r="E953" s="1056"/>
      <c r="F953" s="1056"/>
      <c r="G953" s="1056"/>
    </row>
    <row r="954" spans="1:7" x14ac:dyDescent="0.15">
      <c r="A954" s="1056"/>
      <c r="B954" s="1056"/>
      <c r="C954" s="1056"/>
      <c r="D954" s="1056"/>
      <c r="E954" s="1056"/>
      <c r="F954" s="1056"/>
      <c r="G954" s="1056"/>
    </row>
    <row r="955" spans="1:7" x14ac:dyDescent="0.15">
      <c r="A955" s="1056"/>
      <c r="B955" s="1056"/>
      <c r="C955" s="1056"/>
      <c r="D955" s="1056"/>
      <c r="E955" s="1056"/>
      <c r="F955" s="1056"/>
      <c r="G955" s="1056"/>
    </row>
    <row r="956" spans="1:7" x14ac:dyDescent="0.15">
      <c r="A956" s="1056"/>
      <c r="B956" s="1056"/>
      <c r="C956" s="1056"/>
      <c r="D956" s="1056"/>
      <c r="E956" s="1056"/>
      <c r="F956" s="1056"/>
      <c r="G956" s="1056"/>
    </row>
    <row r="957" spans="1:7" x14ac:dyDescent="0.15">
      <c r="A957" s="1056"/>
      <c r="B957" s="1056"/>
      <c r="C957" s="1056"/>
      <c r="D957" s="1056"/>
      <c r="E957" s="1056"/>
      <c r="F957" s="1056"/>
      <c r="G957" s="1056"/>
    </row>
    <row r="958" spans="1:7" x14ac:dyDescent="0.15">
      <c r="A958" s="1056"/>
      <c r="B958" s="1056"/>
      <c r="C958" s="1056"/>
      <c r="D958" s="1056"/>
      <c r="E958" s="1056"/>
      <c r="F958" s="1056"/>
      <c r="G958" s="1056"/>
    </row>
    <row r="959" spans="1:7" x14ac:dyDescent="0.15">
      <c r="A959" s="1056"/>
      <c r="B959" s="1056"/>
      <c r="C959" s="1056"/>
      <c r="D959" s="1056"/>
      <c r="E959" s="1056"/>
      <c r="F959" s="1056"/>
      <c r="G959" s="1056"/>
    </row>
    <row r="960" spans="1:7" x14ac:dyDescent="0.15">
      <c r="A960" s="1056"/>
      <c r="B960" s="1056"/>
      <c r="C960" s="1056"/>
      <c r="D960" s="1056"/>
      <c r="E960" s="1056"/>
      <c r="F960" s="1056"/>
      <c r="G960" s="1056"/>
    </row>
    <row r="961" spans="1:7" x14ac:dyDescent="0.15">
      <c r="A961" s="1056"/>
      <c r="B961" s="1056"/>
      <c r="C961" s="1056"/>
      <c r="D961" s="1056"/>
      <c r="E961" s="1056"/>
      <c r="F961" s="1056"/>
      <c r="G961" s="1056"/>
    </row>
    <row r="962" spans="1:7" x14ac:dyDescent="0.15">
      <c r="A962" s="1056"/>
      <c r="B962" s="1056"/>
      <c r="C962" s="1056"/>
      <c r="D962" s="1056"/>
      <c r="E962" s="1056"/>
      <c r="F962" s="1056"/>
      <c r="G962" s="1056"/>
    </row>
    <row r="963" spans="1:7" x14ac:dyDescent="0.15">
      <c r="A963" s="1056"/>
      <c r="B963" s="1056"/>
      <c r="C963" s="1056"/>
      <c r="D963" s="1056"/>
      <c r="E963" s="1056"/>
      <c r="F963" s="1056"/>
      <c r="G963" s="1056"/>
    </row>
    <row r="964" spans="1:7" x14ac:dyDescent="0.15">
      <c r="A964" s="1056"/>
      <c r="B964" s="1056"/>
      <c r="C964" s="1056"/>
      <c r="D964" s="1056"/>
      <c r="E964" s="1056"/>
      <c r="F964" s="1056"/>
      <c r="G964" s="1056"/>
    </row>
    <row r="965" spans="1:7" x14ac:dyDescent="0.15">
      <c r="A965" s="1056"/>
      <c r="B965" s="1056"/>
      <c r="C965" s="1056"/>
      <c r="D965" s="1056"/>
      <c r="E965" s="1056"/>
      <c r="F965" s="1056"/>
      <c r="G965" s="1056"/>
    </row>
    <row r="966" spans="1:7" x14ac:dyDescent="0.15">
      <c r="A966" s="1056"/>
      <c r="B966" s="1056"/>
      <c r="C966" s="1056"/>
      <c r="D966" s="1056"/>
      <c r="E966" s="1056"/>
      <c r="F966" s="1056"/>
      <c r="G966" s="1056"/>
    </row>
    <row r="967" spans="1:7" x14ac:dyDescent="0.15">
      <c r="A967" s="1056"/>
      <c r="B967" s="1056"/>
      <c r="C967" s="1056"/>
      <c r="D967" s="1056"/>
      <c r="E967" s="1056"/>
      <c r="F967" s="1056"/>
      <c r="G967" s="1056"/>
    </row>
    <row r="968" spans="1:7" x14ac:dyDescent="0.15">
      <c r="A968" s="1056"/>
      <c r="B968" s="1056"/>
      <c r="C968" s="1056"/>
      <c r="D968" s="1056"/>
      <c r="E968" s="1056"/>
      <c r="F968" s="1056"/>
      <c r="G968" s="1056"/>
    </row>
    <row r="969" spans="1:7" x14ac:dyDescent="0.15">
      <c r="A969" s="1056"/>
      <c r="B969" s="1056"/>
      <c r="C969" s="1056"/>
      <c r="D969" s="1056"/>
      <c r="E969" s="1056"/>
      <c r="F969" s="1056"/>
      <c r="G969" s="1056"/>
    </row>
    <row r="970" spans="1:7" x14ac:dyDescent="0.15">
      <c r="A970" s="1056"/>
      <c r="B970" s="1056"/>
      <c r="C970" s="1056"/>
      <c r="D970" s="1056"/>
      <c r="E970" s="1056"/>
      <c r="F970" s="1056"/>
      <c r="G970" s="1056"/>
    </row>
    <row r="971" spans="1:7" x14ac:dyDescent="0.15">
      <c r="A971" s="1056"/>
      <c r="B971" s="1056"/>
      <c r="C971" s="1056"/>
      <c r="D971" s="1056"/>
      <c r="E971" s="1056"/>
      <c r="F971" s="1056"/>
      <c r="G971" s="1056"/>
    </row>
    <row r="972" spans="1:7" x14ac:dyDescent="0.15">
      <c r="A972" s="1056"/>
      <c r="B972" s="1056"/>
      <c r="C972" s="1056"/>
      <c r="D972" s="1056"/>
      <c r="E972" s="1056"/>
      <c r="F972" s="1056"/>
      <c r="G972" s="1056"/>
    </row>
    <row r="973" spans="1:7" x14ac:dyDescent="0.15">
      <c r="A973" s="1056"/>
      <c r="B973" s="1056"/>
      <c r="C973" s="1056"/>
      <c r="D973" s="1056"/>
      <c r="E973" s="1056"/>
      <c r="F973" s="1056"/>
      <c r="G973" s="1056"/>
    </row>
    <row r="974" spans="1:7" x14ac:dyDescent="0.15">
      <c r="A974" s="1056"/>
      <c r="B974" s="1056"/>
      <c r="C974" s="1056"/>
      <c r="D974" s="1056"/>
      <c r="E974" s="1056"/>
      <c r="F974" s="1056"/>
      <c r="G974" s="1056"/>
    </row>
    <row r="975" spans="1:7" x14ac:dyDescent="0.15">
      <c r="A975" s="1056"/>
      <c r="B975" s="1056"/>
      <c r="C975" s="1056"/>
      <c r="D975" s="1056"/>
      <c r="E975" s="1056"/>
      <c r="F975" s="1056"/>
      <c r="G975" s="1056"/>
    </row>
    <row r="976" spans="1:7" x14ac:dyDescent="0.15">
      <c r="A976" s="1056"/>
      <c r="B976" s="1056"/>
      <c r="C976" s="1056"/>
      <c r="D976" s="1056"/>
      <c r="E976" s="1056"/>
      <c r="F976" s="1056"/>
      <c r="G976" s="1056"/>
    </row>
    <row r="977" spans="1:7" x14ac:dyDescent="0.15">
      <c r="A977" s="1056"/>
      <c r="B977" s="1056"/>
      <c r="C977" s="1056"/>
      <c r="D977" s="1056"/>
      <c r="E977" s="1056"/>
      <c r="F977" s="1056"/>
      <c r="G977" s="1056"/>
    </row>
    <row r="978" spans="1:7" x14ac:dyDescent="0.15">
      <c r="A978" s="1056"/>
      <c r="B978" s="1056"/>
      <c r="C978" s="1056"/>
      <c r="D978" s="1056"/>
      <c r="E978" s="1056"/>
      <c r="F978" s="1056"/>
      <c r="G978" s="1056"/>
    </row>
    <row r="979" spans="1:7" x14ac:dyDescent="0.15">
      <c r="A979" s="1056"/>
      <c r="B979" s="1056"/>
      <c r="C979" s="1056"/>
      <c r="D979" s="1056"/>
      <c r="E979" s="1056"/>
      <c r="F979" s="1056"/>
      <c r="G979" s="1056"/>
    </row>
    <row r="980" spans="1:7" x14ac:dyDescent="0.15">
      <c r="A980" s="1056"/>
      <c r="B980" s="1056"/>
      <c r="C980" s="1056"/>
      <c r="D980" s="1056"/>
      <c r="E980" s="1056"/>
      <c r="F980" s="1056"/>
      <c r="G980" s="1056"/>
    </row>
    <row r="981" spans="1:7" x14ac:dyDescent="0.15">
      <c r="A981" s="1056"/>
      <c r="B981" s="1056"/>
      <c r="C981" s="1056"/>
      <c r="D981" s="1056"/>
      <c r="E981" s="1056"/>
      <c r="F981" s="1056"/>
      <c r="G981" s="1056"/>
    </row>
    <row r="982" spans="1:7" x14ac:dyDescent="0.15">
      <c r="A982" s="1056"/>
      <c r="B982" s="1056"/>
      <c r="C982" s="1056"/>
      <c r="D982" s="1056"/>
      <c r="E982" s="1056"/>
      <c r="F982" s="1056"/>
      <c r="G982" s="1056"/>
    </row>
    <row r="983" spans="1:7" x14ac:dyDescent="0.15">
      <c r="A983" s="1056"/>
      <c r="B983" s="1056"/>
      <c r="C983" s="1056"/>
      <c r="D983" s="1056"/>
      <c r="E983" s="1056"/>
      <c r="F983" s="1056"/>
      <c r="G983" s="1056"/>
    </row>
    <row r="984" spans="1:7" x14ac:dyDescent="0.15">
      <c r="A984" s="1056"/>
      <c r="B984" s="1056"/>
      <c r="C984" s="1056"/>
      <c r="D984" s="1056"/>
      <c r="E984" s="1056"/>
      <c r="F984" s="1056"/>
      <c r="G984" s="1056"/>
    </row>
    <row r="985" spans="1:7" x14ac:dyDescent="0.15">
      <c r="A985" s="1056"/>
      <c r="B985" s="1056"/>
      <c r="C985" s="1056"/>
      <c r="D985" s="1056"/>
      <c r="E985" s="1056"/>
      <c r="F985" s="1056"/>
      <c r="G985" s="1056"/>
    </row>
    <row r="986" spans="1:7" x14ac:dyDescent="0.15">
      <c r="A986" s="1056"/>
      <c r="B986" s="1056"/>
      <c r="C986" s="1056"/>
      <c r="D986" s="1056"/>
      <c r="E986" s="1056"/>
      <c r="F986" s="1056"/>
      <c r="G986" s="1056"/>
    </row>
    <row r="987" spans="1:7" x14ac:dyDescent="0.15">
      <c r="A987" s="1056"/>
      <c r="B987" s="1056"/>
      <c r="C987" s="1056"/>
      <c r="D987" s="1056"/>
      <c r="E987" s="1056"/>
      <c r="F987" s="1056"/>
      <c r="G987" s="1056"/>
    </row>
    <row r="988" spans="1:7" x14ac:dyDescent="0.15">
      <c r="A988" s="1056"/>
      <c r="B988" s="1056"/>
      <c r="C988" s="1056"/>
      <c r="D988" s="1056"/>
      <c r="E988" s="1056"/>
      <c r="F988" s="1056"/>
      <c r="G988" s="1056"/>
    </row>
    <row r="989" spans="1:7" x14ac:dyDescent="0.15">
      <c r="A989" s="1056"/>
      <c r="B989" s="1056"/>
      <c r="C989" s="1056"/>
      <c r="D989" s="1056"/>
      <c r="E989" s="1056"/>
      <c r="F989" s="1056"/>
      <c r="G989" s="1056"/>
    </row>
    <row r="990" spans="1:7" x14ac:dyDescent="0.15">
      <c r="A990" s="1056"/>
      <c r="B990" s="1056"/>
      <c r="C990" s="1056"/>
      <c r="D990" s="1056"/>
      <c r="E990" s="1056"/>
      <c r="F990" s="1056"/>
      <c r="G990" s="1056"/>
    </row>
    <row r="991" spans="1:7" x14ac:dyDescent="0.15">
      <c r="A991" s="1056"/>
      <c r="B991" s="1056"/>
      <c r="C991" s="1056"/>
      <c r="D991" s="1056"/>
      <c r="E991" s="1056"/>
      <c r="F991" s="1056"/>
      <c r="G991" s="1056"/>
    </row>
    <row r="992" spans="1:7" x14ac:dyDescent="0.15">
      <c r="A992" s="1056"/>
      <c r="B992" s="1056"/>
      <c r="C992" s="1056"/>
      <c r="D992" s="1056"/>
      <c r="E992" s="1056"/>
      <c r="F992" s="1056"/>
      <c r="G992" s="1056"/>
    </row>
    <row r="993" spans="1:7" x14ac:dyDescent="0.15">
      <c r="A993" s="1056"/>
      <c r="B993" s="1056"/>
      <c r="C993" s="1056"/>
      <c r="D993" s="1056"/>
      <c r="E993" s="1056"/>
      <c r="F993" s="1056"/>
      <c r="G993" s="1056"/>
    </row>
    <row r="994" spans="1:7" x14ac:dyDescent="0.15">
      <c r="A994" s="1056"/>
      <c r="B994" s="1056"/>
      <c r="C994" s="1056"/>
      <c r="D994" s="1056"/>
      <c r="E994" s="1056"/>
      <c r="F994" s="1056"/>
      <c r="G994" s="1056"/>
    </row>
    <row r="995" spans="1:7" x14ac:dyDescent="0.15">
      <c r="A995" s="1056"/>
      <c r="B995" s="1056"/>
      <c r="C995" s="1056"/>
      <c r="D995" s="1056"/>
      <c r="E995" s="1056"/>
      <c r="F995" s="1056"/>
      <c r="G995" s="1056"/>
    </row>
    <row r="996" spans="1:7" x14ac:dyDescent="0.15">
      <c r="A996" s="1056"/>
      <c r="B996" s="1056"/>
      <c r="C996" s="1056"/>
      <c r="D996" s="1056"/>
      <c r="E996" s="1056"/>
      <c r="F996" s="1056"/>
      <c r="G996" s="1056"/>
    </row>
    <row r="997" spans="1:7" x14ac:dyDescent="0.15">
      <c r="A997" s="1056"/>
      <c r="B997" s="1056"/>
      <c r="C997" s="1056"/>
      <c r="D997" s="1056"/>
      <c r="E997" s="1056"/>
      <c r="F997" s="1056"/>
      <c r="G997" s="1056"/>
    </row>
    <row r="998" spans="1:7" x14ac:dyDescent="0.15">
      <c r="A998" s="1056"/>
      <c r="B998" s="1056"/>
      <c r="C998" s="1056"/>
      <c r="D998" s="1056"/>
      <c r="E998" s="1056"/>
      <c r="F998" s="1056"/>
      <c r="G998" s="1056"/>
    </row>
    <row r="999" spans="1:7" x14ac:dyDescent="0.15">
      <c r="A999" s="1056"/>
      <c r="B999" s="1056"/>
      <c r="C999" s="1056"/>
      <c r="D999" s="1056"/>
      <c r="E999" s="1056"/>
      <c r="F999" s="1056"/>
      <c r="G999" s="1056"/>
    </row>
    <row r="1000" spans="1:7" x14ac:dyDescent="0.15">
      <c r="A1000" s="1056"/>
      <c r="B1000" s="1056"/>
      <c r="C1000" s="1056"/>
      <c r="D1000" s="1056"/>
      <c r="E1000" s="1056"/>
      <c r="F1000" s="1056"/>
      <c r="G1000" s="1056"/>
    </row>
    <row r="1001" spans="1:7" x14ac:dyDescent="0.15">
      <c r="A1001" s="1056"/>
      <c r="B1001" s="1056"/>
      <c r="C1001" s="1056"/>
      <c r="D1001" s="1056"/>
      <c r="E1001" s="1056"/>
      <c r="F1001" s="1056"/>
      <c r="G1001" s="1056"/>
    </row>
    <row r="1002" spans="1:7" x14ac:dyDescent="0.15">
      <c r="A1002" s="1056"/>
      <c r="B1002" s="1056"/>
      <c r="C1002" s="1056"/>
      <c r="D1002" s="1056"/>
      <c r="E1002" s="1056"/>
      <c r="F1002" s="1056"/>
      <c r="G1002" s="1056"/>
    </row>
    <row r="1003" spans="1:7" x14ac:dyDescent="0.15">
      <c r="A1003" s="1056"/>
      <c r="B1003" s="1056"/>
      <c r="C1003" s="1056"/>
      <c r="D1003" s="1056"/>
      <c r="E1003" s="1056"/>
      <c r="F1003" s="1056"/>
      <c r="G1003" s="1056"/>
    </row>
    <row r="1004" spans="1:7" x14ac:dyDescent="0.15">
      <c r="A1004" s="1056"/>
      <c r="B1004" s="1056"/>
      <c r="C1004" s="1056"/>
      <c r="D1004" s="1056"/>
      <c r="E1004" s="1056"/>
      <c r="F1004" s="1056"/>
      <c r="G1004" s="1056"/>
    </row>
    <row r="1005" spans="1:7" x14ac:dyDescent="0.15">
      <c r="A1005" s="1056"/>
      <c r="B1005" s="1056"/>
      <c r="C1005" s="1056"/>
      <c r="D1005" s="1056"/>
      <c r="E1005" s="1056"/>
      <c r="F1005" s="1056"/>
      <c r="G1005" s="1056"/>
    </row>
    <row r="1006" spans="1:7" x14ac:dyDescent="0.15">
      <c r="A1006" s="1056"/>
      <c r="B1006" s="1056"/>
      <c r="C1006" s="1056"/>
      <c r="D1006" s="1056"/>
      <c r="E1006" s="1056"/>
      <c r="F1006" s="1056"/>
      <c r="G1006" s="1056"/>
    </row>
    <row r="1007" spans="1:7" x14ac:dyDescent="0.15">
      <c r="A1007" s="1056"/>
      <c r="B1007" s="1056"/>
      <c r="C1007" s="1056"/>
      <c r="D1007" s="1056"/>
      <c r="E1007" s="1056"/>
      <c r="F1007" s="1056"/>
      <c r="G1007" s="1056"/>
    </row>
    <row r="1008" spans="1:7" x14ac:dyDescent="0.15">
      <c r="A1008" s="1056"/>
      <c r="B1008" s="1056"/>
      <c r="C1008" s="1056"/>
      <c r="D1008" s="1056"/>
      <c r="E1008" s="1056"/>
      <c r="F1008" s="1056"/>
      <c r="G1008" s="1056"/>
    </row>
    <row r="1009" spans="1:7" x14ac:dyDescent="0.15">
      <c r="A1009" s="1056"/>
      <c r="B1009" s="1056"/>
      <c r="C1009" s="1056"/>
      <c r="D1009" s="1056"/>
      <c r="E1009" s="1056"/>
      <c r="F1009" s="1056"/>
      <c r="G1009" s="1056"/>
    </row>
    <row r="1010" spans="1:7" x14ac:dyDescent="0.15">
      <c r="A1010" s="1056"/>
      <c r="B1010" s="1056"/>
      <c r="C1010" s="1056"/>
      <c r="D1010" s="1056"/>
      <c r="E1010" s="1056"/>
      <c r="F1010" s="1056"/>
      <c r="G1010" s="1056"/>
    </row>
    <row r="1011" spans="1:7" x14ac:dyDescent="0.15">
      <c r="A1011" s="1056"/>
      <c r="B1011" s="1056"/>
      <c r="C1011" s="1056"/>
      <c r="D1011" s="1056"/>
      <c r="E1011" s="1056"/>
      <c r="F1011" s="1056"/>
      <c r="G1011" s="1056"/>
    </row>
    <row r="1012" spans="1:7" x14ac:dyDescent="0.15">
      <c r="A1012" s="1056"/>
      <c r="B1012" s="1056"/>
      <c r="C1012" s="1056"/>
      <c r="D1012" s="1056"/>
      <c r="E1012" s="1056"/>
      <c r="F1012" s="1056"/>
      <c r="G1012" s="1056"/>
    </row>
    <row r="1013" spans="1:7" x14ac:dyDescent="0.15">
      <c r="A1013" s="1056"/>
      <c r="B1013" s="1056"/>
      <c r="C1013" s="1056"/>
      <c r="D1013" s="1056"/>
      <c r="E1013" s="1056"/>
      <c r="F1013" s="1056"/>
      <c r="G1013" s="1056"/>
    </row>
    <row r="1014" spans="1:7" x14ac:dyDescent="0.15">
      <c r="A1014" s="1056"/>
      <c r="B1014" s="1056"/>
      <c r="C1014" s="1056"/>
      <c r="D1014" s="1056"/>
      <c r="E1014" s="1056"/>
      <c r="F1014" s="1056"/>
      <c r="G1014" s="1056"/>
    </row>
    <row r="1015" spans="1:7" x14ac:dyDescent="0.15">
      <c r="A1015" s="1056"/>
      <c r="B1015" s="1056"/>
      <c r="C1015" s="1056"/>
      <c r="D1015" s="1056"/>
      <c r="E1015" s="1056"/>
      <c r="F1015" s="1056"/>
      <c r="G1015" s="1056"/>
    </row>
    <row r="1016" spans="1:7" x14ac:dyDescent="0.15">
      <c r="A1016" s="1056"/>
      <c r="B1016" s="1056"/>
      <c r="C1016" s="1056"/>
      <c r="D1016" s="1056"/>
      <c r="E1016" s="1056"/>
      <c r="F1016" s="1056"/>
      <c r="G1016" s="1056"/>
    </row>
    <row r="1017" spans="1:7" x14ac:dyDescent="0.15">
      <c r="A1017" s="1056"/>
      <c r="B1017" s="1056"/>
      <c r="C1017" s="1056"/>
      <c r="D1017" s="1056"/>
      <c r="E1017" s="1056"/>
      <c r="F1017" s="1056"/>
      <c r="G1017" s="1056"/>
    </row>
    <row r="1018" spans="1:7" x14ac:dyDescent="0.15">
      <c r="A1018" s="1056"/>
      <c r="B1018" s="1056"/>
      <c r="C1018" s="1056"/>
      <c r="D1018" s="1056"/>
      <c r="E1018" s="1056"/>
      <c r="F1018" s="1056"/>
      <c r="G1018" s="1056"/>
    </row>
    <row r="1019" spans="1:7" x14ac:dyDescent="0.15">
      <c r="A1019" s="1056"/>
      <c r="B1019" s="1056"/>
      <c r="C1019" s="1056"/>
      <c r="D1019" s="1056"/>
      <c r="E1019" s="1056"/>
      <c r="F1019" s="1056"/>
      <c r="G1019" s="1056"/>
    </row>
    <row r="1020" spans="1:7" x14ac:dyDescent="0.15">
      <c r="A1020" s="1056"/>
      <c r="B1020" s="1056"/>
      <c r="C1020" s="1056"/>
      <c r="D1020" s="1056"/>
      <c r="E1020" s="1056"/>
      <c r="F1020" s="1056"/>
      <c r="G1020" s="1056"/>
    </row>
    <row r="1021" spans="1:7" x14ac:dyDescent="0.15">
      <c r="A1021" s="1056"/>
      <c r="B1021" s="1056"/>
      <c r="C1021" s="1056"/>
      <c r="D1021" s="1056"/>
      <c r="E1021" s="1056"/>
      <c r="F1021" s="1056"/>
      <c r="G1021" s="1056"/>
    </row>
    <row r="1022" spans="1:7" x14ac:dyDescent="0.15">
      <c r="A1022" s="1056"/>
      <c r="B1022" s="1056"/>
      <c r="C1022" s="1056"/>
      <c r="D1022" s="1056"/>
      <c r="E1022" s="1056"/>
      <c r="F1022" s="1056"/>
      <c r="G1022" s="1056"/>
    </row>
    <row r="1023" spans="1:7" x14ac:dyDescent="0.15">
      <c r="A1023" s="1056"/>
      <c r="B1023" s="1056"/>
      <c r="C1023" s="1056"/>
      <c r="D1023" s="1056"/>
      <c r="E1023" s="1056"/>
      <c r="F1023" s="1056"/>
      <c r="G1023" s="1056"/>
    </row>
    <row r="1024" spans="1:7" x14ac:dyDescent="0.15">
      <c r="A1024" s="1056"/>
      <c r="B1024" s="1056"/>
      <c r="C1024" s="1056"/>
      <c r="D1024" s="1056"/>
      <c r="E1024" s="1056"/>
      <c r="F1024" s="1056"/>
      <c r="G1024" s="1056"/>
    </row>
    <row r="1025" spans="1:7" x14ac:dyDescent="0.15">
      <c r="A1025" s="1056"/>
      <c r="B1025" s="1056"/>
      <c r="C1025" s="1056"/>
      <c r="D1025" s="1056"/>
      <c r="E1025" s="1056"/>
      <c r="F1025" s="1056"/>
      <c r="G1025" s="1056"/>
    </row>
    <row r="1026" spans="1:7" x14ac:dyDescent="0.15">
      <c r="A1026" s="1056"/>
      <c r="B1026" s="1056"/>
      <c r="C1026" s="1056"/>
      <c r="D1026" s="1056"/>
      <c r="E1026" s="1056"/>
      <c r="F1026" s="1056"/>
      <c r="G1026" s="1056"/>
    </row>
    <row r="1027" spans="1:7" x14ac:dyDescent="0.15">
      <c r="A1027" s="1056"/>
      <c r="B1027" s="1056"/>
      <c r="C1027" s="1056"/>
      <c r="D1027" s="1056"/>
      <c r="E1027" s="1056"/>
      <c r="F1027" s="1056"/>
      <c r="G1027" s="1056"/>
    </row>
    <row r="1028" spans="1:7" x14ac:dyDescent="0.15">
      <c r="A1028" s="1056"/>
      <c r="B1028" s="1056"/>
      <c r="C1028" s="1056"/>
      <c r="D1028" s="1056"/>
      <c r="E1028" s="1056"/>
      <c r="F1028" s="1056"/>
      <c r="G1028" s="1056"/>
    </row>
    <row r="1029" spans="1:7" x14ac:dyDescent="0.15">
      <c r="A1029" s="1056"/>
      <c r="B1029" s="1056"/>
      <c r="C1029" s="1056"/>
      <c r="D1029" s="1056"/>
      <c r="E1029" s="1056"/>
      <c r="F1029" s="1056"/>
      <c r="G1029" s="1056"/>
    </row>
    <row r="1030" spans="1:7" x14ac:dyDescent="0.15">
      <c r="A1030" s="1056"/>
      <c r="B1030" s="1056"/>
      <c r="C1030" s="1056"/>
      <c r="D1030" s="1056"/>
      <c r="E1030" s="1056"/>
      <c r="F1030" s="1056"/>
      <c r="G1030" s="1056"/>
    </row>
    <row r="1031" spans="1:7" x14ac:dyDescent="0.15">
      <c r="A1031" s="1056"/>
      <c r="B1031" s="1056"/>
      <c r="C1031" s="1056"/>
      <c r="D1031" s="1056"/>
      <c r="E1031" s="1056"/>
      <c r="F1031" s="1056"/>
      <c r="G1031" s="1056"/>
    </row>
    <row r="1032" spans="1:7" x14ac:dyDescent="0.15">
      <c r="A1032" s="1056"/>
      <c r="B1032" s="1056"/>
      <c r="C1032" s="1056"/>
      <c r="D1032" s="1056"/>
      <c r="E1032" s="1056"/>
      <c r="F1032" s="1056"/>
      <c r="G1032" s="1056"/>
    </row>
    <row r="1033" spans="1:7" x14ac:dyDescent="0.15">
      <c r="A1033" s="1056"/>
      <c r="B1033" s="1056"/>
      <c r="C1033" s="1056"/>
      <c r="D1033" s="1056"/>
      <c r="E1033" s="1056"/>
      <c r="F1033" s="1056"/>
      <c r="G1033" s="1056"/>
    </row>
    <row r="1034" spans="1:7" x14ac:dyDescent="0.15">
      <c r="A1034" s="1056"/>
      <c r="B1034" s="1056"/>
      <c r="C1034" s="1056"/>
      <c r="D1034" s="1056"/>
      <c r="E1034" s="1056"/>
      <c r="F1034" s="1056"/>
      <c r="G1034" s="1056"/>
    </row>
    <row r="1035" spans="1:7" x14ac:dyDescent="0.15">
      <c r="A1035" s="1056"/>
      <c r="B1035" s="1056"/>
      <c r="C1035" s="1056"/>
      <c r="D1035" s="1056"/>
      <c r="E1035" s="1056"/>
      <c r="F1035" s="1056"/>
      <c r="G1035" s="1056"/>
    </row>
    <row r="1036" spans="1:7" x14ac:dyDescent="0.15">
      <c r="A1036" s="1056"/>
      <c r="B1036" s="1056"/>
      <c r="C1036" s="1056"/>
      <c r="D1036" s="1056"/>
      <c r="E1036" s="1056"/>
      <c r="F1036" s="1056"/>
      <c r="G1036" s="1056"/>
    </row>
    <row r="1037" spans="1:7" x14ac:dyDescent="0.15">
      <c r="A1037" s="1056"/>
      <c r="B1037" s="1056"/>
      <c r="C1037" s="1056"/>
      <c r="D1037" s="1056"/>
      <c r="E1037" s="1056"/>
      <c r="F1037" s="1056"/>
      <c r="G1037" s="1056"/>
    </row>
    <row r="1038" spans="1:7" x14ac:dyDescent="0.15">
      <c r="A1038" s="1056"/>
      <c r="B1038" s="1056"/>
      <c r="C1038" s="1056"/>
      <c r="D1038" s="1056"/>
      <c r="E1038" s="1056"/>
      <c r="F1038" s="1056"/>
      <c r="G1038" s="1056"/>
    </row>
    <row r="1039" spans="1:7" x14ac:dyDescent="0.15">
      <c r="A1039" s="1056"/>
      <c r="B1039" s="1056"/>
      <c r="C1039" s="1056"/>
      <c r="D1039" s="1056"/>
      <c r="E1039" s="1056"/>
      <c r="F1039" s="1056"/>
      <c r="G1039" s="1056"/>
    </row>
    <row r="1040" spans="1:7" x14ac:dyDescent="0.15">
      <c r="A1040" s="1056"/>
      <c r="B1040" s="1056"/>
      <c r="C1040" s="1056"/>
      <c r="D1040" s="1056"/>
      <c r="E1040" s="1056"/>
      <c r="F1040" s="1056"/>
      <c r="G1040" s="1056"/>
    </row>
    <row r="1041" spans="1:7" x14ac:dyDescent="0.15">
      <c r="A1041" s="1056"/>
      <c r="B1041" s="1056"/>
      <c r="C1041" s="1056"/>
      <c r="D1041" s="1056"/>
      <c r="E1041" s="1056"/>
      <c r="F1041" s="1056"/>
      <c r="G1041" s="1056"/>
    </row>
    <row r="1042" spans="1:7" x14ac:dyDescent="0.15">
      <c r="A1042" s="1056"/>
      <c r="B1042" s="1056"/>
      <c r="C1042" s="1056"/>
      <c r="D1042" s="1056"/>
      <c r="E1042" s="1056"/>
      <c r="F1042" s="1056"/>
      <c r="G1042" s="1056"/>
    </row>
    <row r="1043" spans="1:7" x14ac:dyDescent="0.15">
      <c r="A1043" s="1056"/>
      <c r="B1043" s="1056"/>
      <c r="C1043" s="1056"/>
      <c r="D1043" s="1056"/>
      <c r="E1043" s="1056"/>
      <c r="F1043" s="1056"/>
      <c r="G1043" s="1056"/>
    </row>
    <row r="1044" spans="1:7" x14ac:dyDescent="0.15">
      <c r="A1044" s="1056"/>
      <c r="B1044" s="1056"/>
      <c r="C1044" s="1056"/>
      <c r="D1044" s="1056"/>
      <c r="E1044" s="1056"/>
      <c r="F1044" s="1056"/>
      <c r="G1044" s="1056"/>
    </row>
    <row r="1045" spans="1:7" x14ac:dyDescent="0.15">
      <c r="A1045" s="1056"/>
      <c r="B1045" s="1056"/>
      <c r="C1045" s="1056"/>
      <c r="D1045" s="1056"/>
      <c r="E1045" s="1056"/>
      <c r="F1045" s="1056"/>
      <c r="G1045" s="1056"/>
    </row>
    <row r="1046" spans="1:7" x14ac:dyDescent="0.15">
      <c r="A1046" s="1056"/>
      <c r="B1046" s="1056"/>
      <c r="C1046" s="1056"/>
      <c r="D1046" s="1056"/>
      <c r="E1046" s="1056"/>
      <c r="F1046" s="1056"/>
      <c r="G1046" s="1056"/>
    </row>
    <row r="1047" spans="1:7" x14ac:dyDescent="0.15">
      <c r="A1047" s="1056"/>
      <c r="B1047" s="1056"/>
      <c r="C1047" s="1056"/>
      <c r="D1047" s="1056"/>
      <c r="E1047" s="1056"/>
      <c r="F1047" s="1056"/>
      <c r="G1047" s="1056"/>
    </row>
    <row r="1048" spans="1:7" x14ac:dyDescent="0.15">
      <c r="A1048" s="1056"/>
      <c r="B1048" s="1056"/>
      <c r="C1048" s="1056"/>
      <c r="D1048" s="1056"/>
      <c r="E1048" s="1056"/>
      <c r="F1048" s="1056"/>
      <c r="G1048" s="1056"/>
    </row>
    <row r="1049" spans="1:7" x14ac:dyDescent="0.15">
      <c r="A1049" s="1056"/>
      <c r="B1049" s="1056"/>
      <c r="C1049" s="1056"/>
      <c r="D1049" s="1056"/>
      <c r="E1049" s="1056"/>
      <c r="F1049" s="1056"/>
      <c r="G1049" s="1056"/>
    </row>
    <row r="1050" spans="1:7" x14ac:dyDescent="0.15">
      <c r="A1050" s="1056"/>
      <c r="B1050" s="1056"/>
      <c r="C1050" s="1056"/>
      <c r="D1050" s="1056"/>
      <c r="E1050" s="1056"/>
      <c r="F1050" s="1056"/>
      <c r="G1050" s="1056"/>
    </row>
    <row r="1051" spans="1:7" x14ac:dyDescent="0.15">
      <c r="A1051" s="1056"/>
      <c r="B1051" s="1056"/>
      <c r="C1051" s="1056"/>
      <c r="D1051" s="1056"/>
      <c r="E1051" s="1056"/>
      <c r="F1051" s="1056"/>
      <c r="G1051" s="1056"/>
    </row>
    <row r="1052" spans="1:7" x14ac:dyDescent="0.15">
      <c r="A1052" s="1056"/>
      <c r="B1052" s="1056"/>
      <c r="C1052" s="1056"/>
      <c r="D1052" s="1056"/>
      <c r="E1052" s="1056"/>
      <c r="F1052" s="1056"/>
      <c r="G1052" s="1056"/>
    </row>
    <row r="1053" spans="1:7" x14ac:dyDescent="0.15">
      <c r="A1053" s="1056"/>
      <c r="B1053" s="1056"/>
      <c r="C1053" s="1056"/>
      <c r="D1053" s="1056"/>
      <c r="E1053" s="1056"/>
      <c r="F1053" s="1056"/>
      <c r="G1053" s="1056"/>
    </row>
    <row r="1054" spans="1:7" x14ac:dyDescent="0.15">
      <c r="A1054" s="1056"/>
      <c r="B1054" s="1056"/>
      <c r="C1054" s="1056"/>
      <c r="D1054" s="1056"/>
      <c r="E1054" s="1056"/>
      <c r="F1054" s="1056"/>
      <c r="G1054" s="1056"/>
    </row>
    <row r="1055" spans="1:7" x14ac:dyDescent="0.15">
      <c r="A1055" s="1056"/>
      <c r="B1055" s="1056"/>
      <c r="C1055" s="1056"/>
      <c r="D1055" s="1056"/>
      <c r="E1055" s="1056"/>
      <c r="F1055" s="1056"/>
      <c r="G1055" s="1056"/>
    </row>
    <row r="1056" spans="1:7" x14ac:dyDescent="0.15">
      <c r="A1056" s="1056"/>
      <c r="B1056" s="1056"/>
      <c r="C1056" s="1056"/>
      <c r="D1056" s="1056"/>
      <c r="E1056" s="1056"/>
      <c r="F1056" s="1056"/>
      <c r="G1056" s="1056"/>
    </row>
    <row r="1057" spans="1:7" x14ac:dyDescent="0.15">
      <c r="A1057" s="1056"/>
      <c r="B1057" s="1056"/>
      <c r="C1057" s="1056"/>
      <c r="D1057" s="1056"/>
      <c r="E1057" s="1056"/>
      <c r="F1057" s="1056"/>
      <c r="G1057" s="1056"/>
    </row>
    <row r="1058" spans="1:7" x14ac:dyDescent="0.15">
      <c r="A1058" s="1056"/>
      <c r="B1058" s="1056"/>
      <c r="C1058" s="1056"/>
      <c r="D1058" s="1056"/>
      <c r="E1058" s="1056"/>
      <c r="F1058" s="1056"/>
      <c r="G1058" s="1056"/>
    </row>
    <row r="1059" spans="1:7" x14ac:dyDescent="0.15">
      <c r="A1059" s="1056"/>
      <c r="B1059" s="1056"/>
      <c r="C1059" s="1056"/>
      <c r="D1059" s="1056"/>
      <c r="E1059" s="1056"/>
      <c r="F1059" s="1056"/>
      <c r="G1059" s="1056"/>
    </row>
    <row r="1060" spans="1:7" x14ac:dyDescent="0.15">
      <c r="A1060" s="1056"/>
      <c r="B1060" s="1056"/>
      <c r="C1060" s="1056"/>
      <c r="D1060" s="1056"/>
      <c r="E1060" s="1056"/>
      <c r="F1060" s="1056"/>
      <c r="G1060" s="1056"/>
    </row>
    <row r="1061" spans="1:7" x14ac:dyDescent="0.15">
      <c r="A1061" s="1056"/>
      <c r="B1061" s="1056"/>
      <c r="C1061" s="1056"/>
      <c r="D1061" s="1056"/>
      <c r="E1061" s="1056"/>
      <c r="F1061" s="1056"/>
      <c r="G1061" s="1056"/>
    </row>
    <row r="1062" spans="1:7" x14ac:dyDescent="0.15">
      <c r="A1062" s="1056"/>
      <c r="B1062" s="1056"/>
      <c r="C1062" s="1056"/>
      <c r="D1062" s="1056"/>
      <c r="E1062" s="1056"/>
      <c r="F1062" s="1056"/>
      <c r="G1062" s="1056"/>
    </row>
    <row r="1063" spans="1:7" x14ac:dyDescent="0.15">
      <c r="A1063" s="1056"/>
      <c r="B1063" s="1056"/>
      <c r="C1063" s="1056"/>
      <c r="D1063" s="1056"/>
      <c r="E1063" s="1056"/>
      <c r="F1063" s="1056"/>
      <c r="G1063" s="1056"/>
    </row>
    <row r="1064" spans="1:7" x14ac:dyDescent="0.15">
      <c r="A1064" s="1056"/>
      <c r="B1064" s="1056"/>
      <c r="C1064" s="1056"/>
      <c r="D1064" s="1056"/>
      <c r="E1064" s="1056"/>
      <c r="F1064" s="1056"/>
      <c r="G1064" s="1056"/>
    </row>
    <row r="1065" spans="1:7" x14ac:dyDescent="0.15">
      <c r="A1065" s="1056"/>
      <c r="B1065" s="1056"/>
      <c r="C1065" s="1056"/>
      <c r="D1065" s="1056"/>
      <c r="E1065" s="1056"/>
      <c r="F1065" s="1056"/>
      <c r="G1065" s="1056"/>
    </row>
    <row r="1066" spans="1:7" x14ac:dyDescent="0.15">
      <c r="A1066" s="1056"/>
      <c r="B1066" s="1056"/>
      <c r="C1066" s="1056"/>
      <c r="D1066" s="1056"/>
      <c r="E1066" s="1056"/>
      <c r="F1066" s="1056"/>
      <c r="G1066" s="1056"/>
    </row>
    <row r="1067" spans="1:7" x14ac:dyDescent="0.15">
      <c r="A1067" s="1056"/>
      <c r="B1067" s="1056"/>
      <c r="C1067" s="1056"/>
      <c r="D1067" s="1056"/>
      <c r="E1067" s="1056"/>
      <c r="F1067" s="1056"/>
      <c r="G1067" s="1056"/>
    </row>
    <row r="1068" spans="1:7" x14ac:dyDescent="0.15">
      <c r="A1068" s="1056"/>
      <c r="B1068" s="1056"/>
      <c r="C1068" s="1056"/>
      <c r="D1068" s="1056"/>
      <c r="E1068" s="1056"/>
      <c r="F1068" s="1056"/>
      <c r="G1068" s="1056"/>
    </row>
    <row r="1069" spans="1:7" x14ac:dyDescent="0.15">
      <c r="A1069" s="1056"/>
      <c r="B1069" s="1056"/>
      <c r="C1069" s="1056"/>
      <c r="D1069" s="1056"/>
      <c r="E1069" s="1056"/>
      <c r="F1069" s="1056"/>
      <c r="G1069" s="1056"/>
    </row>
    <row r="1070" spans="1:7" x14ac:dyDescent="0.15">
      <c r="A1070" s="1056"/>
      <c r="B1070" s="1056"/>
      <c r="C1070" s="1056"/>
      <c r="D1070" s="1056"/>
      <c r="E1070" s="1056"/>
      <c r="F1070" s="1056"/>
      <c r="G1070" s="1056"/>
    </row>
    <row r="1071" spans="1:7" x14ac:dyDescent="0.15">
      <c r="A1071" s="1056"/>
      <c r="B1071" s="1056"/>
      <c r="C1071" s="1056"/>
      <c r="D1071" s="1056"/>
      <c r="E1071" s="1056"/>
      <c r="F1071" s="1056"/>
      <c r="G1071" s="1056"/>
    </row>
    <row r="1072" spans="1:7" x14ac:dyDescent="0.15">
      <c r="A1072" s="1056"/>
      <c r="B1072" s="1056"/>
      <c r="C1072" s="1056"/>
      <c r="D1072" s="1056"/>
      <c r="E1072" s="1056"/>
      <c r="F1072" s="1056"/>
      <c r="G1072" s="1056"/>
    </row>
    <row r="1073" spans="1:7" x14ac:dyDescent="0.15">
      <c r="A1073" s="1056"/>
      <c r="B1073" s="1056"/>
      <c r="C1073" s="1056"/>
      <c r="D1073" s="1056"/>
      <c r="E1073" s="1056"/>
      <c r="F1073" s="1056"/>
      <c r="G1073" s="1056"/>
    </row>
    <row r="1074" spans="1:7" x14ac:dyDescent="0.15">
      <c r="A1074" s="1056"/>
      <c r="B1074" s="1056"/>
      <c r="C1074" s="1056"/>
      <c r="D1074" s="1056"/>
      <c r="E1074" s="1056"/>
      <c r="F1074" s="1056"/>
      <c r="G1074" s="1056"/>
    </row>
    <row r="1075" spans="1:7" x14ac:dyDescent="0.15">
      <c r="A1075" s="1056"/>
      <c r="B1075" s="1056"/>
      <c r="C1075" s="1056"/>
      <c r="D1075" s="1056"/>
      <c r="E1075" s="1056"/>
      <c r="F1075" s="1056"/>
      <c r="G1075" s="1056"/>
    </row>
    <row r="1076" spans="1:7" x14ac:dyDescent="0.15">
      <c r="A1076" s="1056"/>
      <c r="B1076" s="1056"/>
      <c r="C1076" s="1056"/>
      <c r="D1076" s="1056"/>
      <c r="E1076" s="1056"/>
      <c r="F1076" s="1056"/>
      <c r="G1076" s="1056"/>
    </row>
    <row r="1077" spans="1:7" x14ac:dyDescent="0.15">
      <c r="A1077" s="1056"/>
      <c r="B1077" s="1056"/>
      <c r="C1077" s="1056"/>
      <c r="D1077" s="1056"/>
      <c r="E1077" s="1056"/>
      <c r="F1077" s="1056"/>
      <c r="G1077" s="1056"/>
    </row>
    <row r="1078" spans="1:7" x14ac:dyDescent="0.15">
      <c r="A1078" s="1056"/>
      <c r="B1078" s="1056"/>
      <c r="C1078" s="1056"/>
      <c r="D1078" s="1056"/>
      <c r="E1078" s="1056"/>
      <c r="F1078" s="1056"/>
      <c r="G1078" s="1056"/>
    </row>
    <row r="1079" spans="1:7" x14ac:dyDescent="0.15">
      <c r="A1079" s="1056"/>
      <c r="B1079" s="1056"/>
      <c r="C1079" s="1056"/>
      <c r="D1079" s="1056"/>
      <c r="E1079" s="1056"/>
      <c r="F1079" s="1056"/>
      <c r="G1079" s="1056"/>
    </row>
    <row r="1080" spans="1:7" x14ac:dyDescent="0.15">
      <c r="A1080" s="1056"/>
      <c r="B1080" s="1056"/>
      <c r="C1080" s="1056"/>
      <c r="D1080" s="1056"/>
      <c r="E1080" s="1056"/>
      <c r="F1080" s="1056"/>
      <c r="G1080" s="1056"/>
    </row>
    <row r="1081" spans="1:7" x14ac:dyDescent="0.15">
      <c r="A1081" s="1056"/>
      <c r="B1081" s="1056"/>
      <c r="C1081" s="1056"/>
      <c r="D1081" s="1056"/>
      <c r="E1081" s="1056"/>
      <c r="F1081" s="1056"/>
      <c r="G1081" s="1056"/>
    </row>
    <row r="1082" spans="1:7" x14ac:dyDescent="0.15">
      <c r="A1082" s="1056"/>
      <c r="B1082" s="1056"/>
      <c r="C1082" s="1056"/>
      <c r="D1082" s="1056"/>
      <c r="E1082" s="1056"/>
      <c r="F1082" s="1056"/>
      <c r="G1082" s="1056"/>
    </row>
    <row r="1083" spans="1:7" x14ac:dyDescent="0.15">
      <c r="A1083" s="1056"/>
      <c r="B1083" s="1056"/>
      <c r="C1083" s="1056"/>
      <c r="D1083" s="1056"/>
      <c r="E1083" s="1056"/>
      <c r="F1083" s="1056"/>
      <c r="G1083" s="1056"/>
    </row>
    <row r="1084" spans="1:7" x14ac:dyDescent="0.15">
      <c r="A1084" s="1056"/>
      <c r="B1084" s="1056"/>
      <c r="C1084" s="1056"/>
      <c r="D1084" s="1056"/>
      <c r="E1084" s="1056"/>
      <c r="F1084" s="1056"/>
      <c r="G1084" s="1056"/>
    </row>
    <row r="1085" spans="1:7" x14ac:dyDescent="0.15">
      <c r="A1085" s="1056"/>
      <c r="B1085" s="1056"/>
      <c r="C1085" s="1056"/>
      <c r="D1085" s="1056"/>
      <c r="E1085" s="1056"/>
      <c r="F1085" s="1056"/>
      <c r="G1085" s="1056"/>
    </row>
    <row r="1086" spans="1:7" x14ac:dyDescent="0.15">
      <c r="A1086" s="1056"/>
      <c r="B1086" s="1056"/>
      <c r="C1086" s="1056"/>
      <c r="D1086" s="1056"/>
      <c r="E1086" s="1056"/>
      <c r="F1086" s="1056"/>
      <c r="G1086" s="1056"/>
    </row>
    <row r="1087" spans="1:7" x14ac:dyDescent="0.15">
      <c r="A1087" s="1056"/>
      <c r="B1087" s="1056"/>
      <c r="C1087" s="1056"/>
      <c r="D1087" s="1056"/>
      <c r="E1087" s="1056"/>
      <c r="F1087" s="1056"/>
      <c r="G1087" s="1056"/>
    </row>
    <row r="1088" spans="1:7" x14ac:dyDescent="0.15">
      <c r="A1088" s="1056"/>
      <c r="B1088" s="1056"/>
      <c r="C1088" s="1056"/>
      <c r="D1088" s="1056"/>
      <c r="E1088" s="1056"/>
      <c r="F1088" s="1056"/>
      <c r="G1088" s="1056"/>
    </row>
    <row r="1089" spans="1:7" x14ac:dyDescent="0.15">
      <c r="A1089" s="1056"/>
      <c r="B1089" s="1056"/>
      <c r="C1089" s="1056"/>
      <c r="D1089" s="1056"/>
      <c r="E1089" s="1056"/>
      <c r="F1089" s="1056"/>
      <c r="G1089" s="1056"/>
    </row>
    <row r="1090" spans="1:7" x14ac:dyDescent="0.15">
      <c r="A1090" s="1056"/>
      <c r="B1090" s="1056"/>
      <c r="C1090" s="1056"/>
      <c r="D1090" s="1056"/>
      <c r="E1090" s="1056"/>
      <c r="F1090" s="1056"/>
      <c r="G1090" s="1056"/>
    </row>
    <row r="1091" spans="1:7" x14ac:dyDescent="0.15">
      <c r="A1091" s="1056"/>
      <c r="B1091" s="1056"/>
      <c r="C1091" s="1056"/>
      <c r="D1091" s="1056"/>
      <c r="E1091" s="1056"/>
      <c r="F1091" s="1056"/>
      <c r="G1091" s="1056"/>
    </row>
    <row r="1092" spans="1:7" x14ac:dyDescent="0.15">
      <c r="A1092" s="1056"/>
      <c r="B1092" s="1056"/>
      <c r="C1092" s="1056"/>
      <c r="D1092" s="1056"/>
      <c r="E1092" s="1056"/>
      <c r="F1092" s="1056"/>
      <c r="G1092" s="1056"/>
    </row>
    <row r="1093" spans="1:7" x14ac:dyDescent="0.15">
      <c r="A1093" s="1056"/>
      <c r="B1093" s="1056"/>
      <c r="C1093" s="1056"/>
      <c r="D1093" s="1056"/>
      <c r="E1093" s="1056"/>
      <c r="F1093" s="1056"/>
      <c r="G1093" s="1056"/>
    </row>
    <row r="1094" spans="1:7" x14ac:dyDescent="0.15">
      <c r="A1094" s="1056"/>
      <c r="B1094" s="1056"/>
      <c r="C1094" s="1056"/>
      <c r="D1094" s="1056"/>
      <c r="E1094" s="1056"/>
      <c r="F1094" s="1056"/>
      <c r="G1094" s="1056"/>
    </row>
    <row r="1095" spans="1:7" x14ac:dyDescent="0.15">
      <c r="A1095" s="1056"/>
      <c r="B1095" s="1056"/>
      <c r="C1095" s="1056"/>
      <c r="D1095" s="1056"/>
      <c r="E1095" s="1056"/>
      <c r="F1095" s="1056"/>
      <c r="G1095" s="1056"/>
    </row>
    <row r="1096" spans="1:7" x14ac:dyDescent="0.15">
      <c r="A1096" s="1056"/>
      <c r="B1096" s="1056"/>
      <c r="C1096" s="1056"/>
      <c r="D1096" s="1056"/>
      <c r="E1096" s="1056"/>
      <c r="F1096" s="1056"/>
      <c r="G1096" s="1056"/>
    </row>
    <row r="1097" spans="1:7" x14ac:dyDescent="0.15">
      <c r="A1097" s="1056"/>
      <c r="B1097" s="1056"/>
      <c r="C1097" s="1056"/>
      <c r="D1097" s="1056"/>
      <c r="E1097" s="1056"/>
      <c r="F1097" s="1056"/>
      <c r="G1097" s="1056"/>
    </row>
    <row r="1098" spans="1:7" x14ac:dyDescent="0.15">
      <c r="A1098" s="1056"/>
      <c r="B1098" s="1056"/>
      <c r="C1098" s="1056"/>
      <c r="D1098" s="1056"/>
      <c r="E1098" s="1056"/>
      <c r="F1098" s="1056"/>
      <c r="G1098" s="1056"/>
    </row>
    <row r="1099" spans="1:7" x14ac:dyDescent="0.15">
      <c r="A1099" s="1056"/>
      <c r="B1099" s="1056"/>
      <c r="C1099" s="1056"/>
      <c r="D1099" s="1056"/>
      <c r="E1099" s="1056"/>
      <c r="F1099" s="1056"/>
      <c r="G1099" s="1056"/>
    </row>
    <row r="1100" spans="1:7" x14ac:dyDescent="0.15">
      <c r="A1100" s="1056"/>
      <c r="B1100" s="1056"/>
      <c r="C1100" s="1056"/>
      <c r="D1100" s="1056"/>
      <c r="E1100" s="1056"/>
      <c r="F1100" s="1056"/>
      <c r="G1100" s="1056"/>
    </row>
    <row r="1101" spans="1:7" x14ac:dyDescent="0.15">
      <c r="A1101" s="1056"/>
      <c r="B1101" s="1056"/>
      <c r="C1101" s="1056"/>
      <c r="D1101" s="1056"/>
      <c r="E1101" s="1056"/>
      <c r="F1101" s="1056"/>
      <c r="G1101" s="1056"/>
    </row>
    <row r="1102" spans="1:7" x14ac:dyDescent="0.15">
      <c r="A1102" s="1056"/>
      <c r="B1102" s="1056"/>
      <c r="C1102" s="1056"/>
      <c r="D1102" s="1056"/>
      <c r="E1102" s="1056"/>
      <c r="F1102" s="1056"/>
      <c r="G1102" s="1056"/>
    </row>
    <row r="1103" spans="1:7" x14ac:dyDescent="0.15">
      <c r="A1103" s="1056"/>
      <c r="B1103" s="1056"/>
      <c r="C1103" s="1056"/>
      <c r="D1103" s="1056"/>
      <c r="E1103" s="1056"/>
      <c r="F1103" s="1056"/>
      <c r="G1103" s="1056"/>
    </row>
    <row r="1104" spans="1:7" x14ac:dyDescent="0.15">
      <c r="A1104" s="1056"/>
      <c r="B1104" s="1056"/>
      <c r="C1104" s="1056"/>
      <c r="D1104" s="1056"/>
      <c r="E1104" s="1056"/>
      <c r="F1104" s="1056"/>
      <c r="G1104" s="1056"/>
    </row>
    <row r="1105" spans="1:7" x14ac:dyDescent="0.15">
      <c r="A1105" s="1056"/>
      <c r="B1105" s="1056"/>
      <c r="C1105" s="1056"/>
      <c r="D1105" s="1056"/>
      <c r="E1105" s="1056"/>
      <c r="F1105" s="1056"/>
      <c r="G1105" s="1056"/>
    </row>
    <row r="1106" spans="1:7" x14ac:dyDescent="0.15">
      <c r="A1106" s="1056"/>
      <c r="B1106" s="1056"/>
      <c r="C1106" s="1056"/>
      <c r="D1106" s="1056"/>
      <c r="E1106" s="1056"/>
      <c r="F1106" s="1056"/>
      <c r="G1106" s="1056"/>
    </row>
    <row r="1107" spans="1:7" x14ac:dyDescent="0.15">
      <c r="A1107" s="1056"/>
      <c r="B1107" s="1056"/>
      <c r="C1107" s="1056"/>
      <c r="D1107" s="1056"/>
      <c r="E1107" s="1056"/>
      <c r="F1107" s="1056"/>
      <c r="G1107" s="1056"/>
    </row>
    <row r="1108" spans="1:7" x14ac:dyDescent="0.15">
      <c r="A1108" s="1056"/>
      <c r="B1108" s="1056"/>
      <c r="C1108" s="1056"/>
      <c r="D1108" s="1056"/>
      <c r="E1108" s="1056"/>
      <c r="F1108" s="1056"/>
      <c r="G1108" s="1056"/>
    </row>
    <row r="1109" spans="1:7" x14ac:dyDescent="0.15">
      <c r="A1109" s="1056"/>
      <c r="B1109" s="1056"/>
      <c r="C1109" s="1056"/>
      <c r="D1109" s="1056"/>
      <c r="E1109" s="1056"/>
      <c r="F1109" s="1056"/>
      <c r="G1109" s="1056"/>
    </row>
    <row r="1110" spans="1:7" x14ac:dyDescent="0.15">
      <c r="A1110" s="1056"/>
      <c r="B1110" s="1056"/>
      <c r="C1110" s="1056"/>
      <c r="D1110" s="1056"/>
      <c r="E1110" s="1056"/>
      <c r="F1110" s="1056"/>
      <c r="G1110" s="1056"/>
    </row>
    <row r="1111" spans="1:7" x14ac:dyDescent="0.15">
      <c r="A1111" s="1056"/>
      <c r="B1111" s="1056"/>
      <c r="C1111" s="1056"/>
      <c r="D1111" s="1056"/>
      <c r="E1111" s="1056"/>
      <c r="F1111" s="1056"/>
      <c r="G1111" s="1056"/>
    </row>
    <row r="1112" spans="1:7" x14ac:dyDescent="0.15">
      <c r="A1112" s="1056"/>
      <c r="B1112" s="1056"/>
      <c r="C1112" s="1056"/>
      <c r="D1112" s="1056"/>
      <c r="E1112" s="1056"/>
      <c r="F1112" s="1056"/>
      <c r="G1112" s="1056"/>
    </row>
    <row r="1113" spans="1:7" x14ac:dyDescent="0.15">
      <c r="A1113" s="1056"/>
      <c r="B1113" s="1056"/>
      <c r="C1113" s="1056"/>
      <c r="D1113" s="1056"/>
      <c r="E1113" s="1056"/>
      <c r="F1113" s="1056"/>
      <c r="G1113" s="1056"/>
    </row>
    <row r="1114" spans="1:7" x14ac:dyDescent="0.15">
      <c r="A1114" s="1056"/>
      <c r="B1114" s="1056"/>
      <c r="C1114" s="1056"/>
      <c r="D1114" s="1056"/>
      <c r="E1114" s="1056"/>
      <c r="F1114" s="1056"/>
      <c r="G1114" s="1056"/>
    </row>
    <row r="1115" spans="1:7" x14ac:dyDescent="0.15">
      <c r="A1115" s="1056"/>
      <c r="B1115" s="1056"/>
      <c r="C1115" s="1056"/>
      <c r="D1115" s="1056"/>
      <c r="E1115" s="1056"/>
      <c r="F1115" s="1056"/>
      <c r="G1115" s="1056"/>
    </row>
    <row r="1116" spans="1:7" x14ac:dyDescent="0.15">
      <c r="A1116" s="1056"/>
      <c r="B1116" s="1056"/>
      <c r="C1116" s="1056"/>
      <c r="D1116" s="1056"/>
      <c r="E1116" s="1056"/>
      <c r="F1116" s="1056"/>
      <c r="G1116" s="1056"/>
    </row>
    <row r="1117" spans="1:7" x14ac:dyDescent="0.15">
      <c r="A1117" s="1056"/>
      <c r="B1117" s="1056"/>
      <c r="C1117" s="1056"/>
      <c r="D1117" s="1056"/>
      <c r="E1117" s="1056"/>
      <c r="F1117" s="1056"/>
      <c r="G1117" s="1056"/>
    </row>
    <row r="1118" spans="1:7" x14ac:dyDescent="0.15">
      <c r="A1118" s="1056"/>
      <c r="B1118" s="1056"/>
      <c r="C1118" s="1056"/>
      <c r="D1118" s="1056"/>
      <c r="E1118" s="1056"/>
      <c r="F1118" s="1056"/>
      <c r="G1118" s="1056"/>
    </row>
    <row r="1119" spans="1:7" x14ac:dyDescent="0.15">
      <c r="A1119" s="1056"/>
      <c r="B1119" s="1056"/>
      <c r="C1119" s="1056"/>
      <c r="D1119" s="1056"/>
      <c r="E1119" s="1056"/>
      <c r="F1119" s="1056"/>
      <c r="G1119" s="1056"/>
    </row>
    <row r="1120" spans="1:7" x14ac:dyDescent="0.15">
      <c r="A1120" s="1056"/>
      <c r="B1120" s="1056"/>
      <c r="C1120" s="1056"/>
      <c r="D1120" s="1056"/>
      <c r="E1120" s="1056"/>
      <c r="F1120" s="1056"/>
      <c r="G1120" s="1056"/>
    </row>
    <row r="1121" spans="1:7" x14ac:dyDescent="0.15">
      <c r="A1121" s="1056"/>
      <c r="B1121" s="1056"/>
      <c r="C1121" s="1056"/>
      <c r="D1121" s="1056"/>
      <c r="E1121" s="1056"/>
      <c r="F1121" s="1056"/>
      <c r="G1121" s="1056"/>
    </row>
    <row r="1122" spans="1:7" x14ac:dyDescent="0.15">
      <c r="A1122" s="1056"/>
      <c r="B1122" s="1056"/>
      <c r="C1122" s="1056"/>
      <c r="D1122" s="1056"/>
      <c r="E1122" s="1056"/>
      <c r="F1122" s="1056"/>
      <c r="G1122" s="1056"/>
    </row>
    <row r="1123" spans="1:7" x14ac:dyDescent="0.15">
      <c r="A1123" s="1056"/>
      <c r="B1123" s="1056"/>
      <c r="C1123" s="1056"/>
      <c r="D1123" s="1056"/>
      <c r="E1123" s="1056"/>
      <c r="F1123" s="1056"/>
      <c r="G1123" s="1056"/>
    </row>
    <row r="1124" spans="1:7" x14ac:dyDescent="0.15">
      <c r="A1124" s="1056"/>
      <c r="B1124" s="1056"/>
      <c r="C1124" s="1056"/>
      <c r="D1124" s="1056"/>
      <c r="E1124" s="1056"/>
      <c r="F1124" s="1056"/>
      <c r="G1124" s="1056"/>
    </row>
    <row r="1125" spans="1:7" x14ac:dyDescent="0.15">
      <c r="A1125" s="1056"/>
      <c r="B1125" s="1056"/>
      <c r="C1125" s="1056"/>
      <c r="D1125" s="1056"/>
      <c r="E1125" s="1056"/>
      <c r="F1125" s="1056"/>
      <c r="G1125" s="1056"/>
    </row>
    <row r="1126" spans="1:7" x14ac:dyDescent="0.15">
      <c r="A1126" s="1056"/>
      <c r="B1126" s="1056"/>
      <c r="C1126" s="1056"/>
      <c r="D1126" s="1056"/>
      <c r="E1126" s="1056"/>
      <c r="F1126" s="1056"/>
      <c r="G1126" s="1056"/>
    </row>
    <row r="1127" spans="1:7" x14ac:dyDescent="0.15">
      <c r="A1127" s="1056"/>
      <c r="B1127" s="1056"/>
      <c r="C1127" s="1056"/>
      <c r="D1127" s="1056"/>
      <c r="E1127" s="1056"/>
      <c r="F1127" s="1056"/>
      <c r="G1127" s="1056"/>
    </row>
    <row r="1128" spans="1:7" x14ac:dyDescent="0.15">
      <c r="A1128" s="1056"/>
      <c r="B1128" s="1056"/>
      <c r="C1128" s="1056"/>
      <c r="D1128" s="1056"/>
      <c r="E1128" s="1056"/>
      <c r="F1128" s="1056"/>
      <c r="G1128" s="1056"/>
    </row>
    <row r="1129" spans="1:7" x14ac:dyDescent="0.15">
      <c r="A1129" s="1056"/>
      <c r="B1129" s="1056"/>
      <c r="C1129" s="1056"/>
      <c r="D1129" s="1056"/>
      <c r="E1129" s="1056"/>
      <c r="F1129" s="1056"/>
      <c r="G1129" s="1056"/>
    </row>
    <row r="1130" spans="1:7" x14ac:dyDescent="0.15">
      <c r="A1130" s="1056"/>
      <c r="B1130" s="1056"/>
      <c r="C1130" s="1056"/>
      <c r="D1130" s="1056"/>
      <c r="E1130" s="1056"/>
      <c r="F1130" s="1056"/>
      <c r="G1130" s="1056"/>
    </row>
    <row r="1131" spans="1:7" x14ac:dyDescent="0.15">
      <c r="A1131" s="1056"/>
      <c r="B1131" s="1056"/>
      <c r="C1131" s="1056"/>
      <c r="D1131" s="1056"/>
      <c r="E1131" s="1056"/>
      <c r="F1131" s="1056"/>
      <c r="G1131" s="1056"/>
    </row>
    <row r="1132" spans="1:7" x14ac:dyDescent="0.15">
      <c r="A1132" s="1056"/>
      <c r="B1132" s="1056"/>
      <c r="C1132" s="1056"/>
      <c r="D1132" s="1056"/>
      <c r="E1132" s="1056"/>
      <c r="F1132" s="1056"/>
      <c r="G1132" s="1056"/>
    </row>
    <row r="1133" spans="1:7" x14ac:dyDescent="0.15">
      <c r="A1133" s="1056"/>
      <c r="B1133" s="1056"/>
      <c r="C1133" s="1056"/>
      <c r="D1133" s="1056"/>
      <c r="E1133" s="1056"/>
      <c r="F1133" s="1056"/>
      <c r="G1133" s="1056"/>
    </row>
    <row r="1134" spans="1:7" x14ac:dyDescent="0.15">
      <c r="A1134" s="1056"/>
      <c r="B1134" s="1056"/>
      <c r="C1134" s="1056"/>
      <c r="D1134" s="1056"/>
      <c r="E1134" s="1056"/>
      <c r="F1134" s="1056"/>
      <c r="G1134" s="1056"/>
    </row>
    <row r="1135" spans="1:7" x14ac:dyDescent="0.15">
      <c r="A1135" s="1056"/>
      <c r="B1135" s="1056"/>
      <c r="C1135" s="1056"/>
      <c r="D1135" s="1056"/>
      <c r="E1135" s="1056"/>
      <c r="F1135" s="1056"/>
      <c r="G1135" s="1056"/>
    </row>
    <row r="1136" spans="1:7" x14ac:dyDescent="0.15">
      <c r="A1136" s="1056"/>
      <c r="B1136" s="1056"/>
      <c r="C1136" s="1056"/>
      <c r="D1136" s="1056"/>
      <c r="E1136" s="1056"/>
      <c r="F1136" s="1056"/>
      <c r="G1136" s="1056"/>
    </row>
    <row r="1137" spans="1:7" x14ac:dyDescent="0.15">
      <c r="A1137" s="1056"/>
      <c r="B1137" s="1056"/>
      <c r="C1137" s="1056"/>
      <c r="D1137" s="1056"/>
      <c r="E1137" s="1056"/>
      <c r="F1137" s="1056"/>
      <c r="G1137" s="1056"/>
    </row>
    <row r="1138" spans="1:7" x14ac:dyDescent="0.15">
      <c r="A1138" s="1056"/>
      <c r="B1138" s="1056"/>
      <c r="C1138" s="1056"/>
      <c r="D1138" s="1056"/>
      <c r="E1138" s="1056"/>
      <c r="F1138" s="1056"/>
      <c r="G1138" s="1056"/>
    </row>
    <row r="1139" spans="1:7" x14ac:dyDescent="0.15">
      <c r="A1139" s="1056"/>
      <c r="B1139" s="1056"/>
      <c r="C1139" s="1056"/>
      <c r="D1139" s="1056"/>
      <c r="E1139" s="1056"/>
      <c r="F1139" s="1056"/>
      <c r="G1139" s="1056"/>
    </row>
    <row r="1140" spans="1:7" x14ac:dyDescent="0.15">
      <c r="A1140" s="1056"/>
      <c r="B1140" s="1056"/>
      <c r="C1140" s="1056"/>
      <c r="D1140" s="1056"/>
      <c r="E1140" s="1056"/>
      <c r="F1140" s="1056"/>
      <c r="G1140" s="1056"/>
    </row>
    <row r="1141" spans="1:7" x14ac:dyDescent="0.15">
      <c r="A1141" s="1056"/>
      <c r="B1141" s="1056"/>
      <c r="C1141" s="1056"/>
      <c r="D1141" s="1056"/>
      <c r="E1141" s="1056"/>
      <c r="F1141" s="1056"/>
      <c r="G1141" s="1056"/>
    </row>
    <row r="1142" spans="1:7" x14ac:dyDescent="0.15">
      <c r="A1142" s="1056"/>
      <c r="B1142" s="1056"/>
      <c r="C1142" s="1056"/>
      <c r="D1142" s="1056"/>
      <c r="E1142" s="1056"/>
      <c r="F1142" s="1056"/>
      <c r="G1142" s="1056"/>
    </row>
    <row r="1143" spans="1:7" x14ac:dyDescent="0.15">
      <c r="A1143" s="1056"/>
      <c r="B1143" s="1056"/>
      <c r="C1143" s="1056"/>
      <c r="D1143" s="1056"/>
      <c r="E1143" s="1056"/>
      <c r="F1143" s="1056"/>
      <c r="G1143" s="1056"/>
    </row>
    <row r="1144" spans="1:7" x14ac:dyDescent="0.15">
      <c r="A1144" s="1056"/>
      <c r="B1144" s="1056"/>
      <c r="C1144" s="1056"/>
      <c r="D1144" s="1056"/>
      <c r="E1144" s="1056"/>
      <c r="F1144" s="1056"/>
      <c r="G1144" s="1056"/>
    </row>
    <row r="1145" spans="1:7" x14ac:dyDescent="0.15">
      <c r="A1145" s="1056"/>
      <c r="B1145" s="1056"/>
      <c r="C1145" s="1056"/>
      <c r="D1145" s="1056"/>
      <c r="E1145" s="1056"/>
      <c r="F1145" s="1056"/>
      <c r="G1145" s="1056"/>
    </row>
  </sheetData>
  <mergeCells count="18">
    <mergeCell ref="A45:E45"/>
    <mergeCell ref="A24:G24"/>
    <mergeCell ref="A25:G25"/>
    <mergeCell ref="A27:A29"/>
    <mergeCell ref="B27:B29"/>
    <mergeCell ref="C27:C29"/>
    <mergeCell ref="D27:D29"/>
    <mergeCell ref="F27:F29"/>
    <mergeCell ref="G27:G29"/>
    <mergeCell ref="A2:G2"/>
    <mergeCell ref="A3:G3"/>
    <mergeCell ref="A5:A7"/>
    <mergeCell ref="B5:B7"/>
    <mergeCell ref="C5:C7"/>
    <mergeCell ref="D5:D7"/>
    <mergeCell ref="E5:E7"/>
    <mergeCell ref="F5:F7"/>
    <mergeCell ref="G5:G7"/>
  </mergeCells>
  <hyperlinks>
    <hyperlink ref="A48" r:id="rId1"/>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2:K1167"/>
  <sheetViews>
    <sheetView showGridLines="0" workbookViewId="0"/>
  </sheetViews>
  <sheetFormatPr defaultColWidth="9.7109375" defaultRowHeight="8.25" x14ac:dyDescent="0.15"/>
  <cols>
    <col min="1" max="1" width="26.7109375" style="1052" customWidth="1"/>
    <col min="2" max="2" width="10.140625" style="1052" customWidth="1"/>
    <col min="3" max="3" width="12.140625" style="1052" customWidth="1"/>
    <col min="4" max="4" width="10.28515625" style="1052" customWidth="1"/>
    <col min="5" max="6" width="9.7109375" style="1052" customWidth="1"/>
    <col min="7" max="7" width="10.42578125" style="1052" customWidth="1"/>
    <col min="8" max="10" width="8.7109375" style="1052" customWidth="1"/>
    <col min="11" max="16384" width="9.7109375" style="1052"/>
  </cols>
  <sheetData>
    <row r="2" spans="1:11" s="1051" customFormat="1" ht="16.5" customHeight="1" x14ac:dyDescent="0.25">
      <c r="A2" s="2026" t="s">
        <v>779</v>
      </c>
      <c r="B2" s="2026"/>
      <c r="C2" s="2026"/>
      <c r="D2" s="2026"/>
      <c r="E2" s="2026"/>
      <c r="F2" s="2026"/>
      <c r="G2" s="2026"/>
    </row>
    <row r="3" spans="1:11" ht="33" customHeight="1" x14ac:dyDescent="0.15">
      <c r="A3" s="2027" t="s">
        <v>805</v>
      </c>
      <c r="B3" s="2027"/>
      <c r="C3" s="2027"/>
      <c r="D3" s="2027"/>
      <c r="E3" s="2027"/>
      <c r="F3" s="2027"/>
      <c r="G3" s="2027"/>
      <c r="H3" s="1593"/>
      <c r="I3" s="1593"/>
      <c r="J3" s="1593"/>
      <c r="K3" s="1593"/>
    </row>
    <row r="4" spans="1:11" ht="13.5" customHeight="1" x14ac:dyDescent="0.25">
      <c r="A4" s="1053">
        <v>2018</v>
      </c>
      <c r="B4" s="1054"/>
      <c r="C4" s="1054"/>
      <c r="D4" s="1054"/>
      <c r="E4" s="1054"/>
      <c r="F4" s="1054"/>
      <c r="G4" s="1055" t="s">
        <v>509</v>
      </c>
    </row>
    <row r="5" spans="1:11" ht="17.25" customHeight="1" x14ac:dyDescent="0.15">
      <c r="A5" s="2028" t="s">
        <v>536</v>
      </c>
      <c r="B5" s="2032" t="s">
        <v>806</v>
      </c>
      <c r="C5" s="2032" t="s">
        <v>807</v>
      </c>
      <c r="D5" s="2032" t="s">
        <v>808</v>
      </c>
      <c r="E5" s="2032" t="s">
        <v>809</v>
      </c>
      <c r="F5" s="2032" t="s">
        <v>810</v>
      </c>
      <c r="G5" s="2032" t="s">
        <v>582</v>
      </c>
    </row>
    <row r="6" spans="1:11" ht="18.75" customHeight="1" x14ac:dyDescent="0.15">
      <c r="A6" s="2029"/>
      <c r="B6" s="2033"/>
      <c r="C6" s="2036"/>
      <c r="D6" s="2033"/>
      <c r="E6" s="2033"/>
      <c r="F6" s="2033"/>
      <c r="G6" s="2033"/>
    </row>
    <row r="7" spans="1:11" ht="17.25" customHeight="1" x14ac:dyDescent="0.15">
      <c r="A7" s="2030"/>
      <c r="B7" s="2034"/>
      <c r="C7" s="2037"/>
      <c r="D7" s="2034"/>
      <c r="E7" s="2034"/>
      <c r="F7" s="2034"/>
      <c r="G7" s="2034"/>
    </row>
    <row r="8" spans="1:11" ht="9" customHeight="1" x14ac:dyDescent="0.25">
      <c r="A8" s="1031"/>
      <c r="B8" s="1031"/>
      <c r="C8" s="1031"/>
      <c r="D8" s="1032"/>
      <c r="E8" s="1032"/>
      <c r="F8" s="1032"/>
      <c r="G8" s="1032"/>
    </row>
    <row r="9" spans="1:11" s="1059" customFormat="1" ht="21" customHeight="1" x14ac:dyDescent="0.25">
      <c r="A9" s="1057" t="s">
        <v>252</v>
      </c>
      <c r="B9" s="1058">
        <f t="shared" ref="B9:G9" si="0">+B11+B19+B21</f>
        <v>1638.9999999999995</v>
      </c>
      <c r="C9" s="1058">
        <f t="shared" si="0"/>
        <v>1559</v>
      </c>
      <c r="D9" s="1058">
        <f t="shared" si="0"/>
        <v>1946.0000000000014</v>
      </c>
      <c r="E9" s="1058">
        <f t="shared" si="0"/>
        <v>48058</v>
      </c>
      <c r="F9" s="1058">
        <f t="shared" si="0"/>
        <v>919</v>
      </c>
      <c r="G9" s="1058">
        <f t="shared" si="0"/>
        <v>28396.999999999985</v>
      </c>
      <c r="H9" s="1075"/>
    </row>
    <row r="10" spans="1:11" ht="14.1" customHeight="1" x14ac:dyDescent="0.25">
      <c r="A10" s="1060"/>
      <c r="B10" s="1076"/>
      <c r="C10" s="1076"/>
      <c r="D10" s="1076"/>
      <c r="E10" s="1076"/>
      <c r="F10" s="1076"/>
      <c r="G10" s="1076"/>
      <c r="H10" s="1077"/>
    </row>
    <row r="11" spans="1:11" ht="21" customHeight="1" x14ac:dyDescent="0.25">
      <c r="A11" s="1041" t="s">
        <v>786</v>
      </c>
      <c r="B11" s="1058">
        <f>SUM(B13:B17)</f>
        <v>1342.9999999999995</v>
      </c>
      <c r="C11" s="1058">
        <f t="shared" ref="C11:G11" si="1">SUM(C13:C17)</f>
        <v>1485</v>
      </c>
      <c r="D11" s="1058">
        <f t="shared" si="1"/>
        <v>1855.0000000000014</v>
      </c>
      <c r="E11" s="1058">
        <f t="shared" si="1"/>
        <v>45967</v>
      </c>
      <c r="F11" s="1058">
        <f t="shared" si="1"/>
        <v>879</v>
      </c>
      <c r="G11" s="1058">
        <f t="shared" si="1"/>
        <v>27846.999999999985</v>
      </c>
      <c r="H11" s="1059"/>
    </row>
    <row r="12" spans="1:11" ht="13.5" customHeight="1" x14ac:dyDescent="0.25">
      <c r="A12" s="1032"/>
      <c r="B12" s="1063"/>
      <c r="C12" s="1063"/>
      <c r="D12" s="1063"/>
      <c r="E12" s="1063"/>
      <c r="F12" s="1063"/>
      <c r="G12" s="1063"/>
      <c r="H12" s="1059"/>
    </row>
    <row r="13" spans="1:11" ht="13.5" customHeight="1" x14ac:dyDescent="0.25">
      <c r="A13" s="1044" t="s">
        <v>800</v>
      </c>
      <c r="B13" s="1063">
        <v>509.99999999999994</v>
      </c>
      <c r="C13" s="1063">
        <v>643.00000000000045</v>
      </c>
      <c r="D13" s="1063">
        <v>124.00000000000004</v>
      </c>
      <c r="E13" s="1063">
        <v>15659.000000000007</v>
      </c>
      <c r="F13" s="1063">
        <v>319.00000000000011</v>
      </c>
      <c r="G13" s="1063">
        <v>10475.999999999993</v>
      </c>
      <c r="H13" s="1059"/>
    </row>
    <row r="14" spans="1:11" ht="13.5" customHeight="1" x14ac:dyDescent="0.25">
      <c r="A14" s="1044" t="s">
        <v>801</v>
      </c>
      <c r="B14" s="1063">
        <v>274.99999999999983</v>
      </c>
      <c r="C14" s="1063">
        <v>469.99999999999926</v>
      </c>
      <c r="D14" s="1063">
        <v>710.00000000000034</v>
      </c>
      <c r="E14" s="1063">
        <v>8394.9999999999982</v>
      </c>
      <c r="F14" s="1063">
        <v>37.000000000000021</v>
      </c>
      <c r="G14" s="1063">
        <v>8571.9999999999945</v>
      </c>
      <c r="H14" s="1059"/>
    </row>
    <row r="15" spans="1:11" ht="13.5" customHeight="1" x14ac:dyDescent="0.25">
      <c r="A15" s="1044" t="s">
        <v>802</v>
      </c>
      <c r="B15" s="1063">
        <v>484.99999999999983</v>
      </c>
      <c r="C15" s="1063">
        <v>327.00000000000034</v>
      </c>
      <c r="D15" s="1063">
        <v>878.00000000000102</v>
      </c>
      <c r="E15" s="1063">
        <v>14921.999999999996</v>
      </c>
      <c r="F15" s="1063">
        <v>302.99999999999989</v>
      </c>
      <c r="G15" s="1063">
        <v>5678.0000000000018</v>
      </c>
      <c r="H15" s="1059"/>
    </row>
    <row r="16" spans="1:11" ht="13.5" customHeight="1" x14ac:dyDescent="0.25">
      <c r="A16" s="1044" t="s">
        <v>803</v>
      </c>
      <c r="B16" s="1063">
        <v>59.999999999999993</v>
      </c>
      <c r="C16" s="1063">
        <v>26.000000000000011</v>
      </c>
      <c r="D16" s="1063">
        <v>126.00000000000001</v>
      </c>
      <c r="E16" s="1063">
        <v>4486</v>
      </c>
      <c r="F16" s="1063">
        <v>160.00000000000003</v>
      </c>
      <c r="G16" s="1063">
        <v>2274.0000000000005</v>
      </c>
      <c r="H16" s="1059"/>
    </row>
    <row r="17" spans="1:8" ht="13.5" customHeight="1" x14ac:dyDescent="0.25">
      <c r="A17" s="1044" t="s">
        <v>804</v>
      </c>
      <c r="B17" s="1063">
        <v>12.999999999999998</v>
      </c>
      <c r="C17" s="1066">
        <v>19.000000000000004</v>
      </c>
      <c r="D17" s="1066">
        <v>17</v>
      </c>
      <c r="E17" s="1063">
        <v>2505.0000000000009</v>
      </c>
      <c r="F17" s="1066">
        <v>59.999999999999964</v>
      </c>
      <c r="G17" s="1063">
        <v>846.99999999999989</v>
      </c>
      <c r="H17" s="1059"/>
    </row>
    <row r="18" spans="1:8" ht="13.5" customHeight="1" x14ac:dyDescent="0.25">
      <c r="A18" s="1032"/>
      <c r="B18" s="1073"/>
      <c r="C18" s="1073"/>
      <c r="D18" s="1073"/>
      <c r="E18" s="1073"/>
      <c r="F18" s="1073"/>
      <c r="G18" s="1073"/>
      <c r="H18" s="1059"/>
    </row>
    <row r="19" spans="1:8" ht="13.5" customHeight="1" x14ac:dyDescent="0.25">
      <c r="A19" s="1041" t="s">
        <v>792</v>
      </c>
      <c r="B19" s="1058">
        <v>261.00000000000011</v>
      </c>
      <c r="C19" s="1074">
        <v>0</v>
      </c>
      <c r="D19" s="1074">
        <v>61.000000000000014</v>
      </c>
      <c r="E19" s="1058">
        <v>798.00000000000011</v>
      </c>
      <c r="F19" s="1074">
        <v>0</v>
      </c>
      <c r="G19" s="1058">
        <v>293.99999999999994</v>
      </c>
      <c r="H19" s="1059"/>
    </row>
    <row r="20" spans="1:8" ht="7.5" customHeight="1" x14ac:dyDescent="0.25">
      <c r="A20" s="1032"/>
      <c r="B20" s="1058"/>
      <c r="C20" s="1058"/>
      <c r="D20" s="1058"/>
      <c r="E20" s="1058"/>
      <c r="F20" s="1058"/>
      <c r="G20" s="1058"/>
      <c r="H20" s="1059"/>
    </row>
    <row r="21" spans="1:8" ht="13.5" customHeight="1" x14ac:dyDescent="0.25">
      <c r="A21" s="1041" t="s">
        <v>793</v>
      </c>
      <c r="B21" s="1058">
        <v>35</v>
      </c>
      <c r="C21" s="1058">
        <v>74</v>
      </c>
      <c r="D21" s="1074">
        <v>30.000000000000007</v>
      </c>
      <c r="E21" s="1058">
        <v>1293</v>
      </c>
      <c r="F21" s="1070">
        <v>40.000000000000007</v>
      </c>
      <c r="G21" s="1058">
        <v>256.00000000000006</v>
      </c>
      <c r="H21" s="1059"/>
    </row>
    <row r="22" spans="1:8" ht="5.25" customHeight="1" thickBot="1" x14ac:dyDescent="0.3">
      <c r="A22" s="1046"/>
      <c r="B22" s="1046"/>
      <c r="C22" s="1046"/>
      <c r="D22" s="1046"/>
      <c r="E22" s="1046"/>
      <c r="F22" s="1046"/>
      <c r="G22" s="1046"/>
    </row>
    <row r="23" spans="1:8" ht="3.75" customHeight="1" thickTop="1" x14ac:dyDescent="0.25">
      <c r="A23" s="1032"/>
      <c r="B23" s="1032"/>
      <c r="C23" s="1032"/>
      <c r="D23" s="1032"/>
      <c r="E23" s="1032"/>
      <c r="F23" s="1032"/>
      <c r="G23" s="1032"/>
    </row>
    <row r="24" spans="1:8" s="1049" customFormat="1" ht="13.5" customHeight="1" x14ac:dyDescent="0.25">
      <c r="A24" s="2021" t="s">
        <v>774</v>
      </c>
      <c r="B24" s="2021"/>
      <c r="C24" s="2021"/>
      <c r="D24" s="2021"/>
      <c r="E24" s="2021"/>
      <c r="F24" s="1048"/>
      <c r="G24" s="1048"/>
    </row>
    <row r="25" spans="1:8" ht="18" customHeight="1" x14ac:dyDescent="0.15">
      <c r="A25" s="1056"/>
      <c r="B25" s="1056"/>
      <c r="C25" s="1056"/>
      <c r="D25" s="1056"/>
      <c r="E25" s="1056"/>
      <c r="F25" s="1056"/>
      <c r="G25" s="1056"/>
    </row>
    <row r="26" spans="1:8" ht="18" customHeight="1" x14ac:dyDescent="0.15">
      <c r="A26" s="1056"/>
      <c r="B26" s="1056"/>
      <c r="C26" s="1056"/>
      <c r="D26" s="1056"/>
      <c r="E26" s="1056"/>
      <c r="F26" s="1056"/>
      <c r="G26" s="1056"/>
    </row>
    <row r="27" spans="1:8" ht="18" customHeight="1" x14ac:dyDescent="0.15">
      <c r="A27" s="1056"/>
      <c r="B27" s="1056"/>
      <c r="C27" s="1056"/>
      <c r="D27" s="1056"/>
      <c r="E27" s="1056"/>
      <c r="F27" s="1056"/>
      <c r="G27" s="1056"/>
    </row>
    <row r="28" spans="1:8" ht="18" customHeight="1" x14ac:dyDescent="0.15">
      <c r="A28" s="1593"/>
      <c r="B28" s="1593"/>
      <c r="C28" s="1593"/>
      <c r="D28" s="1593"/>
      <c r="E28" s="1593"/>
      <c r="F28" s="1593"/>
      <c r="G28" s="1593"/>
    </row>
    <row r="29" spans="1:8" ht="18" customHeight="1" x14ac:dyDescent="0.15">
      <c r="A29" s="1056"/>
      <c r="B29" s="1056"/>
      <c r="C29" s="1056"/>
      <c r="D29" s="1056"/>
      <c r="E29" s="1056"/>
      <c r="F29" s="1056"/>
      <c r="G29" s="1056"/>
    </row>
    <row r="30" spans="1:8" ht="18" customHeight="1" x14ac:dyDescent="0.15">
      <c r="A30" s="1056"/>
      <c r="B30" s="1056"/>
      <c r="C30" s="1056"/>
      <c r="D30" s="1056"/>
      <c r="E30" s="1056"/>
      <c r="F30" s="1056"/>
      <c r="G30" s="1056"/>
    </row>
    <row r="31" spans="1:8" ht="18" customHeight="1" x14ac:dyDescent="0.15">
      <c r="A31" s="1056"/>
      <c r="B31" s="1056"/>
      <c r="C31" s="1056"/>
      <c r="D31" s="1056"/>
      <c r="E31" s="1056"/>
      <c r="F31" s="1056"/>
      <c r="G31" s="1056"/>
    </row>
    <row r="32" spans="1:8" ht="18" customHeight="1" x14ac:dyDescent="0.15">
      <c r="A32" s="1056"/>
      <c r="B32" s="1056"/>
      <c r="C32" s="1056"/>
      <c r="D32" s="1056"/>
      <c r="E32" s="1056"/>
      <c r="F32" s="1056"/>
      <c r="G32" s="1056"/>
    </row>
    <row r="33" spans="1:7" ht="18" customHeight="1" x14ac:dyDescent="0.15">
      <c r="A33" s="1056"/>
      <c r="B33" s="1056"/>
      <c r="C33" s="1056"/>
      <c r="D33" s="1056"/>
      <c r="E33" s="1056"/>
      <c r="F33" s="1056"/>
      <c r="G33" s="1056"/>
    </row>
    <row r="34" spans="1:7" ht="18" customHeight="1" x14ac:dyDescent="0.15">
      <c r="A34" s="1056"/>
      <c r="B34" s="1056"/>
      <c r="C34" s="1056"/>
      <c r="D34" s="1056"/>
      <c r="E34" s="1056"/>
      <c r="F34" s="1056"/>
      <c r="G34" s="1056"/>
    </row>
    <row r="35" spans="1:7" ht="18" customHeight="1" x14ac:dyDescent="0.15">
      <c r="A35" s="1056"/>
      <c r="B35" s="1056"/>
      <c r="C35" s="1056"/>
      <c r="D35" s="1056"/>
      <c r="E35" s="1056"/>
      <c r="F35" s="1056"/>
      <c r="G35" s="1056"/>
    </row>
    <row r="36" spans="1:7" ht="18" customHeight="1" x14ac:dyDescent="0.15">
      <c r="A36" s="1056"/>
      <c r="B36" s="1056"/>
      <c r="C36" s="1056"/>
      <c r="D36" s="1056"/>
      <c r="E36" s="1056"/>
      <c r="F36" s="1056"/>
      <c r="G36" s="1056"/>
    </row>
    <row r="37" spans="1:7" ht="18" customHeight="1" x14ac:dyDescent="0.15">
      <c r="A37" s="1056"/>
      <c r="B37" s="1056"/>
      <c r="C37" s="1056"/>
      <c r="D37" s="1056"/>
      <c r="E37" s="1056"/>
      <c r="F37" s="1056"/>
      <c r="G37" s="1056"/>
    </row>
    <row r="38" spans="1:7" ht="18" customHeight="1" x14ac:dyDescent="0.15">
      <c r="A38" s="1056"/>
      <c r="B38" s="1056"/>
      <c r="C38" s="1056"/>
      <c r="D38" s="1056"/>
      <c r="E38" s="1056"/>
      <c r="F38" s="1056"/>
      <c r="G38" s="1056"/>
    </row>
    <row r="39" spans="1:7" ht="18" customHeight="1" x14ac:dyDescent="0.15">
      <c r="A39" s="1056"/>
      <c r="B39" s="1056"/>
      <c r="C39" s="1056"/>
      <c r="D39" s="1056"/>
      <c r="E39" s="1056"/>
      <c r="F39" s="1056"/>
      <c r="G39" s="1056"/>
    </row>
    <row r="40" spans="1:7" ht="18" customHeight="1" x14ac:dyDescent="0.15">
      <c r="A40" s="1056"/>
      <c r="B40" s="1056"/>
      <c r="C40" s="1056"/>
      <c r="D40" s="1056"/>
      <c r="E40" s="1056"/>
      <c r="F40" s="1056"/>
      <c r="G40" s="1056"/>
    </row>
    <row r="41" spans="1:7" ht="18" customHeight="1" x14ac:dyDescent="0.15">
      <c r="A41" s="1056"/>
      <c r="B41" s="1056"/>
      <c r="C41" s="1056"/>
      <c r="D41" s="1056"/>
      <c r="E41" s="1056"/>
      <c r="F41" s="1056"/>
      <c r="G41" s="1056"/>
    </row>
    <row r="42" spans="1:7" ht="18" customHeight="1" x14ac:dyDescent="0.15">
      <c r="A42" s="1056"/>
      <c r="B42" s="1056"/>
      <c r="C42" s="1056"/>
      <c r="D42" s="1056"/>
      <c r="E42" s="1056"/>
      <c r="F42" s="1056"/>
      <c r="G42" s="1056"/>
    </row>
    <row r="43" spans="1:7" ht="18" customHeight="1" x14ac:dyDescent="0.15">
      <c r="A43" s="1056"/>
      <c r="B43" s="1056"/>
      <c r="C43" s="1056"/>
      <c r="D43" s="1056"/>
      <c r="E43" s="1056"/>
      <c r="F43" s="1056"/>
      <c r="G43" s="1056"/>
    </row>
    <row r="44" spans="1:7" ht="18" customHeight="1" x14ac:dyDescent="0.15">
      <c r="A44" s="1056"/>
      <c r="B44" s="1056"/>
      <c r="C44" s="1056"/>
      <c r="D44" s="1056"/>
      <c r="E44" s="1056"/>
      <c r="F44" s="1056"/>
      <c r="G44" s="1056"/>
    </row>
    <row r="45" spans="1:7" ht="18" customHeight="1" x14ac:dyDescent="0.15">
      <c r="A45" s="1056"/>
      <c r="B45" s="1056"/>
      <c r="C45" s="1056"/>
      <c r="D45" s="1056"/>
      <c r="E45" s="1056"/>
      <c r="F45" s="1056"/>
      <c r="G45" s="1056"/>
    </row>
    <row r="46" spans="1:7" ht="18" customHeight="1" x14ac:dyDescent="0.15">
      <c r="A46" s="1056"/>
      <c r="B46" s="1056"/>
      <c r="C46" s="1056"/>
      <c r="D46" s="1056"/>
      <c r="E46" s="1056"/>
      <c r="F46" s="1056"/>
      <c r="G46" s="1056"/>
    </row>
    <row r="47" spans="1:7" ht="18" customHeight="1" x14ac:dyDescent="0.15">
      <c r="A47" s="1056"/>
      <c r="B47" s="1056"/>
      <c r="C47" s="1056"/>
      <c r="D47" s="1056"/>
      <c r="E47" s="1056"/>
      <c r="F47" s="1056"/>
      <c r="G47" s="1056"/>
    </row>
    <row r="48" spans="1:7" ht="18" customHeight="1" x14ac:dyDescent="0.15">
      <c r="A48" s="1056"/>
      <c r="B48" s="1056"/>
      <c r="C48" s="1056"/>
      <c r="D48" s="1056"/>
      <c r="E48" s="1056"/>
      <c r="F48" s="1056"/>
      <c r="G48" s="1056"/>
    </row>
    <row r="49" spans="1:7" ht="18" customHeight="1" x14ac:dyDescent="0.15">
      <c r="A49" s="1056"/>
      <c r="B49" s="1056"/>
      <c r="C49" s="1056"/>
      <c r="D49" s="1056"/>
      <c r="E49" s="1056"/>
      <c r="F49" s="1056"/>
      <c r="G49" s="1056"/>
    </row>
    <row r="50" spans="1:7" ht="18" customHeight="1" x14ac:dyDescent="0.15">
      <c r="A50" s="1056"/>
      <c r="B50" s="1056"/>
      <c r="C50" s="1056"/>
      <c r="D50" s="1056"/>
      <c r="E50" s="1056"/>
      <c r="F50" s="1056"/>
      <c r="G50" s="1056"/>
    </row>
    <row r="51" spans="1:7" ht="18" customHeight="1" x14ac:dyDescent="0.15">
      <c r="A51" s="1056"/>
      <c r="B51" s="1056"/>
      <c r="C51" s="1056"/>
      <c r="D51" s="1056"/>
      <c r="E51" s="1056"/>
      <c r="F51" s="1056"/>
      <c r="G51" s="1056"/>
    </row>
    <row r="52" spans="1:7" ht="18" customHeight="1" x14ac:dyDescent="0.15">
      <c r="A52" s="1056"/>
      <c r="B52" s="1056"/>
      <c r="C52" s="1056"/>
      <c r="D52" s="1056"/>
      <c r="E52" s="1056"/>
      <c r="F52" s="1056"/>
      <c r="G52" s="1056"/>
    </row>
    <row r="53" spans="1:7" ht="18" customHeight="1" x14ac:dyDescent="0.15">
      <c r="A53" s="1056"/>
      <c r="B53" s="1056"/>
      <c r="C53" s="1056"/>
      <c r="D53" s="1056"/>
      <c r="E53" s="1056"/>
      <c r="F53" s="1056"/>
      <c r="G53" s="1056"/>
    </row>
    <row r="54" spans="1:7" ht="18" customHeight="1" x14ac:dyDescent="0.15">
      <c r="A54" s="1056"/>
      <c r="B54" s="1056"/>
      <c r="C54" s="1056"/>
      <c r="D54" s="1056"/>
      <c r="E54" s="1056"/>
      <c r="F54" s="1056"/>
      <c r="G54" s="1056"/>
    </row>
    <row r="55" spans="1:7" ht="18" customHeight="1" x14ac:dyDescent="0.15">
      <c r="A55" s="1056"/>
      <c r="B55" s="1056"/>
      <c r="C55" s="1056"/>
      <c r="D55" s="1056"/>
      <c r="E55" s="1056"/>
      <c r="F55" s="1056"/>
      <c r="G55" s="1056"/>
    </row>
    <row r="56" spans="1:7" ht="18" customHeight="1" x14ac:dyDescent="0.15">
      <c r="A56" s="1056"/>
      <c r="B56" s="1056"/>
      <c r="C56" s="1056"/>
      <c r="D56" s="1056"/>
      <c r="E56" s="1056"/>
      <c r="F56" s="1056"/>
      <c r="G56" s="1056"/>
    </row>
    <row r="57" spans="1:7" ht="18" customHeight="1" x14ac:dyDescent="0.15">
      <c r="A57" s="1056"/>
      <c r="B57" s="1056"/>
      <c r="C57" s="1056"/>
      <c r="D57" s="1056"/>
      <c r="E57" s="1056"/>
      <c r="F57" s="1056"/>
      <c r="G57" s="1056"/>
    </row>
    <row r="58" spans="1:7" ht="18" customHeight="1" x14ac:dyDescent="0.15">
      <c r="A58" s="1056"/>
      <c r="B58" s="1056"/>
      <c r="C58" s="1056"/>
      <c r="D58" s="1056"/>
      <c r="E58" s="1056"/>
      <c r="F58" s="1056"/>
      <c r="G58" s="1056"/>
    </row>
    <row r="59" spans="1:7" ht="18" customHeight="1" x14ac:dyDescent="0.15">
      <c r="A59" s="1056"/>
      <c r="B59" s="1056"/>
      <c r="C59" s="1056"/>
      <c r="D59" s="1056"/>
      <c r="E59" s="1056"/>
      <c r="F59" s="1056"/>
      <c r="G59" s="1056"/>
    </row>
    <row r="60" spans="1:7" ht="18" customHeight="1" x14ac:dyDescent="0.15">
      <c r="A60" s="1056"/>
      <c r="B60" s="1056"/>
      <c r="C60" s="1056"/>
      <c r="D60" s="1056"/>
      <c r="E60" s="1056"/>
      <c r="F60" s="1056"/>
      <c r="G60" s="1056"/>
    </row>
    <row r="61" spans="1:7" ht="18" customHeight="1" x14ac:dyDescent="0.15">
      <c r="A61" s="1056"/>
      <c r="B61" s="1056"/>
      <c r="C61" s="1056"/>
      <c r="D61" s="1056"/>
      <c r="E61" s="1056"/>
      <c r="F61" s="1056"/>
      <c r="G61" s="1056"/>
    </row>
    <row r="62" spans="1:7" ht="18" customHeight="1" x14ac:dyDescent="0.15">
      <c r="A62" s="1056"/>
      <c r="B62" s="1056"/>
      <c r="C62" s="1056"/>
      <c r="D62" s="1056"/>
      <c r="E62" s="1056"/>
      <c r="F62" s="1056"/>
      <c r="G62" s="1056"/>
    </row>
    <row r="63" spans="1:7" ht="18" customHeight="1" x14ac:dyDescent="0.15">
      <c r="A63" s="1056"/>
      <c r="B63" s="1056"/>
      <c r="C63" s="1056"/>
      <c r="D63" s="1056"/>
      <c r="E63" s="1056"/>
      <c r="F63" s="1056"/>
      <c r="G63" s="1056"/>
    </row>
    <row r="64" spans="1:7" ht="18" customHeight="1" x14ac:dyDescent="0.15">
      <c r="A64" s="1056"/>
      <c r="B64" s="1056"/>
      <c r="C64" s="1056"/>
      <c r="D64" s="1056"/>
      <c r="E64" s="1056"/>
      <c r="F64" s="1056"/>
      <c r="G64" s="1056"/>
    </row>
    <row r="65" spans="1:7" ht="18" customHeight="1" x14ac:dyDescent="0.15">
      <c r="A65" s="1056"/>
      <c r="B65" s="1056"/>
      <c r="C65" s="1056"/>
      <c r="D65" s="1056"/>
      <c r="E65" s="1056"/>
      <c r="F65" s="1056"/>
      <c r="G65" s="1056"/>
    </row>
    <row r="66" spans="1:7" ht="18" customHeight="1" x14ac:dyDescent="0.15">
      <c r="A66" s="1056"/>
      <c r="B66" s="1056"/>
      <c r="C66" s="1056"/>
      <c r="D66" s="1056"/>
      <c r="E66" s="1056"/>
      <c r="F66" s="1056"/>
      <c r="G66" s="1056"/>
    </row>
    <row r="67" spans="1:7" ht="18" customHeight="1" x14ac:dyDescent="0.15">
      <c r="A67" s="1056"/>
      <c r="B67" s="1056"/>
      <c r="C67" s="1056"/>
      <c r="D67" s="1056"/>
      <c r="E67" s="1056"/>
      <c r="F67" s="1056"/>
      <c r="G67" s="1056"/>
    </row>
    <row r="68" spans="1:7" ht="18" customHeight="1" x14ac:dyDescent="0.15">
      <c r="A68" s="1056"/>
      <c r="B68" s="1056"/>
      <c r="C68" s="1056"/>
      <c r="D68" s="1056"/>
      <c r="E68" s="1056"/>
      <c r="F68" s="1056"/>
      <c r="G68" s="1056"/>
    </row>
    <row r="69" spans="1:7" ht="18" customHeight="1" x14ac:dyDescent="0.15">
      <c r="A69" s="1056"/>
      <c r="B69" s="1056"/>
      <c r="C69" s="1056"/>
      <c r="D69" s="1056"/>
      <c r="E69" s="1056"/>
      <c r="F69" s="1056"/>
      <c r="G69" s="1056"/>
    </row>
    <row r="70" spans="1:7" ht="17.100000000000001" customHeight="1" x14ac:dyDescent="0.15">
      <c r="A70" s="1056"/>
      <c r="B70" s="1056"/>
      <c r="C70" s="1056"/>
      <c r="D70" s="1056"/>
      <c r="E70" s="1056"/>
      <c r="F70" s="1056"/>
      <c r="G70" s="1056"/>
    </row>
    <row r="71" spans="1:7" ht="17.100000000000001" customHeight="1" x14ac:dyDescent="0.15">
      <c r="A71" s="1056"/>
      <c r="B71" s="1056"/>
      <c r="C71" s="1056"/>
      <c r="D71" s="1056"/>
      <c r="E71" s="1056"/>
      <c r="F71" s="1056"/>
      <c r="G71" s="1056"/>
    </row>
    <row r="72" spans="1:7" ht="17.100000000000001" customHeight="1" x14ac:dyDescent="0.15">
      <c r="A72" s="1056"/>
      <c r="B72" s="1056"/>
      <c r="C72" s="1056"/>
      <c r="D72" s="1056"/>
      <c r="E72" s="1056"/>
      <c r="F72" s="1056"/>
      <c r="G72" s="1056"/>
    </row>
    <row r="73" spans="1:7" ht="17.100000000000001" customHeight="1" x14ac:dyDescent="0.15">
      <c r="A73" s="1056"/>
      <c r="B73" s="1056"/>
      <c r="C73" s="1056"/>
      <c r="D73" s="1056"/>
      <c r="E73" s="1056"/>
      <c r="F73" s="1056"/>
      <c r="G73" s="1056"/>
    </row>
    <row r="74" spans="1:7" ht="17.100000000000001" customHeight="1" x14ac:dyDescent="0.15">
      <c r="A74" s="1056"/>
      <c r="B74" s="1056"/>
      <c r="C74" s="1056"/>
      <c r="D74" s="1056"/>
      <c r="E74" s="1056"/>
      <c r="F74" s="1056"/>
      <c r="G74" s="1056"/>
    </row>
    <row r="75" spans="1:7" ht="17.100000000000001" customHeight="1" x14ac:dyDescent="0.15">
      <c r="A75" s="1056"/>
      <c r="B75" s="1056"/>
      <c r="C75" s="1056"/>
      <c r="D75" s="1056"/>
      <c r="E75" s="1056"/>
      <c r="F75" s="1056"/>
      <c r="G75" s="1056"/>
    </row>
    <row r="76" spans="1:7" ht="17.100000000000001" customHeight="1" x14ac:dyDescent="0.15">
      <c r="A76" s="1056"/>
      <c r="B76" s="1056"/>
      <c r="C76" s="1056"/>
      <c r="D76" s="1056"/>
      <c r="E76" s="1056"/>
      <c r="F76" s="1056"/>
      <c r="G76" s="1056"/>
    </row>
    <row r="77" spans="1:7" ht="17.100000000000001" customHeight="1" x14ac:dyDescent="0.15">
      <c r="A77" s="1056"/>
      <c r="B77" s="1056"/>
      <c r="C77" s="1056"/>
      <c r="D77" s="1056"/>
      <c r="E77" s="1056"/>
      <c r="F77" s="1056"/>
      <c r="G77" s="1056"/>
    </row>
    <row r="78" spans="1:7" ht="17.100000000000001" customHeight="1" x14ac:dyDescent="0.15">
      <c r="A78" s="1056"/>
      <c r="B78" s="1056"/>
      <c r="C78" s="1056"/>
      <c r="D78" s="1056"/>
      <c r="E78" s="1056"/>
      <c r="F78" s="1056"/>
      <c r="G78" s="1056"/>
    </row>
    <row r="79" spans="1:7" ht="17.100000000000001" customHeight="1" x14ac:dyDescent="0.15">
      <c r="A79" s="1056"/>
      <c r="B79" s="1056"/>
      <c r="C79" s="1056"/>
      <c r="D79" s="1056"/>
      <c r="E79" s="1056"/>
      <c r="F79" s="1056"/>
      <c r="G79" s="1056"/>
    </row>
    <row r="80" spans="1:7" ht="17.100000000000001" customHeight="1" x14ac:dyDescent="0.15">
      <c r="A80" s="1056"/>
      <c r="B80" s="1056"/>
      <c r="C80" s="1056"/>
      <c r="D80" s="1056"/>
      <c r="E80" s="1056"/>
      <c r="F80" s="1056"/>
      <c r="G80" s="1056"/>
    </row>
    <row r="81" spans="1:7" ht="17.100000000000001" customHeight="1" x14ac:dyDescent="0.15">
      <c r="A81" s="1056"/>
      <c r="B81" s="1056"/>
      <c r="C81" s="1056"/>
      <c r="D81" s="1056"/>
      <c r="E81" s="1056"/>
      <c r="F81" s="1056"/>
      <c r="G81" s="1056"/>
    </row>
    <row r="82" spans="1:7" ht="17.100000000000001" customHeight="1" x14ac:dyDescent="0.15">
      <c r="A82" s="1056"/>
      <c r="B82" s="1056"/>
      <c r="C82" s="1056"/>
      <c r="D82" s="1056"/>
      <c r="E82" s="1056"/>
      <c r="F82" s="1056"/>
      <c r="G82" s="1056"/>
    </row>
    <row r="83" spans="1:7" ht="17.100000000000001" customHeight="1" x14ac:dyDescent="0.15">
      <c r="A83" s="1056"/>
      <c r="B83" s="1056"/>
      <c r="C83" s="1056"/>
      <c r="D83" s="1056"/>
      <c r="E83" s="1056"/>
      <c r="F83" s="1056"/>
      <c r="G83" s="1056"/>
    </row>
    <row r="84" spans="1:7" ht="17.100000000000001" customHeight="1" x14ac:dyDescent="0.15">
      <c r="A84" s="1056"/>
      <c r="B84" s="1056"/>
      <c r="C84" s="1056"/>
      <c r="D84" s="1056"/>
      <c r="E84" s="1056"/>
      <c r="F84" s="1056"/>
      <c r="G84" s="1056"/>
    </row>
    <row r="85" spans="1:7" ht="17.100000000000001" customHeight="1" x14ac:dyDescent="0.15">
      <c r="A85" s="1056"/>
      <c r="B85" s="1056"/>
      <c r="C85" s="1056"/>
      <c r="D85" s="1056"/>
      <c r="E85" s="1056"/>
      <c r="F85" s="1056"/>
      <c r="G85" s="1056"/>
    </row>
    <row r="86" spans="1:7" ht="17.100000000000001" customHeight="1" x14ac:dyDescent="0.15">
      <c r="A86" s="1056"/>
      <c r="B86" s="1056"/>
      <c r="C86" s="1056"/>
      <c r="D86" s="1056"/>
      <c r="E86" s="1056"/>
      <c r="F86" s="1056"/>
      <c r="G86" s="1056"/>
    </row>
    <row r="87" spans="1:7" ht="17.100000000000001" customHeight="1" x14ac:dyDescent="0.15">
      <c r="A87" s="1056"/>
      <c r="B87" s="1056"/>
      <c r="C87" s="1056"/>
      <c r="D87" s="1056"/>
      <c r="E87" s="1056"/>
      <c r="F87" s="1056"/>
      <c r="G87" s="1056"/>
    </row>
    <row r="88" spans="1:7" ht="17.100000000000001" customHeight="1" x14ac:dyDescent="0.15">
      <c r="A88" s="1056"/>
      <c r="B88" s="1056"/>
      <c r="C88" s="1056"/>
      <c r="D88" s="1056"/>
      <c r="E88" s="1056"/>
      <c r="F88" s="1056"/>
      <c r="G88" s="1056"/>
    </row>
    <row r="89" spans="1:7" ht="17.100000000000001" customHeight="1" x14ac:dyDescent="0.15">
      <c r="A89" s="1056"/>
      <c r="B89" s="1056"/>
      <c r="C89" s="1056"/>
      <c r="D89" s="1056"/>
      <c r="E89" s="1056"/>
      <c r="F89" s="1056"/>
      <c r="G89" s="1056"/>
    </row>
    <row r="90" spans="1:7" ht="17.100000000000001" customHeight="1" x14ac:dyDescent="0.15">
      <c r="A90" s="1056"/>
      <c r="B90" s="1056"/>
      <c r="C90" s="1056"/>
      <c r="D90" s="1056"/>
      <c r="E90" s="1056"/>
      <c r="F90" s="1056"/>
      <c r="G90" s="1056"/>
    </row>
    <row r="91" spans="1:7" ht="17.100000000000001" customHeight="1" x14ac:dyDescent="0.15">
      <c r="A91" s="1056"/>
      <c r="B91" s="1056"/>
      <c r="C91" s="1056"/>
      <c r="D91" s="1056"/>
      <c r="E91" s="1056"/>
      <c r="F91" s="1056"/>
      <c r="G91" s="1056"/>
    </row>
    <row r="92" spans="1:7" ht="17.100000000000001" customHeight="1" x14ac:dyDescent="0.15">
      <c r="A92" s="1056"/>
      <c r="B92" s="1056"/>
      <c r="C92" s="1056"/>
      <c r="D92" s="1056"/>
      <c r="E92" s="1056"/>
      <c r="F92" s="1056"/>
      <c r="G92" s="1056"/>
    </row>
    <row r="93" spans="1:7" ht="17.100000000000001" customHeight="1" x14ac:dyDescent="0.15">
      <c r="A93" s="1056"/>
      <c r="B93" s="1056"/>
      <c r="C93" s="1056"/>
      <c r="D93" s="1056"/>
      <c r="E93" s="1056"/>
      <c r="F93" s="1056"/>
      <c r="G93" s="1056"/>
    </row>
    <row r="94" spans="1:7" ht="17.100000000000001" customHeight="1" x14ac:dyDescent="0.15">
      <c r="A94" s="1056"/>
      <c r="B94" s="1056"/>
      <c r="C94" s="1056"/>
      <c r="D94" s="1056"/>
      <c r="E94" s="1056"/>
      <c r="F94" s="1056"/>
      <c r="G94" s="1056"/>
    </row>
    <row r="95" spans="1:7" ht="17.100000000000001" customHeight="1" x14ac:dyDescent="0.15">
      <c r="A95" s="1056"/>
      <c r="B95" s="1056"/>
      <c r="C95" s="1056"/>
      <c r="D95" s="1056"/>
      <c r="E95" s="1056"/>
      <c r="F95" s="1056"/>
      <c r="G95" s="1056"/>
    </row>
    <row r="96" spans="1:7" ht="17.100000000000001" customHeight="1" x14ac:dyDescent="0.15">
      <c r="A96" s="1056"/>
      <c r="B96" s="1056"/>
      <c r="C96" s="1056"/>
      <c r="D96" s="1056"/>
      <c r="E96" s="1056"/>
      <c r="F96" s="1056"/>
      <c r="G96" s="1056"/>
    </row>
    <row r="97" spans="1:7" ht="17.100000000000001" customHeight="1" x14ac:dyDescent="0.15">
      <c r="A97" s="1056"/>
      <c r="B97" s="1056"/>
      <c r="C97" s="1056"/>
      <c r="D97" s="1056"/>
      <c r="E97" s="1056"/>
      <c r="F97" s="1056"/>
      <c r="G97" s="1056"/>
    </row>
    <row r="98" spans="1:7" ht="17.100000000000001" customHeight="1" x14ac:dyDescent="0.15">
      <c r="A98" s="1056"/>
      <c r="B98" s="1056"/>
      <c r="C98" s="1056"/>
      <c r="D98" s="1056"/>
      <c r="E98" s="1056"/>
      <c r="F98" s="1056"/>
      <c r="G98" s="1056"/>
    </row>
    <row r="99" spans="1:7" ht="17.100000000000001" customHeight="1" x14ac:dyDescent="0.15">
      <c r="A99" s="1056"/>
      <c r="B99" s="1056"/>
      <c r="C99" s="1056"/>
      <c r="D99" s="1056"/>
      <c r="E99" s="1056"/>
      <c r="F99" s="1056"/>
      <c r="G99" s="1056"/>
    </row>
    <row r="100" spans="1:7" ht="17.100000000000001" customHeight="1" x14ac:dyDescent="0.15">
      <c r="A100" s="1056"/>
      <c r="B100" s="1056"/>
      <c r="C100" s="1056"/>
      <c r="D100" s="1056"/>
      <c r="E100" s="1056"/>
      <c r="F100" s="1056"/>
      <c r="G100" s="1056"/>
    </row>
    <row r="101" spans="1:7" ht="17.100000000000001" customHeight="1" x14ac:dyDescent="0.15">
      <c r="A101" s="1056"/>
      <c r="B101" s="1056"/>
      <c r="C101" s="1056"/>
      <c r="D101" s="1056"/>
      <c r="E101" s="1056"/>
      <c r="F101" s="1056"/>
      <c r="G101" s="1056"/>
    </row>
    <row r="102" spans="1:7" ht="17.100000000000001" customHeight="1" x14ac:dyDescent="0.15">
      <c r="A102" s="1056"/>
      <c r="B102" s="1056"/>
      <c r="C102" s="1056"/>
      <c r="D102" s="1056"/>
      <c r="E102" s="1056"/>
      <c r="F102" s="1056"/>
      <c r="G102" s="1056"/>
    </row>
    <row r="103" spans="1:7" ht="17.100000000000001" customHeight="1" x14ac:dyDescent="0.15">
      <c r="A103" s="1056"/>
      <c r="B103" s="1056"/>
      <c r="C103" s="1056"/>
      <c r="D103" s="1056"/>
      <c r="E103" s="1056"/>
      <c r="F103" s="1056"/>
      <c r="G103" s="1056"/>
    </row>
    <row r="104" spans="1:7" ht="17.100000000000001" customHeight="1" x14ac:dyDescent="0.15">
      <c r="A104" s="1056"/>
      <c r="B104" s="1056"/>
      <c r="C104" s="1056"/>
      <c r="D104" s="1056"/>
      <c r="E104" s="1056"/>
      <c r="F104" s="1056"/>
      <c r="G104" s="1056"/>
    </row>
    <row r="105" spans="1:7" ht="17.100000000000001" customHeight="1" x14ac:dyDescent="0.15">
      <c r="A105" s="1056"/>
      <c r="B105" s="1056"/>
      <c r="C105" s="1056"/>
      <c r="D105" s="1056"/>
      <c r="E105" s="1056"/>
      <c r="F105" s="1056"/>
      <c r="G105" s="1056"/>
    </row>
    <row r="106" spans="1:7" ht="17.100000000000001" customHeight="1" x14ac:dyDescent="0.15">
      <c r="A106" s="1056"/>
      <c r="B106" s="1056"/>
      <c r="C106" s="1056"/>
      <c r="D106" s="1056"/>
      <c r="E106" s="1056"/>
      <c r="F106" s="1056"/>
      <c r="G106" s="1056"/>
    </row>
    <row r="107" spans="1:7" ht="17.100000000000001" customHeight="1" x14ac:dyDescent="0.15">
      <c r="A107" s="1056"/>
      <c r="B107" s="1056"/>
      <c r="C107" s="1056"/>
      <c r="D107" s="1056"/>
      <c r="E107" s="1056"/>
      <c r="F107" s="1056"/>
      <c r="G107" s="1056"/>
    </row>
    <row r="108" spans="1:7" ht="17.100000000000001" customHeight="1" x14ac:dyDescent="0.15">
      <c r="A108" s="1056"/>
      <c r="B108" s="1056"/>
      <c r="C108" s="1056"/>
      <c r="D108" s="1056"/>
      <c r="E108" s="1056"/>
      <c r="F108" s="1056"/>
      <c r="G108" s="1056"/>
    </row>
    <row r="109" spans="1:7" ht="17.100000000000001" customHeight="1" x14ac:dyDescent="0.15">
      <c r="A109" s="1056"/>
      <c r="B109" s="1056"/>
      <c r="C109" s="1056"/>
      <c r="D109" s="1056"/>
      <c r="E109" s="1056"/>
      <c r="F109" s="1056"/>
      <c r="G109" s="1056"/>
    </row>
    <row r="110" spans="1:7" ht="17.100000000000001" customHeight="1" x14ac:dyDescent="0.15">
      <c r="A110" s="1056"/>
      <c r="B110" s="1056"/>
      <c r="C110" s="1056"/>
      <c r="D110" s="1056"/>
      <c r="E110" s="1056"/>
      <c r="F110" s="1056"/>
      <c r="G110" s="1056"/>
    </row>
    <row r="111" spans="1:7" ht="17.100000000000001" customHeight="1" x14ac:dyDescent="0.15">
      <c r="A111" s="1056"/>
      <c r="B111" s="1056"/>
      <c r="C111" s="1056"/>
      <c r="D111" s="1056"/>
      <c r="E111" s="1056"/>
      <c r="F111" s="1056"/>
      <c r="G111" s="1056"/>
    </row>
    <row r="112" spans="1:7" ht="17.100000000000001" customHeight="1" x14ac:dyDescent="0.15">
      <c r="A112" s="1056"/>
      <c r="B112" s="1056"/>
      <c r="C112" s="1056"/>
      <c r="D112" s="1056"/>
      <c r="E112" s="1056"/>
      <c r="F112" s="1056"/>
      <c r="G112" s="1056"/>
    </row>
    <row r="113" spans="1:7" ht="17.100000000000001" customHeight="1" x14ac:dyDescent="0.15">
      <c r="A113" s="1056"/>
      <c r="B113" s="1056"/>
      <c r="C113" s="1056"/>
      <c r="D113" s="1056"/>
      <c r="E113" s="1056"/>
      <c r="F113" s="1056"/>
      <c r="G113" s="1056"/>
    </row>
    <row r="114" spans="1:7" ht="17.100000000000001" customHeight="1" x14ac:dyDescent="0.15">
      <c r="A114" s="1056"/>
      <c r="B114" s="1056"/>
      <c r="C114" s="1056"/>
      <c r="D114" s="1056"/>
      <c r="E114" s="1056"/>
      <c r="F114" s="1056"/>
      <c r="G114" s="1056"/>
    </row>
    <row r="115" spans="1:7" ht="17.100000000000001" customHeight="1" x14ac:dyDescent="0.15">
      <c r="A115" s="1056"/>
      <c r="B115" s="1056"/>
      <c r="C115" s="1056"/>
      <c r="D115" s="1056"/>
      <c r="E115" s="1056"/>
      <c r="F115" s="1056"/>
      <c r="G115" s="1056"/>
    </row>
    <row r="116" spans="1:7" ht="17.100000000000001" customHeight="1" x14ac:dyDescent="0.15">
      <c r="A116" s="1056"/>
      <c r="B116" s="1056"/>
      <c r="C116" s="1056"/>
      <c r="D116" s="1056"/>
      <c r="E116" s="1056"/>
      <c r="F116" s="1056"/>
      <c r="G116" s="1056"/>
    </row>
    <row r="117" spans="1:7" ht="17.100000000000001" customHeight="1" x14ac:dyDescent="0.15">
      <c r="A117" s="1056"/>
      <c r="B117" s="1056"/>
      <c r="C117" s="1056"/>
      <c r="D117" s="1056"/>
      <c r="E117" s="1056"/>
      <c r="F117" s="1056"/>
      <c r="G117" s="1056"/>
    </row>
    <row r="118" spans="1:7" ht="17.100000000000001" customHeight="1" x14ac:dyDescent="0.15">
      <c r="A118" s="1056"/>
      <c r="B118" s="1056"/>
      <c r="C118" s="1056"/>
      <c r="D118" s="1056"/>
      <c r="E118" s="1056"/>
      <c r="F118" s="1056"/>
      <c r="G118" s="1056"/>
    </row>
    <row r="119" spans="1:7" ht="17.100000000000001" customHeight="1" x14ac:dyDescent="0.15">
      <c r="A119" s="1056"/>
      <c r="B119" s="1056"/>
      <c r="C119" s="1056"/>
      <c r="D119" s="1056"/>
      <c r="E119" s="1056"/>
      <c r="F119" s="1056"/>
      <c r="G119" s="1056"/>
    </row>
    <row r="120" spans="1:7" ht="17.100000000000001" customHeight="1" x14ac:dyDescent="0.15">
      <c r="A120" s="1056"/>
      <c r="B120" s="1056"/>
      <c r="C120" s="1056"/>
      <c r="D120" s="1056"/>
      <c r="E120" s="1056"/>
      <c r="F120" s="1056"/>
      <c r="G120" s="1056"/>
    </row>
    <row r="121" spans="1:7" ht="17.100000000000001" customHeight="1" x14ac:dyDescent="0.15">
      <c r="A121" s="1056"/>
      <c r="B121" s="1056"/>
      <c r="C121" s="1056"/>
      <c r="D121" s="1056"/>
      <c r="E121" s="1056"/>
      <c r="F121" s="1056"/>
      <c r="G121" s="1056"/>
    </row>
    <row r="122" spans="1:7" ht="17.100000000000001" customHeight="1" x14ac:dyDescent="0.15">
      <c r="A122" s="1056"/>
      <c r="B122" s="1056"/>
      <c r="C122" s="1056"/>
      <c r="D122" s="1056"/>
      <c r="E122" s="1056"/>
      <c r="F122" s="1056"/>
      <c r="G122" s="1056"/>
    </row>
    <row r="123" spans="1:7" ht="17.100000000000001" customHeight="1" x14ac:dyDescent="0.15">
      <c r="A123" s="1056"/>
      <c r="B123" s="1056"/>
      <c r="C123" s="1056"/>
      <c r="D123" s="1056"/>
      <c r="E123" s="1056"/>
      <c r="F123" s="1056"/>
      <c r="G123" s="1056"/>
    </row>
    <row r="124" spans="1:7" ht="17.100000000000001" customHeight="1" x14ac:dyDescent="0.15">
      <c r="A124" s="1056"/>
      <c r="B124" s="1056"/>
      <c r="C124" s="1056"/>
      <c r="D124" s="1056"/>
      <c r="E124" s="1056"/>
      <c r="F124" s="1056"/>
      <c r="G124" s="1056"/>
    </row>
    <row r="125" spans="1:7" ht="17.100000000000001" customHeight="1" x14ac:dyDescent="0.15">
      <c r="A125" s="1056"/>
      <c r="B125" s="1056"/>
      <c r="C125" s="1056"/>
      <c r="D125" s="1056"/>
      <c r="E125" s="1056"/>
      <c r="F125" s="1056"/>
      <c r="G125" s="1056"/>
    </row>
    <row r="126" spans="1:7" ht="17.100000000000001" customHeight="1" x14ac:dyDescent="0.15">
      <c r="A126" s="1056"/>
      <c r="B126" s="1056"/>
      <c r="C126" s="1056"/>
      <c r="D126" s="1056"/>
      <c r="E126" s="1056"/>
      <c r="F126" s="1056"/>
      <c r="G126" s="1056"/>
    </row>
    <row r="127" spans="1:7" ht="17.100000000000001" customHeight="1" x14ac:dyDescent="0.15">
      <c r="A127" s="1056"/>
      <c r="B127" s="1056"/>
      <c r="C127" s="1056"/>
      <c r="D127" s="1056"/>
      <c r="E127" s="1056"/>
      <c r="F127" s="1056"/>
      <c r="G127" s="1056"/>
    </row>
    <row r="128" spans="1:7" ht="17.100000000000001" customHeight="1" x14ac:dyDescent="0.15">
      <c r="A128" s="1056"/>
      <c r="B128" s="1056"/>
      <c r="C128" s="1056"/>
      <c r="D128" s="1056"/>
      <c r="E128" s="1056"/>
      <c r="F128" s="1056"/>
      <c r="G128" s="1056"/>
    </row>
    <row r="129" spans="1:7" ht="17.100000000000001" customHeight="1" x14ac:dyDescent="0.15">
      <c r="A129" s="1056"/>
      <c r="B129" s="1056"/>
      <c r="C129" s="1056"/>
      <c r="D129" s="1056"/>
      <c r="E129" s="1056"/>
      <c r="F129" s="1056"/>
      <c r="G129" s="1056"/>
    </row>
    <row r="130" spans="1:7" ht="17.100000000000001" customHeight="1" x14ac:dyDescent="0.15">
      <c r="A130" s="1056"/>
      <c r="B130" s="1056"/>
      <c r="C130" s="1056"/>
      <c r="D130" s="1056"/>
      <c r="E130" s="1056"/>
      <c r="F130" s="1056"/>
      <c r="G130" s="1056"/>
    </row>
    <row r="131" spans="1:7" ht="17.100000000000001" customHeight="1" x14ac:dyDescent="0.15">
      <c r="A131" s="1056"/>
      <c r="B131" s="1056"/>
      <c r="C131" s="1056"/>
      <c r="D131" s="1056"/>
      <c r="E131" s="1056"/>
      <c r="F131" s="1056"/>
      <c r="G131" s="1056"/>
    </row>
    <row r="132" spans="1:7" ht="17.100000000000001" customHeight="1" x14ac:dyDescent="0.15">
      <c r="A132" s="1056"/>
      <c r="B132" s="1056"/>
      <c r="C132" s="1056"/>
      <c r="D132" s="1056"/>
      <c r="E132" s="1056"/>
      <c r="F132" s="1056"/>
      <c r="G132" s="1056"/>
    </row>
    <row r="133" spans="1:7" x14ac:dyDescent="0.15">
      <c r="A133" s="1056"/>
      <c r="B133" s="1056"/>
      <c r="C133" s="1056"/>
      <c r="D133" s="1056"/>
      <c r="E133" s="1056"/>
      <c r="F133" s="1056"/>
      <c r="G133" s="1056"/>
    </row>
    <row r="134" spans="1:7" x14ac:dyDescent="0.15">
      <c r="A134" s="1056"/>
      <c r="B134" s="1056"/>
      <c r="C134" s="1056"/>
      <c r="D134" s="1056"/>
      <c r="E134" s="1056"/>
      <c r="F134" s="1056"/>
      <c r="G134" s="1056"/>
    </row>
    <row r="135" spans="1:7" x14ac:dyDescent="0.15">
      <c r="A135" s="1056"/>
      <c r="B135" s="1056"/>
      <c r="C135" s="1056"/>
      <c r="D135" s="1056"/>
      <c r="E135" s="1056"/>
      <c r="F135" s="1056"/>
      <c r="G135" s="1056"/>
    </row>
    <row r="136" spans="1:7" x14ac:dyDescent="0.15">
      <c r="A136" s="1056"/>
      <c r="B136" s="1056"/>
      <c r="C136" s="1056"/>
      <c r="D136" s="1056"/>
      <c r="E136" s="1056"/>
      <c r="F136" s="1056"/>
      <c r="G136" s="1056"/>
    </row>
    <row r="137" spans="1:7" x14ac:dyDescent="0.15">
      <c r="A137" s="1056"/>
      <c r="B137" s="1056"/>
      <c r="C137" s="1056"/>
      <c r="D137" s="1056"/>
      <c r="E137" s="1056"/>
      <c r="F137" s="1056"/>
      <c r="G137" s="1056"/>
    </row>
    <row r="138" spans="1:7" x14ac:dyDescent="0.15">
      <c r="A138" s="1056"/>
      <c r="B138" s="1056"/>
      <c r="C138" s="1056"/>
      <c r="D138" s="1056"/>
      <c r="E138" s="1056"/>
      <c r="F138" s="1056"/>
      <c r="G138" s="1056"/>
    </row>
    <row r="139" spans="1:7" x14ac:dyDescent="0.15">
      <c r="A139" s="1056"/>
      <c r="B139" s="1056"/>
      <c r="C139" s="1056"/>
      <c r="D139" s="1056"/>
      <c r="E139" s="1056"/>
      <c r="F139" s="1056"/>
      <c r="G139" s="1056"/>
    </row>
    <row r="140" spans="1:7" x14ac:dyDescent="0.15">
      <c r="A140" s="1056"/>
      <c r="B140" s="1056"/>
      <c r="C140" s="1056"/>
      <c r="D140" s="1056"/>
      <c r="E140" s="1056"/>
      <c r="F140" s="1056"/>
      <c r="G140" s="1056"/>
    </row>
    <row r="141" spans="1:7" x14ac:dyDescent="0.15">
      <c r="A141" s="1056"/>
      <c r="B141" s="1056"/>
      <c r="C141" s="1056"/>
      <c r="D141" s="1056"/>
      <c r="E141" s="1056"/>
      <c r="F141" s="1056"/>
      <c r="G141" s="1056"/>
    </row>
    <row r="142" spans="1:7" x14ac:dyDescent="0.15">
      <c r="A142" s="1056"/>
      <c r="B142" s="1056"/>
      <c r="C142" s="1056"/>
      <c r="D142" s="1056"/>
      <c r="E142" s="1056"/>
      <c r="F142" s="1056"/>
      <c r="G142" s="1056"/>
    </row>
    <row r="143" spans="1:7" x14ac:dyDescent="0.15">
      <c r="A143" s="1056"/>
      <c r="B143" s="1056"/>
      <c r="C143" s="1056"/>
      <c r="D143" s="1056"/>
      <c r="E143" s="1056"/>
      <c r="F143" s="1056"/>
      <c r="G143" s="1056"/>
    </row>
    <row r="144" spans="1:7" x14ac:dyDescent="0.15">
      <c r="A144" s="1056"/>
      <c r="B144" s="1056"/>
      <c r="C144" s="1056"/>
      <c r="D144" s="1056"/>
      <c r="E144" s="1056"/>
      <c r="F144" s="1056"/>
      <c r="G144" s="1056"/>
    </row>
    <row r="145" spans="1:7" x14ac:dyDescent="0.15">
      <c r="A145" s="1056"/>
      <c r="B145" s="1056"/>
      <c r="C145" s="1056"/>
      <c r="D145" s="1056"/>
      <c r="E145" s="1056"/>
      <c r="F145" s="1056"/>
      <c r="G145" s="1056"/>
    </row>
    <row r="146" spans="1:7" x14ac:dyDescent="0.15">
      <c r="A146" s="1056"/>
      <c r="B146" s="1056"/>
      <c r="C146" s="1056"/>
      <c r="D146" s="1056"/>
      <c r="E146" s="1056"/>
      <c r="F146" s="1056"/>
      <c r="G146" s="1056"/>
    </row>
    <row r="147" spans="1:7" x14ac:dyDescent="0.15">
      <c r="A147" s="1056"/>
      <c r="B147" s="1056"/>
      <c r="C147" s="1056"/>
      <c r="D147" s="1056"/>
      <c r="E147" s="1056"/>
      <c r="F147" s="1056"/>
      <c r="G147" s="1056"/>
    </row>
    <row r="148" spans="1:7" x14ac:dyDescent="0.15">
      <c r="A148" s="1056"/>
      <c r="B148" s="1056"/>
      <c r="C148" s="1056"/>
      <c r="D148" s="1056"/>
      <c r="E148" s="1056"/>
      <c r="F148" s="1056"/>
      <c r="G148" s="1056"/>
    </row>
    <row r="149" spans="1:7" x14ac:dyDescent="0.15">
      <c r="A149" s="1056"/>
      <c r="B149" s="1056"/>
      <c r="C149" s="1056"/>
      <c r="D149" s="1056"/>
      <c r="E149" s="1056"/>
      <c r="F149" s="1056"/>
      <c r="G149" s="1056"/>
    </row>
    <row r="150" spans="1:7" x14ac:dyDescent="0.15">
      <c r="A150" s="1056"/>
      <c r="B150" s="1056"/>
      <c r="C150" s="1056"/>
      <c r="D150" s="1056"/>
      <c r="E150" s="1056"/>
      <c r="F150" s="1056"/>
      <c r="G150" s="1056"/>
    </row>
    <row r="151" spans="1:7" x14ac:dyDescent="0.15">
      <c r="A151" s="1056"/>
      <c r="B151" s="1056"/>
      <c r="C151" s="1056"/>
      <c r="D151" s="1056"/>
      <c r="E151" s="1056"/>
      <c r="F151" s="1056"/>
      <c r="G151" s="1056"/>
    </row>
    <row r="152" spans="1:7" x14ac:dyDescent="0.15">
      <c r="A152" s="1056"/>
      <c r="B152" s="1056"/>
      <c r="C152" s="1056"/>
      <c r="D152" s="1056"/>
      <c r="E152" s="1056"/>
      <c r="F152" s="1056"/>
      <c r="G152" s="1056"/>
    </row>
    <row r="153" spans="1:7" x14ac:dyDescent="0.15">
      <c r="A153" s="1056"/>
      <c r="B153" s="1056"/>
      <c r="C153" s="1056"/>
      <c r="D153" s="1056"/>
      <c r="E153" s="1056"/>
      <c r="F153" s="1056"/>
      <c r="G153" s="1056"/>
    </row>
    <row r="154" spans="1:7" x14ac:dyDescent="0.15">
      <c r="A154" s="1056"/>
      <c r="B154" s="1056"/>
      <c r="C154" s="1056"/>
      <c r="D154" s="1056"/>
      <c r="E154" s="1056"/>
      <c r="F154" s="1056"/>
      <c r="G154" s="1056"/>
    </row>
    <row r="155" spans="1:7" x14ac:dyDescent="0.15">
      <c r="A155" s="1056"/>
      <c r="B155" s="1056"/>
      <c r="C155" s="1056"/>
      <c r="D155" s="1056"/>
      <c r="E155" s="1056"/>
      <c r="F155" s="1056"/>
      <c r="G155" s="1056"/>
    </row>
    <row r="156" spans="1:7" x14ac:dyDescent="0.15">
      <c r="A156" s="1056"/>
      <c r="B156" s="1056"/>
      <c r="C156" s="1056"/>
      <c r="D156" s="1056"/>
      <c r="E156" s="1056"/>
      <c r="F156" s="1056"/>
      <c r="G156" s="1056"/>
    </row>
    <row r="157" spans="1:7" x14ac:dyDescent="0.15">
      <c r="A157" s="1056"/>
      <c r="B157" s="1056"/>
      <c r="C157" s="1056"/>
      <c r="D157" s="1056"/>
      <c r="E157" s="1056"/>
      <c r="F157" s="1056"/>
      <c r="G157" s="1056"/>
    </row>
    <row r="158" spans="1:7" x14ac:dyDescent="0.15">
      <c r="A158" s="1056"/>
      <c r="B158" s="1056"/>
      <c r="C158" s="1056"/>
      <c r="D158" s="1056"/>
      <c r="E158" s="1056"/>
      <c r="F158" s="1056"/>
      <c r="G158" s="1056"/>
    </row>
    <row r="159" spans="1:7" x14ac:dyDescent="0.15">
      <c r="A159" s="1056"/>
      <c r="B159" s="1056"/>
      <c r="C159" s="1056"/>
      <c r="D159" s="1056"/>
      <c r="E159" s="1056"/>
      <c r="F159" s="1056"/>
      <c r="G159" s="1056"/>
    </row>
    <row r="160" spans="1:7" x14ac:dyDescent="0.15">
      <c r="A160" s="1056"/>
      <c r="B160" s="1056"/>
      <c r="C160" s="1056"/>
      <c r="D160" s="1056"/>
      <c r="E160" s="1056"/>
      <c r="F160" s="1056"/>
      <c r="G160" s="1056"/>
    </row>
    <row r="161" spans="1:7" x14ac:dyDescent="0.15">
      <c r="A161" s="1056"/>
      <c r="B161" s="1056"/>
      <c r="C161" s="1056"/>
      <c r="D161" s="1056"/>
      <c r="E161" s="1056"/>
      <c r="F161" s="1056"/>
      <c r="G161" s="1056"/>
    </row>
    <row r="162" spans="1:7" x14ac:dyDescent="0.15">
      <c r="A162" s="1056"/>
      <c r="B162" s="1056"/>
      <c r="C162" s="1056"/>
      <c r="D162" s="1056"/>
      <c r="E162" s="1056"/>
      <c r="F162" s="1056"/>
      <c r="G162" s="1056"/>
    </row>
    <row r="163" spans="1:7" x14ac:dyDescent="0.15">
      <c r="A163" s="1056"/>
      <c r="B163" s="1056"/>
      <c r="C163" s="1056"/>
      <c r="D163" s="1056"/>
      <c r="E163" s="1056"/>
      <c r="F163" s="1056"/>
      <c r="G163" s="1056"/>
    </row>
    <row r="164" spans="1:7" x14ac:dyDescent="0.15">
      <c r="A164" s="1056"/>
      <c r="B164" s="1056"/>
      <c r="C164" s="1056"/>
      <c r="D164" s="1056"/>
      <c r="E164" s="1056"/>
      <c r="F164" s="1056"/>
      <c r="G164" s="1056"/>
    </row>
    <row r="165" spans="1:7" x14ac:dyDescent="0.15">
      <c r="A165" s="1056"/>
      <c r="B165" s="1056"/>
      <c r="C165" s="1056"/>
      <c r="D165" s="1056"/>
      <c r="E165" s="1056"/>
      <c r="F165" s="1056"/>
      <c r="G165" s="1056"/>
    </row>
    <row r="166" spans="1:7" x14ac:dyDescent="0.15">
      <c r="A166" s="1056"/>
      <c r="B166" s="1056"/>
      <c r="C166" s="1056"/>
      <c r="D166" s="1056"/>
      <c r="E166" s="1056"/>
      <c r="F166" s="1056"/>
      <c r="G166" s="1056"/>
    </row>
    <row r="167" spans="1:7" x14ac:dyDescent="0.15">
      <c r="A167" s="1056"/>
      <c r="B167" s="1056"/>
      <c r="C167" s="1056"/>
      <c r="D167" s="1056"/>
      <c r="E167" s="1056"/>
      <c r="F167" s="1056"/>
      <c r="G167" s="1056"/>
    </row>
    <row r="168" spans="1:7" x14ac:dyDescent="0.15">
      <c r="A168" s="1056"/>
      <c r="B168" s="1056"/>
      <c r="C168" s="1056"/>
      <c r="D168" s="1056"/>
      <c r="E168" s="1056"/>
      <c r="F168" s="1056"/>
      <c r="G168" s="1056"/>
    </row>
    <row r="169" spans="1:7" x14ac:dyDescent="0.15">
      <c r="A169" s="1056"/>
      <c r="B169" s="1056"/>
      <c r="C169" s="1056"/>
      <c r="D169" s="1056"/>
      <c r="E169" s="1056"/>
      <c r="F169" s="1056"/>
      <c r="G169" s="1056"/>
    </row>
    <row r="170" spans="1:7" x14ac:dyDescent="0.15">
      <c r="A170" s="1056"/>
      <c r="B170" s="1056"/>
      <c r="C170" s="1056"/>
      <c r="D170" s="1056"/>
      <c r="E170" s="1056"/>
      <c r="F170" s="1056"/>
      <c r="G170" s="1056"/>
    </row>
    <row r="171" spans="1:7" x14ac:dyDescent="0.15">
      <c r="A171" s="1056"/>
      <c r="B171" s="1056"/>
      <c r="C171" s="1056"/>
      <c r="D171" s="1056"/>
      <c r="E171" s="1056"/>
      <c r="F171" s="1056"/>
      <c r="G171" s="1056"/>
    </row>
    <row r="172" spans="1:7" x14ac:dyDescent="0.15">
      <c r="A172" s="1056"/>
      <c r="B172" s="1056"/>
      <c r="C172" s="1056"/>
      <c r="D172" s="1056"/>
      <c r="E172" s="1056"/>
      <c r="F172" s="1056"/>
      <c r="G172" s="1056"/>
    </row>
    <row r="173" spans="1:7" x14ac:dyDescent="0.15">
      <c r="A173" s="1056"/>
      <c r="B173" s="1056"/>
      <c r="C173" s="1056"/>
      <c r="D173" s="1056"/>
      <c r="E173" s="1056"/>
      <c r="F173" s="1056"/>
      <c r="G173" s="1056"/>
    </row>
    <row r="174" spans="1:7" x14ac:dyDescent="0.15">
      <c r="A174" s="1056"/>
      <c r="B174" s="1056"/>
      <c r="C174" s="1056"/>
      <c r="D174" s="1056"/>
      <c r="E174" s="1056"/>
      <c r="F174" s="1056"/>
      <c r="G174" s="1056"/>
    </row>
    <row r="175" spans="1:7" x14ac:dyDescent="0.15">
      <c r="A175" s="1056"/>
      <c r="B175" s="1056"/>
      <c r="C175" s="1056"/>
      <c r="D175" s="1056"/>
      <c r="E175" s="1056"/>
      <c r="F175" s="1056"/>
      <c r="G175" s="1056"/>
    </row>
    <row r="176" spans="1:7" x14ac:dyDescent="0.15">
      <c r="A176" s="1056"/>
      <c r="B176" s="1056"/>
      <c r="C176" s="1056"/>
      <c r="D176" s="1056"/>
      <c r="E176" s="1056"/>
      <c r="F176" s="1056"/>
      <c r="G176" s="1056"/>
    </row>
    <row r="177" spans="1:7" x14ac:dyDescent="0.15">
      <c r="A177" s="1056"/>
      <c r="B177" s="1056"/>
      <c r="C177" s="1056"/>
      <c r="D177" s="1056"/>
      <c r="E177" s="1056"/>
      <c r="F177" s="1056"/>
      <c r="G177" s="1056"/>
    </row>
    <row r="178" spans="1:7" x14ac:dyDescent="0.15">
      <c r="A178" s="1056"/>
      <c r="B178" s="1056"/>
      <c r="C178" s="1056"/>
      <c r="D178" s="1056"/>
      <c r="E178" s="1056"/>
      <c r="F178" s="1056"/>
      <c r="G178" s="1056"/>
    </row>
    <row r="179" spans="1:7" x14ac:dyDescent="0.15">
      <c r="A179" s="1056"/>
      <c r="B179" s="1056"/>
      <c r="C179" s="1056"/>
      <c r="D179" s="1056"/>
      <c r="E179" s="1056"/>
      <c r="F179" s="1056"/>
      <c r="G179" s="1056"/>
    </row>
    <row r="180" spans="1:7" x14ac:dyDescent="0.15">
      <c r="A180" s="1056"/>
      <c r="B180" s="1056"/>
      <c r="C180" s="1056"/>
      <c r="D180" s="1056"/>
      <c r="E180" s="1056"/>
      <c r="F180" s="1056"/>
      <c r="G180" s="1056"/>
    </row>
    <row r="181" spans="1:7" x14ac:dyDescent="0.15">
      <c r="A181" s="1056"/>
      <c r="B181" s="1056"/>
      <c r="C181" s="1056"/>
      <c r="D181" s="1056"/>
      <c r="E181" s="1056"/>
      <c r="F181" s="1056"/>
      <c r="G181" s="1056"/>
    </row>
    <row r="182" spans="1:7" x14ac:dyDescent="0.15">
      <c r="A182" s="1056"/>
      <c r="B182" s="1056"/>
      <c r="C182" s="1056"/>
      <c r="D182" s="1056"/>
      <c r="E182" s="1056"/>
      <c r="F182" s="1056"/>
      <c r="G182" s="1056"/>
    </row>
    <row r="183" spans="1:7" x14ac:dyDescent="0.15">
      <c r="A183" s="1056"/>
      <c r="B183" s="1056"/>
      <c r="C183" s="1056"/>
      <c r="D183" s="1056"/>
      <c r="E183" s="1056"/>
      <c r="F183" s="1056"/>
      <c r="G183" s="1056"/>
    </row>
    <row r="184" spans="1:7" x14ac:dyDescent="0.15">
      <c r="A184" s="1056"/>
      <c r="B184" s="1056"/>
      <c r="C184" s="1056"/>
      <c r="D184" s="1056"/>
      <c r="E184" s="1056"/>
      <c r="F184" s="1056"/>
      <c r="G184" s="1056"/>
    </row>
    <row r="185" spans="1:7" x14ac:dyDescent="0.15">
      <c r="A185" s="1056"/>
      <c r="B185" s="1056"/>
      <c r="C185" s="1056"/>
      <c r="D185" s="1056"/>
      <c r="E185" s="1056"/>
      <c r="F185" s="1056"/>
      <c r="G185" s="1056"/>
    </row>
    <row r="186" spans="1:7" x14ac:dyDescent="0.15">
      <c r="A186" s="1056"/>
      <c r="B186" s="1056"/>
      <c r="C186" s="1056"/>
      <c r="D186" s="1056"/>
      <c r="E186" s="1056"/>
      <c r="F186" s="1056"/>
      <c r="G186" s="1056"/>
    </row>
    <row r="187" spans="1:7" x14ac:dyDescent="0.15">
      <c r="A187" s="1056"/>
      <c r="B187" s="1056"/>
      <c r="C187" s="1056"/>
      <c r="D187" s="1056"/>
      <c r="E187" s="1056"/>
      <c r="F187" s="1056"/>
      <c r="G187" s="1056"/>
    </row>
    <row r="188" spans="1:7" x14ac:dyDescent="0.15">
      <c r="A188" s="1056"/>
      <c r="B188" s="1056"/>
      <c r="C188" s="1056"/>
      <c r="D188" s="1056"/>
      <c r="E188" s="1056"/>
      <c r="F188" s="1056"/>
      <c r="G188" s="1056"/>
    </row>
    <row r="189" spans="1:7" x14ac:dyDescent="0.15">
      <c r="A189" s="1056"/>
      <c r="B189" s="1056"/>
      <c r="C189" s="1056"/>
      <c r="D189" s="1056"/>
      <c r="E189" s="1056"/>
      <c r="F189" s="1056"/>
      <c r="G189" s="1056"/>
    </row>
    <row r="190" spans="1:7" x14ac:dyDescent="0.15">
      <c r="A190" s="1056"/>
      <c r="B190" s="1056"/>
      <c r="C190" s="1056"/>
      <c r="D190" s="1056"/>
      <c r="E190" s="1056"/>
      <c r="F190" s="1056"/>
      <c r="G190" s="1056"/>
    </row>
    <row r="191" spans="1:7" x14ac:dyDescent="0.15">
      <c r="A191" s="1056"/>
      <c r="B191" s="1056"/>
      <c r="C191" s="1056"/>
      <c r="D191" s="1056"/>
      <c r="E191" s="1056"/>
      <c r="F191" s="1056"/>
      <c r="G191" s="1056"/>
    </row>
    <row r="192" spans="1:7" x14ac:dyDescent="0.15">
      <c r="A192" s="1056"/>
      <c r="B192" s="1056"/>
      <c r="C192" s="1056"/>
      <c r="D192" s="1056"/>
      <c r="E192" s="1056"/>
      <c r="F192" s="1056"/>
      <c r="G192" s="1056"/>
    </row>
    <row r="193" spans="1:7" x14ac:dyDescent="0.15">
      <c r="A193" s="1056"/>
      <c r="B193" s="1056"/>
      <c r="C193" s="1056"/>
      <c r="D193" s="1056"/>
      <c r="E193" s="1056"/>
      <c r="F193" s="1056"/>
      <c r="G193" s="1056"/>
    </row>
    <row r="194" spans="1:7" x14ac:dyDescent="0.15">
      <c r="A194" s="1056"/>
      <c r="B194" s="1056"/>
      <c r="C194" s="1056"/>
      <c r="D194" s="1056"/>
      <c r="E194" s="1056"/>
      <c r="F194" s="1056"/>
      <c r="G194" s="1056"/>
    </row>
    <row r="195" spans="1:7" x14ac:dyDescent="0.15">
      <c r="A195" s="1056"/>
      <c r="B195" s="1056"/>
      <c r="C195" s="1056"/>
      <c r="D195" s="1056"/>
      <c r="E195" s="1056"/>
      <c r="F195" s="1056"/>
      <c r="G195" s="1056"/>
    </row>
    <row r="196" spans="1:7" x14ac:dyDescent="0.15">
      <c r="A196" s="1056"/>
      <c r="B196" s="1056"/>
      <c r="C196" s="1056"/>
      <c r="D196" s="1056"/>
      <c r="E196" s="1056"/>
      <c r="F196" s="1056"/>
      <c r="G196" s="1056"/>
    </row>
    <row r="197" spans="1:7" x14ac:dyDescent="0.15">
      <c r="A197" s="1056"/>
      <c r="B197" s="1056"/>
      <c r="C197" s="1056"/>
      <c r="D197" s="1056"/>
      <c r="E197" s="1056"/>
      <c r="F197" s="1056"/>
      <c r="G197" s="1056"/>
    </row>
    <row r="198" spans="1:7" x14ac:dyDescent="0.15">
      <c r="A198" s="1056"/>
      <c r="B198" s="1056"/>
      <c r="C198" s="1056"/>
      <c r="D198" s="1056"/>
      <c r="E198" s="1056"/>
      <c r="F198" s="1056"/>
      <c r="G198" s="1056"/>
    </row>
    <row r="199" spans="1:7" x14ac:dyDescent="0.15">
      <c r="A199" s="1056"/>
      <c r="B199" s="1056"/>
      <c r="C199" s="1056"/>
      <c r="D199" s="1056"/>
      <c r="E199" s="1056"/>
      <c r="F199" s="1056"/>
      <c r="G199" s="1056"/>
    </row>
    <row r="200" spans="1:7" x14ac:dyDescent="0.15">
      <c r="A200" s="1056"/>
      <c r="B200" s="1056"/>
      <c r="C200" s="1056"/>
      <c r="D200" s="1056"/>
      <c r="E200" s="1056"/>
      <c r="F200" s="1056"/>
      <c r="G200" s="1056"/>
    </row>
    <row r="201" spans="1:7" x14ac:dyDescent="0.15">
      <c r="A201" s="1056"/>
      <c r="B201" s="1056"/>
      <c r="C201" s="1056"/>
      <c r="D201" s="1056"/>
      <c r="E201" s="1056"/>
      <c r="F201" s="1056"/>
      <c r="G201" s="1056"/>
    </row>
    <row r="202" spans="1:7" x14ac:dyDescent="0.15">
      <c r="A202" s="1056"/>
      <c r="B202" s="1056"/>
      <c r="C202" s="1056"/>
      <c r="D202" s="1056"/>
      <c r="E202" s="1056"/>
      <c r="F202" s="1056"/>
      <c r="G202" s="1056"/>
    </row>
    <row r="203" spans="1:7" x14ac:dyDescent="0.15">
      <c r="A203" s="1056"/>
      <c r="B203" s="1056"/>
      <c r="C203" s="1056"/>
      <c r="D203" s="1056"/>
      <c r="E203" s="1056"/>
      <c r="F203" s="1056"/>
      <c r="G203" s="1056"/>
    </row>
    <row r="204" spans="1:7" x14ac:dyDescent="0.15">
      <c r="A204" s="1056"/>
      <c r="B204" s="1056"/>
      <c r="C204" s="1056"/>
      <c r="D204" s="1056"/>
      <c r="E204" s="1056"/>
      <c r="F204" s="1056"/>
      <c r="G204" s="1056"/>
    </row>
    <row r="205" spans="1:7" x14ac:dyDescent="0.15">
      <c r="A205" s="1056"/>
      <c r="B205" s="1056"/>
      <c r="C205" s="1056"/>
      <c r="D205" s="1056"/>
      <c r="E205" s="1056"/>
      <c r="F205" s="1056"/>
      <c r="G205" s="1056"/>
    </row>
    <row r="206" spans="1:7" x14ac:dyDescent="0.15">
      <c r="A206" s="1056"/>
      <c r="B206" s="1056"/>
      <c r="C206" s="1056"/>
      <c r="D206" s="1056"/>
      <c r="E206" s="1056"/>
      <c r="F206" s="1056"/>
      <c r="G206" s="1056"/>
    </row>
    <row r="207" spans="1:7" x14ac:dyDescent="0.15">
      <c r="A207" s="1056"/>
      <c r="B207" s="1056"/>
      <c r="C207" s="1056"/>
      <c r="D207" s="1056"/>
      <c r="E207" s="1056"/>
      <c r="F207" s="1056"/>
      <c r="G207" s="1056"/>
    </row>
    <row r="208" spans="1:7" x14ac:dyDescent="0.15">
      <c r="A208" s="1056"/>
      <c r="B208" s="1056"/>
      <c r="C208" s="1056"/>
      <c r="D208" s="1056"/>
      <c r="E208" s="1056"/>
      <c r="F208" s="1056"/>
      <c r="G208" s="1056"/>
    </row>
    <row r="209" spans="1:7" x14ac:dyDescent="0.15">
      <c r="A209" s="1056"/>
      <c r="B209" s="1056"/>
      <c r="C209" s="1056"/>
      <c r="D209" s="1056"/>
      <c r="E209" s="1056"/>
      <c r="F209" s="1056"/>
      <c r="G209" s="1056"/>
    </row>
    <row r="210" spans="1:7" x14ac:dyDescent="0.15">
      <c r="A210" s="1056"/>
      <c r="B210" s="1056"/>
      <c r="C210" s="1056"/>
      <c r="D210" s="1056"/>
      <c r="E210" s="1056"/>
      <c r="F210" s="1056"/>
      <c r="G210" s="1056"/>
    </row>
    <row r="211" spans="1:7" x14ac:dyDescent="0.15">
      <c r="A211" s="1056"/>
      <c r="B211" s="1056"/>
      <c r="C211" s="1056"/>
      <c r="D211" s="1056"/>
      <c r="E211" s="1056"/>
      <c r="F211" s="1056"/>
      <c r="G211" s="1056"/>
    </row>
    <row r="212" spans="1:7" x14ac:dyDescent="0.15">
      <c r="A212" s="1056"/>
      <c r="B212" s="1056"/>
      <c r="C212" s="1056"/>
      <c r="D212" s="1056"/>
      <c r="E212" s="1056"/>
      <c r="F212" s="1056"/>
      <c r="G212" s="1056"/>
    </row>
    <row r="213" spans="1:7" x14ac:dyDescent="0.15">
      <c r="A213" s="1056"/>
      <c r="B213" s="1056"/>
      <c r="C213" s="1056"/>
      <c r="D213" s="1056"/>
      <c r="E213" s="1056"/>
      <c r="F213" s="1056"/>
      <c r="G213" s="1056"/>
    </row>
    <row r="214" spans="1:7" x14ac:dyDescent="0.15">
      <c r="A214" s="1056"/>
      <c r="B214" s="1056"/>
      <c r="C214" s="1056"/>
      <c r="D214" s="1056"/>
      <c r="E214" s="1056"/>
      <c r="F214" s="1056"/>
      <c r="G214" s="1056"/>
    </row>
    <row r="215" spans="1:7" x14ac:dyDescent="0.15">
      <c r="A215" s="1056"/>
      <c r="B215" s="1056"/>
      <c r="C215" s="1056"/>
      <c r="D215" s="1056"/>
      <c r="E215" s="1056"/>
      <c r="F215" s="1056"/>
      <c r="G215" s="1056"/>
    </row>
    <row r="216" spans="1:7" x14ac:dyDescent="0.15">
      <c r="A216" s="1056"/>
      <c r="B216" s="1056"/>
      <c r="C216" s="1056"/>
      <c r="D216" s="1056"/>
      <c r="E216" s="1056"/>
      <c r="F216" s="1056"/>
      <c r="G216" s="1056"/>
    </row>
    <row r="217" spans="1:7" x14ac:dyDescent="0.15">
      <c r="A217" s="1056"/>
      <c r="B217" s="1056"/>
      <c r="C217" s="1056"/>
      <c r="D217" s="1056"/>
      <c r="E217" s="1056"/>
      <c r="F217" s="1056"/>
      <c r="G217" s="1056"/>
    </row>
    <row r="218" spans="1:7" x14ac:dyDescent="0.15">
      <c r="A218" s="1056"/>
      <c r="B218" s="1056"/>
      <c r="C218" s="1056"/>
      <c r="D218" s="1056"/>
      <c r="E218" s="1056"/>
      <c r="F218" s="1056"/>
      <c r="G218" s="1056"/>
    </row>
    <row r="219" spans="1:7" x14ac:dyDescent="0.15">
      <c r="A219" s="1056"/>
      <c r="B219" s="1056"/>
      <c r="C219" s="1056"/>
      <c r="D219" s="1056"/>
      <c r="E219" s="1056"/>
      <c r="F219" s="1056"/>
      <c r="G219" s="1056"/>
    </row>
    <row r="220" spans="1:7" x14ac:dyDescent="0.15">
      <c r="A220" s="1056"/>
      <c r="B220" s="1056"/>
      <c r="C220" s="1056"/>
      <c r="D220" s="1056"/>
      <c r="E220" s="1056"/>
      <c r="F220" s="1056"/>
      <c r="G220" s="1056"/>
    </row>
    <row r="221" spans="1:7" x14ac:dyDescent="0.15">
      <c r="A221" s="1056"/>
      <c r="B221" s="1056"/>
      <c r="C221" s="1056"/>
      <c r="D221" s="1056"/>
      <c r="E221" s="1056"/>
      <c r="F221" s="1056"/>
      <c r="G221" s="1056"/>
    </row>
    <row r="222" spans="1:7" x14ac:dyDescent="0.15">
      <c r="A222" s="1056"/>
      <c r="B222" s="1056"/>
      <c r="C222" s="1056"/>
      <c r="D222" s="1056"/>
      <c r="E222" s="1056"/>
      <c r="F222" s="1056"/>
      <c r="G222" s="1056"/>
    </row>
    <row r="223" spans="1:7" x14ac:dyDescent="0.15">
      <c r="A223" s="1056"/>
      <c r="B223" s="1056"/>
      <c r="C223" s="1056"/>
      <c r="D223" s="1056"/>
      <c r="E223" s="1056"/>
      <c r="F223" s="1056"/>
      <c r="G223" s="1056"/>
    </row>
    <row r="224" spans="1:7" x14ac:dyDescent="0.15">
      <c r="A224" s="1056"/>
      <c r="B224" s="1056"/>
      <c r="C224" s="1056"/>
      <c r="D224" s="1056"/>
      <c r="E224" s="1056"/>
      <c r="F224" s="1056"/>
      <c r="G224" s="1056"/>
    </row>
    <row r="225" spans="1:7" x14ac:dyDescent="0.15">
      <c r="A225" s="1056"/>
      <c r="B225" s="1056"/>
      <c r="C225" s="1056"/>
      <c r="D225" s="1056"/>
      <c r="E225" s="1056"/>
      <c r="F225" s="1056"/>
      <c r="G225" s="1056"/>
    </row>
    <row r="226" spans="1:7" x14ac:dyDescent="0.15">
      <c r="A226" s="1056"/>
      <c r="B226" s="1056"/>
      <c r="C226" s="1056"/>
      <c r="D226" s="1056"/>
      <c r="E226" s="1056"/>
      <c r="F226" s="1056"/>
      <c r="G226" s="1056"/>
    </row>
    <row r="227" spans="1:7" x14ac:dyDescent="0.15">
      <c r="A227" s="1056"/>
      <c r="B227" s="1056"/>
      <c r="C227" s="1056"/>
      <c r="D227" s="1056"/>
      <c r="E227" s="1056"/>
      <c r="F227" s="1056"/>
      <c r="G227" s="1056"/>
    </row>
    <row r="228" spans="1:7" x14ac:dyDescent="0.15">
      <c r="A228" s="1056"/>
      <c r="B228" s="1056"/>
      <c r="C228" s="1056"/>
      <c r="D228" s="1056"/>
      <c r="E228" s="1056"/>
      <c r="F228" s="1056"/>
      <c r="G228" s="1056"/>
    </row>
    <row r="229" spans="1:7" x14ac:dyDescent="0.15">
      <c r="A229" s="1056"/>
      <c r="B229" s="1056"/>
      <c r="C229" s="1056"/>
      <c r="D229" s="1056"/>
      <c r="E229" s="1056"/>
      <c r="F229" s="1056"/>
      <c r="G229" s="1056"/>
    </row>
    <row r="230" spans="1:7" x14ac:dyDescent="0.15">
      <c r="A230" s="1056"/>
      <c r="B230" s="1056"/>
      <c r="C230" s="1056"/>
      <c r="D230" s="1056"/>
      <c r="E230" s="1056"/>
      <c r="F230" s="1056"/>
      <c r="G230" s="1056"/>
    </row>
    <row r="231" spans="1:7" x14ac:dyDescent="0.15">
      <c r="A231" s="1056"/>
      <c r="B231" s="1056"/>
      <c r="C231" s="1056"/>
      <c r="D231" s="1056"/>
      <c r="E231" s="1056"/>
      <c r="F231" s="1056"/>
      <c r="G231" s="1056"/>
    </row>
    <row r="232" spans="1:7" x14ac:dyDescent="0.15">
      <c r="A232" s="1056"/>
      <c r="B232" s="1056"/>
      <c r="C232" s="1056"/>
      <c r="D232" s="1056"/>
      <c r="E232" s="1056"/>
      <c r="F232" s="1056"/>
      <c r="G232" s="1056"/>
    </row>
    <row r="233" spans="1:7" x14ac:dyDescent="0.15">
      <c r="A233" s="1056"/>
      <c r="B233" s="1056"/>
      <c r="C233" s="1056"/>
      <c r="D233" s="1056"/>
      <c r="E233" s="1056"/>
      <c r="F233" s="1056"/>
      <c r="G233" s="1056"/>
    </row>
    <row r="234" spans="1:7" x14ac:dyDescent="0.15">
      <c r="A234" s="1056"/>
      <c r="B234" s="1056"/>
      <c r="C234" s="1056"/>
      <c r="D234" s="1056"/>
      <c r="E234" s="1056"/>
      <c r="F234" s="1056"/>
      <c r="G234" s="1056"/>
    </row>
    <row r="235" spans="1:7" x14ac:dyDescent="0.15">
      <c r="A235" s="1056"/>
      <c r="B235" s="1056"/>
      <c r="C235" s="1056"/>
      <c r="D235" s="1056"/>
      <c r="E235" s="1056"/>
      <c r="F235" s="1056"/>
      <c r="G235" s="1056"/>
    </row>
    <row r="236" spans="1:7" x14ac:dyDescent="0.15">
      <c r="A236" s="1056"/>
      <c r="B236" s="1056"/>
      <c r="C236" s="1056"/>
      <c r="D236" s="1056"/>
      <c r="E236" s="1056"/>
      <c r="F236" s="1056"/>
      <c r="G236" s="1056"/>
    </row>
    <row r="237" spans="1:7" x14ac:dyDescent="0.15">
      <c r="A237" s="1056"/>
      <c r="B237" s="1056"/>
      <c r="C237" s="1056"/>
      <c r="D237" s="1056"/>
      <c r="E237" s="1056"/>
      <c r="F237" s="1056"/>
      <c r="G237" s="1056"/>
    </row>
    <row r="238" spans="1:7" x14ac:dyDescent="0.15">
      <c r="A238" s="1056"/>
      <c r="B238" s="1056"/>
      <c r="C238" s="1056"/>
      <c r="D238" s="1056"/>
      <c r="E238" s="1056"/>
      <c r="F238" s="1056"/>
      <c r="G238" s="1056"/>
    </row>
    <row r="239" spans="1:7" x14ac:dyDescent="0.15">
      <c r="A239" s="1056"/>
      <c r="B239" s="1056"/>
      <c r="C239" s="1056"/>
      <c r="D239" s="1056"/>
      <c r="E239" s="1056"/>
      <c r="F239" s="1056"/>
      <c r="G239" s="1056"/>
    </row>
    <row r="240" spans="1:7" x14ac:dyDescent="0.15">
      <c r="A240" s="1056"/>
      <c r="B240" s="1056"/>
      <c r="C240" s="1056"/>
      <c r="D240" s="1056"/>
      <c r="E240" s="1056"/>
      <c r="F240" s="1056"/>
      <c r="G240" s="1056"/>
    </row>
    <row r="241" spans="1:7" x14ac:dyDescent="0.15">
      <c r="A241" s="1056"/>
      <c r="B241" s="1056"/>
      <c r="C241" s="1056"/>
      <c r="D241" s="1056"/>
      <c r="E241" s="1056"/>
      <c r="F241" s="1056"/>
      <c r="G241" s="1056"/>
    </row>
    <row r="242" spans="1:7" x14ac:dyDescent="0.15">
      <c r="A242" s="1056"/>
      <c r="B242" s="1056"/>
      <c r="C242" s="1056"/>
      <c r="D242" s="1056"/>
      <c r="E242" s="1056"/>
      <c r="F242" s="1056"/>
      <c r="G242" s="1056"/>
    </row>
    <row r="243" spans="1:7" x14ac:dyDescent="0.15">
      <c r="A243" s="1056"/>
      <c r="B243" s="1056"/>
      <c r="C243" s="1056"/>
      <c r="D243" s="1056"/>
      <c r="E243" s="1056"/>
      <c r="F243" s="1056"/>
      <c r="G243" s="1056"/>
    </row>
    <row r="244" spans="1:7" x14ac:dyDescent="0.15">
      <c r="A244" s="1056"/>
      <c r="B244" s="1056"/>
      <c r="C244" s="1056"/>
      <c r="D244" s="1056"/>
      <c r="E244" s="1056"/>
      <c r="F244" s="1056"/>
      <c r="G244" s="1056"/>
    </row>
    <row r="245" spans="1:7" x14ac:dyDescent="0.15">
      <c r="A245" s="1056"/>
      <c r="B245" s="1056"/>
      <c r="C245" s="1056"/>
      <c r="D245" s="1056"/>
      <c r="E245" s="1056"/>
      <c r="F245" s="1056"/>
      <c r="G245" s="1056"/>
    </row>
    <row r="246" spans="1:7" x14ac:dyDescent="0.15">
      <c r="A246" s="1056"/>
      <c r="B246" s="1056"/>
      <c r="C246" s="1056"/>
      <c r="D246" s="1056"/>
      <c r="E246" s="1056"/>
      <c r="F246" s="1056"/>
      <c r="G246" s="1056"/>
    </row>
    <row r="247" spans="1:7" x14ac:dyDescent="0.15">
      <c r="A247" s="1056"/>
      <c r="B247" s="1056"/>
      <c r="C247" s="1056"/>
      <c r="D247" s="1056"/>
      <c r="E247" s="1056"/>
      <c r="F247" s="1056"/>
      <c r="G247" s="1056"/>
    </row>
    <row r="248" spans="1:7" x14ac:dyDescent="0.15">
      <c r="A248" s="1056"/>
      <c r="B248" s="1056"/>
      <c r="C248" s="1056"/>
      <c r="D248" s="1056"/>
      <c r="E248" s="1056"/>
      <c r="F248" s="1056"/>
      <c r="G248" s="1056"/>
    </row>
    <row r="249" spans="1:7" x14ac:dyDescent="0.15">
      <c r="A249" s="1056"/>
      <c r="B249" s="1056"/>
      <c r="C249" s="1056"/>
      <c r="D249" s="1056"/>
      <c r="E249" s="1056"/>
      <c r="F249" s="1056"/>
      <c r="G249" s="1056"/>
    </row>
    <row r="250" spans="1:7" x14ac:dyDescent="0.15">
      <c r="A250" s="1056"/>
      <c r="B250" s="1056"/>
      <c r="C250" s="1056"/>
      <c r="D250" s="1056"/>
      <c r="E250" s="1056"/>
      <c r="F250" s="1056"/>
      <c r="G250" s="1056"/>
    </row>
    <row r="251" spans="1:7" x14ac:dyDescent="0.15">
      <c r="A251" s="1056"/>
      <c r="B251" s="1056"/>
      <c r="C251" s="1056"/>
      <c r="D251" s="1056"/>
      <c r="E251" s="1056"/>
      <c r="F251" s="1056"/>
      <c r="G251" s="1056"/>
    </row>
    <row r="252" spans="1:7" x14ac:dyDescent="0.15">
      <c r="A252" s="1056"/>
      <c r="B252" s="1056"/>
      <c r="C252" s="1056"/>
      <c r="D252" s="1056"/>
      <c r="E252" s="1056"/>
      <c r="F252" s="1056"/>
      <c r="G252" s="1056"/>
    </row>
    <row r="253" spans="1:7" x14ac:dyDescent="0.15">
      <c r="A253" s="1056"/>
      <c r="B253" s="1056"/>
      <c r="C253" s="1056"/>
      <c r="D253" s="1056"/>
      <c r="E253" s="1056"/>
      <c r="F253" s="1056"/>
      <c r="G253" s="1056"/>
    </row>
    <row r="254" spans="1:7" x14ac:dyDescent="0.15">
      <c r="A254" s="1056"/>
      <c r="B254" s="1056"/>
      <c r="C254" s="1056"/>
      <c r="D254" s="1056"/>
      <c r="E254" s="1056"/>
      <c r="F254" s="1056"/>
      <c r="G254" s="1056"/>
    </row>
    <row r="255" spans="1:7" x14ac:dyDescent="0.15">
      <c r="A255" s="1056"/>
      <c r="B255" s="1056"/>
      <c r="C255" s="1056"/>
      <c r="D255" s="1056"/>
      <c r="E255" s="1056"/>
      <c r="F255" s="1056"/>
      <c r="G255" s="1056"/>
    </row>
    <row r="256" spans="1:7" x14ac:dyDescent="0.15">
      <c r="A256" s="1056"/>
      <c r="B256" s="1056"/>
      <c r="C256" s="1056"/>
      <c r="D256" s="1056"/>
      <c r="E256" s="1056"/>
      <c r="F256" s="1056"/>
      <c r="G256" s="1056"/>
    </row>
    <row r="257" spans="1:7" x14ac:dyDescent="0.15">
      <c r="A257" s="1056"/>
      <c r="B257" s="1056"/>
      <c r="C257" s="1056"/>
      <c r="D257" s="1056"/>
      <c r="E257" s="1056"/>
      <c r="F257" s="1056"/>
      <c r="G257" s="1056"/>
    </row>
    <row r="258" spans="1:7" x14ac:dyDescent="0.15">
      <c r="A258" s="1056"/>
      <c r="B258" s="1056"/>
      <c r="C258" s="1056"/>
      <c r="D258" s="1056"/>
      <c r="E258" s="1056"/>
      <c r="F258" s="1056"/>
      <c r="G258" s="1056"/>
    </row>
    <row r="259" spans="1:7" x14ac:dyDescent="0.15">
      <c r="A259" s="1056"/>
      <c r="B259" s="1056"/>
      <c r="C259" s="1056"/>
      <c r="D259" s="1056"/>
      <c r="E259" s="1056"/>
      <c r="F259" s="1056"/>
      <c r="G259" s="1056"/>
    </row>
    <row r="260" spans="1:7" x14ac:dyDescent="0.15">
      <c r="A260" s="1056"/>
      <c r="B260" s="1056"/>
      <c r="C260" s="1056"/>
      <c r="D260" s="1056"/>
      <c r="E260" s="1056"/>
      <c r="F260" s="1056"/>
      <c r="G260" s="1056"/>
    </row>
    <row r="261" spans="1:7" x14ac:dyDescent="0.15">
      <c r="A261" s="1056"/>
      <c r="B261" s="1056"/>
      <c r="C261" s="1056"/>
      <c r="D261" s="1056"/>
      <c r="E261" s="1056"/>
      <c r="F261" s="1056"/>
      <c r="G261" s="1056"/>
    </row>
    <row r="262" spans="1:7" x14ac:dyDescent="0.15">
      <c r="A262" s="1056"/>
      <c r="B262" s="1056"/>
      <c r="C262" s="1056"/>
      <c r="D262" s="1056"/>
      <c r="E262" s="1056"/>
      <c r="F262" s="1056"/>
      <c r="G262" s="1056"/>
    </row>
    <row r="263" spans="1:7" x14ac:dyDescent="0.15">
      <c r="A263" s="1056"/>
      <c r="B263" s="1056"/>
      <c r="C263" s="1056"/>
      <c r="D263" s="1056"/>
      <c r="E263" s="1056"/>
      <c r="F263" s="1056"/>
      <c r="G263" s="1056"/>
    </row>
    <row r="264" spans="1:7" x14ac:dyDescent="0.15">
      <c r="A264" s="1056"/>
      <c r="B264" s="1056"/>
      <c r="C264" s="1056"/>
      <c r="D264" s="1056"/>
      <c r="E264" s="1056"/>
      <c r="F264" s="1056"/>
      <c r="G264" s="1056"/>
    </row>
    <row r="265" spans="1:7" x14ac:dyDescent="0.15">
      <c r="A265" s="1056"/>
      <c r="B265" s="1056"/>
      <c r="C265" s="1056"/>
      <c r="D265" s="1056"/>
      <c r="E265" s="1056"/>
      <c r="F265" s="1056"/>
      <c r="G265" s="1056"/>
    </row>
    <row r="266" spans="1:7" x14ac:dyDescent="0.15">
      <c r="A266" s="1056"/>
      <c r="B266" s="1056"/>
      <c r="C266" s="1056"/>
      <c r="D266" s="1056"/>
      <c r="E266" s="1056"/>
      <c r="F266" s="1056"/>
      <c r="G266" s="1056"/>
    </row>
    <row r="267" spans="1:7" x14ac:dyDescent="0.15">
      <c r="A267" s="1056"/>
      <c r="B267" s="1056"/>
      <c r="C267" s="1056"/>
      <c r="D267" s="1056"/>
      <c r="E267" s="1056"/>
      <c r="F267" s="1056"/>
      <c r="G267" s="1056"/>
    </row>
    <row r="268" spans="1:7" x14ac:dyDescent="0.15">
      <c r="A268" s="1056"/>
      <c r="B268" s="1056"/>
      <c r="C268" s="1056"/>
      <c r="D268" s="1056"/>
      <c r="E268" s="1056"/>
      <c r="F268" s="1056"/>
      <c r="G268" s="1056"/>
    </row>
    <row r="269" spans="1:7" x14ac:dyDescent="0.15">
      <c r="A269" s="1056"/>
      <c r="B269" s="1056"/>
      <c r="C269" s="1056"/>
      <c r="D269" s="1056"/>
      <c r="E269" s="1056"/>
      <c r="F269" s="1056"/>
      <c r="G269" s="1056"/>
    </row>
    <row r="270" spans="1:7" x14ac:dyDescent="0.15">
      <c r="A270" s="1056"/>
      <c r="B270" s="1056"/>
      <c r="C270" s="1056"/>
      <c r="D270" s="1056"/>
      <c r="E270" s="1056"/>
      <c r="F270" s="1056"/>
      <c r="G270" s="1056"/>
    </row>
    <row r="271" spans="1:7" x14ac:dyDescent="0.15">
      <c r="A271" s="1056"/>
      <c r="B271" s="1056"/>
      <c r="C271" s="1056"/>
      <c r="D271" s="1056"/>
      <c r="E271" s="1056"/>
      <c r="F271" s="1056"/>
      <c r="G271" s="1056"/>
    </row>
    <row r="272" spans="1:7" x14ac:dyDescent="0.15">
      <c r="A272" s="1056"/>
      <c r="B272" s="1056"/>
      <c r="C272" s="1056"/>
      <c r="D272" s="1056"/>
      <c r="E272" s="1056"/>
      <c r="F272" s="1056"/>
      <c r="G272" s="1056"/>
    </row>
    <row r="273" spans="1:7" x14ac:dyDescent="0.15">
      <c r="A273" s="1056"/>
      <c r="B273" s="1056"/>
      <c r="C273" s="1056"/>
      <c r="D273" s="1056"/>
      <c r="E273" s="1056"/>
      <c r="F273" s="1056"/>
      <c r="G273" s="1056"/>
    </row>
    <row r="274" spans="1:7" x14ac:dyDescent="0.15">
      <c r="A274" s="1056"/>
      <c r="B274" s="1056"/>
      <c r="C274" s="1056"/>
      <c r="D274" s="1056"/>
      <c r="E274" s="1056"/>
      <c r="F274" s="1056"/>
      <c r="G274" s="1056"/>
    </row>
    <row r="275" spans="1:7" x14ac:dyDescent="0.15">
      <c r="A275" s="1056"/>
      <c r="B275" s="1056"/>
      <c r="C275" s="1056"/>
      <c r="D275" s="1056"/>
      <c r="E275" s="1056"/>
      <c r="F275" s="1056"/>
      <c r="G275" s="1056"/>
    </row>
    <row r="276" spans="1:7" x14ac:dyDescent="0.15">
      <c r="A276" s="1056"/>
      <c r="B276" s="1056"/>
      <c r="C276" s="1056"/>
      <c r="D276" s="1056"/>
      <c r="E276" s="1056"/>
      <c r="F276" s="1056"/>
      <c r="G276" s="1056"/>
    </row>
    <row r="277" spans="1:7" x14ac:dyDescent="0.15">
      <c r="A277" s="1056"/>
      <c r="B277" s="1056"/>
      <c r="C277" s="1056"/>
      <c r="D277" s="1056"/>
      <c r="E277" s="1056"/>
      <c r="F277" s="1056"/>
      <c r="G277" s="1056"/>
    </row>
    <row r="278" spans="1:7" x14ac:dyDescent="0.15">
      <c r="A278" s="1056"/>
      <c r="B278" s="1056"/>
      <c r="C278" s="1056"/>
      <c r="D278" s="1056"/>
      <c r="E278" s="1056"/>
      <c r="F278" s="1056"/>
      <c r="G278" s="1056"/>
    </row>
    <row r="279" spans="1:7" x14ac:dyDescent="0.15">
      <c r="A279" s="1056"/>
      <c r="B279" s="1056"/>
      <c r="C279" s="1056"/>
      <c r="D279" s="1056"/>
      <c r="E279" s="1056"/>
      <c r="F279" s="1056"/>
      <c r="G279" s="1056"/>
    </row>
    <row r="280" spans="1:7" x14ac:dyDescent="0.15">
      <c r="A280" s="1056"/>
      <c r="B280" s="1056"/>
      <c r="C280" s="1056"/>
      <c r="D280" s="1056"/>
      <c r="E280" s="1056"/>
      <c r="F280" s="1056"/>
      <c r="G280" s="1056"/>
    </row>
    <row r="281" spans="1:7" x14ac:dyDescent="0.15">
      <c r="A281" s="1056"/>
      <c r="B281" s="1056"/>
      <c r="C281" s="1056"/>
      <c r="D281" s="1056"/>
      <c r="E281" s="1056"/>
      <c r="F281" s="1056"/>
      <c r="G281" s="1056"/>
    </row>
    <row r="282" spans="1:7" x14ac:dyDescent="0.15">
      <c r="A282" s="1056"/>
      <c r="B282" s="1056"/>
      <c r="C282" s="1056"/>
      <c r="D282" s="1056"/>
      <c r="E282" s="1056"/>
      <c r="F282" s="1056"/>
      <c r="G282" s="1056"/>
    </row>
    <row r="283" spans="1:7" x14ac:dyDescent="0.15">
      <c r="A283" s="1056"/>
      <c r="B283" s="1056"/>
      <c r="C283" s="1056"/>
      <c r="D283" s="1056"/>
      <c r="E283" s="1056"/>
      <c r="F283" s="1056"/>
      <c r="G283" s="1056"/>
    </row>
    <row r="284" spans="1:7" x14ac:dyDescent="0.15">
      <c r="A284" s="1056"/>
      <c r="B284" s="1056"/>
      <c r="C284" s="1056"/>
      <c r="D284" s="1056"/>
      <c r="E284" s="1056"/>
      <c r="F284" s="1056"/>
      <c r="G284" s="1056"/>
    </row>
    <row r="285" spans="1:7" x14ac:dyDescent="0.15">
      <c r="A285" s="1056"/>
      <c r="B285" s="1056"/>
      <c r="C285" s="1056"/>
      <c r="D285" s="1056"/>
      <c r="E285" s="1056"/>
      <c r="F285" s="1056"/>
      <c r="G285" s="1056"/>
    </row>
    <row r="286" spans="1:7" x14ac:dyDescent="0.15">
      <c r="A286" s="1056"/>
      <c r="B286" s="1056"/>
      <c r="C286" s="1056"/>
      <c r="D286" s="1056"/>
      <c r="E286" s="1056"/>
      <c r="F286" s="1056"/>
      <c r="G286" s="1056"/>
    </row>
    <row r="287" spans="1:7" x14ac:dyDescent="0.15">
      <c r="A287" s="1056"/>
      <c r="B287" s="1056"/>
      <c r="C287" s="1056"/>
      <c r="D287" s="1056"/>
      <c r="E287" s="1056"/>
      <c r="F287" s="1056"/>
      <c r="G287" s="1056"/>
    </row>
    <row r="288" spans="1:7" x14ac:dyDescent="0.15">
      <c r="A288" s="1056"/>
      <c r="B288" s="1056"/>
      <c r="C288" s="1056"/>
      <c r="D288" s="1056"/>
      <c r="E288" s="1056"/>
      <c r="F288" s="1056"/>
      <c r="G288" s="1056"/>
    </row>
    <row r="289" spans="1:7" x14ac:dyDescent="0.15">
      <c r="A289" s="1056"/>
      <c r="B289" s="1056"/>
      <c r="C289" s="1056"/>
      <c r="D289" s="1056"/>
      <c r="E289" s="1056"/>
      <c r="F289" s="1056"/>
      <c r="G289" s="1056"/>
    </row>
    <row r="290" spans="1:7" x14ac:dyDescent="0.15">
      <c r="A290" s="1056"/>
      <c r="B290" s="1056"/>
      <c r="C290" s="1056"/>
      <c r="D290" s="1056"/>
      <c r="E290" s="1056"/>
      <c r="F290" s="1056"/>
      <c r="G290" s="1056"/>
    </row>
    <row r="291" spans="1:7" x14ac:dyDescent="0.15">
      <c r="A291" s="1056"/>
      <c r="B291" s="1056"/>
      <c r="C291" s="1056"/>
      <c r="D291" s="1056"/>
      <c r="E291" s="1056"/>
      <c r="F291" s="1056"/>
      <c r="G291" s="1056"/>
    </row>
    <row r="292" spans="1:7" x14ac:dyDescent="0.15">
      <c r="A292" s="1056"/>
      <c r="B292" s="1056"/>
      <c r="C292" s="1056"/>
      <c r="D292" s="1056"/>
      <c r="E292" s="1056"/>
      <c r="F292" s="1056"/>
      <c r="G292" s="1056"/>
    </row>
    <row r="293" spans="1:7" x14ac:dyDescent="0.15">
      <c r="A293" s="1056"/>
      <c r="B293" s="1056"/>
      <c r="C293" s="1056"/>
      <c r="D293" s="1056"/>
      <c r="E293" s="1056"/>
      <c r="F293" s="1056"/>
      <c r="G293" s="1056"/>
    </row>
    <row r="294" spans="1:7" x14ac:dyDescent="0.15">
      <c r="A294" s="1056"/>
      <c r="B294" s="1056"/>
      <c r="C294" s="1056"/>
      <c r="D294" s="1056"/>
      <c r="E294" s="1056"/>
      <c r="F294" s="1056"/>
      <c r="G294" s="1056"/>
    </row>
    <row r="295" spans="1:7" x14ac:dyDescent="0.15">
      <c r="A295" s="1056"/>
      <c r="B295" s="1056"/>
      <c r="C295" s="1056"/>
      <c r="D295" s="1056"/>
      <c r="E295" s="1056"/>
      <c r="F295" s="1056"/>
      <c r="G295" s="1056"/>
    </row>
    <row r="296" spans="1:7" x14ac:dyDescent="0.15">
      <c r="A296" s="1056"/>
      <c r="B296" s="1056"/>
      <c r="C296" s="1056"/>
      <c r="D296" s="1056"/>
      <c r="E296" s="1056"/>
      <c r="F296" s="1056"/>
      <c r="G296" s="1056"/>
    </row>
    <row r="297" spans="1:7" x14ac:dyDescent="0.15">
      <c r="A297" s="1056"/>
      <c r="B297" s="1056"/>
      <c r="C297" s="1056"/>
      <c r="D297" s="1056"/>
      <c r="E297" s="1056"/>
      <c r="F297" s="1056"/>
      <c r="G297" s="1056"/>
    </row>
    <row r="298" spans="1:7" x14ac:dyDescent="0.15">
      <c r="A298" s="1056"/>
      <c r="B298" s="1056"/>
      <c r="C298" s="1056"/>
      <c r="D298" s="1056"/>
      <c r="E298" s="1056"/>
      <c r="F298" s="1056"/>
      <c r="G298" s="1056"/>
    </row>
    <row r="299" spans="1:7" x14ac:dyDescent="0.15">
      <c r="A299" s="1056"/>
      <c r="B299" s="1056"/>
      <c r="C299" s="1056"/>
      <c r="D299" s="1056"/>
      <c r="E299" s="1056"/>
      <c r="F299" s="1056"/>
      <c r="G299" s="1056"/>
    </row>
    <row r="300" spans="1:7" x14ac:dyDescent="0.15">
      <c r="A300" s="1056"/>
      <c r="B300" s="1056"/>
      <c r="C300" s="1056"/>
      <c r="D300" s="1056"/>
      <c r="E300" s="1056"/>
      <c r="F300" s="1056"/>
      <c r="G300" s="1056"/>
    </row>
    <row r="301" spans="1:7" x14ac:dyDescent="0.15">
      <c r="A301" s="1056"/>
      <c r="B301" s="1056"/>
      <c r="C301" s="1056"/>
      <c r="D301" s="1056"/>
      <c r="E301" s="1056"/>
      <c r="F301" s="1056"/>
      <c r="G301" s="1056"/>
    </row>
    <row r="302" spans="1:7" x14ac:dyDescent="0.15">
      <c r="A302" s="1056"/>
      <c r="B302" s="1056"/>
      <c r="C302" s="1056"/>
      <c r="D302" s="1056"/>
      <c r="E302" s="1056"/>
      <c r="F302" s="1056"/>
      <c r="G302" s="1056"/>
    </row>
    <row r="303" spans="1:7" x14ac:dyDescent="0.15">
      <c r="A303" s="1056"/>
      <c r="B303" s="1056"/>
      <c r="C303" s="1056"/>
      <c r="D303" s="1056"/>
      <c r="E303" s="1056"/>
      <c r="F303" s="1056"/>
      <c r="G303" s="1056"/>
    </row>
    <row r="304" spans="1:7" x14ac:dyDescent="0.15">
      <c r="A304" s="1056"/>
      <c r="B304" s="1056"/>
      <c r="C304" s="1056"/>
      <c r="D304" s="1056"/>
      <c r="E304" s="1056"/>
      <c r="F304" s="1056"/>
      <c r="G304" s="1056"/>
    </row>
    <row r="305" spans="1:7" x14ac:dyDescent="0.15">
      <c r="A305" s="1056"/>
      <c r="B305" s="1056"/>
      <c r="C305" s="1056"/>
      <c r="D305" s="1056"/>
      <c r="E305" s="1056"/>
      <c r="F305" s="1056"/>
      <c r="G305" s="1056"/>
    </row>
    <row r="306" spans="1:7" x14ac:dyDescent="0.15">
      <c r="A306" s="1056"/>
      <c r="B306" s="1056"/>
      <c r="C306" s="1056"/>
      <c r="D306" s="1056"/>
      <c r="E306" s="1056"/>
      <c r="F306" s="1056"/>
      <c r="G306" s="1056"/>
    </row>
    <row r="307" spans="1:7" x14ac:dyDescent="0.15">
      <c r="A307" s="1056"/>
      <c r="B307" s="1056"/>
      <c r="C307" s="1056"/>
      <c r="D307" s="1056"/>
      <c r="E307" s="1056"/>
      <c r="F307" s="1056"/>
      <c r="G307" s="1056"/>
    </row>
    <row r="308" spans="1:7" x14ac:dyDescent="0.15">
      <c r="A308" s="1056"/>
      <c r="B308" s="1056"/>
      <c r="C308" s="1056"/>
      <c r="D308" s="1056"/>
      <c r="E308" s="1056"/>
      <c r="F308" s="1056"/>
      <c r="G308" s="1056"/>
    </row>
    <row r="309" spans="1:7" x14ac:dyDescent="0.15">
      <c r="A309" s="1056"/>
      <c r="B309" s="1056"/>
      <c r="C309" s="1056"/>
      <c r="D309" s="1056"/>
      <c r="E309" s="1056"/>
      <c r="F309" s="1056"/>
      <c r="G309" s="1056"/>
    </row>
    <row r="310" spans="1:7" x14ac:dyDescent="0.15">
      <c r="A310" s="1056"/>
      <c r="B310" s="1056"/>
      <c r="C310" s="1056"/>
      <c r="D310" s="1056"/>
      <c r="E310" s="1056"/>
      <c r="F310" s="1056"/>
      <c r="G310" s="1056"/>
    </row>
    <row r="311" spans="1:7" x14ac:dyDescent="0.15">
      <c r="A311" s="1056"/>
      <c r="B311" s="1056"/>
      <c r="C311" s="1056"/>
      <c r="D311" s="1056"/>
      <c r="E311" s="1056"/>
      <c r="F311" s="1056"/>
      <c r="G311" s="1056"/>
    </row>
    <row r="312" spans="1:7" x14ac:dyDescent="0.15">
      <c r="A312" s="1056"/>
      <c r="B312" s="1056"/>
      <c r="C312" s="1056"/>
      <c r="D312" s="1056"/>
      <c r="E312" s="1056"/>
      <c r="F312" s="1056"/>
      <c r="G312" s="1056"/>
    </row>
    <row r="313" spans="1:7" x14ac:dyDescent="0.15">
      <c r="A313" s="1056"/>
      <c r="B313" s="1056"/>
      <c r="C313" s="1056"/>
      <c r="D313" s="1056"/>
      <c r="E313" s="1056"/>
      <c r="F313" s="1056"/>
      <c r="G313" s="1056"/>
    </row>
    <row r="314" spans="1:7" x14ac:dyDescent="0.15">
      <c r="A314" s="1056"/>
      <c r="B314" s="1056"/>
      <c r="C314" s="1056"/>
      <c r="D314" s="1056"/>
      <c r="E314" s="1056"/>
      <c r="F314" s="1056"/>
      <c r="G314" s="1056"/>
    </row>
    <row r="315" spans="1:7" x14ac:dyDescent="0.15">
      <c r="A315" s="1056"/>
      <c r="B315" s="1056"/>
      <c r="C315" s="1056"/>
      <c r="D315" s="1056"/>
      <c r="E315" s="1056"/>
      <c r="F315" s="1056"/>
      <c r="G315" s="1056"/>
    </row>
    <row r="316" spans="1:7" x14ac:dyDescent="0.15">
      <c r="A316" s="1056"/>
      <c r="B316" s="1056"/>
      <c r="C316" s="1056"/>
      <c r="D316" s="1056"/>
      <c r="E316" s="1056"/>
      <c r="F316" s="1056"/>
      <c r="G316" s="1056"/>
    </row>
    <row r="317" spans="1:7" x14ac:dyDescent="0.15">
      <c r="A317" s="1056"/>
      <c r="B317" s="1056"/>
      <c r="C317" s="1056"/>
      <c r="D317" s="1056"/>
      <c r="E317" s="1056"/>
      <c r="F317" s="1056"/>
      <c r="G317" s="1056"/>
    </row>
    <row r="318" spans="1:7" x14ac:dyDescent="0.15">
      <c r="A318" s="1056"/>
      <c r="B318" s="1056"/>
      <c r="C318" s="1056"/>
      <c r="D318" s="1056"/>
      <c r="E318" s="1056"/>
      <c r="F318" s="1056"/>
      <c r="G318" s="1056"/>
    </row>
    <row r="319" spans="1:7" x14ac:dyDescent="0.15">
      <c r="A319" s="1056"/>
      <c r="B319" s="1056"/>
      <c r="C319" s="1056"/>
      <c r="D319" s="1056"/>
      <c r="E319" s="1056"/>
      <c r="F319" s="1056"/>
      <c r="G319" s="1056"/>
    </row>
    <row r="320" spans="1:7" x14ac:dyDescent="0.15">
      <c r="A320" s="1056"/>
      <c r="B320" s="1056"/>
      <c r="C320" s="1056"/>
      <c r="D320" s="1056"/>
      <c r="E320" s="1056"/>
      <c r="F320" s="1056"/>
      <c r="G320" s="1056"/>
    </row>
    <row r="321" spans="1:7" x14ac:dyDescent="0.15">
      <c r="A321" s="1056"/>
      <c r="B321" s="1056"/>
      <c r="C321" s="1056"/>
      <c r="D321" s="1056"/>
      <c r="E321" s="1056"/>
      <c r="F321" s="1056"/>
      <c r="G321" s="1056"/>
    </row>
    <row r="322" spans="1:7" x14ac:dyDescent="0.15">
      <c r="A322" s="1056"/>
      <c r="B322" s="1056"/>
      <c r="C322" s="1056"/>
      <c r="D322" s="1056"/>
      <c r="E322" s="1056"/>
      <c r="F322" s="1056"/>
      <c r="G322" s="1056"/>
    </row>
    <row r="323" spans="1:7" x14ac:dyDescent="0.15">
      <c r="A323" s="1056"/>
      <c r="B323" s="1056"/>
      <c r="C323" s="1056"/>
      <c r="D323" s="1056"/>
      <c r="E323" s="1056"/>
      <c r="F323" s="1056"/>
      <c r="G323" s="1056"/>
    </row>
    <row r="324" spans="1:7" x14ac:dyDescent="0.15">
      <c r="A324" s="1056"/>
      <c r="B324" s="1056"/>
      <c r="C324" s="1056"/>
      <c r="D324" s="1056"/>
      <c r="E324" s="1056"/>
      <c r="F324" s="1056"/>
      <c r="G324" s="1056"/>
    </row>
    <row r="325" spans="1:7" x14ac:dyDescent="0.15">
      <c r="A325" s="1056"/>
      <c r="B325" s="1056"/>
      <c r="C325" s="1056"/>
      <c r="D325" s="1056"/>
      <c r="E325" s="1056"/>
      <c r="F325" s="1056"/>
      <c r="G325" s="1056"/>
    </row>
    <row r="326" spans="1:7" x14ac:dyDescent="0.15">
      <c r="A326" s="1056"/>
      <c r="B326" s="1056"/>
      <c r="C326" s="1056"/>
      <c r="D326" s="1056"/>
      <c r="E326" s="1056"/>
      <c r="F326" s="1056"/>
      <c r="G326" s="1056"/>
    </row>
    <row r="327" spans="1:7" x14ac:dyDescent="0.15">
      <c r="A327" s="1056"/>
      <c r="B327" s="1056"/>
      <c r="C327" s="1056"/>
      <c r="D327" s="1056"/>
      <c r="E327" s="1056"/>
      <c r="F327" s="1056"/>
      <c r="G327" s="1056"/>
    </row>
    <row r="328" spans="1:7" x14ac:dyDescent="0.15">
      <c r="A328" s="1056"/>
      <c r="B328" s="1056"/>
      <c r="C328" s="1056"/>
      <c r="D328" s="1056"/>
      <c r="E328" s="1056"/>
      <c r="F328" s="1056"/>
      <c r="G328" s="1056"/>
    </row>
    <row r="329" spans="1:7" x14ac:dyDescent="0.15">
      <c r="A329" s="1056"/>
      <c r="B329" s="1056"/>
      <c r="C329" s="1056"/>
      <c r="D329" s="1056"/>
      <c r="E329" s="1056"/>
      <c r="F329" s="1056"/>
      <c r="G329" s="1056"/>
    </row>
    <row r="330" spans="1:7" x14ac:dyDescent="0.15">
      <c r="A330" s="1056"/>
      <c r="B330" s="1056"/>
      <c r="C330" s="1056"/>
      <c r="D330" s="1056"/>
      <c r="E330" s="1056"/>
      <c r="F330" s="1056"/>
      <c r="G330" s="1056"/>
    </row>
    <row r="331" spans="1:7" x14ac:dyDescent="0.15">
      <c r="A331" s="1056"/>
      <c r="B331" s="1056"/>
      <c r="C331" s="1056"/>
      <c r="D331" s="1056"/>
      <c r="E331" s="1056"/>
      <c r="F331" s="1056"/>
      <c r="G331" s="1056"/>
    </row>
    <row r="332" spans="1:7" x14ac:dyDescent="0.15">
      <c r="A332" s="1056"/>
      <c r="B332" s="1056"/>
      <c r="C332" s="1056"/>
      <c r="D332" s="1056"/>
      <c r="E332" s="1056"/>
      <c r="F332" s="1056"/>
      <c r="G332" s="1056"/>
    </row>
    <row r="333" spans="1:7" x14ac:dyDescent="0.15">
      <c r="A333" s="1056"/>
      <c r="B333" s="1056"/>
      <c r="C333" s="1056"/>
      <c r="D333" s="1056"/>
      <c r="E333" s="1056"/>
      <c r="F333" s="1056"/>
      <c r="G333" s="1056"/>
    </row>
    <row r="334" spans="1:7" x14ac:dyDescent="0.15">
      <c r="A334" s="1056"/>
      <c r="B334" s="1056"/>
      <c r="C334" s="1056"/>
      <c r="D334" s="1056"/>
      <c r="E334" s="1056"/>
      <c r="F334" s="1056"/>
      <c r="G334" s="1056"/>
    </row>
    <row r="335" spans="1:7" x14ac:dyDescent="0.15">
      <c r="A335" s="1056"/>
      <c r="B335" s="1056"/>
      <c r="C335" s="1056"/>
      <c r="D335" s="1056"/>
      <c r="E335" s="1056"/>
      <c r="F335" s="1056"/>
      <c r="G335" s="1056"/>
    </row>
    <row r="336" spans="1:7" x14ac:dyDescent="0.15">
      <c r="A336" s="1056"/>
      <c r="B336" s="1056"/>
      <c r="C336" s="1056"/>
      <c r="D336" s="1056"/>
      <c r="E336" s="1056"/>
      <c r="F336" s="1056"/>
      <c r="G336" s="1056"/>
    </row>
    <row r="337" spans="1:7" x14ac:dyDescent="0.15">
      <c r="A337" s="1056"/>
      <c r="B337" s="1056"/>
      <c r="C337" s="1056"/>
      <c r="D337" s="1056"/>
      <c r="E337" s="1056"/>
      <c r="F337" s="1056"/>
      <c r="G337" s="1056"/>
    </row>
    <row r="338" spans="1:7" x14ac:dyDescent="0.15">
      <c r="A338" s="1056"/>
      <c r="B338" s="1056"/>
      <c r="C338" s="1056"/>
      <c r="D338" s="1056"/>
      <c r="E338" s="1056"/>
      <c r="F338" s="1056"/>
      <c r="G338" s="1056"/>
    </row>
    <row r="339" spans="1:7" x14ac:dyDescent="0.15">
      <c r="A339" s="1056"/>
      <c r="B339" s="1056"/>
      <c r="C339" s="1056"/>
      <c r="D339" s="1056"/>
      <c r="E339" s="1056"/>
      <c r="F339" s="1056"/>
      <c r="G339" s="1056"/>
    </row>
    <row r="340" spans="1:7" x14ac:dyDescent="0.15">
      <c r="A340" s="1056"/>
      <c r="B340" s="1056"/>
      <c r="C340" s="1056"/>
      <c r="D340" s="1056"/>
      <c r="E340" s="1056"/>
      <c r="F340" s="1056"/>
      <c r="G340" s="1056"/>
    </row>
    <row r="341" spans="1:7" x14ac:dyDescent="0.15">
      <c r="A341" s="1056"/>
      <c r="B341" s="1056"/>
      <c r="C341" s="1056"/>
      <c r="D341" s="1056"/>
      <c r="E341" s="1056"/>
      <c r="F341" s="1056"/>
      <c r="G341" s="1056"/>
    </row>
    <row r="342" spans="1:7" x14ac:dyDescent="0.15">
      <c r="A342" s="1056"/>
      <c r="B342" s="1056"/>
      <c r="C342" s="1056"/>
      <c r="D342" s="1056"/>
      <c r="E342" s="1056"/>
      <c r="F342" s="1056"/>
      <c r="G342" s="1056"/>
    </row>
    <row r="343" spans="1:7" x14ac:dyDescent="0.15">
      <c r="A343" s="1056"/>
      <c r="B343" s="1056"/>
      <c r="C343" s="1056"/>
      <c r="D343" s="1056"/>
      <c r="E343" s="1056"/>
      <c r="F343" s="1056"/>
      <c r="G343" s="1056"/>
    </row>
    <row r="344" spans="1:7" x14ac:dyDescent="0.15">
      <c r="A344" s="1056"/>
      <c r="B344" s="1056"/>
      <c r="C344" s="1056"/>
      <c r="D344" s="1056"/>
      <c r="E344" s="1056"/>
      <c r="F344" s="1056"/>
      <c r="G344" s="1056"/>
    </row>
    <row r="345" spans="1:7" x14ac:dyDescent="0.15">
      <c r="A345" s="1056"/>
      <c r="B345" s="1056"/>
      <c r="C345" s="1056"/>
      <c r="D345" s="1056"/>
      <c r="E345" s="1056"/>
      <c r="F345" s="1056"/>
      <c r="G345" s="1056"/>
    </row>
    <row r="346" spans="1:7" x14ac:dyDescent="0.15">
      <c r="A346" s="1056"/>
      <c r="B346" s="1056"/>
      <c r="C346" s="1056"/>
      <c r="D346" s="1056"/>
      <c r="E346" s="1056"/>
      <c r="F346" s="1056"/>
      <c r="G346" s="1056"/>
    </row>
    <row r="347" spans="1:7" x14ac:dyDescent="0.15">
      <c r="A347" s="1056"/>
      <c r="B347" s="1056"/>
      <c r="C347" s="1056"/>
      <c r="D347" s="1056"/>
      <c r="E347" s="1056"/>
      <c r="F347" s="1056"/>
      <c r="G347" s="1056"/>
    </row>
    <row r="348" spans="1:7" x14ac:dyDescent="0.15">
      <c r="A348" s="1056"/>
      <c r="B348" s="1056"/>
      <c r="C348" s="1056"/>
      <c r="D348" s="1056"/>
      <c r="E348" s="1056"/>
      <c r="F348" s="1056"/>
      <c r="G348" s="1056"/>
    </row>
    <row r="349" spans="1:7" x14ac:dyDescent="0.15">
      <c r="A349" s="1056"/>
      <c r="B349" s="1056"/>
      <c r="C349" s="1056"/>
      <c r="D349" s="1056"/>
      <c r="E349" s="1056"/>
      <c r="F349" s="1056"/>
      <c r="G349" s="1056"/>
    </row>
    <row r="350" spans="1:7" x14ac:dyDescent="0.15">
      <c r="A350" s="1056"/>
      <c r="B350" s="1056"/>
      <c r="C350" s="1056"/>
      <c r="D350" s="1056"/>
      <c r="E350" s="1056"/>
      <c r="F350" s="1056"/>
      <c r="G350" s="1056"/>
    </row>
    <row r="351" spans="1:7" x14ac:dyDescent="0.15">
      <c r="A351" s="1056"/>
      <c r="B351" s="1056"/>
      <c r="C351" s="1056"/>
      <c r="D351" s="1056"/>
      <c r="E351" s="1056"/>
      <c r="F351" s="1056"/>
      <c r="G351" s="1056"/>
    </row>
    <row r="352" spans="1:7" x14ac:dyDescent="0.15">
      <c r="A352" s="1056"/>
      <c r="B352" s="1056"/>
      <c r="C352" s="1056"/>
      <c r="D352" s="1056"/>
      <c r="E352" s="1056"/>
      <c r="F352" s="1056"/>
      <c r="G352" s="1056"/>
    </row>
    <row r="353" spans="1:7" x14ac:dyDescent="0.15">
      <c r="A353" s="1056"/>
      <c r="B353" s="1056"/>
      <c r="C353" s="1056"/>
      <c r="D353" s="1056"/>
      <c r="E353" s="1056"/>
      <c r="F353" s="1056"/>
      <c r="G353" s="1056"/>
    </row>
    <row r="354" spans="1:7" x14ac:dyDescent="0.15">
      <c r="A354" s="1056"/>
      <c r="B354" s="1056"/>
      <c r="C354" s="1056"/>
      <c r="D354" s="1056"/>
      <c r="E354" s="1056"/>
      <c r="F354" s="1056"/>
      <c r="G354" s="1056"/>
    </row>
    <row r="355" spans="1:7" x14ac:dyDescent="0.15">
      <c r="A355" s="1056"/>
      <c r="B355" s="1056"/>
      <c r="C355" s="1056"/>
      <c r="D355" s="1056"/>
      <c r="E355" s="1056"/>
      <c r="F355" s="1056"/>
      <c r="G355" s="1056"/>
    </row>
    <row r="356" spans="1:7" x14ac:dyDescent="0.15">
      <c r="A356" s="1056"/>
      <c r="B356" s="1056"/>
      <c r="C356" s="1056"/>
      <c r="D356" s="1056"/>
      <c r="E356" s="1056"/>
      <c r="F356" s="1056"/>
      <c r="G356" s="1056"/>
    </row>
    <row r="357" spans="1:7" x14ac:dyDescent="0.15">
      <c r="A357" s="1056"/>
      <c r="B357" s="1056"/>
      <c r="C357" s="1056"/>
      <c r="D357" s="1056"/>
      <c r="E357" s="1056"/>
      <c r="F357" s="1056"/>
      <c r="G357" s="1056"/>
    </row>
    <row r="358" spans="1:7" x14ac:dyDescent="0.15">
      <c r="A358" s="1056"/>
      <c r="B358" s="1056"/>
      <c r="C358" s="1056"/>
      <c r="D358" s="1056"/>
      <c r="E358" s="1056"/>
      <c r="F358" s="1056"/>
      <c r="G358" s="1056"/>
    </row>
    <row r="359" spans="1:7" x14ac:dyDescent="0.15">
      <c r="A359" s="1056"/>
      <c r="B359" s="1056"/>
      <c r="C359" s="1056"/>
      <c r="D359" s="1056"/>
      <c r="E359" s="1056"/>
      <c r="F359" s="1056"/>
      <c r="G359" s="1056"/>
    </row>
    <row r="360" spans="1:7" x14ac:dyDescent="0.15">
      <c r="A360" s="1056"/>
      <c r="B360" s="1056"/>
      <c r="C360" s="1056"/>
      <c r="D360" s="1056"/>
      <c r="E360" s="1056"/>
      <c r="F360" s="1056"/>
      <c r="G360" s="1056"/>
    </row>
    <row r="361" spans="1:7" x14ac:dyDescent="0.15">
      <c r="A361" s="1056"/>
      <c r="B361" s="1056"/>
      <c r="C361" s="1056"/>
      <c r="D361" s="1056"/>
      <c r="E361" s="1056"/>
      <c r="F361" s="1056"/>
      <c r="G361" s="1056"/>
    </row>
    <row r="362" spans="1:7" x14ac:dyDescent="0.15">
      <c r="A362" s="1056"/>
      <c r="B362" s="1056"/>
      <c r="C362" s="1056"/>
      <c r="D362" s="1056"/>
      <c r="E362" s="1056"/>
      <c r="F362" s="1056"/>
      <c r="G362" s="1056"/>
    </row>
    <row r="363" spans="1:7" x14ac:dyDescent="0.15">
      <c r="A363" s="1056"/>
      <c r="B363" s="1056"/>
      <c r="C363" s="1056"/>
      <c r="D363" s="1056"/>
      <c r="E363" s="1056"/>
      <c r="F363" s="1056"/>
      <c r="G363" s="1056"/>
    </row>
    <row r="364" spans="1:7" x14ac:dyDescent="0.15">
      <c r="A364" s="1056"/>
      <c r="B364" s="1056"/>
      <c r="C364" s="1056"/>
      <c r="D364" s="1056"/>
      <c r="E364" s="1056"/>
      <c r="F364" s="1056"/>
      <c r="G364" s="1056"/>
    </row>
    <row r="365" spans="1:7" x14ac:dyDescent="0.15">
      <c r="A365" s="1056"/>
      <c r="B365" s="1056"/>
      <c r="C365" s="1056"/>
      <c r="D365" s="1056"/>
      <c r="E365" s="1056"/>
      <c r="F365" s="1056"/>
      <c r="G365" s="1056"/>
    </row>
    <row r="366" spans="1:7" x14ac:dyDescent="0.15">
      <c r="A366" s="1056"/>
      <c r="B366" s="1056"/>
      <c r="C366" s="1056"/>
      <c r="D366" s="1056"/>
      <c r="E366" s="1056"/>
      <c r="F366" s="1056"/>
      <c r="G366" s="1056"/>
    </row>
    <row r="367" spans="1:7" x14ac:dyDescent="0.15">
      <c r="A367" s="1056"/>
      <c r="B367" s="1056"/>
      <c r="C367" s="1056"/>
      <c r="D367" s="1056"/>
      <c r="E367" s="1056"/>
      <c r="F367" s="1056"/>
      <c r="G367" s="1056"/>
    </row>
    <row r="368" spans="1:7" x14ac:dyDescent="0.15">
      <c r="A368" s="1056"/>
      <c r="B368" s="1056"/>
      <c r="C368" s="1056"/>
      <c r="D368" s="1056"/>
      <c r="E368" s="1056"/>
      <c r="F368" s="1056"/>
      <c r="G368" s="1056"/>
    </row>
    <row r="369" spans="1:7" x14ac:dyDescent="0.15">
      <c r="A369" s="1056"/>
      <c r="B369" s="1056"/>
      <c r="C369" s="1056"/>
      <c r="D369" s="1056"/>
      <c r="E369" s="1056"/>
      <c r="F369" s="1056"/>
      <c r="G369" s="1056"/>
    </row>
    <row r="370" spans="1:7" x14ac:dyDescent="0.15">
      <c r="A370" s="1056"/>
      <c r="B370" s="1056"/>
      <c r="C370" s="1056"/>
      <c r="D370" s="1056"/>
      <c r="E370" s="1056"/>
      <c r="F370" s="1056"/>
      <c r="G370" s="1056"/>
    </row>
    <row r="371" spans="1:7" x14ac:dyDescent="0.15">
      <c r="A371" s="1056"/>
      <c r="B371" s="1056"/>
      <c r="C371" s="1056"/>
      <c r="D371" s="1056"/>
      <c r="E371" s="1056"/>
      <c r="F371" s="1056"/>
      <c r="G371" s="1056"/>
    </row>
    <row r="372" spans="1:7" x14ac:dyDescent="0.15">
      <c r="A372" s="1056"/>
      <c r="B372" s="1056"/>
      <c r="C372" s="1056"/>
      <c r="D372" s="1056"/>
      <c r="E372" s="1056"/>
      <c r="F372" s="1056"/>
      <c r="G372" s="1056"/>
    </row>
    <row r="373" spans="1:7" x14ac:dyDescent="0.15">
      <c r="A373" s="1056"/>
      <c r="B373" s="1056"/>
      <c r="C373" s="1056"/>
      <c r="D373" s="1056"/>
      <c r="E373" s="1056"/>
      <c r="F373" s="1056"/>
      <c r="G373" s="1056"/>
    </row>
    <row r="374" spans="1:7" x14ac:dyDescent="0.15">
      <c r="A374" s="1056"/>
      <c r="B374" s="1056"/>
      <c r="C374" s="1056"/>
      <c r="D374" s="1056"/>
      <c r="E374" s="1056"/>
      <c r="F374" s="1056"/>
      <c r="G374" s="1056"/>
    </row>
    <row r="375" spans="1:7" x14ac:dyDescent="0.15">
      <c r="A375" s="1056"/>
      <c r="B375" s="1056"/>
      <c r="C375" s="1056"/>
      <c r="D375" s="1056"/>
      <c r="E375" s="1056"/>
      <c r="F375" s="1056"/>
      <c r="G375" s="1056"/>
    </row>
    <row r="376" spans="1:7" x14ac:dyDescent="0.15">
      <c r="A376" s="1056"/>
      <c r="B376" s="1056"/>
      <c r="C376" s="1056"/>
      <c r="D376" s="1056"/>
      <c r="E376" s="1056"/>
      <c r="F376" s="1056"/>
      <c r="G376" s="1056"/>
    </row>
    <row r="377" spans="1:7" x14ac:dyDescent="0.15">
      <c r="A377" s="1056"/>
      <c r="B377" s="1056"/>
      <c r="C377" s="1056"/>
      <c r="D377" s="1056"/>
      <c r="E377" s="1056"/>
      <c r="F377" s="1056"/>
      <c r="G377" s="1056"/>
    </row>
    <row r="378" spans="1:7" x14ac:dyDescent="0.15">
      <c r="A378" s="1056"/>
      <c r="B378" s="1056"/>
      <c r="C378" s="1056"/>
      <c r="D378" s="1056"/>
      <c r="E378" s="1056"/>
      <c r="F378" s="1056"/>
      <c r="G378" s="1056"/>
    </row>
    <row r="379" spans="1:7" x14ac:dyDescent="0.15">
      <c r="A379" s="1056"/>
      <c r="B379" s="1056"/>
      <c r="C379" s="1056"/>
      <c r="D379" s="1056"/>
      <c r="E379" s="1056"/>
      <c r="F379" s="1056"/>
      <c r="G379" s="1056"/>
    </row>
    <row r="380" spans="1:7" x14ac:dyDescent="0.15">
      <c r="A380" s="1056"/>
      <c r="B380" s="1056"/>
      <c r="C380" s="1056"/>
      <c r="D380" s="1056"/>
      <c r="E380" s="1056"/>
      <c r="F380" s="1056"/>
      <c r="G380" s="1056"/>
    </row>
    <row r="381" spans="1:7" x14ac:dyDescent="0.15">
      <c r="A381" s="1056"/>
      <c r="B381" s="1056"/>
      <c r="C381" s="1056"/>
      <c r="D381" s="1056"/>
      <c r="E381" s="1056"/>
      <c r="F381" s="1056"/>
      <c r="G381" s="1056"/>
    </row>
    <row r="382" spans="1:7" x14ac:dyDescent="0.15">
      <c r="A382" s="1056"/>
      <c r="B382" s="1056"/>
      <c r="C382" s="1056"/>
      <c r="D382" s="1056"/>
      <c r="E382" s="1056"/>
      <c r="F382" s="1056"/>
      <c r="G382" s="1056"/>
    </row>
    <row r="383" spans="1:7" x14ac:dyDescent="0.15">
      <c r="A383" s="1056"/>
      <c r="B383" s="1056"/>
      <c r="C383" s="1056"/>
      <c r="D383" s="1056"/>
      <c r="E383" s="1056"/>
      <c r="F383" s="1056"/>
      <c r="G383" s="1056"/>
    </row>
    <row r="384" spans="1:7" x14ac:dyDescent="0.15">
      <c r="A384" s="1056"/>
      <c r="B384" s="1056"/>
      <c r="C384" s="1056"/>
      <c r="D384" s="1056"/>
      <c r="E384" s="1056"/>
      <c r="F384" s="1056"/>
      <c r="G384" s="1056"/>
    </row>
    <row r="385" spans="1:7" x14ac:dyDescent="0.15">
      <c r="A385" s="1056"/>
      <c r="B385" s="1056"/>
      <c r="C385" s="1056"/>
      <c r="D385" s="1056"/>
      <c r="E385" s="1056"/>
      <c r="F385" s="1056"/>
      <c r="G385" s="1056"/>
    </row>
    <row r="386" spans="1:7" x14ac:dyDescent="0.15">
      <c r="A386" s="1056"/>
      <c r="B386" s="1056"/>
      <c r="C386" s="1056"/>
      <c r="D386" s="1056"/>
      <c r="E386" s="1056"/>
      <c r="F386" s="1056"/>
      <c r="G386" s="1056"/>
    </row>
    <row r="387" spans="1:7" x14ac:dyDescent="0.15">
      <c r="A387" s="1056"/>
      <c r="B387" s="1056"/>
      <c r="C387" s="1056"/>
      <c r="D387" s="1056"/>
      <c r="E387" s="1056"/>
      <c r="F387" s="1056"/>
      <c r="G387" s="1056"/>
    </row>
    <row r="388" spans="1:7" x14ac:dyDescent="0.15">
      <c r="A388" s="1056"/>
      <c r="B388" s="1056"/>
      <c r="C388" s="1056"/>
      <c r="D388" s="1056"/>
      <c r="E388" s="1056"/>
      <c r="F388" s="1056"/>
      <c r="G388" s="1056"/>
    </row>
    <row r="389" spans="1:7" x14ac:dyDescent="0.15">
      <c r="A389" s="1056"/>
      <c r="B389" s="1056"/>
      <c r="C389" s="1056"/>
      <c r="D389" s="1056"/>
      <c r="E389" s="1056"/>
      <c r="F389" s="1056"/>
      <c r="G389" s="1056"/>
    </row>
    <row r="390" spans="1:7" x14ac:dyDescent="0.15">
      <c r="A390" s="1056"/>
      <c r="B390" s="1056"/>
      <c r="C390" s="1056"/>
      <c r="D390" s="1056"/>
      <c r="E390" s="1056"/>
      <c r="F390" s="1056"/>
      <c r="G390" s="1056"/>
    </row>
    <row r="391" spans="1:7" x14ac:dyDescent="0.15">
      <c r="A391" s="1056"/>
      <c r="B391" s="1056"/>
      <c r="C391" s="1056"/>
      <c r="D391" s="1056"/>
      <c r="E391" s="1056"/>
      <c r="F391" s="1056"/>
      <c r="G391" s="1056"/>
    </row>
    <row r="392" spans="1:7" x14ac:dyDescent="0.15">
      <c r="A392" s="1056"/>
      <c r="B392" s="1056"/>
      <c r="C392" s="1056"/>
      <c r="D392" s="1056"/>
      <c r="E392" s="1056"/>
      <c r="F392" s="1056"/>
      <c r="G392" s="1056"/>
    </row>
    <row r="393" spans="1:7" x14ac:dyDescent="0.15">
      <c r="A393" s="1056"/>
      <c r="B393" s="1056"/>
      <c r="C393" s="1056"/>
      <c r="D393" s="1056"/>
      <c r="E393" s="1056"/>
      <c r="F393" s="1056"/>
      <c r="G393" s="1056"/>
    </row>
    <row r="394" spans="1:7" x14ac:dyDescent="0.15">
      <c r="A394" s="1056"/>
      <c r="B394" s="1056"/>
      <c r="C394" s="1056"/>
      <c r="D394" s="1056"/>
      <c r="E394" s="1056"/>
      <c r="F394" s="1056"/>
      <c r="G394" s="1056"/>
    </row>
    <row r="395" spans="1:7" x14ac:dyDescent="0.15">
      <c r="A395" s="1056"/>
      <c r="B395" s="1056"/>
      <c r="C395" s="1056"/>
      <c r="D395" s="1056"/>
      <c r="E395" s="1056"/>
      <c r="F395" s="1056"/>
      <c r="G395" s="1056"/>
    </row>
    <row r="396" spans="1:7" x14ac:dyDescent="0.15">
      <c r="A396" s="1056"/>
      <c r="B396" s="1056"/>
      <c r="C396" s="1056"/>
      <c r="D396" s="1056"/>
      <c r="E396" s="1056"/>
      <c r="F396" s="1056"/>
      <c r="G396" s="1056"/>
    </row>
    <row r="397" spans="1:7" x14ac:dyDescent="0.15">
      <c r="A397" s="1056"/>
      <c r="B397" s="1056"/>
      <c r="C397" s="1056"/>
      <c r="D397" s="1056"/>
      <c r="E397" s="1056"/>
      <c r="F397" s="1056"/>
      <c r="G397" s="1056"/>
    </row>
    <row r="398" spans="1:7" x14ac:dyDescent="0.15">
      <c r="A398" s="1056"/>
      <c r="B398" s="1056"/>
      <c r="C398" s="1056"/>
      <c r="D398" s="1056"/>
      <c r="E398" s="1056"/>
      <c r="F398" s="1056"/>
      <c r="G398" s="1056"/>
    </row>
    <row r="399" spans="1:7" x14ac:dyDescent="0.15">
      <c r="A399" s="1056"/>
      <c r="B399" s="1056"/>
      <c r="C399" s="1056"/>
      <c r="D399" s="1056"/>
      <c r="E399" s="1056"/>
      <c r="F399" s="1056"/>
      <c r="G399" s="1056"/>
    </row>
    <row r="400" spans="1:7" x14ac:dyDescent="0.15">
      <c r="A400" s="1056"/>
      <c r="B400" s="1056"/>
      <c r="C400" s="1056"/>
      <c r="D400" s="1056"/>
      <c r="E400" s="1056"/>
      <c r="F400" s="1056"/>
      <c r="G400" s="1056"/>
    </row>
    <row r="401" spans="1:7" x14ac:dyDescent="0.15">
      <c r="A401" s="1056"/>
      <c r="B401" s="1056"/>
      <c r="C401" s="1056"/>
      <c r="D401" s="1056"/>
      <c r="E401" s="1056"/>
      <c r="F401" s="1056"/>
      <c r="G401" s="1056"/>
    </row>
    <row r="402" spans="1:7" x14ac:dyDescent="0.15">
      <c r="A402" s="1056"/>
      <c r="B402" s="1056"/>
      <c r="C402" s="1056"/>
      <c r="D402" s="1056"/>
      <c r="E402" s="1056"/>
      <c r="F402" s="1056"/>
      <c r="G402" s="1056"/>
    </row>
    <row r="403" spans="1:7" x14ac:dyDescent="0.15">
      <c r="A403" s="1056"/>
      <c r="B403" s="1056"/>
      <c r="C403" s="1056"/>
      <c r="D403" s="1056"/>
      <c r="E403" s="1056"/>
      <c r="F403" s="1056"/>
      <c r="G403" s="1056"/>
    </row>
    <row r="404" spans="1:7" x14ac:dyDescent="0.15">
      <c r="A404" s="1056"/>
      <c r="B404" s="1056"/>
      <c r="C404" s="1056"/>
      <c r="D404" s="1056"/>
      <c r="E404" s="1056"/>
      <c r="F404" s="1056"/>
      <c r="G404" s="1056"/>
    </row>
    <row r="405" spans="1:7" x14ac:dyDescent="0.15">
      <c r="A405" s="1056"/>
      <c r="B405" s="1056"/>
      <c r="C405" s="1056"/>
      <c r="D405" s="1056"/>
      <c r="E405" s="1056"/>
      <c r="F405" s="1056"/>
      <c r="G405" s="1056"/>
    </row>
    <row r="406" spans="1:7" x14ac:dyDescent="0.15">
      <c r="A406" s="1056"/>
      <c r="B406" s="1056"/>
      <c r="C406" s="1056"/>
      <c r="D406" s="1056"/>
      <c r="E406" s="1056"/>
      <c r="F406" s="1056"/>
      <c r="G406" s="1056"/>
    </row>
    <row r="407" spans="1:7" x14ac:dyDescent="0.15">
      <c r="A407" s="1056"/>
      <c r="B407" s="1056"/>
      <c r="C407" s="1056"/>
      <c r="D407" s="1056"/>
      <c r="E407" s="1056"/>
      <c r="F407" s="1056"/>
      <c r="G407" s="1056"/>
    </row>
    <row r="408" spans="1:7" x14ac:dyDescent="0.15">
      <c r="A408" s="1056"/>
      <c r="B408" s="1056"/>
      <c r="C408" s="1056"/>
      <c r="D408" s="1056"/>
      <c r="E408" s="1056"/>
      <c r="F408" s="1056"/>
      <c r="G408" s="1056"/>
    </row>
    <row r="409" spans="1:7" x14ac:dyDescent="0.15">
      <c r="A409" s="1056"/>
      <c r="B409" s="1056"/>
      <c r="C409" s="1056"/>
      <c r="D409" s="1056"/>
      <c r="E409" s="1056"/>
      <c r="F409" s="1056"/>
      <c r="G409" s="1056"/>
    </row>
    <row r="410" spans="1:7" x14ac:dyDescent="0.15">
      <c r="A410" s="1056"/>
      <c r="B410" s="1056"/>
      <c r="C410" s="1056"/>
      <c r="D410" s="1056"/>
      <c r="E410" s="1056"/>
      <c r="F410" s="1056"/>
      <c r="G410" s="1056"/>
    </row>
    <row r="411" spans="1:7" x14ac:dyDescent="0.15">
      <c r="A411" s="1056"/>
      <c r="B411" s="1056"/>
      <c r="C411" s="1056"/>
      <c r="D411" s="1056"/>
      <c r="E411" s="1056"/>
      <c r="F411" s="1056"/>
      <c r="G411" s="1056"/>
    </row>
    <row r="412" spans="1:7" x14ac:dyDescent="0.15">
      <c r="A412" s="1056"/>
      <c r="B412" s="1056"/>
      <c r="C412" s="1056"/>
      <c r="D412" s="1056"/>
      <c r="E412" s="1056"/>
      <c r="F412" s="1056"/>
      <c r="G412" s="1056"/>
    </row>
    <row r="413" spans="1:7" x14ac:dyDescent="0.15">
      <c r="A413" s="1056"/>
      <c r="B413" s="1056"/>
      <c r="C413" s="1056"/>
      <c r="D413" s="1056"/>
      <c r="E413" s="1056"/>
      <c r="F413" s="1056"/>
      <c r="G413" s="1056"/>
    </row>
    <row r="414" spans="1:7" x14ac:dyDescent="0.15">
      <c r="A414" s="1056"/>
      <c r="B414" s="1056"/>
      <c r="C414" s="1056"/>
      <c r="D414" s="1056"/>
      <c r="E414" s="1056"/>
      <c r="F414" s="1056"/>
      <c r="G414" s="1056"/>
    </row>
    <row r="415" spans="1:7" x14ac:dyDescent="0.15">
      <c r="A415" s="1056"/>
      <c r="B415" s="1056"/>
      <c r="C415" s="1056"/>
      <c r="D415" s="1056"/>
      <c r="E415" s="1056"/>
      <c r="F415" s="1056"/>
      <c r="G415" s="1056"/>
    </row>
    <row r="416" spans="1:7" x14ac:dyDescent="0.15">
      <c r="A416" s="1056"/>
      <c r="B416" s="1056"/>
      <c r="C416" s="1056"/>
      <c r="D416" s="1056"/>
      <c r="E416" s="1056"/>
      <c r="F416" s="1056"/>
      <c r="G416" s="1056"/>
    </row>
    <row r="417" spans="1:7" x14ac:dyDescent="0.15">
      <c r="A417" s="1056"/>
      <c r="B417" s="1056"/>
      <c r="C417" s="1056"/>
      <c r="D417" s="1056"/>
      <c r="E417" s="1056"/>
      <c r="F417" s="1056"/>
      <c r="G417" s="1056"/>
    </row>
    <row r="418" spans="1:7" x14ac:dyDescent="0.15">
      <c r="A418" s="1056"/>
      <c r="B418" s="1056"/>
      <c r="C418" s="1056"/>
      <c r="D418" s="1056"/>
      <c r="E418" s="1056"/>
      <c r="F418" s="1056"/>
      <c r="G418" s="1056"/>
    </row>
    <row r="419" spans="1:7" x14ac:dyDescent="0.15">
      <c r="A419" s="1056"/>
      <c r="B419" s="1056"/>
      <c r="C419" s="1056"/>
      <c r="D419" s="1056"/>
      <c r="E419" s="1056"/>
      <c r="F419" s="1056"/>
      <c r="G419" s="1056"/>
    </row>
    <row r="420" spans="1:7" x14ac:dyDescent="0.15">
      <c r="A420" s="1056"/>
      <c r="B420" s="1056"/>
      <c r="C420" s="1056"/>
      <c r="D420" s="1056"/>
      <c r="E420" s="1056"/>
      <c r="F420" s="1056"/>
      <c r="G420" s="1056"/>
    </row>
    <row r="421" spans="1:7" x14ac:dyDescent="0.15">
      <c r="A421" s="1056"/>
      <c r="B421" s="1056"/>
      <c r="C421" s="1056"/>
      <c r="D421" s="1056"/>
      <c r="E421" s="1056"/>
      <c r="F421" s="1056"/>
      <c r="G421" s="1056"/>
    </row>
    <row r="422" spans="1:7" x14ac:dyDescent="0.15">
      <c r="A422" s="1056"/>
      <c r="B422" s="1056"/>
      <c r="C422" s="1056"/>
      <c r="D422" s="1056"/>
      <c r="E422" s="1056"/>
      <c r="F422" s="1056"/>
      <c r="G422" s="1056"/>
    </row>
    <row r="423" spans="1:7" x14ac:dyDescent="0.15">
      <c r="A423" s="1056"/>
      <c r="B423" s="1056"/>
      <c r="C423" s="1056"/>
      <c r="D423" s="1056"/>
      <c r="E423" s="1056"/>
      <c r="F423" s="1056"/>
      <c r="G423" s="1056"/>
    </row>
    <row r="424" spans="1:7" x14ac:dyDescent="0.15">
      <c r="A424" s="1056"/>
      <c r="B424" s="1056"/>
      <c r="C424" s="1056"/>
      <c r="D424" s="1056"/>
      <c r="E424" s="1056"/>
      <c r="F424" s="1056"/>
      <c r="G424" s="1056"/>
    </row>
    <row r="425" spans="1:7" x14ac:dyDescent="0.15">
      <c r="A425" s="1056"/>
      <c r="B425" s="1056"/>
      <c r="C425" s="1056"/>
      <c r="D425" s="1056"/>
      <c r="E425" s="1056"/>
      <c r="F425" s="1056"/>
      <c r="G425" s="1056"/>
    </row>
    <row r="426" spans="1:7" x14ac:dyDescent="0.15">
      <c r="A426" s="1056"/>
      <c r="B426" s="1056"/>
      <c r="C426" s="1056"/>
      <c r="D426" s="1056"/>
      <c r="E426" s="1056"/>
      <c r="F426" s="1056"/>
      <c r="G426" s="1056"/>
    </row>
    <row r="427" spans="1:7" x14ac:dyDescent="0.15">
      <c r="A427" s="1056"/>
      <c r="B427" s="1056"/>
      <c r="C427" s="1056"/>
      <c r="D427" s="1056"/>
      <c r="E427" s="1056"/>
      <c r="F427" s="1056"/>
      <c r="G427" s="1056"/>
    </row>
    <row r="428" spans="1:7" x14ac:dyDescent="0.15">
      <c r="A428" s="1056"/>
      <c r="B428" s="1056"/>
      <c r="C428" s="1056"/>
      <c r="D428" s="1056"/>
      <c r="E428" s="1056"/>
      <c r="F428" s="1056"/>
      <c r="G428" s="1056"/>
    </row>
    <row r="429" spans="1:7" x14ac:dyDescent="0.15">
      <c r="A429" s="1056"/>
      <c r="B429" s="1056"/>
      <c r="C429" s="1056"/>
      <c r="D429" s="1056"/>
      <c r="E429" s="1056"/>
      <c r="F429" s="1056"/>
      <c r="G429" s="1056"/>
    </row>
    <row r="430" spans="1:7" x14ac:dyDescent="0.15">
      <c r="A430" s="1056"/>
      <c r="B430" s="1056"/>
      <c r="C430" s="1056"/>
      <c r="D430" s="1056"/>
      <c r="E430" s="1056"/>
      <c r="F430" s="1056"/>
      <c r="G430" s="1056"/>
    </row>
    <row r="431" spans="1:7" x14ac:dyDescent="0.15">
      <c r="A431" s="1056"/>
      <c r="B431" s="1056"/>
      <c r="C431" s="1056"/>
      <c r="D431" s="1056"/>
      <c r="E431" s="1056"/>
      <c r="F431" s="1056"/>
      <c r="G431" s="1056"/>
    </row>
    <row r="432" spans="1:7" x14ac:dyDescent="0.15">
      <c r="A432" s="1056"/>
      <c r="B432" s="1056"/>
      <c r="C432" s="1056"/>
      <c r="D432" s="1056"/>
      <c r="E432" s="1056"/>
      <c r="F432" s="1056"/>
      <c r="G432" s="1056"/>
    </row>
    <row r="433" spans="1:7" x14ac:dyDescent="0.15">
      <c r="A433" s="1056"/>
      <c r="B433" s="1056"/>
      <c r="C433" s="1056"/>
      <c r="D433" s="1056"/>
      <c r="E433" s="1056"/>
      <c r="F433" s="1056"/>
      <c r="G433" s="1056"/>
    </row>
    <row r="434" spans="1:7" x14ac:dyDescent="0.15">
      <c r="A434" s="1056"/>
      <c r="B434" s="1056"/>
      <c r="C434" s="1056"/>
      <c r="D434" s="1056"/>
      <c r="E434" s="1056"/>
      <c r="F434" s="1056"/>
      <c r="G434" s="1056"/>
    </row>
    <row r="435" spans="1:7" x14ac:dyDescent="0.15">
      <c r="A435" s="1056"/>
      <c r="B435" s="1056"/>
      <c r="C435" s="1056"/>
      <c r="D435" s="1056"/>
      <c r="E435" s="1056"/>
      <c r="F435" s="1056"/>
      <c r="G435" s="1056"/>
    </row>
    <row r="436" spans="1:7" x14ac:dyDescent="0.15">
      <c r="A436" s="1056"/>
      <c r="B436" s="1056"/>
      <c r="C436" s="1056"/>
      <c r="D436" s="1056"/>
      <c r="E436" s="1056"/>
      <c r="F436" s="1056"/>
      <c r="G436" s="1056"/>
    </row>
    <row r="437" spans="1:7" x14ac:dyDescent="0.15">
      <c r="A437" s="1056"/>
      <c r="B437" s="1056"/>
      <c r="C437" s="1056"/>
      <c r="D437" s="1056"/>
      <c r="E437" s="1056"/>
      <c r="F437" s="1056"/>
      <c r="G437" s="1056"/>
    </row>
    <row r="438" spans="1:7" x14ac:dyDescent="0.15">
      <c r="A438" s="1056"/>
      <c r="B438" s="1056"/>
      <c r="C438" s="1056"/>
      <c r="D438" s="1056"/>
      <c r="E438" s="1056"/>
      <c r="F438" s="1056"/>
      <c r="G438" s="1056"/>
    </row>
    <row r="439" spans="1:7" x14ac:dyDescent="0.15">
      <c r="A439" s="1056"/>
      <c r="B439" s="1056"/>
      <c r="C439" s="1056"/>
      <c r="D439" s="1056"/>
      <c r="E439" s="1056"/>
      <c r="F439" s="1056"/>
      <c r="G439" s="1056"/>
    </row>
    <row r="440" spans="1:7" x14ac:dyDescent="0.15">
      <c r="A440" s="1056"/>
      <c r="B440" s="1056"/>
      <c r="C440" s="1056"/>
      <c r="D440" s="1056"/>
      <c r="E440" s="1056"/>
      <c r="F440" s="1056"/>
      <c r="G440" s="1056"/>
    </row>
    <row r="441" spans="1:7" x14ac:dyDescent="0.15">
      <c r="A441" s="1056"/>
      <c r="B441" s="1056"/>
      <c r="C441" s="1056"/>
      <c r="D441" s="1056"/>
      <c r="E441" s="1056"/>
      <c r="F441" s="1056"/>
      <c r="G441" s="1056"/>
    </row>
    <row r="442" spans="1:7" x14ac:dyDescent="0.15">
      <c r="A442" s="1056"/>
      <c r="B442" s="1056"/>
      <c r="C442" s="1056"/>
      <c r="D442" s="1056"/>
      <c r="E442" s="1056"/>
      <c r="F442" s="1056"/>
      <c r="G442" s="1056"/>
    </row>
    <row r="443" spans="1:7" x14ac:dyDescent="0.15">
      <c r="A443" s="1056"/>
      <c r="B443" s="1056"/>
      <c r="C443" s="1056"/>
      <c r="D443" s="1056"/>
      <c r="E443" s="1056"/>
      <c r="F443" s="1056"/>
      <c r="G443" s="1056"/>
    </row>
    <row r="444" spans="1:7" x14ac:dyDescent="0.15">
      <c r="A444" s="1056"/>
      <c r="B444" s="1056"/>
      <c r="C444" s="1056"/>
      <c r="D444" s="1056"/>
      <c r="E444" s="1056"/>
      <c r="F444" s="1056"/>
      <c r="G444" s="1056"/>
    </row>
    <row r="445" spans="1:7" x14ac:dyDescent="0.15">
      <c r="A445" s="1056"/>
      <c r="B445" s="1056"/>
      <c r="C445" s="1056"/>
      <c r="D445" s="1056"/>
      <c r="E445" s="1056"/>
      <c r="F445" s="1056"/>
      <c r="G445" s="1056"/>
    </row>
    <row r="446" spans="1:7" x14ac:dyDescent="0.15">
      <c r="A446" s="1056"/>
      <c r="B446" s="1056"/>
      <c r="C446" s="1056"/>
      <c r="D446" s="1056"/>
      <c r="E446" s="1056"/>
      <c r="F446" s="1056"/>
      <c r="G446" s="1056"/>
    </row>
    <row r="447" spans="1:7" x14ac:dyDescent="0.15">
      <c r="A447" s="1056"/>
      <c r="B447" s="1056"/>
      <c r="C447" s="1056"/>
      <c r="D447" s="1056"/>
      <c r="E447" s="1056"/>
      <c r="F447" s="1056"/>
      <c r="G447" s="1056"/>
    </row>
    <row r="448" spans="1:7" x14ac:dyDescent="0.15">
      <c r="A448" s="1056"/>
      <c r="B448" s="1056"/>
      <c r="C448" s="1056"/>
      <c r="D448" s="1056"/>
      <c r="E448" s="1056"/>
      <c r="F448" s="1056"/>
      <c r="G448" s="1056"/>
    </row>
    <row r="449" spans="1:7" x14ac:dyDescent="0.15">
      <c r="A449" s="1056"/>
      <c r="B449" s="1056"/>
      <c r="C449" s="1056"/>
      <c r="D449" s="1056"/>
      <c r="E449" s="1056"/>
      <c r="F449" s="1056"/>
      <c r="G449" s="1056"/>
    </row>
    <row r="450" spans="1:7" x14ac:dyDescent="0.15">
      <c r="A450" s="1056"/>
      <c r="B450" s="1056"/>
      <c r="C450" s="1056"/>
      <c r="D450" s="1056"/>
      <c r="E450" s="1056"/>
      <c r="F450" s="1056"/>
      <c r="G450" s="1056"/>
    </row>
    <row r="451" spans="1:7" x14ac:dyDescent="0.15">
      <c r="A451" s="1056"/>
      <c r="B451" s="1056"/>
      <c r="C451" s="1056"/>
      <c r="D451" s="1056"/>
      <c r="E451" s="1056"/>
      <c r="F451" s="1056"/>
      <c r="G451" s="1056"/>
    </row>
    <row r="452" spans="1:7" x14ac:dyDescent="0.15">
      <c r="A452" s="1056"/>
      <c r="B452" s="1056"/>
      <c r="C452" s="1056"/>
      <c r="D452" s="1056"/>
      <c r="E452" s="1056"/>
      <c r="F452" s="1056"/>
      <c r="G452" s="1056"/>
    </row>
    <row r="453" spans="1:7" x14ac:dyDescent="0.15">
      <c r="A453" s="1056"/>
      <c r="B453" s="1056"/>
      <c r="C453" s="1056"/>
      <c r="D453" s="1056"/>
      <c r="E453" s="1056"/>
      <c r="F453" s="1056"/>
      <c r="G453" s="1056"/>
    </row>
    <row r="454" spans="1:7" x14ac:dyDescent="0.15">
      <c r="A454" s="1056"/>
      <c r="B454" s="1056"/>
      <c r="C454" s="1056"/>
      <c r="D454" s="1056"/>
      <c r="E454" s="1056"/>
      <c r="F454" s="1056"/>
      <c r="G454" s="1056"/>
    </row>
    <row r="455" spans="1:7" x14ac:dyDescent="0.15">
      <c r="A455" s="1056"/>
      <c r="B455" s="1056"/>
      <c r="C455" s="1056"/>
      <c r="D455" s="1056"/>
      <c r="E455" s="1056"/>
      <c r="F455" s="1056"/>
      <c r="G455" s="1056"/>
    </row>
    <row r="456" spans="1:7" x14ac:dyDescent="0.15">
      <c r="A456" s="1056"/>
      <c r="B456" s="1056"/>
      <c r="C456" s="1056"/>
      <c r="D456" s="1056"/>
      <c r="E456" s="1056"/>
      <c r="F456" s="1056"/>
      <c r="G456" s="1056"/>
    </row>
    <row r="457" spans="1:7" x14ac:dyDescent="0.15">
      <c r="A457" s="1056"/>
      <c r="B457" s="1056"/>
      <c r="C457" s="1056"/>
      <c r="D457" s="1056"/>
      <c r="E457" s="1056"/>
      <c r="F457" s="1056"/>
      <c r="G457" s="1056"/>
    </row>
    <row r="458" spans="1:7" x14ac:dyDescent="0.15">
      <c r="A458" s="1056"/>
      <c r="B458" s="1056"/>
      <c r="C458" s="1056"/>
      <c r="D458" s="1056"/>
      <c r="E458" s="1056"/>
      <c r="F458" s="1056"/>
      <c r="G458" s="1056"/>
    </row>
    <row r="459" spans="1:7" x14ac:dyDescent="0.15">
      <c r="A459" s="1056"/>
      <c r="B459" s="1056"/>
      <c r="C459" s="1056"/>
      <c r="D459" s="1056"/>
      <c r="E459" s="1056"/>
      <c r="F459" s="1056"/>
      <c r="G459" s="1056"/>
    </row>
    <row r="460" spans="1:7" x14ac:dyDescent="0.15">
      <c r="A460" s="1056"/>
      <c r="B460" s="1056"/>
      <c r="C460" s="1056"/>
      <c r="D460" s="1056"/>
      <c r="E460" s="1056"/>
      <c r="F460" s="1056"/>
      <c r="G460" s="1056"/>
    </row>
    <row r="461" spans="1:7" x14ac:dyDescent="0.15">
      <c r="A461" s="1056"/>
      <c r="B461" s="1056"/>
      <c r="C461" s="1056"/>
      <c r="D461" s="1056"/>
      <c r="E461" s="1056"/>
      <c r="F461" s="1056"/>
      <c r="G461" s="1056"/>
    </row>
    <row r="462" spans="1:7" x14ac:dyDescent="0.15">
      <c r="A462" s="1056"/>
      <c r="B462" s="1056"/>
      <c r="C462" s="1056"/>
      <c r="D462" s="1056"/>
      <c r="E462" s="1056"/>
      <c r="F462" s="1056"/>
      <c r="G462" s="1056"/>
    </row>
    <row r="463" spans="1:7" x14ac:dyDescent="0.15">
      <c r="A463" s="1056"/>
      <c r="B463" s="1056"/>
      <c r="C463" s="1056"/>
      <c r="D463" s="1056"/>
      <c r="E463" s="1056"/>
      <c r="F463" s="1056"/>
      <c r="G463" s="1056"/>
    </row>
    <row r="464" spans="1:7" x14ac:dyDescent="0.15">
      <c r="A464" s="1056"/>
      <c r="B464" s="1056"/>
      <c r="C464" s="1056"/>
      <c r="D464" s="1056"/>
      <c r="E464" s="1056"/>
      <c r="F464" s="1056"/>
      <c r="G464" s="1056"/>
    </row>
    <row r="465" spans="1:7" x14ac:dyDescent="0.15">
      <c r="A465" s="1056"/>
      <c r="B465" s="1056"/>
      <c r="C465" s="1056"/>
      <c r="D465" s="1056"/>
      <c r="E465" s="1056"/>
      <c r="F465" s="1056"/>
      <c r="G465" s="1056"/>
    </row>
    <row r="466" spans="1:7" x14ac:dyDescent="0.15">
      <c r="A466" s="1056"/>
      <c r="B466" s="1056"/>
      <c r="C466" s="1056"/>
      <c r="D466" s="1056"/>
      <c r="E466" s="1056"/>
      <c r="F466" s="1056"/>
      <c r="G466" s="1056"/>
    </row>
    <row r="467" spans="1:7" x14ac:dyDescent="0.15">
      <c r="A467" s="1056"/>
      <c r="B467" s="1056"/>
      <c r="C467" s="1056"/>
      <c r="D467" s="1056"/>
      <c r="E467" s="1056"/>
      <c r="F467" s="1056"/>
      <c r="G467" s="1056"/>
    </row>
    <row r="468" spans="1:7" x14ac:dyDescent="0.15">
      <c r="A468" s="1056"/>
      <c r="B468" s="1056"/>
      <c r="C468" s="1056"/>
      <c r="D468" s="1056"/>
      <c r="E468" s="1056"/>
      <c r="F468" s="1056"/>
      <c r="G468" s="1056"/>
    </row>
    <row r="469" spans="1:7" x14ac:dyDescent="0.15">
      <c r="A469" s="1056"/>
      <c r="B469" s="1056"/>
      <c r="C469" s="1056"/>
      <c r="D469" s="1056"/>
      <c r="E469" s="1056"/>
      <c r="F469" s="1056"/>
      <c r="G469" s="1056"/>
    </row>
    <row r="470" spans="1:7" x14ac:dyDescent="0.15">
      <c r="A470" s="1056"/>
      <c r="B470" s="1056"/>
      <c r="C470" s="1056"/>
      <c r="D470" s="1056"/>
      <c r="E470" s="1056"/>
      <c r="F470" s="1056"/>
      <c r="G470" s="1056"/>
    </row>
    <row r="471" spans="1:7" x14ac:dyDescent="0.15">
      <c r="A471" s="1056"/>
      <c r="B471" s="1056"/>
      <c r="C471" s="1056"/>
      <c r="D471" s="1056"/>
      <c r="E471" s="1056"/>
      <c r="F471" s="1056"/>
      <c r="G471" s="1056"/>
    </row>
    <row r="472" spans="1:7" x14ac:dyDescent="0.15">
      <c r="A472" s="1056"/>
      <c r="B472" s="1056"/>
      <c r="C472" s="1056"/>
      <c r="D472" s="1056"/>
      <c r="E472" s="1056"/>
      <c r="F472" s="1056"/>
      <c r="G472" s="1056"/>
    </row>
    <row r="473" spans="1:7" x14ac:dyDescent="0.15">
      <c r="A473" s="1056"/>
      <c r="B473" s="1056"/>
      <c r="C473" s="1056"/>
      <c r="D473" s="1056"/>
      <c r="E473" s="1056"/>
      <c r="F473" s="1056"/>
      <c r="G473" s="1056"/>
    </row>
    <row r="474" spans="1:7" x14ac:dyDescent="0.15">
      <c r="A474" s="1056"/>
      <c r="B474" s="1056"/>
      <c r="C474" s="1056"/>
      <c r="D474" s="1056"/>
      <c r="E474" s="1056"/>
      <c r="F474" s="1056"/>
      <c r="G474" s="1056"/>
    </row>
    <row r="475" spans="1:7" x14ac:dyDescent="0.15">
      <c r="A475" s="1056"/>
      <c r="B475" s="1056"/>
      <c r="C475" s="1056"/>
      <c r="D475" s="1056"/>
      <c r="E475" s="1056"/>
      <c r="F475" s="1056"/>
      <c r="G475" s="1056"/>
    </row>
    <row r="476" spans="1:7" x14ac:dyDescent="0.15">
      <c r="A476" s="1056"/>
      <c r="B476" s="1056"/>
      <c r="C476" s="1056"/>
      <c r="D476" s="1056"/>
      <c r="E476" s="1056"/>
      <c r="F476" s="1056"/>
      <c r="G476" s="1056"/>
    </row>
    <row r="477" spans="1:7" x14ac:dyDescent="0.15">
      <c r="A477" s="1056"/>
      <c r="B477" s="1056"/>
      <c r="C477" s="1056"/>
      <c r="D477" s="1056"/>
      <c r="E477" s="1056"/>
      <c r="F477" s="1056"/>
      <c r="G477" s="1056"/>
    </row>
    <row r="478" spans="1:7" x14ac:dyDescent="0.15">
      <c r="A478" s="1056"/>
      <c r="B478" s="1056"/>
      <c r="C478" s="1056"/>
      <c r="D478" s="1056"/>
      <c r="E478" s="1056"/>
      <c r="F478" s="1056"/>
      <c r="G478" s="1056"/>
    </row>
    <row r="479" spans="1:7" x14ac:dyDescent="0.15">
      <c r="A479" s="1056"/>
      <c r="B479" s="1056"/>
      <c r="C479" s="1056"/>
      <c r="D479" s="1056"/>
      <c r="E479" s="1056"/>
      <c r="F479" s="1056"/>
      <c r="G479" s="1056"/>
    </row>
    <row r="480" spans="1:7" x14ac:dyDescent="0.15">
      <c r="A480" s="1056"/>
      <c r="B480" s="1056"/>
      <c r="C480" s="1056"/>
      <c r="D480" s="1056"/>
      <c r="E480" s="1056"/>
      <c r="F480" s="1056"/>
      <c r="G480" s="1056"/>
    </row>
    <row r="481" spans="1:7" x14ac:dyDescent="0.15">
      <c r="A481" s="1056"/>
      <c r="B481" s="1056"/>
      <c r="C481" s="1056"/>
      <c r="D481" s="1056"/>
      <c r="E481" s="1056"/>
      <c r="F481" s="1056"/>
      <c r="G481" s="1056"/>
    </row>
    <row r="482" spans="1:7" x14ac:dyDescent="0.15">
      <c r="A482" s="1056"/>
      <c r="B482" s="1056"/>
      <c r="C482" s="1056"/>
      <c r="D482" s="1056"/>
      <c r="E482" s="1056"/>
      <c r="F482" s="1056"/>
      <c r="G482" s="1056"/>
    </row>
    <row r="483" spans="1:7" x14ac:dyDescent="0.15">
      <c r="A483" s="1056"/>
      <c r="B483" s="1056"/>
      <c r="C483" s="1056"/>
      <c r="D483" s="1056"/>
      <c r="E483" s="1056"/>
      <c r="F483" s="1056"/>
      <c r="G483" s="1056"/>
    </row>
    <row r="484" spans="1:7" x14ac:dyDescent="0.15">
      <c r="A484" s="1056"/>
      <c r="B484" s="1056"/>
      <c r="C484" s="1056"/>
      <c r="D484" s="1056"/>
      <c r="E484" s="1056"/>
      <c r="F484" s="1056"/>
      <c r="G484" s="1056"/>
    </row>
    <row r="485" spans="1:7" x14ac:dyDescent="0.15">
      <c r="A485" s="1056"/>
      <c r="B485" s="1056"/>
      <c r="C485" s="1056"/>
      <c r="D485" s="1056"/>
      <c r="E485" s="1056"/>
      <c r="F485" s="1056"/>
      <c r="G485" s="1056"/>
    </row>
    <row r="486" spans="1:7" x14ac:dyDescent="0.15">
      <c r="A486" s="1056"/>
      <c r="B486" s="1056"/>
      <c r="C486" s="1056"/>
      <c r="D486" s="1056"/>
      <c r="E486" s="1056"/>
      <c r="F486" s="1056"/>
      <c r="G486" s="1056"/>
    </row>
    <row r="487" spans="1:7" x14ac:dyDescent="0.15">
      <c r="A487" s="1056"/>
      <c r="B487" s="1056"/>
      <c r="C487" s="1056"/>
      <c r="D487" s="1056"/>
      <c r="E487" s="1056"/>
      <c r="F487" s="1056"/>
      <c r="G487" s="1056"/>
    </row>
    <row r="488" spans="1:7" x14ac:dyDescent="0.15">
      <c r="A488" s="1056"/>
      <c r="B488" s="1056"/>
      <c r="C488" s="1056"/>
      <c r="D488" s="1056"/>
      <c r="E488" s="1056"/>
      <c r="F488" s="1056"/>
      <c r="G488" s="1056"/>
    </row>
    <row r="489" spans="1:7" x14ac:dyDescent="0.15">
      <c r="A489" s="1056"/>
      <c r="B489" s="1056"/>
      <c r="C489" s="1056"/>
      <c r="D489" s="1056"/>
      <c r="E489" s="1056"/>
      <c r="F489" s="1056"/>
      <c r="G489" s="1056"/>
    </row>
    <row r="490" spans="1:7" x14ac:dyDescent="0.15">
      <c r="A490" s="1056"/>
      <c r="B490" s="1056"/>
      <c r="C490" s="1056"/>
      <c r="D490" s="1056"/>
      <c r="E490" s="1056"/>
      <c r="F490" s="1056"/>
      <c r="G490" s="1056"/>
    </row>
    <row r="491" spans="1:7" x14ac:dyDescent="0.15">
      <c r="A491" s="1056"/>
      <c r="B491" s="1056"/>
      <c r="C491" s="1056"/>
      <c r="D491" s="1056"/>
      <c r="E491" s="1056"/>
      <c r="F491" s="1056"/>
      <c r="G491" s="1056"/>
    </row>
    <row r="492" spans="1:7" x14ac:dyDescent="0.15">
      <c r="A492" s="1056"/>
      <c r="B492" s="1056"/>
      <c r="C492" s="1056"/>
      <c r="D492" s="1056"/>
      <c r="E492" s="1056"/>
      <c r="F492" s="1056"/>
      <c r="G492" s="1056"/>
    </row>
    <row r="493" spans="1:7" x14ac:dyDescent="0.15">
      <c r="A493" s="1056"/>
      <c r="B493" s="1056"/>
      <c r="C493" s="1056"/>
      <c r="D493" s="1056"/>
      <c r="E493" s="1056"/>
      <c r="F493" s="1056"/>
      <c r="G493" s="1056"/>
    </row>
    <row r="494" spans="1:7" x14ac:dyDescent="0.15">
      <c r="A494" s="1056"/>
      <c r="B494" s="1056"/>
      <c r="C494" s="1056"/>
      <c r="D494" s="1056"/>
      <c r="E494" s="1056"/>
      <c r="F494" s="1056"/>
      <c r="G494" s="1056"/>
    </row>
    <row r="495" spans="1:7" x14ac:dyDescent="0.15">
      <c r="A495" s="1056"/>
      <c r="B495" s="1056"/>
      <c r="C495" s="1056"/>
      <c r="D495" s="1056"/>
      <c r="E495" s="1056"/>
      <c r="F495" s="1056"/>
      <c r="G495" s="1056"/>
    </row>
    <row r="496" spans="1:7" x14ac:dyDescent="0.15">
      <c r="A496" s="1056"/>
      <c r="B496" s="1056"/>
      <c r="C496" s="1056"/>
      <c r="D496" s="1056"/>
      <c r="E496" s="1056"/>
      <c r="F496" s="1056"/>
      <c r="G496" s="1056"/>
    </row>
    <row r="497" spans="1:7" x14ac:dyDescent="0.15">
      <c r="A497" s="1056"/>
      <c r="B497" s="1056"/>
      <c r="C497" s="1056"/>
      <c r="D497" s="1056"/>
      <c r="E497" s="1056"/>
      <c r="F497" s="1056"/>
      <c r="G497" s="1056"/>
    </row>
    <row r="498" spans="1:7" x14ac:dyDescent="0.15">
      <c r="A498" s="1056"/>
      <c r="B498" s="1056"/>
      <c r="C498" s="1056"/>
      <c r="D498" s="1056"/>
      <c r="E498" s="1056"/>
      <c r="F498" s="1056"/>
      <c r="G498" s="1056"/>
    </row>
    <row r="499" spans="1:7" x14ac:dyDescent="0.15">
      <c r="A499" s="1056"/>
      <c r="B499" s="1056"/>
      <c r="C499" s="1056"/>
      <c r="D499" s="1056"/>
      <c r="E499" s="1056"/>
      <c r="F499" s="1056"/>
      <c r="G499" s="1056"/>
    </row>
    <row r="500" spans="1:7" x14ac:dyDescent="0.15">
      <c r="A500" s="1056"/>
      <c r="B500" s="1056"/>
      <c r="C500" s="1056"/>
      <c r="D500" s="1056"/>
      <c r="E500" s="1056"/>
      <c r="F500" s="1056"/>
      <c r="G500" s="1056"/>
    </row>
    <row r="501" spans="1:7" x14ac:dyDescent="0.15">
      <c r="A501" s="1056"/>
      <c r="B501" s="1056"/>
      <c r="C501" s="1056"/>
      <c r="D501" s="1056"/>
      <c r="E501" s="1056"/>
      <c r="F501" s="1056"/>
      <c r="G501" s="1056"/>
    </row>
    <row r="502" spans="1:7" x14ac:dyDescent="0.15">
      <c r="A502" s="1056"/>
      <c r="B502" s="1056"/>
      <c r="C502" s="1056"/>
      <c r="D502" s="1056"/>
      <c r="E502" s="1056"/>
      <c r="F502" s="1056"/>
      <c r="G502" s="1056"/>
    </row>
    <row r="503" spans="1:7" x14ac:dyDescent="0.15">
      <c r="A503" s="1056"/>
      <c r="B503" s="1056"/>
      <c r="C503" s="1056"/>
      <c r="D503" s="1056"/>
      <c r="E503" s="1056"/>
      <c r="F503" s="1056"/>
      <c r="G503" s="1056"/>
    </row>
    <row r="504" spans="1:7" x14ac:dyDescent="0.15">
      <c r="A504" s="1056"/>
      <c r="B504" s="1056"/>
      <c r="C504" s="1056"/>
      <c r="D504" s="1056"/>
      <c r="E504" s="1056"/>
      <c r="F504" s="1056"/>
      <c r="G504" s="1056"/>
    </row>
    <row r="505" spans="1:7" x14ac:dyDescent="0.15">
      <c r="A505" s="1056"/>
      <c r="B505" s="1056"/>
      <c r="C505" s="1056"/>
      <c r="D505" s="1056"/>
      <c r="E505" s="1056"/>
      <c r="F505" s="1056"/>
      <c r="G505" s="1056"/>
    </row>
    <row r="506" spans="1:7" x14ac:dyDescent="0.15">
      <c r="A506" s="1056"/>
      <c r="B506" s="1056"/>
      <c r="C506" s="1056"/>
      <c r="D506" s="1056"/>
      <c r="E506" s="1056"/>
      <c r="F506" s="1056"/>
      <c r="G506" s="1056"/>
    </row>
    <row r="507" spans="1:7" x14ac:dyDescent="0.15">
      <c r="A507" s="1056"/>
      <c r="B507" s="1056"/>
      <c r="C507" s="1056"/>
      <c r="D507" s="1056"/>
      <c r="E507" s="1056"/>
      <c r="F507" s="1056"/>
      <c r="G507" s="1056"/>
    </row>
    <row r="508" spans="1:7" x14ac:dyDescent="0.15">
      <c r="A508" s="1056"/>
      <c r="B508" s="1056"/>
      <c r="C508" s="1056"/>
      <c r="D508" s="1056"/>
      <c r="E508" s="1056"/>
      <c r="F508" s="1056"/>
      <c r="G508" s="1056"/>
    </row>
    <row r="509" spans="1:7" x14ac:dyDescent="0.15">
      <c r="A509" s="1056"/>
      <c r="B509" s="1056"/>
      <c r="C509" s="1056"/>
      <c r="D509" s="1056"/>
      <c r="E509" s="1056"/>
      <c r="F509" s="1056"/>
      <c r="G509" s="1056"/>
    </row>
    <row r="510" spans="1:7" x14ac:dyDescent="0.15">
      <c r="A510" s="1056"/>
      <c r="B510" s="1056"/>
      <c r="C510" s="1056"/>
      <c r="D510" s="1056"/>
      <c r="E510" s="1056"/>
      <c r="F510" s="1056"/>
      <c r="G510" s="1056"/>
    </row>
    <row r="511" spans="1:7" x14ac:dyDescent="0.15">
      <c r="A511" s="1056"/>
      <c r="B511" s="1056"/>
      <c r="C511" s="1056"/>
      <c r="D511" s="1056"/>
      <c r="E511" s="1056"/>
      <c r="F511" s="1056"/>
      <c r="G511" s="1056"/>
    </row>
    <row r="512" spans="1:7" x14ac:dyDescent="0.15">
      <c r="A512" s="1056"/>
      <c r="B512" s="1056"/>
      <c r="C512" s="1056"/>
      <c r="D512" s="1056"/>
      <c r="E512" s="1056"/>
      <c r="F512" s="1056"/>
      <c r="G512" s="1056"/>
    </row>
    <row r="513" spans="1:7" x14ac:dyDescent="0.15">
      <c r="A513" s="1056"/>
      <c r="B513" s="1056"/>
      <c r="C513" s="1056"/>
      <c r="D513" s="1056"/>
      <c r="E513" s="1056"/>
      <c r="F513" s="1056"/>
      <c r="G513" s="1056"/>
    </row>
    <row r="514" spans="1:7" x14ac:dyDescent="0.15">
      <c r="A514" s="1056"/>
      <c r="B514" s="1056"/>
      <c r="C514" s="1056"/>
      <c r="D514" s="1056"/>
      <c r="E514" s="1056"/>
      <c r="F514" s="1056"/>
      <c r="G514" s="1056"/>
    </row>
    <row r="515" spans="1:7" x14ac:dyDescent="0.15">
      <c r="A515" s="1056"/>
      <c r="B515" s="1056"/>
      <c r="C515" s="1056"/>
      <c r="D515" s="1056"/>
      <c r="E515" s="1056"/>
      <c r="F515" s="1056"/>
      <c r="G515" s="1056"/>
    </row>
    <row r="516" spans="1:7" x14ac:dyDescent="0.15">
      <c r="A516" s="1056"/>
      <c r="B516" s="1056"/>
      <c r="C516" s="1056"/>
      <c r="D516" s="1056"/>
      <c r="E516" s="1056"/>
      <c r="F516" s="1056"/>
      <c r="G516" s="1056"/>
    </row>
    <row r="517" spans="1:7" x14ac:dyDescent="0.15">
      <c r="A517" s="1056"/>
      <c r="B517" s="1056"/>
      <c r="C517" s="1056"/>
      <c r="D517" s="1056"/>
      <c r="E517" s="1056"/>
      <c r="F517" s="1056"/>
      <c r="G517" s="1056"/>
    </row>
    <row r="518" spans="1:7" x14ac:dyDescent="0.15">
      <c r="A518" s="1056"/>
      <c r="B518" s="1056"/>
      <c r="C518" s="1056"/>
      <c r="D518" s="1056"/>
      <c r="E518" s="1056"/>
      <c r="F518" s="1056"/>
      <c r="G518" s="1056"/>
    </row>
    <row r="519" spans="1:7" x14ac:dyDescent="0.15">
      <c r="A519" s="1056"/>
      <c r="B519" s="1056"/>
      <c r="C519" s="1056"/>
      <c r="D519" s="1056"/>
      <c r="E519" s="1056"/>
      <c r="F519" s="1056"/>
      <c r="G519" s="1056"/>
    </row>
    <row r="520" spans="1:7" x14ac:dyDescent="0.15">
      <c r="A520" s="1056"/>
      <c r="B520" s="1056"/>
      <c r="C520" s="1056"/>
      <c r="D520" s="1056"/>
      <c r="E520" s="1056"/>
      <c r="F520" s="1056"/>
      <c r="G520" s="1056"/>
    </row>
    <row r="521" spans="1:7" x14ac:dyDescent="0.15">
      <c r="A521" s="1056"/>
      <c r="B521" s="1056"/>
      <c r="C521" s="1056"/>
      <c r="D521" s="1056"/>
      <c r="E521" s="1056"/>
      <c r="F521" s="1056"/>
      <c r="G521" s="1056"/>
    </row>
    <row r="522" spans="1:7" x14ac:dyDescent="0.15">
      <c r="A522" s="1056"/>
      <c r="B522" s="1056"/>
      <c r="C522" s="1056"/>
      <c r="D522" s="1056"/>
      <c r="E522" s="1056"/>
      <c r="F522" s="1056"/>
      <c r="G522" s="1056"/>
    </row>
    <row r="523" spans="1:7" x14ac:dyDescent="0.15">
      <c r="A523" s="1056"/>
      <c r="B523" s="1056"/>
      <c r="C523" s="1056"/>
      <c r="D523" s="1056"/>
      <c r="E523" s="1056"/>
      <c r="F523" s="1056"/>
      <c r="G523" s="1056"/>
    </row>
    <row r="524" spans="1:7" x14ac:dyDescent="0.15">
      <c r="A524" s="1056"/>
      <c r="B524" s="1056"/>
      <c r="C524" s="1056"/>
      <c r="D524" s="1056"/>
      <c r="E524" s="1056"/>
      <c r="F524" s="1056"/>
      <c r="G524" s="1056"/>
    </row>
    <row r="525" spans="1:7" x14ac:dyDescent="0.15">
      <c r="A525" s="1056"/>
      <c r="B525" s="1056"/>
      <c r="C525" s="1056"/>
      <c r="D525" s="1056"/>
      <c r="E525" s="1056"/>
      <c r="F525" s="1056"/>
      <c r="G525" s="1056"/>
    </row>
    <row r="526" spans="1:7" x14ac:dyDescent="0.15">
      <c r="A526" s="1056"/>
      <c r="B526" s="1056"/>
      <c r="C526" s="1056"/>
      <c r="D526" s="1056"/>
      <c r="E526" s="1056"/>
      <c r="F526" s="1056"/>
      <c r="G526" s="1056"/>
    </row>
    <row r="527" spans="1:7" x14ac:dyDescent="0.15">
      <c r="A527" s="1056"/>
      <c r="B527" s="1056"/>
      <c r="C527" s="1056"/>
      <c r="D527" s="1056"/>
      <c r="E527" s="1056"/>
      <c r="F527" s="1056"/>
      <c r="G527" s="1056"/>
    </row>
    <row r="528" spans="1:7" x14ac:dyDescent="0.15">
      <c r="A528" s="1056"/>
      <c r="B528" s="1056"/>
      <c r="C528" s="1056"/>
      <c r="D528" s="1056"/>
      <c r="E528" s="1056"/>
      <c r="F528" s="1056"/>
      <c r="G528" s="1056"/>
    </row>
    <row r="529" spans="1:7" x14ac:dyDescent="0.15">
      <c r="A529" s="1056"/>
      <c r="B529" s="1056"/>
      <c r="C529" s="1056"/>
      <c r="D529" s="1056"/>
      <c r="E529" s="1056"/>
      <c r="F529" s="1056"/>
      <c r="G529" s="1056"/>
    </row>
    <row r="530" spans="1:7" x14ac:dyDescent="0.15">
      <c r="A530" s="1056"/>
      <c r="B530" s="1056"/>
      <c r="C530" s="1056"/>
      <c r="D530" s="1056"/>
      <c r="E530" s="1056"/>
      <c r="F530" s="1056"/>
      <c r="G530" s="1056"/>
    </row>
    <row r="531" spans="1:7" x14ac:dyDescent="0.15">
      <c r="A531" s="1056"/>
      <c r="B531" s="1056"/>
      <c r="C531" s="1056"/>
      <c r="D531" s="1056"/>
      <c r="E531" s="1056"/>
      <c r="F531" s="1056"/>
      <c r="G531" s="1056"/>
    </row>
    <row r="532" spans="1:7" x14ac:dyDescent="0.15">
      <c r="A532" s="1056"/>
      <c r="B532" s="1056"/>
      <c r="C532" s="1056"/>
      <c r="D532" s="1056"/>
      <c r="E532" s="1056"/>
      <c r="F532" s="1056"/>
      <c r="G532" s="1056"/>
    </row>
    <row r="533" spans="1:7" x14ac:dyDescent="0.15">
      <c r="A533" s="1056"/>
      <c r="B533" s="1056"/>
      <c r="C533" s="1056"/>
      <c r="D533" s="1056"/>
      <c r="E533" s="1056"/>
      <c r="F533" s="1056"/>
      <c r="G533" s="1056"/>
    </row>
    <row r="534" spans="1:7" x14ac:dyDescent="0.15">
      <c r="A534" s="1056"/>
      <c r="B534" s="1056"/>
      <c r="C534" s="1056"/>
      <c r="D534" s="1056"/>
      <c r="E534" s="1056"/>
      <c r="F534" s="1056"/>
      <c r="G534" s="1056"/>
    </row>
    <row r="535" spans="1:7" x14ac:dyDescent="0.15">
      <c r="A535" s="1056"/>
      <c r="B535" s="1056"/>
      <c r="C535" s="1056"/>
      <c r="D535" s="1056"/>
      <c r="E535" s="1056"/>
      <c r="F535" s="1056"/>
      <c r="G535" s="1056"/>
    </row>
    <row r="536" spans="1:7" x14ac:dyDescent="0.15">
      <c r="A536" s="1056"/>
      <c r="B536" s="1056"/>
      <c r="C536" s="1056"/>
      <c r="D536" s="1056"/>
      <c r="E536" s="1056"/>
      <c r="F536" s="1056"/>
      <c r="G536" s="1056"/>
    </row>
    <row r="537" spans="1:7" x14ac:dyDescent="0.15">
      <c r="A537" s="1056"/>
      <c r="B537" s="1056"/>
      <c r="C537" s="1056"/>
      <c r="D537" s="1056"/>
      <c r="E537" s="1056"/>
      <c r="F537" s="1056"/>
      <c r="G537" s="1056"/>
    </row>
    <row r="538" spans="1:7" x14ac:dyDescent="0.15">
      <c r="A538" s="1056"/>
      <c r="B538" s="1056"/>
      <c r="C538" s="1056"/>
      <c r="D538" s="1056"/>
      <c r="E538" s="1056"/>
      <c r="F538" s="1056"/>
      <c r="G538" s="1056"/>
    </row>
    <row r="539" spans="1:7" x14ac:dyDescent="0.15">
      <c r="A539" s="1056"/>
      <c r="B539" s="1056"/>
      <c r="C539" s="1056"/>
      <c r="D539" s="1056"/>
      <c r="E539" s="1056"/>
      <c r="F539" s="1056"/>
      <c r="G539" s="1056"/>
    </row>
    <row r="540" spans="1:7" x14ac:dyDescent="0.15">
      <c r="A540" s="1056"/>
      <c r="B540" s="1056"/>
      <c r="C540" s="1056"/>
      <c r="D540" s="1056"/>
      <c r="E540" s="1056"/>
      <c r="F540" s="1056"/>
      <c r="G540" s="1056"/>
    </row>
    <row r="541" spans="1:7" x14ac:dyDescent="0.15">
      <c r="A541" s="1056"/>
      <c r="B541" s="1056"/>
      <c r="C541" s="1056"/>
      <c r="D541" s="1056"/>
      <c r="E541" s="1056"/>
      <c r="F541" s="1056"/>
      <c r="G541" s="1056"/>
    </row>
    <row r="542" spans="1:7" x14ac:dyDescent="0.15">
      <c r="A542" s="1056"/>
      <c r="B542" s="1056"/>
      <c r="C542" s="1056"/>
      <c r="D542" s="1056"/>
      <c r="E542" s="1056"/>
      <c r="F542" s="1056"/>
      <c r="G542" s="1056"/>
    </row>
    <row r="543" spans="1:7" x14ac:dyDescent="0.15">
      <c r="A543" s="1056"/>
      <c r="B543" s="1056"/>
      <c r="C543" s="1056"/>
      <c r="D543" s="1056"/>
      <c r="E543" s="1056"/>
      <c r="F543" s="1056"/>
      <c r="G543" s="1056"/>
    </row>
    <row r="544" spans="1:7" x14ac:dyDescent="0.15">
      <c r="A544" s="1056"/>
      <c r="B544" s="1056"/>
      <c r="C544" s="1056"/>
      <c r="D544" s="1056"/>
      <c r="E544" s="1056"/>
      <c r="F544" s="1056"/>
      <c r="G544" s="1056"/>
    </row>
    <row r="545" spans="1:7" x14ac:dyDescent="0.15">
      <c r="A545" s="1056"/>
      <c r="B545" s="1056"/>
      <c r="C545" s="1056"/>
      <c r="D545" s="1056"/>
      <c r="E545" s="1056"/>
      <c r="F545" s="1056"/>
      <c r="G545" s="1056"/>
    </row>
    <row r="546" spans="1:7" x14ac:dyDescent="0.15">
      <c r="A546" s="1056"/>
      <c r="B546" s="1056"/>
      <c r="C546" s="1056"/>
      <c r="D546" s="1056"/>
      <c r="E546" s="1056"/>
      <c r="F546" s="1056"/>
      <c r="G546" s="1056"/>
    </row>
    <row r="547" spans="1:7" x14ac:dyDescent="0.15">
      <c r="A547" s="1056"/>
      <c r="B547" s="1056"/>
      <c r="C547" s="1056"/>
      <c r="D547" s="1056"/>
      <c r="E547" s="1056"/>
      <c r="F547" s="1056"/>
      <c r="G547" s="1056"/>
    </row>
    <row r="548" spans="1:7" x14ac:dyDescent="0.15">
      <c r="A548" s="1056"/>
      <c r="B548" s="1056"/>
      <c r="C548" s="1056"/>
      <c r="D548" s="1056"/>
      <c r="E548" s="1056"/>
      <c r="F548" s="1056"/>
      <c r="G548" s="1056"/>
    </row>
    <row r="549" spans="1:7" x14ac:dyDescent="0.15">
      <c r="A549" s="1056"/>
      <c r="B549" s="1056"/>
      <c r="C549" s="1056"/>
      <c r="D549" s="1056"/>
      <c r="E549" s="1056"/>
      <c r="F549" s="1056"/>
      <c r="G549" s="1056"/>
    </row>
    <row r="550" spans="1:7" x14ac:dyDescent="0.15">
      <c r="A550" s="1056"/>
      <c r="B550" s="1056"/>
      <c r="C550" s="1056"/>
      <c r="D550" s="1056"/>
      <c r="E550" s="1056"/>
      <c r="F550" s="1056"/>
      <c r="G550" s="1056"/>
    </row>
    <row r="551" spans="1:7" x14ac:dyDescent="0.15">
      <c r="A551" s="1056"/>
      <c r="B551" s="1056"/>
      <c r="C551" s="1056"/>
      <c r="D551" s="1056"/>
      <c r="E551" s="1056"/>
      <c r="F551" s="1056"/>
      <c r="G551" s="1056"/>
    </row>
    <row r="552" spans="1:7" x14ac:dyDescent="0.15">
      <c r="A552" s="1056"/>
      <c r="B552" s="1056"/>
      <c r="C552" s="1056"/>
      <c r="D552" s="1056"/>
      <c r="E552" s="1056"/>
      <c r="F552" s="1056"/>
      <c r="G552" s="1056"/>
    </row>
    <row r="553" spans="1:7" x14ac:dyDescent="0.15">
      <c r="A553" s="1056"/>
      <c r="B553" s="1056"/>
      <c r="C553" s="1056"/>
      <c r="D553" s="1056"/>
      <c r="E553" s="1056"/>
      <c r="F553" s="1056"/>
      <c r="G553" s="1056"/>
    </row>
    <row r="554" spans="1:7" x14ac:dyDescent="0.15">
      <c r="A554" s="1056"/>
      <c r="B554" s="1056"/>
      <c r="C554" s="1056"/>
      <c r="D554" s="1056"/>
      <c r="E554" s="1056"/>
      <c r="F554" s="1056"/>
      <c r="G554" s="1056"/>
    </row>
    <row r="555" spans="1:7" x14ac:dyDescent="0.15">
      <c r="A555" s="1056"/>
      <c r="B555" s="1056"/>
      <c r="C555" s="1056"/>
      <c r="D555" s="1056"/>
      <c r="E555" s="1056"/>
      <c r="F555" s="1056"/>
      <c r="G555" s="1056"/>
    </row>
    <row r="556" spans="1:7" x14ac:dyDescent="0.15">
      <c r="A556" s="1056"/>
      <c r="B556" s="1056"/>
      <c r="C556" s="1056"/>
      <c r="D556" s="1056"/>
      <c r="E556" s="1056"/>
      <c r="F556" s="1056"/>
      <c r="G556" s="1056"/>
    </row>
    <row r="557" spans="1:7" x14ac:dyDescent="0.15">
      <c r="A557" s="1056"/>
      <c r="B557" s="1056"/>
      <c r="C557" s="1056"/>
      <c r="D557" s="1056"/>
      <c r="E557" s="1056"/>
      <c r="F557" s="1056"/>
      <c r="G557" s="1056"/>
    </row>
    <row r="558" spans="1:7" x14ac:dyDescent="0.15">
      <c r="A558" s="1056"/>
      <c r="B558" s="1056"/>
      <c r="C558" s="1056"/>
      <c r="D558" s="1056"/>
      <c r="E558" s="1056"/>
      <c r="F558" s="1056"/>
      <c r="G558" s="1056"/>
    </row>
    <row r="559" spans="1:7" x14ac:dyDescent="0.15">
      <c r="A559" s="1056"/>
      <c r="B559" s="1056"/>
      <c r="C559" s="1056"/>
      <c r="D559" s="1056"/>
      <c r="E559" s="1056"/>
      <c r="F559" s="1056"/>
      <c r="G559" s="1056"/>
    </row>
    <row r="560" spans="1:7" x14ac:dyDescent="0.15">
      <c r="A560" s="1056"/>
      <c r="B560" s="1056"/>
      <c r="C560" s="1056"/>
      <c r="D560" s="1056"/>
      <c r="E560" s="1056"/>
      <c r="F560" s="1056"/>
      <c r="G560" s="1056"/>
    </row>
    <row r="561" spans="1:7" x14ac:dyDescent="0.15">
      <c r="A561" s="1056"/>
      <c r="B561" s="1056"/>
      <c r="C561" s="1056"/>
      <c r="D561" s="1056"/>
      <c r="E561" s="1056"/>
      <c r="F561" s="1056"/>
      <c r="G561" s="1056"/>
    </row>
    <row r="562" spans="1:7" x14ac:dyDescent="0.15">
      <c r="A562" s="1056"/>
      <c r="B562" s="1056"/>
      <c r="C562" s="1056"/>
      <c r="D562" s="1056"/>
      <c r="E562" s="1056"/>
      <c r="F562" s="1056"/>
      <c r="G562" s="1056"/>
    </row>
    <row r="563" spans="1:7" x14ac:dyDescent="0.15">
      <c r="A563" s="1056"/>
      <c r="B563" s="1056"/>
      <c r="C563" s="1056"/>
      <c r="D563" s="1056"/>
      <c r="E563" s="1056"/>
      <c r="F563" s="1056"/>
      <c r="G563" s="1056"/>
    </row>
    <row r="564" spans="1:7" x14ac:dyDescent="0.15">
      <c r="A564" s="1056"/>
      <c r="B564" s="1056"/>
      <c r="C564" s="1056"/>
      <c r="D564" s="1056"/>
      <c r="E564" s="1056"/>
      <c r="F564" s="1056"/>
      <c r="G564" s="1056"/>
    </row>
    <row r="565" spans="1:7" x14ac:dyDescent="0.15">
      <c r="A565" s="1056"/>
      <c r="B565" s="1056"/>
      <c r="C565" s="1056"/>
      <c r="D565" s="1056"/>
      <c r="E565" s="1056"/>
      <c r="F565" s="1056"/>
      <c r="G565" s="1056"/>
    </row>
    <row r="566" spans="1:7" x14ac:dyDescent="0.15">
      <c r="A566" s="1056"/>
      <c r="B566" s="1056"/>
      <c r="C566" s="1056"/>
      <c r="D566" s="1056"/>
      <c r="E566" s="1056"/>
      <c r="F566" s="1056"/>
      <c r="G566" s="1056"/>
    </row>
    <row r="567" spans="1:7" x14ac:dyDescent="0.15">
      <c r="A567" s="1056"/>
      <c r="B567" s="1056"/>
      <c r="C567" s="1056"/>
      <c r="D567" s="1056"/>
      <c r="E567" s="1056"/>
      <c r="F567" s="1056"/>
      <c r="G567" s="1056"/>
    </row>
    <row r="568" spans="1:7" x14ac:dyDescent="0.15">
      <c r="A568" s="1056"/>
      <c r="B568" s="1056"/>
      <c r="C568" s="1056"/>
      <c r="D568" s="1056"/>
      <c r="E568" s="1056"/>
      <c r="F568" s="1056"/>
      <c r="G568" s="1056"/>
    </row>
    <row r="569" spans="1:7" x14ac:dyDescent="0.15">
      <c r="A569" s="1056"/>
      <c r="B569" s="1056"/>
      <c r="C569" s="1056"/>
      <c r="D569" s="1056"/>
      <c r="E569" s="1056"/>
      <c r="F569" s="1056"/>
      <c r="G569" s="1056"/>
    </row>
    <row r="570" spans="1:7" x14ac:dyDescent="0.15">
      <c r="A570" s="1056"/>
      <c r="B570" s="1056"/>
      <c r="C570" s="1056"/>
      <c r="D570" s="1056"/>
      <c r="E570" s="1056"/>
      <c r="F570" s="1056"/>
      <c r="G570" s="1056"/>
    </row>
    <row r="571" spans="1:7" x14ac:dyDescent="0.15">
      <c r="A571" s="1056"/>
      <c r="B571" s="1056"/>
      <c r="C571" s="1056"/>
      <c r="D571" s="1056"/>
      <c r="E571" s="1056"/>
      <c r="F571" s="1056"/>
      <c r="G571" s="1056"/>
    </row>
    <row r="572" spans="1:7" x14ac:dyDescent="0.15">
      <c r="A572" s="1056"/>
      <c r="B572" s="1056"/>
      <c r="C572" s="1056"/>
      <c r="D572" s="1056"/>
      <c r="E572" s="1056"/>
      <c r="F572" s="1056"/>
      <c r="G572" s="1056"/>
    </row>
    <row r="573" spans="1:7" x14ac:dyDescent="0.15">
      <c r="A573" s="1056"/>
      <c r="B573" s="1056"/>
      <c r="C573" s="1056"/>
      <c r="D573" s="1056"/>
      <c r="E573" s="1056"/>
      <c r="F573" s="1056"/>
      <c r="G573" s="1056"/>
    </row>
    <row r="574" spans="1:7" x14ac:dyDescent="0.15">
      <c r="A574" s="1056"/>
      <c r="B574" s="1056"/>
      <c r="C574" s="1056"/>
      <c r="D574" s="1056"/>
      <c r="E574" s="1056"/>
      <c r="F574" s="1056"/>
      <c r="G574" s="1056"/>
    </row>
    <row r="575" spans="1:7" x14ac:dyDescent="0.15">
      <c r="A575" s="1056"/>
      <c r="B575" s="1056"/>
      <c r="C575" s="1056"/>
      <c r="D575" s="1056"/>
      <c r="E575" s="1056"/>
      <c r="F575" s="1056"/>
      <c r="G575" s="1056"/>
    </row>
    <row r="576" spans="1:7" x14ac:dyDescent="0.15">
      <c r="A576" s="1056"/>
      <c r="B576" s="1056"/>
      <c r="C576" s="1056"/>
      <c r="D576" s="1056"/>
      <c r="E576" s="1056"/>
      <c r="F576" s="1056"/>
      <c r="G576" s="1056"/>
    </row>
    <row r="577" spans="1:7" x14ac:dyDescent="0.15">
      <c r="A577" s="1056"/>
      <c r="B577" s="1056"/>
      <c r="C577" s="1056"/>
      <c r="D577" s="1056"/>
      <c r="E577" s="1056"/>
      <c r="F577" s="1056"/>
      <c r="G577" s="1056"/>
    </row>
    <row r="578" spans="1:7" x14ac:dyDescent="0.15">
      <c r="A578" s="1056"/>
      <c r="B578" s="1056"/>
      <c r="C578" s="1056"/>
      <c r="D578" s="1056"/>
      <c r="E578" s="1056"/>
      <c r="F578" s="1056"/>
      <c r="G578" s="1056"/>
    </row>
    <row r="579" spans="1:7" x14ac:dyDescent="0.15">
      <c r="A579" s="1056"/>
      <c r="B579" s="1056"/>
      <c r="C579" s="1056"/>
      <c r="D579" s="1056"/>
      <c r="E579" s="1056"/>
      <c r="F579" s="1056"/>
      <c r="G579" s="1056"/>
    </row>
    <row r="580" spans="1:7" x14ac:dyDescent="0.15">
      <c r="A580" s="1056"/>
      <c r="B580" s="1056"/>
      <c r="C580" s="1056"/>
      <c r="D580" s="1056"/>
      <c r="E580" s="1056"/>
      <c r="F580" s="1056"/>
      <c r="G580" s="1056"/>
    </row>
    <row r="581" spans="1:7" x14ac:dyDescent="0.15">
      <c r="A581" s="1056"/>
      <c r="B581" s="1056"/>
      <c r="C581" s="1056"/>
      <c r="D581" s="1056"/>
      <c r="E581" s="1056"/>
      <c r="F581" s="1056"/>
      <c r="G581" s="1056"/>
    </row>
    <row r="582" spans="1:7" x14ac:dyDescent="0.15">
      <c r="A582" s="1056"/>
      <c r="B582" s="1056"/>
      <c r="C582" s="1056"/>
      <c r="D582" s="1056"/>
      <c r="E582" s="1056"/>
      <c r="F582" s="1056"/>
      <c r="G582" s="1056"/>
    </row>
    <row r="583" spans="1:7" x14ac:dyDescent="0.15">
      <c r="A583" s="1056"/>
      <c r="B583" s="1056"/>
      <c r="C583" s="1056"/>
      <c r="D583" s="1056"/>
      <c r="E583" s="1056"/>
      <c r="F583" s="1056"/>
      <c r="G583" s="1056"/>
    </row>
    <row r="584" spans="1:7" x14ac:dyDescent="0.15">
      <c r="A584" s="1056"/>
      <c r="B584" s="1056"/>
      <c r="C584" s="1056"/>
      <c r="D584" s="1056"/>
      <c r="E584" s="1056"/>
      <c r="F584" s="1056"/>
      <c r="G584" s="1056"/>
    </row>
    <row r="585" spans="1:7" x14ac:dyDescent="0.15">
      <c r="A585" s="1056"/>
      <c r="B585" s="1056"/>
      <c r="C585" s="1056"/>
      <c r="D585" s="1056"/>
      <c r="E585" s="1056"/>
      <c r="F585" s="1056"/>
      <c r="G585" s="1056"/>
    </row>
    <row r="586" spans="1:7" x14ac:dyDescent="0.15">
      <c r="A586" s="1056"/>
      <c r="B586" s="1056"/>
      <c r="C586" s="1056"/>
      <c r="D586" s="1056"/>
      <c r="E586" s="1056"/>
      <c r="F586" s="1056"/>
      <c r="G586" s="1056"/>
    </row>
    <row r="587" spans="1:7" x14ac:dyDescent="0.15">
      <c r="A587" s="1056"/>
      <c r="B587" s="1056"/>
      <c r="C587" s="1056"/>
      <c r="D587" s="1056"/>
      <c r="E587" s="1056"/>
      <c r="F587" s="1056"/>
      <c r="G587" s="1056"/>
    </row>
    <row r="588" spans="1:7" x14ac:dyDescent="0.15">
      <c r="A588" s="1056"/>
      <c r="B588" s="1056"/>
      <c r="C588" s="1056"/>
      <c r="D588" s="1056"/>
      <c r="E588" s="1056"/>
      <c r="F588" s="1056"/>
      <c r="G588" s="1056"/>
    </row>
    <row r="589" spans="1:7" x14ac:dyDescent="0.15">
      <c r="A589" s="1056"/>
      <c r="B589" s="1056"/>
      <c r="C589" s="1056"/>
      <c r="D589" s="1056"/>
      <c r="E589" s="1056"/>
      <c r="F589" s="1056"/>
      <c r="G589" s="1056"/>
    </row>
    <row r="590" spans="1:7" x14ac:dyDescent="0.15">
      <c r="A590" s="1056"/>
      <c r="B590" s="1056"/>
      <c r="C590" s="1056"/>
      <c r="D590" s="1056"/>
      <c r="E590" s="1056"/>
      <c r="F590" s="1056"/>
      <c r="G590" s="1056"/>
    </row>
    <row r="591" spans="1:7" x14ac:dyDescent="0.15">
      <c r="A591" s="1056"/>
      <c r="B591" s="1056"/>
      <c r="C591" s="1056"/>
      <c r="D591" s="1056"/>
      <c r="E591" s="1056"/>
      <c r="F591" s="1056"/>
      <c r="G591" s="1056"/>
    </row>
    <row r="592" spans="1:7" x14ac:dyDescent="0.15">
      <c r="A592" s="1056"/>
      <c r="B592" s="1056"/>
      <c r="C592" s="1056"/>
      <c r="D592" s="1056"/>
      <c r="E592" s="1056"/>
      <c r="F592" s="1056"/>
      <c r="G592" s="1056"/>
    </row>
    <row r="593" spans="1:7" x14ac:dyDescent="0.15">
      <c r="A593" s="1056"/>
      <c r="B593" s="1056"/>
      <c r="C593" s="1056"/>
      <c r="D593" s="1056"/>
      <c r="E593" s="1056"/>
      <c r="F593" s="1056"/>
      <c r="G593" s="1056"/>
    </row>
    <row r="594" spans="1:7" x14ac:dyDescent="0.15">
      <c r="A594" s="1056"/>
      <c r="B594" s="1056"/>
      <c r="C594" s="1056"/>
      <c r="D594" s="1056"/>
      <c r="E594" s="1056"/>
      <c r="F594" s="1056"/>
      <c r="G594" s="1056"/>
    </row>
    <row r="595" spans="1:7" x14ac:dyDescent="0.15">
      <c r="A595" s="1056"/>
      <c r="B595" s="1056"/>
      <c r="C595" s="1056"/>
      <c r="D595" s="1056"/>
      <c r="E595" s="1056"/>
      <c r="F595" s="1056"/>
      <c r="G595" s="1056"/>
    </row>
    <row r="596" spans="1:7" x14ac:dyDescent="0.15">
      <c r="A596" s="1056"/>
      <c r="B596" s="1056"/>
      <c r="C596" s="1056"/>
      <c r="D596" s="1056"/>
      <c r="E596" s="1056"/>
      <c r="F596" s="1056"/>
      <c r="G596" s="1056"/>
    </row>
    <row r="597" spans="1:7" x14ac:dyDescent="0.15">
      <c r="A597" s="1056"/>
      <c r="B597" s="1056"/>
      <c r="C597" s="1056"/>
      <c r="D597" s="1056"/>
      <c r="E597" s="1056"/>
      <c r="F597" s="1056"/>
      <c r="G597" s="1056"/>
    </row>
    <row r="598" spans="1:7" x14ac:dyDescent="0.15">
      <c r="A598" s="1056"/>
      <c r="B598" s="1056"/>
      <c r="C598" s="1056"/>
      <c r="D598" s="1056"/>
      <c r="E598" s="1056"/>
      <c r="F598" s="1056"/>
      <c r="G598" s="1056"/>
    </row>
    <row r="599" spans="1:7" x14ac:dyDescent="0.15">
      <c r="A599" s="1056"/>
      <c r="B599" s="1056"/>
      <c r="C599" s="1056"/>
      <c r="D599" s="1056"/>
      <c r="E599" s="1056"/>
      <c r="F599" s="1056"/>
      <c r="G599" s="1056"/>
    </row>
    <row r="600" spans="1:7" x14ac:dyDescent="0.15">
      <c r="A600" s="1056"/>
      <c r="B600" s="1056"/>
      <c r="C600" s="1056"/>
      <c r="D600" s="1056"/>
      <c r="E600" s="1056"/>
      <c r="F600" s="1056"/>
      <c r="G600" s="1056"/>
    </row>
    <row r="601" spans="1:7" x14ac:dyDescent="0.15">
      <c r="A601" s="1056"/>
      <c r="B601" s="1056"/>
      <c r="C601" s="1056"/>
      <c r="D601" s="1056"/>
      <c r="E601" s="1056"/>
      <c r="F601" s="1056"/>
      <c r="G601" s="1056"/>
    </row>
    <row r="602" spans="1:7" x14ac:dyDescent="0.15">
      <c r="A602" s="1056"/>
      <c r="B602" s="1056"/>
      <c r="C602" s="1056"/>
      <c r="D602" s="1056"/>
      <c r="E602" s="1056"/>
      <c r="F602" s="1056"/>
      <c r="G602" s="1056"/>
    </row>
    <row r="603" spans="1:7" x14ac:dyDescent="0.15">
      <c r="A603" s="1056"/>
      <c r="B603" s="1056"/>
      <c r="C603" s="1056"/>
      <c r="D603" s="1056"/>
      <c r="E603" s="1056"/>
      <c r="F603" s="1056"/>
      <c r="G603" s="1056"/>
    </row>
    <row r="604" spans="1:7" x14ac:dyDescent="0.15">
      <c r="A604" s="1056"/>
      <c r="B604" s="1056"/>
      <c r="C604" s="1056"/>
      <c r="D604" s="1056"/>
      <c r="E604" s="1056"/>
      <c r="F604" s="1056"/>
      <c r="G604" s="1056"/>
    </row>
    <row r="605" spans="1:7" x14ac:dyDescent="0.15">
      <c r="A605" s="1056"/>
      <c r="B605" s="1056"/>
      <c r="C605" s="1056"/>
      <c r="D605" s="1056"/>
      <c r="E605" s="1056"/>
      <c r="F605" s="1056"/>
      <c r="G605" s="1056"/>
    </row>
    <row r="606" spans="1:7" x14ac:dyDescent="0.15">
      <c r="A606" s="1056"/>
      <c r="B606" s="1056"/>
      <c r="C606" s="1056"/>
      <c r="D606" s="1056"/>
      <c r="E606" s="1056"/>
      <c r="F606" s="1056"/>
      <c r="G606" s="1056"/>
    </row>
    <row r="607" spans="1:7" x14ac:dyDescent="0.15">
      <c r="A607" s="1056"/>
      <c r="B607" s="1056"/>
      <c r="C607" s="1056"/>
      <c r="D607" s="1056"/>
      <c r="E607" s="1056"/>
      <c r="F607" s="1056"/>
      <c r="G607" s="1056"/>
    </row>
    <row r="608" spans="1:7" x14ac:dyDescent="0.15">
      <c r="A608" s="1056"/>
      <c r="B608" s="1056"/>
      <c r="C608" s="1056"/>
      <c r="D608" s="1056"/>
      <c r="E608" s="1056"/>
      <c r="F608" s="1056"/>
      <c r="G608" s="1056"/>
    </row>
    <row r="609" spans="1:7" x14ac:dyDescent="0.15">
      <c r="A609" s="1056"/>
      <c r="B609" s="1056"/>
      <c r="C609" s="1056"/>
      <c r="D609" s="1056"/>
      <c r="E609" s="1056"/>
      <c r="F609" s="1056"/>
      <c r="G609" s="1056"/>
    </row>
    <row r="610" spans="1:7" x14ac:dyDescent="0.15">
      <c r="A610" s="1056"/>
      <c r="B610" s="1056"/>
      <c r="C610" s="1056"/>
      <c r="D610" s="1056"/>
      <c r="E610" s="1056"/>
      <c r="F610" s="1056"/>
      <c r="G610" s="1056"/>
    </row>
    <row r="611" spans="1:7" x14ac:dyDescent="0.15">
      <c r="A611" s="1056"/>
      <c r="B611" s="1056"/>
      <c r="C611" s="1056"/>
      <c r="D611" s="1056"/>
      <c r="E611" s="1056"/>
      <c r="F611" s="1056"/>
      <c r="G611" s="1056"/>
    </row>
    <row r="612" spans="1:7" x14ac:dyDescent="0.15">
      <c r="A612" s="1056"/>
      <c r="B612" s="1056"/>
      <c r="C612" s="1056"/>
      <c r="D612" s="1056"/>
      <c r="E612" s="1056"/>
      <c r="F612" s="1056"/>
      <c r="G612" s="1056"/>
    </row>
    <row r="613" spans="1:7" x14ac:dyDescent="0.15">
      <c r="A613" s="1056"/>
      <c r="B613" s="1056"/>
      <c r="C613" s="1056"/>
      <c r="D613" s="1056"/>
      <c r="E613" s="1056"/>
      <c r="F613" s="1056"/>
      <c r="G613" s="1056"/>
    </row>
    <row r="614" spans="1:7" x14ac:dyDescent="0.15">
      <c r="A614" s="1056"/>
      <c r="B614" s="1056"/>
      <c r="C614" s="1056"/>
      <c r="D614" s="1056"/>
      <c r="E614" s="1056"/>
      <c r="F614" s="1056"/>
      <c r="G614" s="1056"/>
    </row>
    <row r="615" spans="1:7" x14ac:dyDescent="0.15">
      <c r="A615" s="1056"/>
      <c r="B615" s="1056"/>
      <c r="C615" s="1056"/>
      <c r="D615" s="1056"/>
      <c r="E615" s="1056"/>
      <c r="F615" s="1056"/>
      <c r="G615" s="1056"/>
    </row>
    <row r="616" spans="1:7" x14ac:dyDescent="0.15">
      <c r="A616" s="1056"/>
      <c r="B616" s="1056"/>
      <c r="C616" s="1056"/>
      <c r="D616" s="1056"/>
      <c r="E616" s="1056"/>
      <c r="F616" s="1056"/>
      <c r="G616" s="1056"/>
    </row>
    <row r="617" spans="1:7" x14ac:dyDescent="0.15">
      <c r="A617" s="1056"/>
      <c r="B617" s="1056"/>
      <c r="C617" s="1056"/>
      <c r="D617" s="1056"/>
      <c r="E617" s="1056"/>
      <c r="F617" s="1056"/>
      <c r="G617" s="1056"/>
    </row>
    <row r="618" spans="1:7" x14ac:dyDescent="0.15">
      <c r="A618" s="1056"/>
      <c r="B618" s="1056"/>
      <c r="C618" s="1056"/>
      <c r="D618" s="1056"/>
      <c r="E618" s="1056"/>
      <c r="F618" s="1056"/>
      <c r="G618" s="1056"/>
    </row>
    <row r="619" spans="1:7" x14ac:dyDescent="0.15">
      <c r="A619" s="1056"/>
      <c r="B619" s="1056"/>
      <c r="C619" s="1056"/>
      <c r="D619" s="1056"/>
      <c r="E619" s="1056"/>
      <c r="F619" s="1056"/>
      <c r="G619" s="1056"/>
    </row>
    <row r="620" spans="1:7" x14ac:dyDescent="0.15">
      <c r="A620" s="1056"/>
      <c r="B620" s="1056"/>
      <c r="C620" s="1056"/>
      <c r="D620" s="1056"/>
      <c r="E620" s="1056"/>
      <c r="F620" s="1056"/>
      <c r="G620" s="1056"/>
    </row>
    <row r="621" spans="1:7" x14ac:dyDescent="0.15">
      <c r="A621" s="1056"/>
      <c r="B621" s="1056"/>
      <c r="C621" s="1056"/>
      <c r="D621" s="1056"/>
      <c r="E621" s="1056"/>
      <c r="F621" s="1056"/>
      <c r="G621" s="1056"/>
    </row>
    <row r="622" spans="1:7" x14ac:dyDescent="0.15">
      <c r="A622" s="1056"/>
      <c r="B622" s="1056"/>
      <c r="C622" s="1056"/>
      <c r="D622" s="1056"/>
      <c r="E622" s="1056"/>
      <c r="F622" s="1056"/>
      <c r="G622" s="1056"/>
    </row>
    <row r="623" spans="1:7" x14ac:dyDescent="0.15">
      <c r="A623" s="1056"/>
      <c r="B623" s="1056"/>
      <c r="C623" s="1056"/>
      <c r="D623" s="1056"/>
      <c r="E623" s="1056"/>
      <c r="F623" s="1056"/>
      <c r="G623" s="1056"/>
    </row>
    <row r="624" spans="1:7" x14ac:dyDescent="0.15">
      <c r="A624" s="1056"/>
      <c r="B624" s="1056"/>
      <c r="C624" s="1056"/>
      <c r="D624" s="1056"/>
      <c r="E624" s="1056"/>
      <c r="F624" s="1056"/>
      <c r="G624" s="1056"/>
    </row>
    <row r="625" spans="1:7" x14ac:dyDescent="0.15">
      <c r="A625" s="1056"/>
      <c r="B625" s="1056"/>
      <c r="C625" s="1056"/>
      <c r="D625" s="1056"/>
      <c r="E625" s="1056"/>
      <c r="F625" s="1056"/>
      <c r="G625" s="1056"/>
    </row>
    <row r="626" spans="1:7" x14ac:dyDescent="0.15">
      <c r="A626" s="1056"/>
      <c r="B626" s="1056"/>
      <c r="C626" s="1056"/>
      <c r="D626" s="1056"/>
      <c r="E626" s="1056"/>
      <c r="F626" s="1056"/>
      <c r="G626" s="1056"/>
    </row>
    <row r="627" spans="1:7" x14ac:dyDescent="0.15">
      <c r="A627" s="1056"/>
      <c r="B627" s="1056"/>
      <c r="C627" s="1056"/>
      <c r="D627" s="1056"/>
      <c r="E627" s="1056"/>
      <c r="F627" s="1056"/>
      <c r="G627" s="1056"/>
    </row>
    <row r="628" spans="1:7" x14ac:dyDescent="0.15">
      <c r="A628" s="1056"/>
      <c r="B628" s="1056"/>
      <c r="C628" s="1056"/>
      <c r="D628" s="1056"/>
      <c r="E628" s="1056"/>
      <c r="F628" s="1056"/>
      <c r="G628" s="1056"/>
    </row>
    <row r="629" spans="1:7" x14ac:dyDescent="0.15">
      <c r="A629" s="1056"/>
      <c r="B629" s="1056"/>
      <c r="C629" s="1056"/>
      <c r="D629" s="1056"/>
      <c r="E629" s="1056"/>
      <c r="F629" s="1056"/>
      <c r="G629" s="1056"/>
    </row>
    <row r="630" spans="1:7" x14ac:dyDescent="0.15">
      <c r="A630" s="1056"/>
      <c r="B630" s="1056"/>
      <c r="C630" s="1056"/>
      <c r="D630" s="1056"/>
      <c r="E630" s="1056"/>
      <c r="F630" s="1056"/>
      <c r="G630" s="1056"/>
    </row>
    <row r="631" spans="1:7" x14ac:dyDescent="0.15">
      <c r="A631" s="1056"/>
      <c r="B631" s="1056"/>
      <c r="C631" s="1056"/>
      <c r="D631" s="1056"/>
      <c r="E631" s="1056"/>
      <c r="F631" s="1056"/>
      <c r="G631" s="1056"/>
    </row>
    <row r="632" spans="1:7" x14ac:dyDescent="0.15">
      <c r="A632" s="1056"/>
      <c r="B632" s="1056"/>
      <c r="C632" s="1056"/>
      <c r="D632" s="1056"/>
      <c r="E632" s="1056"/>
      <c r="F632" s="1056"/>
      <c r="G632" s="1056"/>
    </row>
    <row r="633" spans="1:7" x14ac:dyDescent="0.15">
      <c r="A633" s="1056"/>
      <c r="B633" s="1056"/>
      <c r="C633" s="1056"/>
      <c r="D633" s="1056"/>
      <c r="E633" s="1056"/>
      <c r="F633" s="1056"/>
      <c r="G633" s="1056"/>
    </row>
    <row r="634" spans="1:7" x14ac:dyDescent="0.15">
      <c r="A634" s="1056"/>
      <c r="B634" s="1056"/>
      <c r="C634" s="1056"/>
      <c r="D634" s="1056"/>
      <c r="E634" s="1056"/>
      <c r="F634" s="1056"/>
      <c r="G634" s="1056"/>
    </row>
    <row r="635" spans="1:7" x14ac:dyDescent="0.15">
      <c r="A635" s="1056"/>
      <c r="B635" s="1056"/>
      <c r="C635" s="1056"/>
      <c r="D635" s="1056"/>
      <c r="E635" s="1056"/>
      <c r="F635" s="1056"/>
      <c r="G635" s="1056"/>
    </row>
    <row r="636" spans="1:7" x14ac:dyDescent="0.15">
      <c r="A636" s="1056"/>
      <c r="B636" s="1056"/>
      <c r="C636" s="1056"/>
      <c r="D636" s="1056"/>
      <c r="E636" s="1056"/>
      <c r="F636" s="1056"/>
      <c r="G636" s="1056"/>
    </row>
    <row r="637" spans="1:7" x14ac:dyDescent="0.15">
      <c r="A637" s="1056"/>
      <c r="B637" s="1056"/>
      <c r="C637" s="1056"/>
      <c r="D637" s="1056"/>
      <c r="E637" s="1056"/>
      <c r="F637" s="1056"/>
      <c r="G637" s="1056"/>
    </row>
    <row r="638" spans="1:7" x14ac:dyDescent="0.15">
      <c r="A638" s="1056"/>
      <c r="B638" s="1056"/>
      <c r="C638" s="1056"/>
      <c r="D638" s="1056"/>
      <c r="E638" s="1056"/>
      <c r="F638" s="1056"/>
      <c r="G638" s="1056"/>
    </row>
    <row r="639" spans="1:7" x14ac:dyDescent="0.15">
      <c r="A639" s="1056"/>
      <c r="B639" s="1056"/>
      <c r="C639" s="1056"/>
      <c r="D639" s="1056"/>
      <c r="E639" s="1056"/>
      <c r="F639" s="1056"/>
      <c r="G639" s="1056"/>
    </row>
    <row r="640" spans="1:7" x14ac:dyDescent="0.15">
      <c r="A640" s="1056"/>
      <c r="B640" s="1056"/>
      <c r="C640" s="1056"/>
      <c r="D640" s="1056"/>
      <c r="E640" s="1056"/>
      <c r="F640" s="1056"/>
      <c r="G640" s="1056"/>
    </row>
    <row r="641" spans="1:7" x14ac:dyDescent="0.15">
      <c r="A641" s="1056"/>
      <c r="B641" s="1056"/>
      <c r="C641" s="1056"/>
      <c r="D641" s="1056"/>
      <c r="E641" s="1056"/>
      <c r="F641" s="1056"/>
      <c r="G641" s="1056"/>
    </row>
    <row r="642" spans="1:7" x14ac:dyDescent="0.15">
      <c r="A642" s="1056"/>
      <c r="B642" s="1056"/>
      <c r="C642" s="1056"/>
      <c r="D642" s="1056"/>
      <c r="E642" s="1056"/>
      <c r="F642" s="1056"/>
      <c r="G642" s="1056"/>
    </row>
    <row r="643" spans="1:7" x14ac:dyDescent="0.15">
      <c r="A643" s="1056"/>
      <c r="B643" s="1056"/>
      <c r="C643" s="1056"/>
      <c r="D643" s="1056"/>
      <c r="E643" s="1056"/>
      <c r="F643" s="1056"/>
      <c r="G643" s="1056"/>
    </row>
    <row r="644" spans="1:7" x14ac:dyDescent="0.15">
      <c r="A644" s="1056"/>
      <c r="B644" s="1056"/>
      <c r="C644" s="1056"/>
      <c r="D644" s="1056"/>
      <c r="E644" s="1056"/>
      <c r="F644" s="1056"/>
      <c r="G644" s="1056"/>
    </row>
    <row r="645" spans="1:7" x14ac:dyDescent="0.15">
      <c r="A645" s="1056"/>
      <c r="B645" s="1056"/>
      <c r="C645" s="1056"/>
      <c r="D645" s="1056"/>
      <c r="E645" s="1056"/>
      <c r="F645" s="1056"/>
      <c r="G645" s="1056"/>
    </row>
    <row r="646" spans="1:7" x14ac:dyDescent="0.15">
      <c r="A646" s="1056"/>
      <c r="B646" s="1056"/>
      <c r="C646" s="1056"/>
      <c r="D646" s="1056"/>
      <c r="E646" s="1056"/>
      <c r="F646" s="1056"/>
      <c r="G646" s="1056"/>
    </row>
    <row r="647" spans="1:7" x14ac:dyDescent="0.15">
      <c r="A647" s="1056"/>
      <c r="B647" s="1056"/>
      <c r="C647" s="1056"/>
      <c r="D647" s="1056"/>
      <c r="E647" s="1056"/>
      <c r="F647" s="1056"/>
      <c r="G647" s="1056"/>
    </row>
    <row r="648" spans="1:7" x14ac:dyDescent="0.15">
      <c r="A648" s="1056"/>
      <c r="B648" s="1056"/>
      <c r="C648" s="1056"/>
      <c r="D648" s="1056"/>
      <c r="E648" s="1056"/>
      <c r="F648" s="1056"/>
      <c r="G648" s="1056"/>
    </row>
    <row r="649" spans="1:7" x14ac:dyDescent="0.15">
      <c r="A649" s="1056"/>
      <c r="B649" s="1056"/>
      <c r="C649" s="1056"/>
      <c r="D649" s="1056"/>
      <c r="E649" s="1056"/>
      <c r="F649" s="1056"/>
      <c r="G649" s="1056"/>
    </row>
    <row r="650" spans="1:7" x14ac:dyDescent="0.15">
      <c r="A650" s="1056"/>
      <c r="B650" s="1056"/>
      <c r="C650" s="1056"/>
      <c r="D650" s="1056"/>
      <c r="E650" s="1056"/>
      <c r="F650" s="1056"/>
      <c r="G650" s="1056"/>
    </row>
    <row r="651" spans="1:7" x14ac:dyDescent="0.15">
      <c r="A651" s="1056"/>
      <c r="B651" s="1056"/>
      <c r="C651" s="1056"/>
      <c r="D651" s="1056"/>
      <c r="E651" s="1056"/>
      <c r="F651" s="1056"/>
      <c r="G651" s="1056"/>
    </row>
    <row r="652" spans="1:7" x14ac:dyDescent="0.15">
      <c r="A652" s="1056"/>
      <c r="B652" s="1056"/>
      <c r="C652" s="1056"/>
      <c r="D652" s="1056"/>
      <c r="E652" s="1056"/>
      <c r="F652" s="1056"/>
      <c r="G652" s="1056"/>
    </row>
    <row r="653" spans="1:7" x14ac:dyDescent="0.15">
      <c r="A653" s="1056"/>
      <c r="B653" s="1056"/>
      <c r="C653" s="1056"/>
      <c r="D653" s="1056"/>
      <c r="E653" s="1056"/>
      <c r="F653" s="1056"/>
      <c r="G653" s="1056"/>
    </row>
    <row r="654" spans="1:7" x14ac:dyDescent="0.15">
      <c r="A654" s="1056"/>
      <c r="B654" s="1056"/>
      <c r="C654" s="1056"/>
      <c r="D654" s="1056"/>
      <c r="E654" s="1056"/>
      <c r="F654" s="1056"/>
      <c r="G654" s="1056"/>
    </row>
    <row r="655" spans="1:7" x14ac:dyDescent="0.15">
      <c r="A655" s="1056"/>
      <c r="B655" s="1056"/>
      <c r="C655" s="1056"/>
      <c r="D655" s="1056"/>
      <c r="E655" s="1056"/>
      <c r="F655" s="1056"/>
      <c r="G655" s="1056"/>
    </row>
    <row r="656" spans="1:7" x14ac:dyDescent="0.15">
      <c r="A656" s="1056"/>
      <c r="B656" s="1056"/>
      <c r="C656" s="1056"/>
      <c r="D656" s="1056"/>
      <c r="E656" s="1056"/>
      <c r="F656" s="1056"/>
      <c r="G656" s="1056"/>
    </row>
    <row r="657" spans="1:7" x14ac:dyDescent="0.15">
      <c r="A657" s="1056"/>
      <c r="B657" s="1056"/>
      <c r="C657" s="1056"/>
      <c r="D657" s="1056"/>
      <c r="E657" s="1056"/>
      <c r="F657" s="1056"/>
      <c r="G657" s="1056"/>
    </row>
    <row r="658" spans="1:7" x14ac:dyDescent="0.15">
      <c r="A658" s="1056"/>
      <c r="B658" s="1056"/>
      <c r="C658" s="1056"/>
      <c r="D658" s="1056"/>
      <c r="E658" s="1056"/>
      <c r="F658" s="1056"/>
      <c r="G658" s="1056"/>
    </row>
    <row r="659" spans="1:7" x14ac:dyDescent="0.15">
      <c r="A659" s="1056"/>
      <c r="B659" s="1056"/>
      <c r="C659" s="1056"/>
      <c r="D659" s="1056"/>
      <c r="E659" s="1056"/>
      <c r="F659" s="1056"/>
      <c r="G659" s="1056"/>
    </row>
    <row r="660" spans="1:7" x14ac:dyDescent="0.15">
      <c r="A660" s="1056"/>
      <c r="B660" s="1056"/>
      <c r="C660" s="1056"/>
      <c r="D660" s="1056"/>
      <c r="E660" s="1056"/>
      <c r="F660" s="1056"/>
      <c r="G660" s="1056"/>
    </row>
    <row r="661" spans="1:7" x14ac:dyDescent="0.15">
      <c r="A661" s="1056"/>
      <c r="B661" s="1056"/>
      <c r="C661" s="1056"/>
      <c r="D661" s="1056"/>
      <c r="E661" s="1056"/>
      <c r="F661" s="1056"/>
      <c r="G661" s="1056"/>
    </row>
    <row r="662" spans="1:7" x14ac:dyDescent="0.15">
      <c r="A662" s="1056"/>
      <c r="B662" s="1056"/>
      <c r="C662" s="1056"/>
      <c r="D662" s="1056"/>
      <c r="E662" s="1056"/>
      <c r="F662" s="1056"/>
      <c r="G662" s="1056"/>
    </row>
    <row r="663" spans="1:7" x14ac:dyDescent="0.15">
      <c r="A663" s="1056"/>
      <c r="B663" s="1056"/>
      <c r="C663" s="1056"/>
      <c r="D663" s="1056"/>
      <c r="E663" s="1056"/>
      <c r="F663" s="1056"/>
      <c r="G663" s="1056"/>
    </row>
    <row r="664" spans="1:7" x14ac:dyDescent="0.15">
      <c r="A664" s="1056"/>
      <c r="B664" s="1056"/>
      <c r="C664" s="1056"/>
      <c r="D664" s="1056"/>
      <c r="E664" s="1056"/>
      <c r="F664" s="1056"/>
      <c r="G664" s="1056"/>
    </row>
    <row r="665" spans="1:7" x14ac:dyDescent="0.15">
      <c r="A665" s="1056"/>
      <c r="B665" s="1056"/>
      <c r="C665" s="1056"/>
      <c r="D665" s="1056"/>
      <c r="E665" s="1056"/>
      <c r="F665" s="1056"/>
      <c r="G665" s="1056"/>
    </row>
    <row r="666" spans="1:7" x14ac:dyDescent="0.15">
      <c r="A666" s="1056"/>
      <c r="B666" s="1056"/>
      <c r="C666" s="1056"/>
      <c r="D666" s="1056"/>
      <c r="E666" s="1056"/>
      <c r="F666" s="1056"/>
      <c r="G666" s="1056"/>
    </row>
    <row r="667" spans="1:7" x14ac:dyDescent="0.15">
      <c r="A667" s="1056"/>
      <c r="B667" s="1056"/>
      <c r="C667" s="1056"/>
      <c r="D667" s="1056"/>
      <c r="E667" s="1056"/>
      <c r="F667" s="1056"/>
      <c r="G667" s="1056"/>
    </row>
    <row r="668" spans="1:7" x14ac:dyDescent="0.15">
      <c r="A668" s="1056"/>
      <c r="B668" s="1056"/>
      <c r="C668" s="1056"/>
      <c r="D668" s="1056"/>
      <c r="E668" s="1056"/>
      <c r="F668" s="1056"/>
      <c r="G668" s="1056"/>
    </row>
    <row r="669" spans="1:7" x14ac:dyDescent="0.15">
      <c r="A669" s="1056"/>
      <c r="B669" s="1056"/>
      <c r="C669" s="1056"/>
      <c r="D669" s="1056"/>
      <c r="E669" s="1056"/>
      <c r="F669" s="1056"/>
      <c r="G669" s="1056"/>
    </row>
    <row r="670" spans="1:7" x14ac:dyDescent="0.15">
      <c r="A670" s="1056"/>
      <c r="B670" s="1056"/>
      <c r="C670" s="1056"/>
      <c r="D670" s="1056"/>
      <c r="E670" s="1056"/>
      <c r="F670" s="1056"/>
      <c r="G670" s="1056"/>
    </row>
    <row r="671" spans="1:7" x14ac:dyDescent="0.15">
      <c r="A671" s="1056"/>
      <c r="B671" s="1056"/>
      <c r="C671" s="1056"/>
      <c r="D671" s="1056"/>
      <c r="E671" s="1056"/>
      <c r="F671" s="1056"/>
      <c r="G671" s="1056"/>
    </row>
    <row r="672" spans="1:7" x14ac:dyDescent="0.15">
      <c r="A672" s="1056"/>
      <c r="B672" s="1056"/>
      <c r="C672" s="1056"/>
      <c r="D672" s="1056"/>
      <c r="E672" s="1056"/>
      <c r="F672" s="1056"/>
      <c r="G672" s="1056"/>
    </row>
    <row r="673" spans="1:7" x14ac:dyDescent="0.15">
      <c r="A673" s="1056"/>
      <c r="B673" s="1056"/>
      <c r="C673" s="1056"/>
      <c r="D673" s="1056"/>
      <c r="E673" s="1056"/>
      <c r="F673" s="1056"/>
      <c r="G673" s="1056"/>
    </row>
    <row r="674" spans="1:7" x14ac:dyDescent="0.15">
      <c r="A674" s="1056"/>
      <c r="B674" s="1056"/>
      <c r="C674" s="1056"/>
      <c r="D674" s="1056"/>
      <c r="E674" s="1056"/>
      <c r="F674" s="1056"/>
      <c r="G674" s="1056"/>
    </row>
    <row r="675" spans="1:7" x14ac:dyDescent="0.15">
      <c r="A675" s="1056"/>
      <c r="B675" s="1056"/>
      <c r="C675" s="1056"/>
      <c r="D675" s="1056"/>
      <c r="E675" s="1056"/>
      <c r="F675" s="1056"/>
      <c r="G675" s="1056"/>
    </row>
    <row r="676" spans="1:7" x14ac:dyDescent="0.15">
      <c r="A676" s="1056"/>
      <c r="B676" s="1056"/>
      <c r="C676" s="1056"/>
      <c r="D676" s="1056"/>
      <c r="E676" s="1056"/>
      <c r="F676" s="1056"/>
      <c r="G676" s="1056"/>
    </row>
    <row r="677" spans="1:7" x14ac:dyDescent="0.15">
      <c r="A677" s="1056"/>
      <c r="B677" s="1056"/>
      <c r="C677" s="1056"/>
      <c r="D677" s="1056"/>
      <c r="E677" s="1056"/>
      <c r="F677" s="1056"/>
      <c r="G677" s="1056"/>
    </row>
    <row r="678" spans="1:7" x14ac:dyDescent="0.15">
      <c r="A678" s="1056"/>
      <c r="B678" s="1056"/>
      <c r="C678" s="1056"/>
      <c r="D678" s="1056"/>
      <c r="E678" s="1056"/>
      <c r="F678" s="1056"/>
      <c r="G678" s="1056"/>
    </row>
    <row r="679" spans="1:7" x14ac:dyDescent="0.15">
      <c r="A679" s="1056"/>
      <c r="B679" s="1056"/>
      <c r="C679" s="1056"/>
      <c r="D679" s="1056"/>
      <c r="E679" s="1056"/>
      <c r="F679" s="1056"/>
      <c r="G679" s="1056"/>
    </row>
    <row r="680" spans="1:7" x14ac:dyDescent="0.15">
      <c r="A680" s="1056"/>
      <c r="B680" s="1056"/>
      <c r="C680" s="1056"/>
      <c r="D680" s="1056"/>
      <c r="E680" s="1056"/>
      <c r="F680" s="1056"/>
      <c r="G680" s="1056"/>
    </row>
    <row r="681" spans="1:7" x14ac:dyDescent="0.15">
      <c r="A681" s="1056"/>
      <c r="B681" s="1056"/>
      <c r="C681" s="1056"/>
      <c r="D681" s="1056"/>
      <c r="E681" s="1056"/>
      <c r="F681" s="1056"/>
      <c r="G681" s="1056"/>
    </row>
    <row r="682" spans="1:7" x14ac:dyDescent="0.15">
      <c r="A682" s="1056"/>
      <c r="B682" s="1056"/>
      <c r="C682" s="1056"/>
      <c r="D682" s="1056"/>
      <c r="E682" s="1056"/>
      <c r="F682" s="1056"/>
      <c r="G682" s="1056"/>
    </row>
    <row r="683" spans="1:7" x14ac:dyDescent="0.15">
      <c r="A683" s="1056"/>
      <c r="B683" s="1056"/>
      <c r="C683" s="1056"/>
      <c r="D683" s="1056"/>
      <c r="E683" s="1056"/>
      <c r="F683" s="1056"/>
      <c r="G683" s="1056"/>
    </row>
    <row r="684" spans="1:7" x14ac:dyDescent="0.15">
      <c r="A684" s="1056"/>
      <c r="B684" s="1056"/>
      <c r="C684" s="1056"/>
      <c r="D684" s="1056"/>
      <c r="E684" s="1056"/>
      <c r="F684" s="1056"/>
      <c r="G684" s="1056"/>
    </row>
    <row r="685" spans="1:7" x14ac:dyDescent="0.15">
      <c r="A685" s="1056"/>
      <c r="B685" s="1056"/>
      <c r="C685" s="1056"/>
      <c r="D685" s="1056"/>
      <c r="E685" s="1056"/>
      <c r="F685" s="1056"/>
      <c r="G685" s="1056"/>
    </row>
    <row r="686" spans="1:7" x14ac:dyDescent="0.15">
      <c r="A686" s="1056"/>
      <c r="B686" s="1056"/>
      <c r="C686" s="1056"/>
      <c r="D686" s="1056"/>
      <c r="E686" s="1056"/>
      <c r="F686" s="1056"/>
      <c r="G686" s="1056"/>
    </row>
    <row r="687" spans="1:7" x14ac:dyDescent="0.15">
      <c r="A687" s="1056"/>
      <c r="B687" s="1056"/>
      <c r="C687" s="1056"/>
      <c r="D687" s="1056"/>
      <c r="E687" s="1056"/>
      <c r="F687" s="1056"/>
      <c r="G687" s="1056"/>
    </row>
    <row r="688" spans="1:7" x14ac:dyDescent="0.15">
      <c r="A688" s="1056"/>
      <c r="B688" s="1056"/>
      <c r="C688" s="1056"/>
      <c r="D688" s="1056"/>
      <c r="E688" s="1056"/>
      <c r="F688" s="1056"/>
      <c r="G688" s="1056"/>
    </row>
    <row r="689" spans="1:7" x14ac:dyDescent="0.15">
      <c r="A689" s="1056"/>
      <c r="B689" s="1056"/>
      <c r="C689" s="1056"/>
      <c r="D689" s="1056"/>
      <c r="E689" s="1056"/>
      <c r="F689" s="1056"/>
      <c r="G689" s="1056"/>
    </row>
    <row r="690" spans="1:7" x14ac:dyDescent="0.15">
      <c r="A690" s="1056"/>
      <c r="B690" s="1056"/>
      <c r="C690" s="1056"/>
      <c r="D690" s="1056"/>
      <c r="E690" s="1056"/>
      <c r="F690" s="1056"/>
      <c r="G690" s="1056"/>
    </row>
    <row r="691" spans="1:7" x14ac:dyDescent="0.15">
      <c r="A691" s="1056"/>
      <c r="B691" s="1056"/>
      <c r="C691" s="1056"/>
      <c r="D691" s="1056"/>
      <c r="E691" s="1056"/>
      <c r="F691" s="1056"/>
      <c r="G691" s="1056"/>
    </row>
    <row r="692" spans="1:7" x14ac:dyDescent="0.15">
      <c r="A692" s="1056"/>
      <c r="B692" s="1056"/>
      <c r="C692" s="1056"/>
      <c r="D692" s="1056"/>
      <c r="E692" s="1056"/>
      <c r="F692" s="1056"/>
      <c r="G692" s="1056"/>
    </row>
    <row r="693" spans="1:7" x14ac:dyDescent="0.15">
      <c r="A693" s="1056"/>
      <c r="B693" s="1056"/>
      <c r="C693" s="1056"/>
      <c r="D693" s="1056"/>
      <c r="E693" s="1056"/>
      <c r="F693" s="1056"/>
      <c r="G693" s="1056"/>
    </row>
    <row r="694" spans="1:7" x14ac:dyDescent="0.15">
      <c r="A694" s="1056"/>
      <c r="B694" s="1056"/>
      <c r="C694" s="1056"/>
      <c r="D694" s="1056"/>
      <c r="E694" s="1056"/>
      <c r="F694" s="1056"/>
      <c r="G694" s="1056"/>
    </row>
    <row r="695" spans="1:7" x14ac:dyDescent="0.15">
      <c r="A695" s="1056"/>
      <c r="B695" s="1056"/>
      <c r="C695" s="1056"/>
      <c r="D695" s="1056"/>
      <c r="E695" s="1056"/>
      <c r="F695" s="1056"/>
      <c r="G695" s="1056"/>
    </row>
    <row r="696" spans="1:7" x14ac:dyDescent="0.15">
      <c r="A696" s="1056"/>
      <c r="B696" s="1056"/>
      <c r="C696" s="1056"/>
      <c r="D696" s="1056"/>
      <c r="E696" s="1056"/>
      <c r="F696" s="1056"/>
      <c r="G696" s="1056"/>
    </row>
    <row r="697" spans="1:7" x14ac:dyDescent="0.15">
      <c r="A697" s="1056"/>
      <c r="B697" s="1056"/>
      <c r="C697" s="1056"/>
      <c r="D697" s="1056"/>
      <c r="E697" s="1056"/>
      <c r="F697" s="1056"/>
      <c r="G697" s="1056"/>
    </row>
    <row r="698" spans="1:7" x14ac:dyDescent="0.15">
      <c r="A698" s="1056"/>
      <c r="B698" s="1056"/>
      <c r="C698" s="1056"/>
      <c r="D698" s="1056"/>
      <c r="E698" s="1056"/>
      <c r="F698" s="1056"/>
      <c r="G698" s="1056"/>
    </row>
    <row r="699" spans="1:7" x14ac:dyDescent="0.15">
      <c r="A699" s="1056"/>
      <c r="B699" s="1056"/>
      <c r="C699" s="1056"/>
      <c r="D699" s="1056"/>
      <c r="E699" s="1056"/>
      <c r="F699" s="1056"/>
      <c r="G699" s="1056"/>
    </row>
    <row r="700" spans="1:7" x14ac:dyDescent="0.15">
      <c r="A700" s="1056"/>
      <c r="B700" s="1056"/>
      <c r="C700" s="1056"/>
      <c r="D700" s="1056"/>
      <c r="E700" s="1056"/>
      <c r="F700" s="1056"/>
      <c r="G700" s="1056"/>
    </row>
    <row r="701" spans="1:7" x14ac:dyDescent="0.15">
      <c r="A701" s="1056"/>
      <c r="B701" s="1056"/>
      <c r="C701" s="1056"/>
      <c r="D701" s="1056"/>
      <c r="E701" s="1056"/>
      <c r="F701" s="1056"/>
      <c r="G701" s="1056"/>
    </row>
    <row r="702" spans="1:7" x14ac:dyDescent="0.15">
      <c r="A702" s="1056"/>
      <c r="B702" s="1056"/>
      <c r="C702" s="1056"/>
      <c r="D702" s="1056"/>
      <c r="E702" s="1056"/>
      <c r="F702" s="1056"/>
      <c r="G702" s="1056"/>
    </row>
    <row r="703" spans="1:7" x14ac:dyDescent="0.15">
      <c r="A703" s="1056"/>
      <c r="B703" s="1056"/>
      <c r="C703" s="1056"/>
      <c r="D703" s="1056"/>
      <c r="E703" s="1056"/>
      <c r="F703" s="1056"/>
      <c r="G703" s="1056"/>
    </row>
    <row r="704" spans="1:7" x14ac:dyDescent="0.15">
      <c r="A704" s="1056"/>
      <c r="B704" s="1056"/>
      <c r="C704" s="1056"/>
      <c r="D704" s="1056"/>
      <c r="E704" s="1056"/>
      <c r="F704" s="1056"/>
      <c r="G704" s="1056"/>
    </row>
    <row r="705" spans="1:7" x14ac:dyDescent="0.15">
      <c r="A705" s="1056"/>
      <c r="B705" s="1056"/>
      <c r="C705" s="1056"/>
      <c r="D705" s="1056"/>
      <c r="E705" s="1056"/>
      <c r="F705" s="1056"/>
      <c r="G705" s="1056"/>
    </row>
    <row r="706" spans="1:7" x14ac:dyDescent="0.15">
      <c r="A706" s="1056"/>
      <c r="B706" s="1056"/>
      <c r="C706" s="1056"/>
      <c r="D706" s="1056"/>
      <c r="E706" s="1056"/>
      <c r="F706" s="1056"/>
      <c r="G706" s="1056"/>
    </row>
    <row r="707" spans="1:7" x14ac:dyDescent="0.15">
      <c r="A707" s="1056"/>
      <c r="B707" s="1056"/>
      <c r="C707" s="1056"/>
      <c r="D707" s="1056"/>
      <c r="E707" s="1056"/>
      <c r="F707" s="1056"/>
      <c r="G707" s="1056"/>
    </row>
    <row r="708" spans="1:7" x14ac:dyDescent="0.15">
      <c r="A708" s="1056"/>
      <c r="B708" s="1056"/>
      <c r="C708" s="1056"/>
      <c r="D708" s="1056"/>
      <c r="E708" s="1056"/>
      <c r="F708" s="1056"/>
      <c r="G708" s="1056"/>
    </row>
    <row r="709" spans="1:7" x14ac:dyDescent="0.15">
      <c r="A709" s="1056"/>
      <c r="B709" s="1056"/>
      <c r="C709" s="1056"/>
      <c r="D709" s="1056"/>
      <c r="E709" s="1056"/>
      <c r="F709" s="1056"/>
      <c r="G709" s="1056"/>
    </row>
    <row r="710" spans="1:7" x14ac:dyDescent="0.15">
      <c r="A710" s="1056"/>
      <c r="B710" s="1056"/>
      <c r="C710" s="1056"/>
      <c r="D710" s="1056"/>
      <c r="E710" s="1056"/>
      <c r="F710" s="1056"/>
      <c r="G710" s="1056"/>
    </row>
    <row r="711" spans="1:7" x14ac:dyDescent="0.15">
      <c r="A711" s="1056"/>
      <c r="B711" s="1056"/>
      <c r="C711" s="1056"/>
      <c r="D711" s="1056"/>
      <c r="E711" s="1056"/>
      <c r="F711" s="1056"/>
      <c r="G711" s="1056"/>
    </row>
    <row r="712" spans="1:7" x14ac:dyDescent="0.15">
      <c r="A712" s="1056"/>
      <c r="B712" s="1056"/>
      <c r="C712" s="1056"/>
      <c r="D712" s="1056"/>
      <c r="E712" s="1056"/>
      <c r="F712" s="1056"/>
      <c r="G712" s="1056"/>
    </row>
    <row r="713" spans="1:7" x14ac:dyDescent="0.15">
      <c r="A713" s="1056"/>
      <c r="B713" s="1056"/>
      <c r="C713" s="1056"/>
      <c r="D713" s="1056"/>
      <c r="E713" s="1056"/>
      <c r="F713" s="1056"/>
      <c r="G713" s="1056"/>
    </row>
    <row r="714" spans="1:7" x14ac:dyDescent="0.15">
      <c r="A714" s="1056"/>
      <c r="B714" s="1056"/>
      <c r="C714" s="1056"/>
      <c r="D714" s="1056"/>
      <c r="E714" s="1056"/>
      <c r="F714" s="1056"/>
      <c r="G714" s="1056"/>
    </row>
    <row r="715" spans="1:7" x14ac:dyDescent="0.15">
      <c r="A715" s="1056"/>
      <c r="B715" s="1056"/>
      <c r="C715" s="1056"/>
      <c r="D715" s="1056"/>
      <c r="E715" s="1056"/>
      <c r="F715" s="1056"/>
      <c r="G715" s="1056"/>
    </row>
    <row r="716" spans="1:7" x14ac:dyDescent="0.15">
      <c r="A716" s="1056"/>
      <c r="B716" s="1056"/>
      <c r="C716" s="1056"/>
      <c r="D716" s="1056"/>
      <c r="E716" s="1056"/>
      <c r="F716" s="1056"/>
      <c r="G716" s="1056"/>
    </row>
    <row r="717" spans="1:7" x14ac:dyDescent="0.15">
      <c r="A717" s="1056"/>
      <c r="B717" s="1056"/>
      <c r="C717" s="1056"/>
      <c r="D717" s="1056"/>
      <c r="E717" s="1056"/>
      <c r="F717" s="1056"/>
      <c r="G717" s="1056"/>
    </row>
    <row r="718" spans="1:7" x14ac:dyDescent="0.15">
      <c r="A718" s="1056"/>
      <c r="B718" s="1056"/>
      <c r="C718" s="1056"/>
      <c r="D718" s="1056"/>
      <c r="E718" s="1056"/>
      <c r="F718" s="1056"/>
      <c r="G718" s="1056"/>
    </row>
    <row r="719" spans="1:7" x14ac:dyDescent="0.15">
      <c r="A719" s="1056"/>
      <c r="B719" s="1056"/>
      <c r="C719" s="1056"/>
      <c r="D719" s="1056"/>
      <c r="E719" s="1056"/>
      <c r="F719" s="1056"/>
      <c r="G719" s="1056"/>
    </row>
    <row r="720" spans="1:7" x14ac:dyDescent="0.15">
      <c r="A720" s="1056"/>
      <c r="B720" s="1056"/>
      <c r="C720" s="1056"/>
      <c r="D720" s="1056"/>
      <c r="E720" s="1056"/>
      <c r="F720" s="1056"/>
      <c r="G720" s="1056"/>
    </row>
    <row r="721" spans="1:7" x14ac:dyDescent="0.15">
      <c r="A721" s="1056"/>
      <c r="B721" s="1056"/>
      <c r="C721" s="1056"/>
      <c r="D721" s="1056"/>
      <c r="E721" s="1056"/>
      <c r="F721" s="1056"/>
      <c r="G721" s="1056"/>
    </row>
    <row r="722" spans="1:7" x14ac:dyDescent="0.15">
      <c r="A722" s="1056"/>
      <c r="B722" s="1056"/>
      <c r="C722" s="1056"/>
      <c r="D722" s="1056"/>
      <c r="E722" s="1056"/>
      <c r="F722" s="1056"/>
      <c r="G722" s="1056"/>
    </row>
    <row r="723" spans="1:7" x14ac:dyDescent="0.15">
      <c r="A723" s="1056"/>
      <c r="B723" s="1056"/>
      <c r="C723" s="1056"/>
      <c r="D723" s="1056"/>
      <c r="E723" s="1056"/>
      <c r="F723" s="1056"/>
      <c r="G723" s="1056"/>
    </row>
    <row r="724" spans="1:7" x14ac:dyDescent="0.15">
      <c r="A724" s="1056"/>
      <c r="B724" s="1056"/>
      <c r="C724" s="1056"/>
      <c r="D724" s="1056"/>
      <c r="E724" s="1056"/>
      <c r="F724" s="1056"/>
      <c r="G724" s="1056"/>
    </row>
    <row r="725" spans="1:7" x14ac:dyDescent="0.15">
      <c r="A725" s="1056"/>
      <c r="B725" s="1056"/>
      <c r="C725" s="1056"/>
      <c r="D725" s="1056"/>
      <c r="E725" s="1056"/>
      <c r="F725" s="1056"/>
      <c r="G725" s="1056"/>
    </row>
    <row r="726" spans="1:7" x14ac:dyDescent="0.15">
      <c r="A726" s="1056"/>
      <c r="B726" s="1056"/>
      <c r="C726" s="1056"/>
      <c r="D726" s="1056"/>
      <c r="E726" s="1056"/>
      <c r="F726" s="1056"/>
      <c r="G726" s="1056"/>
    </row>
    <row r="727" spans="1:7" x14ac:dyDescent="0.15">
      <c r="A727" s="1056"/>
      <c r="B727" s="1056"/>
      <c r="C727" s="1056"/>
      <c r="D727" s="1056"/>
      <c r="E727" s="1056"/>
      <c r="F727" s="1056"/>
      <c r="G727" s="1056"/>
    </row>
    <row r="728" spans="1:7" x14ac:dyDescent="0.15">
      <c r="A728" s="1056"/>
      <c r="B728" s="1056"/>
      <c r="C728" s="1056"/>
      <c r="D728" s="1056"/>
      <c r="E728" s="1056"/>
      <c r="F728" s="1056"/>
      <c r="G728" s="1056"/>
    </row>
    <row r="729" spans="1:7" x14ac:dyDescent="0.15">
      <c r="A729" s="1056"/>
      <c r="B729" s="1056"/>
      <c r="C729" s="1056"/>
      <c r="D729" s="1056"/>
      <c r="E729" s="1056"/>
      <c r="F729" s="1056"/>
      <c r="G729" s="1056"/>
    </row>
    <row r="730" spans="1:7" x14ac:dyDescent="0.15">
      <c r="A730" s="1056"/>
      <c r="B730" s="1056"/>
      <c r="C730" s="1056"/>
      <c r="D730" s="1056"/>
      <c r="E730" s="1056"/>
      <c r="F730" s="1056"/>
      <c r="G730" s="1056"/>
    </row>
    <row r="731" spans="1:7" x14ac:dyDescent="0.15">
      <c r="A731" s="1056"/>
      <c r="B731" s="1056"/>
      <c r="C731" s="1056"/>
      <c r="D731" s="1056"/>
      <c r="E731" s="1056"/>
      <c r="F731" s="1056"/>
      <c r="G731" s="1056"/>
    </row>
    <row r="732" spans="1:7" x14ac:dyDescent="0.15">
      <c r="A732" s="1056"/>
      <c r="B732" s="1056"/>
      <c r="C732" s="1056"/>
      <c r="D732" s="1056"/>
      <c r="E732" s="1056"/>
      <c r="F732" s="1056"/>
      <c r="G732" s="1056"/>
    </row>
    <row r="733" spans="1:7" x14ac:dyDescent="0.15">
      <c r="A733" s="1056"/>
      <c r="B733" s="1056"/>
      <c r="C733" s="1056"/>
      <c r="D733" s="1056"/>
      <c r="E733" s="1056"/>
      <c r="F733" s="1056"/>
      <c r="G733" s="1056"/>
    </row>
    <row r="734" spans="1:7" x14ac:dyDescent="0.15">
      <c r="A734" s="1056"/>
      <c r="B734" s="1056"/>
      <c r="C734" s="1056"/>
      <c r="D734" s="1056"/>
      <c r="E734" s="1056"/>
      <c r="F734" s="1056"/>
      <c r="G734" s="1056"/>
    </row>
    <row r="735" spans="1:7" x14ac:dyDescent="0.15">
      <c r="A735" s="1056"/>
      <c r="B735" s="1056"/>
      <c r="C735" s="1056"/>
      <c r="D735" s="1056"/>
      <c r="E735" s="1056"/>
      <c r="F735" s="1056"/>
      <c r="G735" s="1056"/>
    </row>
    <row r="736" spans="1:7" x14ac:dyDescent="0.15">
      <c r="A736" s="1056"/>
      <c r="B736" s="1056"/>
      <c r="C736" s="1056"/>
      <c r="D736" s="1056"/>
      <c r="E736" s="1056"/>
      <c r="F736" s="1056"/>
      <c r="G736" s="1056"/>
    </row>
    <row r="737" spans="1:7" x14ac:dyDescent="0.15">
      <c r="A737" s="1056"/>
      <c r="B737" s="1056"/>
      <c r="C737" s="1056"/>
      <c r="D737" s="1056"/>
      <c r="E737" s="1056"/>
      <c r="F737" s="1056"/>
      <c r="G737" s="1056"/>
    </row>
    <row r="738" spans="1:7" x14ac:dyDescent="0.15">
      <c r="A738" s="1056"/>
      <c r="B738" s="1056"/>
      <c r="C738" s="1056"/>
      <c r="D738" s="1056"/>
      <c r="E738" s="1056"/>
      <c r="F738" s="1056"/>
      <c r="G738" s="1056"/>
    </row>
    <row r="739" spans="1:7" x14ac:dyDescent="0.15">
      <c r="A739" s="1056"/>
      <c r="B739" s="1056"/>
      <c r="C739" s="1056"/>
      <c r="D739" s="1056"/>
      <c r="E739" s="1056"/>
      <c r="F739" s="1056"/>
      <c r="G739" s="1056"/>
    </row>
    <row r="740" spans="1:7" x14ac:dyDescent="0.15">
      <c r="A740" s="1056"/>
      <c r="B740" s="1056"/>
      <c r="C740" s="1056"/>
      <c r="D740" s="1056"/>
      <c r="E740" s="1056"/>
      <c r="F740" s="1056"/>
      <c r="G740" s="1056"/>
    </row>
    <row r="741" spans="1:7" x14ac:dyDescent="0.15">
      <c r="A741" s="1056"/>
      <c r="B741" s="1056"/>
      <c r="C741" s="1056"/>
      <c r="D741" s="1056"/>
      <c r="E741" s="1056"/>
      <c r="F741" s="1056"/>
      <c r="G741" s="1056"/>
    </row>
    <row r="742" spans="1:7" x14ac:dyDescent="0.15">
      <c r="A742" s="1056"/>
      <c r="B742" s="1056"/>
      <c r="C742" s="1056"/>
      <c r="D742" s="1056"/>
      <c r="E742" s="1056"/>
      <c r="F742" s="1056"/>
      <c r="G742" s="1056"/>
    </row>
    <row r="743" spans="1:7" x14ac:dyDescent="0.15">
      <c r="A743" s="1056"/>
      <c r="B743" s="1056"/>
      <c r="C743" s="1056"/>
      <c r="D743" s="1056"/>
      <c r="E743" s="1056"/>
      <c r="F743" s="1056"/>
      <c r="G743" s="1056"/>
    </row>
    <row r="744" spans="1:7" x14ac:dyDescent="0.15">
      <c r="A744" s="1056"/>
      <c r="B744" s="1056"/>
      <c r="C744" s="1056"/>
      <c r="D744" s="1056"/>
      <c r="E744" s="1056"/>
      <c r="F744" s="1056"/>
      <c r="G744" s="1056"/>
    </row>
    <row r="745" spans="1:7" x14ac:dyDescent="0.15">
      <c r="A745" s="1056"/>
      <c r="B745" s="1056"/>
      <c r="C745" s="1056"/>
      <c r="D745" s="1056"/>
      <c r="E745" s="1056"/>
      <c r="F745" s="1056"/>
      <c r="G745" s="1056"/>
    </row>
    <row r="746" spans="1:7" x14ac:dyDescent="0.15">
      <c r="A746" s="1056"/>
      <c r="B746" s="1056"/>
      <c r="C746" s="1056"/>
      <c r="D746" s="1056"/>
      <c r="E746" s="1056"/>
      <c r="F746" s="1056"/>
      <c r="G746" s="1056"/>
    </row>
    <row r="747" spans="1:7" x14ac:dyDescent="0.15">
      <c r="A747" s="1056"/>
      <c r="B747" s="1056"/>
      <c r="C747" s="1056"/>
      <c r="D747" s="1056"/>
      <c r="E747" s="1056"/>
      <c r="F747" s="1056"/>
      <c r="G747" s="1056"/>
    </row>
    <row r="748" spans="1:7" x14ac:dyDescent="0.15">
      <c r="A748" s="1056"/>
      <c r="B748" s="1056"/>
      <c r="C748" s="1056"/>
      <c r="D748" s="1056"/>
      <c r="E748" s="1056"/>
      <c r="F748" s="1056"/>
      <c r="G748" s="1056"/>
    </row>
    <row r="749" spans="1:7" x14ac:dyDescent="0.15">
      <c r="A749" s="1056"/>
      <c r="B749" s="1056"/>
      <c r="C749" s="1056"/>
      <c r="D749" s="1056"/>
      <c r="E749" s="1056"/>
      <c r="F749" s="1056"/>
      <c r="G749" s="1056"/>
    </row>
    <row r="750" spans="1:7" x14ac:dyDescent="0.15">
      <c r="A750" s="1056"/>
      <c r="B750" s="1056"/>
      <c r="C750" s="1056"/>
      <c r="D750" s="1056"/>
      <c r="E750" s="1056"/>
      <c r="F750" s="1056"/>
      <c r="G750" s="1056"/>
    </row>
    <row r="751" spans="1:7" x14ac:dyDescent="0.15">
      <c r="A751" s="1056"/>
      <c r="B751" s="1056"/>
      <c r="C751" s="1056"/>
      <c r="D751" s="1056"/>
      <c r="E751" s="1056"/>
      <c r="F751" s="1056"/>
      <c r="G751" s="1056"/>
    </row>
    <row r="752" spans="1:7" x14ac:dyDescent="0.15">
      <c r="A752" s="1056"/>
      <c r="B752" s="1056"/>
      <c r="C752" s="1056"/>
      <c r="D752" s="1056"/>
      <c r="E752" s="1056"/>
      <c r="F752" s="1056"/>
      <c r="G752" s="1056"/>
    </row>
    <row r="753" spans="1:7" x14ac:dyDescent="0.15">
      <c r="A753" s="1056"/>
      <c r="B753" s="1056"/>
      <c r="C753" s="1056"/>
      <c r="D753" s="1056"/>
      <c r="E753" s="1056"/>
      <c r="F753" s="1056"/>
      <c r="G753" s="1056"/>
    </row>
    <row r="754" spans="1:7" x14ac:dyDescent="0.15">
      <c r="A754" s="1056"/>
      <c r="B754" s="1056"/>
      <c r="C754" s="1056"/>
      <c r="D754" s="1056"/>
      <c r="E754" s="1056"/>
      <c r="F754" s="1056"/>
      <c r="G754" s="1056"/>
    </row>
    <row r="755" spans="1:7" x14ac:dyDescent="0.15">
      <c r="A755" s="1056"/>
      <c r="B755" s="1056"/>
      <c r="C755" s="1056"/>
      <c r="D755" s="1056"/>
      <c r="E755" s="1056"/>
      <c r="F755" s="1056"/>
      <c r="G755" s="1056"/>
    </row>
    <row r="756" spans="1:7" x14ac:dyDescent="0.15">
      <c r="A756" s="1056"/>
      <c r="B756" s="1056"/>
      <c r="C756" s="1056"/>
      <c r="D756" s="1056"/>
      <c r="E756" s="1056"/>
      <c r="F756" s="1056"/>
      <c r="G756" s="1056"/>
    </row>
    <row r="757" spans="1:7" x14ac:dyDescent="0.15">
      <c r="A757" s="1056"/>
      <c r="B757" s="1056"/>
      <c r="C757" s="1056"/>
      <c r="D757" s="1056"/>
      <c r="E757" s="1056"/>
      <c r="F757" s="1056"/>
      <c r="G757" s="1056"/>
    </row>
    <row r="758" spans="1:7" x14ac:dyDescent="0.15">
      <c r="A758" s="1056"/>
      <c r="B758" s="1056"/>
      <c r="C758" s="1056"/>
      <c r="D758" s="1056"/>
      <c r="E758" s="1056"/>
      <c r="F758" s="1056"/>
      <c r="G758" s="1056"/>
    </row>
    <row r="759" spans="1:7" x14ac:dyDescent="0.15">
      <c r="A759" s="1056"/>
      <c r="B759" s="1056"/>
      <c r="C759" s="1056"/>
      <c r="D759" s="1056"/>
      <c r="E759" s="1056"/>
      <c r="F759" s="1056"/>
      <c r="G759" s="1056"/>
    </row>
    <row r="760" spans="1:7" x14ac:dyDescent="0.15">
      <c r="A760" s="1056"/>
      <c r="B760" s="1056"/>
      <c r="C760" s="1056"/>
      <c r="D760" s="1056"/>
      <c r="E760" s="1056"/>
      <c r="F760" s="1056"/>
      <c r="G760" s="1056"/>
    </row>
    <row r="761" spans="1:7" x14ac:dyDescent="0.15">
      <c r="A761" s="1056"/>
      <c r="B761" s="1056"/>
      <c r="C761" s="1056"/>
      <c r="D761" s="1056"/>
      <c r="E761" s="1056"/>
      <c r="F761" s="1056"/>
      <c r="G761" s="1056"/>
    </row>
    <row r="762" spans="1:7" x14ac:dyDescent="0.15">
      <c r="A762" s="1056"/>
      <c r="B762" s="1056"/>
      <c r="C762" s="1056"/>
      <c r="D762" s="1056"/>
      <c r="E762" s="1056"/>
      <c r="F762" s="1056"/>
      <c r="G762" s="1056"/>
    </row>
    <row r="763" spans="1:7" x14ac:dyDescent="0.15">
      <c r="A763" s="1056"/>
      <c r="B763" s="1056"/>
      <c r="C763" s="1056"/>
      <c r="D763" s="1056"/>
      <c r="E763" s="1056"/>
      <c r="F763" s="1056"/>
      <c r="G763" s="1056"/>
    </row>
    <row r="764" spans="1:7" x14ac:dyDescent="0.15">
      <c r="A764" s="1056"/>
      <c r="B764" s="1056"/>
      <c r="C764" s="1056"/>
      <c r="D764" s="1056"/>
      <c r="E764" s="1056"/>
      <c r="F764" s="1056"/>
      <c r="G764" s="1056"/>
    </row>
    <row r="765" spans="1:7" x14ac:dyDescent="0.15">
      <c r="A765" s="1056"/>
      <c r="B765" s="1056"/>
      <c r="C765" s="1056"/>
      <c r="D765" s="1056"/>
      <c r="E765" s="1056"/>
      <c r="F765" s="1056"/>
      <c r="G765" s="1056"/>
    </row>
    <row r="766" spans="1:7" x14ac:dyDescent="0.15">
      <c r="A766" s="1056"/>
      <c r="B766" s="1056"/>
      <c r="C766" s="1056"/>
      <c r="D766" s="1056"/>
      <c r="E766" s="1056"/>
      <c r="F766" s="1056"/>
      <c r="G766" s="1056"/>
    </row>
    <row r="767" spans="1:7" x14ac:dyDescent="0.15">
      <c r="A767" s="1056"/>
      <c r="B767" s="1056"/>
      <c r="C767" s="1056"/>
      <c r="D767" s="1056"/>
      <c r="E767" s="1056"/>
      <c r="F767" s="1056"/>
      <c r="G767" s="1056"/>
    </row>
    <row r="768" spans="1:7" x14ac:dyDescent="0.15">
      <c r="A768" s="1056"/>
      <c r="B768" s="1056"/>
      <c r="C768" s="1056"/>
      <c r="D768" s="1056"/>
      <c r="E768" s="1056"/>
      <c r="F768" s="1056"/>
      <c r="G768" s="1056"/>
    </row>
    <row r="769" spans="1:7" x14ac:dyDescent="0.15">
      <c r="A769" s="1056"/>
      <c r="B769" s="1056"/>
      <c r="C769" s="1056"/>
      <c r="D769" s="1056"/>
      <c r="E769" s="1056"/>
      <c r="F769" s="1056"/>
      <c r="G769" s="1056"/>
    </row>
    <row r="770" spans="1:7" x14ac:dyDescent="0.15">
      <c r="A770" s="1056"/>
      <c r="B770" s="1056"/>
      <c r="C770" s="1056"/>
      <c r="D770" s="1056"/>
      <c r="E770" s="1056"/>
      <c r="F770" s="1056"/>
      <c r="G770" s="1056"/>
    </row>
    <row r="771" spans="1:7" x14ac:dyDescent="0.15">
      <c r="A771" s="1056"/>
      <c r="B771" s="1056"/>
      <c r="C771" s="1056"/>
      <c r="D771" s="1056"/>
      <c r="E771" s="1056"/>
      <c r="F771" s="1056"/>
      <c r="G771" s="1056"/>
    </row>
    <row r="772" spans="1:7" x14ac:dyDescent="0.15">
      <c r="A772" s="1056"/>
      <c r="B772" s="1056"/>
      <c r="C772" s="1056"/>
      <c r="D772" s="1056"/>
      <c r="E772" s="1056"/>
      <c r="F772" s="1056"/>
      <c r="G772" s="1056"/>
    </row>
    <row r="773" spans="1:7" x14ac:dyDescent="0.15">
      <c r="A773" s="1056"/>
      <c r="B773" s="1056"/>
      <c r="C773" s="1056"/>
      <c r="D773" s="1056"/>
      <c r="E773" s="1056"/>
      <c r="F773" s="1056"/>
      <c r="G773" s="1056"/>
    </row>
    <row r="774" spans="1:7" x14ac:dyDescent="0.15">
      <c r="A774" s="1056"/>
      <c r="B774" s="1056"/>
      <c r="C774" s="1056"/>
      <c r="D774" s="1056"/>
      <c r="E774" s="1056"/>
      <c r="F774" s="1056"/>
      <c r="G774" s="1056"/>
    </row>
    <row r="775" spans="1:7" x14ac:dyDescent="0.15">
      <c r="A775" s="1056"/>
      <c r="B775" s="1056"/>
      <c r="C775" s="1056"/>
      <c r="D775" s="1056"/>
      <c r="E775" s="1056"/>
      <c r="F775" s="1056"/>
      <c r="G775" s="1056"/>
    </row>
    <row r="776" spans="1:7" x14ac:dyDescent="0.15">
      <c r="A776" s="1056"/>
      <c r="B776" s="1056"/>
      <c r="C776" s="1056"/>
      <c r="D776" s="1056"/>
      <c r="E776" s="1056"/>
      <c r="F776" s="1056"/>
      <c r="G776" s="1056"/>
    </row>
    <row r="777" spans="1:7" x14ac:dyDescent="0.15">
      <c r="A777" s="1056"/>
      <c r="B777" s="1056"/>
      <c r="C777" s="1056"/>
      <c r="D777" s="1056"/>
      <c r="E777" s="1056"/>
      <c r="F777" s="1056"/>
      <c r="G777" s="1056"/>
    </row>
    <row r="778" spans="1:7" x14ac:dyDescent="0.15">
      <c r="A778" s="1056"/>
      <c r="B778" s="1056"/>
      <c r="C778" s="1056"/>
      <c r="D778" s="1056"/>
      <c r="E778" s="1056"/>
      <c r="F778" s="1056"/>
      <c r="G778" s="1056"/>
    </row>
    <row r="779" spans="1:7" x14ac:dyDescent="0.15">
      <c r="A779" s="1056"/>
      <c r="B779" s="1056"/>
      <c r="C779" s="1056"/>
      <c r="D779" s="1056"/>
      <c r="E779" s="1056"/>
      <c r="F779" s="1056"/>
      <c r="G779" s="1056"/>
    </row>
    <row r="780" spans="1:7" x14ac:dyDescent="0.15">
      <c r="A780" s="1056"/>
      <c r="B780" s="1056"/>
      <c r="C780" s="1056"/>
      <c r="D780" s="1056"/>
      <c r="E780" s="1056"/>
      <c r="F780" s="1056"/>
      <c r="G780" s="1056"/>
    </row>
    <row r="781" spans="1:7" x14ac:dyDescent="0.15">
      <c r="A781" s="1056"/>
      <c r="B781" s="1056"/>
      <c r="C781" s="1056"/>
      <c r="D781" s="1056"/>
      <c r="E781" s="1056"/>
      <c r="F781" s="1056"/>
      <c r="G781" s="1056"/>
    </row>
    <row r="782" spans="1:7" x14ac:dyDescent="0.15">
      <c r="A782" s="1056"/>
      <c r="B782" s="1056"/>
      <c r="C782" s="1056"/>
      <c r="D782" s="1056"/>
      <c r="E782" s="1056"/>
      <c r="F782" s="1056"/>
      <c r="G782" s="1056"/>
    </row>
    <row r="783" spans="1:7" x14ac:dyDescent="0.15">
      <c r="A783" s="1056"/>
      <c r="B783" s="1056"/>
      <c r="C783" s="1056"/>
      <c r="D783" s="1056"/>
      <c r="E783" s="1056"/>
      <c r="F783" s="1056"/>
      <c r="G783" s="1056"/>
    </row>
    <row r="784" spans="1:7" x14ac:dyDescent="0.15">
      <c r="A784" s="1056"/>
      <c r="B784" s="1056"/>
      <c r="C784" s="1056"/>
      <c r="D784" s="1056"/>
      <c r="E784" s="1056"/>
      <c r="F784" s="1056"/>
      <c r="G784" s="1056"/>
    </row>
    <row r="785" spans="1:7" x14ac:dyDescent="0.15">
      <c r="A785" s="1056"/>
      <c r="B785" s="1056"/>
      <c r="C785" s="1056"/>
      <c r="D785" s="1056"/>
      <c r="E785" s="1056"/>
      <c r="F785" s="1056"/>
      <c r="G785" s="1056"/>
    </row>
    <row r="786" spans="1:7" x14ac:dyDescent="0.15">
      <c r="A786" s="1056"/>
      <c r="B786" s="1056"/>
      <c r="C786" s="1056"/>
      <c r="D786" s="1056"/>
      <c r="E786" s="1056"/>
      <c r="F786" s="1056"/>
      <c r="G786" s="1056"/>
    </row>
    <row r="787" spans="1:7" x14ac:dyDescent="0.15">
      <c r="A787" s="1056"/>
      <c r="B787" s="1056"/>
      <c r="C787" s="1056"/>
      <c r="D787" s="1056"/>
      <c r="E787" s="1056"/>
      <c r="F787" s="1056"/>
      <c r="G787" s="1056"/>
    </row>
    <row r="788" spans="1:7" x14ac:dyDescent="0.15">
      <c r="A788" s="1056"/>
      <c r="B788" s="1056"/>
      <c r="C788" s="1056"/>
      <c r="D788" s="1056"/>
      <c r="E788" s="1056"/>
      <c r="F788" s="1056"/>
      <c r="G788" s="1056"/>
    </row>
    <row r="789" spans="1:7" x14ac:dyDescent="0.15">
      <c r="A789" s="1056"/>
      <c r="B789" s="1056"/>
      <c r="C789" s="1056"/>
      <c r="D789" s="1056"/>
      <c r="E789" s="1056"/>
      <c r="F789" s="1056"/>
      <c r="G789" s="1056"/>
    </row>
    <row r="790" spans="1:7" x14ac:dyDescent="0.15">
      <c r="A790" s="1056"/>
      <c r="B790" s="1056"/>
      <c r="C790" s="1056"/>
      <c r="D790" s="1056"/>
      <c r="E790" s="1056"/>
      <c r="F790" s="1056"/>
      <c r="G790" s="1056"/>
    </row>
    <row r="791" spans="1:7" x14ac:dyDescent="0.15">
      <c r="A791" s="1056"/>
      <c r="B791" s="1056"/>
      <c r="C791" s="1056"/>
      <c r="D791" s="1056"/>
      <c r="E791" s="1056"/>
      <c r="F791" s="1056"/>
      <c r="G791" s="1056"/>
    </row>
    <row r="792" spans="1:7" x14ac:dyDescent="0.15">
      <c r="A792" s="1056"/>
      <c r="B792" s="1056"/>
      <c r="C792" s="1056"/>
      <c r="D792" s="1056"/>
      <c r="E792" s="1056"/>
      <c r="F792" s="1056"/>
      <c r="G792" s="1056"/>
    </row>
    <row r="793" spans="1:7" x14ac:dyDescent="0.15">
      <c r="A793" s="1056"/>
      <c r="B793" s="1056"/>
      <c r="C793" s="1056"/>
      <c r="D793" s="1056"/>
      <c r="E793" s="1056"/>
      <c r="F793" s="1056"/>
      <c r="G793" s="1056"/>
    </row>
    <row r="794" spans="1:7" x14ac:dyDescent="0.15">
      <c r="A794" s="1056"/>
      <c r="B794" s="1056"/>
      <c r="C794" s="1056"/>
      <c r="D794" s="1056"/>
      <c r="E794" s="1056"/>
      <c r="F794" s="1056"/>
      <c r="G794" s="1056"/>
    </row>
    <row r="795" spans="1:7" x14ac:dyDescent="0.15">
      <c r="A795" s="1056"/>
      <c r="B795" s="1056"/>
      <c r="C795" s="1056"/>
      <c r="D795" s="1056"/>
      <c r="E795" s="1056"/>
      <c r="F795" s="1056"/>
      <c r="G795" s="1056"/>
    </row>
    <row r="796" spans="1:7" x14ac:dyDescent="0.15">
      <c r="A796" s="1056"/>
      <c r="B796" s="1056"/>
      <c r="C796" s="1056"/>
      <c r="D796" s="1056"/>
      <c r="E796" s="1056"/>
      <c r="F796" s="1056"/>
      <c r="G796" s="1056"/>
    </row>
    <row r="797" spans="1:7" x14ac:dyDescent="0.15">
      <c r="A797" s="1056"/>
      <c r="B797" s="1056"/>
      <c r="C797" s="1056"/>
      <c r="D797" s="1056"/>
      <c r="E797" s="1056"/>
      <c r="F797" s="1056"/>
      <c r="G797" s="1056"/>
    </row>
    <row r="798" spans="1:7" x14ac:dyDescent="0.15">
      <c r="A798" s="1056"/>
      <c r="B798" s="1056"/>
      <c r="C798" s="1056"/>
      <c r="D798" s="1056"/>
      <c r="E798" s="1056"/>
      <c r="F798" s="1056"/>
      <c r="G798" s="1056"/>
    </row>
    <row r="799" spans="1:7" x14ac:dyDescent="0.15">
      <c r="A799" s="1056"/>
      <c r="B799" s="1056"/>
      <c r="C799" s="1056"/>
      <c r="D799" s="1056"/>
      <c r="E799" s="1056"/>
      <c r="F799" s="1056"/>
      <c r="G799" s="1056"/>
    </row>
    <row r="800" spans="1:7" x14ac:dyDescent="0.15">
      <c r="A800" s="1056"/>
      <c r="B800" s="1056"/>
      <c r="C800" s="1056"/>
      <c r="D800" s="1056"/>
      <c r="E800" s="1056"/>
      <c r="F800" s="1056"/>
      <c r="G800" s="1056"/>
    </row>
    <row r="801" spans="1:7" x14ac:dyDescent="0.15">
      <c r="A801" s="1056"/>
      <c r="B801" s="1056"/>
      <c r="C801" s="1056"/>
      <c r="D801" s="1056"/>
      <c r="E801" s="1056"/>
      <c r="F801" s="1056"/>
      <c r="G801" s="1056"/>
    </row>
    <row r="802" spans="1:7" x14ac:dyDescent="0.15">
      <c r="A802" s="1056"/>
      <c r="B802" s="1056"/>
      <c r="C802" s="1056"/>
      <c r="D802" s="1056"/>
      <c r="E802" s="1056"/>
      <c r="F802" s="1056"/>
      <c r="G802" s="1056"/>
    </row>
    <row r="803" spans="1:7" x14ac:dyDescent="0.15">
      <c r="A803" s="1056"/>
      <c r="B803" s="1056"/>
      <c r="C803" s="1056"/>
      <c r="D803" s="1056"/>
      <c r="E803" s="1056"/>
      <c r="F803" s="1056"/>
      <c r="G803" s="1056"/>
    </row>
    <row r="804" spans="1:7" x14ac:dyDescent="0.15">
      <c r="A804" s="1056"/>
      <c r="B804" s="1056"/>
      <c r="C804" s="1056"/>
      <c r="D804" s="1056"/>
      <c r="E804" s="1056"/>
      <c r="F804" s="1056"/>
      <c r="G804" s="1056"/>
    </row>
    <row r="805" spans="1:7" x14ac:dyDescent="0.15">
      <c r="A805" s="1056"/>
      <c r="B805" s="1056"/>
      <c r="C805" s="1056"/>
      <c r="D805" s="1056"/>
      <c r="E805" s="1056"/>
      <c r="F805" s="1056"/>
      <c r="G805" s="1056"/>
    </row>
    <row r="806" spans="1:7" x14ac:dyDescent="0.15">
      <c r="A806" s="1056"/>
      <c r="B806" s="1056"/>
      <c r="C806" s="1056"/>
      <c r="D806" s="1056"/>
      <c r="E806" s="1056"/>
      <c r="F806" s="1056"/>
      <c r="G806" s="1056"/>
    </row>
    <row r="807" spans="1:7" x14ac:dyDescent="0.15">
      <c r="A807" s="1056"/>
      <c r="B807" s="1056"/>
      <c r="C807" s="1056"/>
      <c r="D807" s="1056"/>
      <c r="E807" s="1056"/>
      <c r="F807" s="1056"/>
      <c r="G807" s="1056"/>
    </row>
    <row r="808" spans="1:7" x14ac:dyDescent="0.15">
      <c r="A808" s="1056"/>
      <c r="B808" s="1056"/>
      <c r="C808" s="1056"/>
      <c r="D808" s="1056"/>
      <c r="E808" s="1056"/>
      <c r="F808" s="1056"/>
      <c r="G808" s="1056"/>
    </row>
    <row r="809" spans="1:7" x14ac:dyDescent="0.15">
      <c r="A809" s="1056"/>
      <c r="B809" s="1056"/>
      <c r="C809" s="1056"/>
      <c r="D809" s="1056"/>
      <c r="E809" s="1056"/>
      <c r="F809" s="1056"/>
      <c r="G809" s="1056"/>
    </row>
    <row r="810" spans="1:7" x14ac:dyDescent="0.15">
      <c r="A810" s="1056"/>
      <c r="B810" s="1056"/>
      <c r="C810" s="1056"/>
      <c r="D810" s="1056"/>
      <c r="E810" s="1056"/>
      <c r="F810" s="1056"/>
      <c r="G810" s="1056"/>
    </row>
    <row r="811" spans="1:7" x14ac:dyDescent="0.15">
      <c r="A811" s="1056"/>
      <c r="B811" s="1056"/>
      <c r="C811" s="1056"/>
      <c r="D811" s="1056"/>
      <c r="E811" s="1056"/>
      <c r="F811" s="1056"/>
      <c r="G811" s="1056"/>
    </row>
    <row r="812" spans="1:7" x14ac:dyDescent="0.15">
      <c r="A812" s="1056"/>
      <c r="B812" s="1056"/>
      <c r="C812" s="1056"/>
      <c r="D812" s="1056"/>
      <c r="E812" s="1056"/>
      <c r="F812" s="1056"/>
      <c r="G812" s="1056"/>
    </row>
    <row r="813" spans="1:7" x14ac:dyDescent="0.15">
      <c r="A813" s="1056"/>
      <c r="B813" s="1056"/>
      <c r="C813" s="1056"/>
      <c r="D813" s="1056"/>
      <c r="E813" s="1056"/>
      <c r="F813" s="1056"/>
      <c r="G813" s="1056"/>
    </row>
    <row r="814" spans="1:7" x14ac:dyDescent="0.15">
      <c r="A814" s="1056"/>
      <c r="B814" s="1056"/>
      <c r="C814" s="1056"/>
      <c r="D814" s="1056"/>
      <c r="E814" s="1056"/>
      <c r="F814" s="1056"/>
      <c r="G814" s="1056"/>
    </row>
    <row r="815" spans="1:7" x14ac:dyDescent="0.15">
      <c r="A815" s="1056"/>
      <c r="B815" s="1056"/>
      <c r="C815" s="1056"/>
      <c r="D815" s="1056"/>
      <c r="E815" s="1056"/>
      <c r="F815" s="1056"/>
      <c r="G815" s="1056"/>
    </row>
    <row r="816" spans="1:7" x14ac:dyDescent="0.15">
      <c r="A816" s="1056"/>
      <c r="B816" s="1056"/>
      <c r="C816" s="1056"/>
      <c r="D816" s="1056"/>
      <c r="E816" s="1056"/>
      <c r="F816" s="1056"/>
      <c r="G816" s="1056"/>
    </row>
    <row r="817" spans="1:7" x14ac:dyDescent="0.15">
      <c r="A817" s="1056"/>
      <c r="B817" s="1056"/>
      <c r="C817" s="1056"/>
      <c r="D817" s="1056"/>
      <c r="E817" s="1056"/>
      <c r="F817" s="1056"/>
      <c r="G817" s="1056"/>
    </row>
    <row r="818" spans="1:7" x14ac:dyDescent="0.15">
      <c r="A818" s="1056"/>
      <c r="B818" s="1056"/>
      <c r="C818" s="1056"/>
      <c r="D818" s="1056"/>
      <c r="E818" s="1056"/>
      <c r="F818" s="1056"/>
      <c r="G818" s="1056"/>
    </row>
    <row r="819" spans="1:7" x14ac:dyDescent="0.15">
      <c r="A819" s="1056"/>
      <c r="B819" s="1056"/>
      <c r="C819" s="1056"/>
      <c r="D819" s="1056"/>
      <c r="E819" s="1056"/>
      <c r="F819" s="1056"/>
      <c r="G819" s="1056"/>
    </row>
    <row r="820" spans="1:7" x14ac:dyDescent="0.15">
      <c r="A820" s="1056"/>
      <c r="B820" s="1056"/>
      <c r="C820" s="1056"/>
      <c r="D820" s="1056"/>
      <c r="E820" s="1056"/>
      <c r="F820" s="1056"/>
      <c r="G820" s="1056"/>
    </row>
    <row r="821" spans="1:7" x14ac:dyDescent="0.15">
      <c r="A821" s="1056"/>
      <c r="B821" s="1056"/>
      <c r="C821" s="1056"/>
      <c r="D821" s="1056"/>
      <c r="E821" s="1056"/>
      <c r="F821" s="1056"/>
      <c r="G821" s="1056"/>
    </row>
    <row r="822" spans="1:7" x14ac:dyDescent="0.15">
      <c r="A822" s="1056"/>
      <c r="B822" s="1056"/>
      <c r="C822" s="1056"/>
      <c r="D822" s="1056"/>
      <c r="E822" s="1056"/>
      <c r="F822" s="1056"/>
      <c r="G822" s="1056"/>
    </row>
    <row r="823" spans="1:7" x14ac:dyDescent="0.15">
      <c r="A823" s="1056"/>
      <c r="B823" s="1056"/>
      <c r="C823" s="1056"/>
      <c r="D823" s="1056"/>
      <c r="E823" s="1056"/>
      <c r="F823" s="1056"/>
      <c r="G823" s="1056"/>
    </row>
    <row r="824" spans="1:7" x14ac:dyDescent="0.15">
      <c r="A824" s="1056"/>
      <c r="B824" s="1056"/>
      <c r="C824" s="1056"/>
      <c r="D824" s="1056"/>
      <c r="E824" s="1056"/>
      <c r="F824" s="1056"/>
      <c r="G824" s="1056"/>
    </row>
    <row r="825" spans="1:7" x14ac:dyDescent="0.15">
      <c r="A825" s="1056"/>
      <c r="B825" s="1056"/>
      <c r="C825" s="1056"/>
      <c r="D825" s="1056"/>
      <c r="E825" s="1056"/>
      <c r="F825" s="1056"/>
      <c r="G825" s="1056"/>
    </row>
    <row r="826" spans="1:7" x14ac:dyDescent="0.15">
      <c r="A826" s="1056"/>
      <c r="B826" s="1056"/>
      <c r="C826" s="1056"/>
      <c r="D826" s="1056"/>
      <c r="E826" s="1056"/>
      <c r="F826" s="1056"/>
      <c r="G826" s="1056"/>
    </row>
    <row r="827" spans="1:7" x14ac:dyDescent="0.15">
      <c r="A827" s="1056"/>
      <c r="B827" s="1056"/>
      <c r="C827" s="1056"/>
      <c r="D827" s="1056"/>
      <c r="E827" s="1056"/>
      <c r="F827" s="1056"/>
      <c r="G827" s="1056"/>
    </row>
    <row r="828" spans="1:7" x14ac:dyDescent="0.15">
      <c r="A828" s="1056"/>
      <c r="B828" s="1056"/>
      <c r="C828" s="1056"/>
      <c r="D828" s="1056"/>
      <c r="E828" s="1056"/>
      <c r="F828" s="1056"/>
      <c r="G828" s="1056"/>
    </row>
    <row r="829" spans="1:7" x14ac:dyDescent="0.15">
      <c r="A829" s="1056"/>
      <c r="B829" s="1056"/>
      <c r="C829" s="1056"/>
      <c r="D829" s="1056"/>
      <c r="E829" s="1056"/>
      <c r="F829" s="1056"/>
      <c r="G829" s="1056"/>
    </row>
    <row r="830" spans="1:7" x14ac:dyDescent="0.15">
      <c r="A830" s="1056"/>
      <c r="B830" s="1056"/>
      <c r="C830" s="1056"/>
      <c r="D830" s="1056"/>
      <c r="E830" s="1056"/>
      <c r="F830" s="1056"/>
      <c r="G830" s="1056"/>
    </row>
    <row r="831" spans="1:7" x14ac:dyDescent="0.15">
      <c r="A831" s="1056"/>
      <c r="B831" s="1056"/>
      <c r="C831" s="1056"/>
      <c r="D831" s="1056"/>
      <c r="E831" s="1056"/>
      <c r="F831" s="1056"/>
      <c r="G831" s="1056"/>
    </row>
    <row r="832" spans="1:7" x14ac:dyDescent="0.15">
      <c r="A832" s="1056"/>
      <c r="B832" s="1056"/>
      <c r="C832" s="1056"/>
      <c r="D832" s="1056"/>
      <c r="E832" s="1056"/>
      <c r="F832" s="1056"/>
      <c r="G832" s="1056"/>
    </row>
    <row r="833" spans="1:7" x14ac:dyDescent="0.15">
      <c r="A833" s="1056"/>
      <c r="B833" s="1056"/>
      <c r="C833" s="1056"/>
      <c r="D833" s="1056"/>
      <c r="E833" s="1056"/>
      <c r="F833" s="1056"/>
      <c r="G833" s="1056"/>
    </row>
    <row r="834" spans="1:7" x14ac:dyDescent="0.15">
      <c r="A834" s="1056"/>
      <c r="B834" s="1056"/>
      <c r="C834" s="1056"/>
      <c r="D834" s="1056"/>
      <c r="E834" s="1056"/>
      <c r="F834" s="1056"/>
      <c r="G834" s="1056"/>
    </row>
    <row r="835" spans="1:7" x14ac:dyDescent="0.15">
      <c r="A835" s="1056"/>
      <c r="B835" s="1056"/>
      <c r="C835" s="1056"/>
      <c r="D835" s="1056"/>
      <c r="E835" s="1056"/>
      <c r="F835" s="1056"/>
      <c r="G835" s="1056"/>
    </row>
    <row r="836" spans="1:7" x14ac:dyDescent="0.15">
      <c r="A836" s="1056"/>
      <c r="B836" s="1056"/>
      <c r="C836" s="1056"/>
      <c r="D836" s="1056"/>
      <c r="E836" s="1056"/>
      <c r="F836" s="1056"/>
      <c r="G836" s="1056"/>
    </row>
    <row r="837" spans="1:7" x14ac:dyDescent="0.15">
      <c r="A837" s="1056"/>
      <c r="B837" s="1056"/>
      <c r="C837" s="1056"/>
      <c r="D837" s="1056"/>
      <c r="E837" s="1056"/>
      <c r="F837" s="1056"/>
      <c r="G837" s="1056"/>
    </row>
    <row r="838" spans="1:7" x14ac:dyDescent="0.15">
      <c r="A838" s="1056"/>
      <c r="B838" s="1056"/>
      <c r="C838" s="1056"/>
      <c r="D838" s="1056"/>
      <c r="E838" s="1056"/>
      <c r="F838" s="1056"/>
      <c r="G838" s="1056"/>
    </row>
    <row r="839" spans="1:7" x14ac:dyDescent="0.15">
      <c r="A839" s="1056"/>
      <c r="B839" s="1056"/>
      <c r="C839" s="1056"/>
      <c r="D839" s="1056"/>
      <c r="E839" s="1056"/>
      <c r="F839" s="1056"/>
      <c r="G839" s="1056"/>
    </row>
    <row r="840" spans="1:7" x14ac:dyDescent="0.15">
      <c r="A840" s="1056"/>
      <c r="B840" s="1056"/>
      <c r="C840" s="1056"/>
      <c r="D840" s="1056"/>
      <c r="E840" s="1056"/>
      <c r="F840" s="1056"/>
      <c r="G840" s="1056"/>
    </row>
    <row r="841" spans="1:7" x14ac:dyDescent="0.15">
      <c r="A841" s="1056"/>
      <c r="B841" s="1056"/>
      <c r="C841" s="1056"/>
      <c r="D841" s="1056"/>
      <c r="E841" s="1056"/>
      <c r="F841" s="1056"/>
      <c r="G841" s="1056"/>
    </row>
    <row r="842" spans="1:7" x14ac:dyDescent="0.15">
      <c r="A842" s="1056"/>
      <c r="B842" s="1056"/>
      <c r="C842" s="1056"/>
      <c r="D842" s="1056"/>
      <c r="E842" s="1056"/>
      <c r="F842" s="1056"/>
      <c r="G842" s="1056"/>
    </row>
    <row r="843" spans="1:7" x14ac:dyDescent="0.15">
      <c r="A843" s="1056"/>
      <c r="B843" s="1056"/>
      <c r="C843" s="1056"/>
      <c r="D843" s="1056"/>
      <c r="E843" s="1056"/>
      <c r="F843" s="1056"/>
      <c r="G843" s="1056"/>
    </row>
    <row r="844" spans="1:7" x14ac:dyDescent="0.15">
      <c r="A844" s="1056"/>
      <c r="B844" s="1056"/>
      <c r="C844" s="1056"/>
      <c r="D844" s="1056"/>
      <c r="E844" s="1056"/>
      <c r="F844" s="1056"/>
      <c r="G844" s="1056"/>
    </row>
    <row r="845" spans="1:7" x14ac:dyDescent="0.15">
      <c r="A845" s="1056"/>
      <c r="B845" s="1056"/>
      <c r="C845" s="1056"/>
      <c r="D845" s="1056"/>
      <c r="E845" s="1056"/>
      <c r="F845" s="1056"/>
      <c r="G845" s="1056"/>
    </row>
    <row r="846" spans="1:7" x14ac:dyDescent="0.15">
      <c r="A846" s="1056"/>
      <c r="B846" s="1056"/>
      <c r="C846" s="1056"/>
      <c r="D846" s="1056"/>
      <c r="E846" s="1056"/>
      <c r="F846" s="1056"/>
      <c r="G846" s="1056"/>
    </row>
    <row r="847" spans="1:7" x14ac:dyDescent="0.15">
      <c r="A847" s="1056"/>
      <c r="B847" s="1056"/>
      <c r="C847" s="1056"/>
      <c r="D847" s="1056"/>
      <c r="E847" s="1056"/>
      <c r="F847" s="1056"/>
      <c r="G847" s="1056"/>
    </row>
    <row r="848" spans="1:7" x14ac:dyDescent="0.15">
      <c r="A848" s="1056"/>
      <c r="B848" s="1056"/>
      <c r="C848" s="1056"/>
      <c r="D848" s="1056"/>
      <c r="E848" s="1056"/>
      <c r="F848" s="1056"/>
      <c r="G848" s="1056"/>
    </row>
    <row r="849" spans="1:7" x14ac:dyDescent="0.15">
      <c r="A849" s="1056"/>
      <c r="B849" s="1056"/>
      <c r="C849" s="1056"/>
      <c r="D849" s="1056"/>
      <c r="E849" s="1056"/>
      <c r="F849" s="1056"/>
      <c r="G849" s="1056"/>
    </row>
    <row r="850" spans="1:7" x14ac:dyDescent="0.15">
      <c r="A850" s="1056"/>
      <c r="B850" s="1056"/>
      <c r="C850" s="1056"/>
      <c r="D850" s="1056"/>
      <c r="E850" s="1056"/>
      <c r="F850" s="1056"/>
      <c r="G850" s="1056"/>
    </row>
    <row r="851" spans="1:7" x14ac:dyDescent="0.15">
      <c r="A851" s="1056"/>
      <c r="B851" s="1056"/>
      <c r="C851" s="1056"/>
      <c r="D851" s="1056"/>
      <c r="E851" s="1056"/>
      <c r="F851" s="1056"/>
      <c r="G851" s="1056"/>
    </row>
    <row r="852" spans="1:7" x14ac:dyDescent="0.15">
      <c r="A852" s="1056"/>
      <c r="B852" s="1056"/>
      <c r="C852" s="1056"/>
      <c r="D852" s="1056"/>
      <c r="E852" s="1056"/>
      <c r="F852" s="1056"/>
      <c r="G852" s="1056"/>
    </row>
    <row r="853" spans="1:7" x14ac:dyDescent="0.15">
      <c r="A853" s="1056"/>
      <c r="B853" s="1056"/>
      <c r="C853" s="1056"/>
      <c r="D853" s="1056"/>
      <c r="E853" s="1056"/>
      <c r="F853" s="1056"/>
      <c r="G853" s="1056"/>
    </row>
    <row r="854" spans="1:7" x14ac:dyDescent="0.15">
      <c r="A854" s="1056"/>
      <c r="B854" s="1056"/>
      <c r="C854" s="1056"/>
      <c r="D854" s="1056"/>
      <c r="E854" s="1056"/>
      <c r="F854" s="1056"/>
      <c r="G854" s="1056"/>
    </row>
    <row r="855" spans="1:7" x14ac:dyDescent="0.15">
      <c r="A855" s="1056"/>
      <c r="B855" s="1056"/>
      <c r="C855" s="1056"/>
      <c r="D855" s="1056"/>
      <c r="E855" s="1056"/>
      <c r="F855" s="1056"/>
      <c r="G855" s="1056"/>
    </row>
    <row r="856" spans="1:7" x14ac:dyDescent="0.15">
      <c r="A856" s="1056"/>
      <c r="B856" s="1056"/>
      <c r="C856" s="1056"/>
      <c r="D856" s="1056"/>
      <c r="E856" s="1056"/>
      <c r="F856" s="1056"/>
      <c r="G856" s="1056"/>
    </row>
    <row r="857" spans="1:7" x14ac:dyDescent="0.15">
      <c r="A857" s="1056"/>
      <c r="B857" s="1056"/>
      <c r="C857" s="1056"/>
      <c r="D857" s="1056"/>
      <c r="E857" s="1056"/>
      <c r="F857" s="1056"/>
      <c r="G857" s="1056"/>
    </row>
    <row r="858" spans="1:7" x14ac:dyDescent="0.15">
      <c r="A858" s="1056"/>
      <c r="B858" s="1056"/>
      <c r="C858" s="1056"/>
      <c r="D858" s="1056"/>
      <c r="E858" s="1056"/>
      <c r="F858" s="1056"/>
      <c r="G858" s="1056"/>
    </row>
    <row r="859" spans="1:7" x14ac:dyDescent="0.15">
      <c r="A859" s="1056"/>
      <c r="B859" s="1056"/>
      <c r="C859" s="1056"/>
      <c r="D859" s="1056"/>
      <c r="E859" s="1056"/>
      <c r="F859" s="1056"/>
      <c r="G859" s="1056"/>
    </row>
    <row r="860" spans="1:7" x14ac:dyDescent="0.15">
      <c r="A860" s="1056"/>
      <c r="B860" s="1056"/>
      <c r="C860" s="1056"/>
      <c r="D860" s="1056"/>
      <c r="E860" s="1056"/>
      <c r="F860" s="1056"/>
      <c r="G860" s="1056"/>
    </row>
    <row r="861" spans="1:7" x14ac:dyDescent="0.15">
      <c r="A861" s="1056"/>
      <c r="B861" s="1056"/>
      <c r="C861" s="1056"/>
      <c r="D861" s="1056"/>
      <c r="E861" s="1056"/>
      <c r="F861" s="1056"/>
      <c r="G861" s="1056"/>
    </row>
    <row r="862" spans="1:7" x14ac:dyDescent="0.15">
      <c r="A862" s="1056"/>
      <c r="B862" s="1056"/>
      <c r="C862" s="1056"/>
      <c r="D862" s="1056"/>
      <c r="E862" s="1056"/>
      <c r="F862" s="1056"/>
      <c r="G862" s="1056"/>
    </row>
    <row r="863" spans="1:7" x14ac:dyDescent="0.15">
      <c r="A863" s="1056"/>
      <c r="B863" s="1056"/>
      <c r="C863" s="1056"/>
      <c r="D863" s="1056"/>
      <c r="E863" s="1056"/>
      <c r="F863" s="1056"/>
      <c r="G863" s="1056"/>
    </row>
    <row r="864" spans="1:7" x14ac:dyDescent="0.15">
      <c r="A864" s="1056"/>
      <c r="B864" s="1056"/>
      <c r="C864" s="1056"/>
      <c r="D864" s="1056"/>
      <c r="E864" s="1056"/>
      <c r="F864" s="1056"/>
      <c r="G864" s="1056"/>
    </row>
    <row r="865" spans="1:7" x14ac:dyDescent="0.15">
      <c r="A865" s="1056"/>
      <c r="B865" s="1056"/>
      <c r="C865" s="1056"/>
      <c r="D865" s="1056"/>
      <c r="E865" s="1056"/>
      <c r="F865" s="1056"/>
      <c r="G865" s="1056"/>
    </row>
    <row r="866" spans="1:7" x14ac:dyDescent="0.15">
      <c r="A866" s="1056"/>
      <c r="B866" s="1056"/>
      <c r="C866" s="1056"/>
      <c r="D866" s="1056"/>
      <c r="E866" s="1056"/>
      <c r="F866" s="1056"/>
      <c r="G866" s="1056"/>
    </row>
    <row r="867" spans="1:7" x14ac:dyDescent="0.15">
      <c r="A867" s="1056"/>
      <c r="B867" s="1056"/>
      <c r="C867" s="1056"/>
      <c r="D867" s="1056"/>
      <c r="E867" s="1056"/>
      <c r="F867" s="1056"/>
      <c r="G867" s="1056"/>
    </row>
    <row r="868" spans="1:7" x14ac:dyDescent="0.15">
      <c r="A868" s="1056"/>
      <c r="B868" s="1056"/>
      <c r="C868" s="1056"/>
      <c r="D868" s="1056"/>
      <c r="E868" s="1056"/>
      <c r="F868" s="1056"/>
      <c r="G868" s="1056"/>
    </row>
    <row r="869" spans="1:7" x14ac:dyDescent="0.15">
      <c r="A869" s="1056"/>
      <c r="B869" s="1056"/>
      <c r="C869" s="1056"/>
      <c r="D869" s="1056"/>
      <c r="E869" s="1056"/>
      <c r="F869" s="1056"/>
      <c r="G869" s="1056"/>
    </row>
    <row r="870" spans="1:7" x14ac:dyDescent="0.15">
      <c r="A870" s="1056"/>
      <c r="B870" s="1056"/>
      <c r="C870" s="1056"/>
      <c r="D870" s="1056"/>
      <c r="E870" s="1056"/>
      <c r="F870" s="1056"/>
      <c r="G870" s="1056"/>
    </row>
    <row r="871" spans="1:7" x14ac:dyDescent="0.15">
      <c r="A871" s="1056"/>
      <c r="B871" s="1056"/>
      <c r="C871" s="1056"/>
      <c r="D871" s="1056"/>
      <c r="E871" s="1056"/>
      <c r="F871" s="1056"/>
      <c r="G871" s="1056"/>
    </row>
    <row r="872" spans="1:7" x14ac:dyDescent="0.15">
      <c r="A872" s="1056"/>
      <c r="B872" s="1056"/>
      <c r="C872" s="1056"/>
      <c r="D872" s="1056"/>
      <c r="E872" s="1056"/>
      <c r="F872" s="1056"/>
      <c r="G872" s="1056"/>
    </row>
    <row r="873" spans="1:7" x14ac:dyDescent="0.15">
      <c r="A873" s="1056"/>
      <c r="B873" s="1056"/>
      <c r="C873" s="1056"/>
      <c r="D873" s="1056"/>
      <c r="E873" s="1056"/>
      <c r="F873" s="1056"/>
      <c r="G873" s="1056"/>
    </row>
    <row r="874" spans="1:7" x14ac:dyDescent="0.15">
      <c r="A874" s="1056"/>
      <c r="B874" s="1056"/>
      <c r="C874" s="1056"/>
      <c r="D874" s="1056"/>
      <c r="E874" s="1056"/>
      <c r="F874" s="1056"/>
      <c r="G874" s="1056"/>
    </row>
    <row r="875" spans="1:7" x14ac:dyDescent="0.15">
      <c r="A875" s="1056"/>
      <c r="B875" s="1056"/>
      <c r="C875" s="1056"/>
      <c r="D875" s="1056"/>
      <c r="E875" s="1056"/>
      <c r="F875" s="1056"/>
      <c r="G875" s="1056"/>
    </row>
    <row r="876" spans="1:7" x14ac:dyDescent="0.15">
      <c r="A876" s="1056"/>
      <c r="B876" s="1056"/>
      <c r="C876" s="1056"/>
      <c r="D876" s="1056"/>
      <c r="E876" s="1056"/>
      <c r="F876" s="1056"/>
      <c r="G876" s="1056"/>
    </row>
    <row r="877" spans="1:7" x14ac:dyDescent="0.15">
      <c r="A877" s="1056"/>
      <c r="B877" s="1056"/>
      <c r="C877" s="1056"/>
      <c r="D877" s="1056"/>
      <c r="E877" s="1056"/>
      <c r="F877" s="1056"/>
      <c r="G877" s="1056"/>
    </row>
    <row r="878" spans="1:7" x14ac:dyDescent="0.15">
      <c r="A878" s="1056"/>
      <c r="B878" s="1056"/>
      <c r="C878" s="1056"/>
      <c r="D878" s="1056"/>
      <c r="E878" s="1056"/>
      <c r="F878" s="1056"/>
      <c r="G878" s="1056"/>
    </row>
    <row r="879" spans="1:7" x14ac:dyDescent="0.15">
      <c r="A879" s="1056"/>
      <c r="B879" s="1056"/>
      <c r="C879" s="1056"/>
      <c r="D879" s="1056"/>
      <c r="E879" s="1056"/>
      <c r="F879" s="1056"/>
      <c r="G879" s="1056"/>
    </row>
    <row r="880" spans="1:7" x14ac:dyDescent="0.15">
      <c r="A880" s="1056"/>
      <c r="B880" s="1056"/>
      <c r="C880" s="1056"/>
      <c r="D880" s="1056"/>
      <c r="E880" s="1056"/>
      <c r="F880" s="1056"/>
      <c r="G880" s="1056"/>
    </row>
    <row r="881" spans="1:7" x14ac:dyDescent="0.15">
      <c r="A881" s="1056"/>
      <c r="B881" s="1056"/>
      <c r="C881" s="1056"/>
      <c r="D881" s="1056"/>
      <c r="E881" s="1056"/>
      <c r="F881" s="1056"/>
      <c r="G881" s="1056"/>
    </row>
    <row r="882" spans="1:7" x14ac:dyDescent="0.15">
      <c r="A882" s="1056"/>
      <c r="B882" s="1056"/>
      <c r="C882" s="1056"/>
      <c r="D882" s="1056"/>
      <c r="E882" s="1056"/>
      <c r="F882" s="1056"/>
      <c r="G882" s="1056"/>
    </row>
    <row r="883" spans="1:7" x14ac:dyDescent="0.15">
      <c r="A883" s="1056"/>
      <c r="B883" s="1056"/>
      <c r="C883" s="1056"/>
      <c r="D883" s="1056"/>
      <c r="E883" s="1056"/>
      <c r="F883" s="1056"/>
      <c r="G883" s="1056"/>
    </row>
    <row r="884" spans="1:7" x14ac:dyDescent="0.15">
      <c r="A884" s="1056"/>
      <c r="B884" s="1056"/>
      <c r="C884" s="1056"/>
      <c r="D884" s="1056"/>
      <c r="E884" s="1056"/>
      <c r="F884" s="1056"/>
      <c r="G884" s="1056"/>
    </row>
    <row r="885" spans="1:7" x14ac:dyDescent="0.15">
      <c r="A885" s="1056"/>
      <c r="B885" s="1056"/>
      <c r="C885" s="1056"/>
      <c r="D885" s="1056"/>
      <c r="E885" s="1056"/>
      <c r="F885" s="1056"/>
      <c r="G885" s="1056"/>
    </row>
    <row r="886" spans="1:7" x14ac:dyDescent="0.15">
      <c r="A886" s="1056"/>
      <c r="B886" s="1056"/>
      <c r="C886" s="1056"/>
      <c r="D886" s="1056"/>
      <c r="E886" s="1056"/>
      <c r="F886" s="1056"/>
      <c r="G886" s="1056"/>
    </row>
    <row r="887" spans="1:7" x14ac:dyDescent="0.15">
      <c r="A887" s="1056"/>
      <c r="B887" s="1056"/>
      <c r="C887" s="1056"/>
      <c r="D887" s="1056"/>
      <c r="E887" s="1056"/>
      <c r="F887" s="1056"/>
      <c r="G887" s="1056"/>
    </row>
    <row r="888" spans="1:7" x14ac:dyDescent="0.15">
      <c r="A888" s="1056"/>
      <c r="B888" s="1056"/>
      <c r="C888" s="1056"/>
      <c r="D888" s="1056"/>
      <c r="E888" s="1056"/>
      <c r="F888" s="1056"/>
      <c r="G888" s="1056"/>
    </row>
    <row r="889" spans="1:7" x14ac:dyDescent="0.15">
      <c r="A889" s="1056"/>
      <c r="B889" s="1056"/>
      <c r="C889" s="1056"/>
      <c r="D889" s="1056"/>
      <c r="E889" s="1056"/>
      <c r="F889" s="1056"/>
      <c r="G889" s="1056"/>
    </row>
    <row r="890" spans="1:7" x14ac:dyDescent="0.15">
      <c r="A890" s="1056"/>
      <c r="B890" s="1056"/>
      <c r="C890" s="1056"/>
      <c r="D890" s="1056"/>
      <c r="E890" s="1056"/>
      <c r="F890" s="1056"/>
      <c r="G890" s="1056"/>
    </row>
    <row r="891" spans="1:7" x14ac:dyDescent="0.15">
      <c r="A891" s="1056"/>
      <c r="B891" s="1056"/>
      <c r="C891" s="1056"/>
      <c r="D891" s="1056"/>
      <c r="E891" s="1056"/>
      <c r="F891" s="1056"/>
      <c r="G891" s="1056"/>
    </row>
    <row r="892" spans="1:7" x14ac:dyDescent="0.15">
      <c r="A892" s="1056"/>
      <c r="B892" s="1056"/>
      <c r="C892" s="1056"/>
      <c r="D892" s="1056"/>
      <c r="E892" s="1056"/>
      <c r="F892" s="1056"/>
      <c r="G892" s="1056"/>
    </row>
    <row r="893" spans="1:7" x14ac:dyDescent="0.15">
      <c r="A893" s="1056"/>
      <c r="B893" s="1056"/>
      <c r="C893" s="1056"/>
      <c r="D893" s="1056"/>
      <c r="E893" s="1056"/>
      <c r="F893" s="1056"/>
      <c r="G893" s="1056"/>
    </row>
    <row r="894" spans="1:7" x14ac:dyDescent="0.15">
      <c r="A894" s="1056"/>
      <c r="B894" s="1056"/>
      <c r="C894" s="1056"/>
      <c r="D894" s="1056"/>
      <c r="E894" s="1056"/>
      <c r="F894" s="1056"/>
      <c r="G894" s="1056"/>
    </row>
    <row r="895" spans="1:7" x14ac:dyDescent="0.15">
      <c r="A895" s="1056"/>
      <c r="B895" s="1056"/>
      <c r="C895" s="1056"/>
      <c r="D895" s="1056"/>
      <c r="E895" s="1056"/>
      <c r="F895" s="1056"/>
      <c r="G895" s="1056"/>
    </row>
    <row r="896" spans="1:7" x14ac:dyDescent="0.15">
      <c r="A896" s="1056"/>
      <c r="B896" s="1056"/>
      <c r="C896" s="1056"/>
      <c r="D896" s="1056"/>
      <c r="E896" s="1056"/>
      <c r="F896" s="1056"/>
      <c r="G896" s="1056"/>
    </row>
    <row r="897" spans="1:7" x14ac:dyDescent="0.15">
      <c r="A897" s="1056"/>
      <c r="B897" s="1056"/>
      <c r="C897" s="1056"/>
      <c r="D897" s="1056"/>
      <c r="E897" s="1056"/>
      <c r="F897" s="1056"/>
      <c r="G897" s="1056"/>
    </row>
    <row r="898" spans="1:7" x14ac:dyDescent="0.15">
      <c r="A898" s="1056"/>
      <c r="B898" s="1056"/>
      <c r="C898" s="1056"/>
      <c r="D898" s="1056"/>
      <c r="E898" s="1056"/>
      <c r="F898" s="1056"/>
      <c r="G898" s="1056"/>
    </row>
    <row r="899" spans="1:7" x14ac:dyDescent="0.15">
      <c r="A899" s="1056"/>
      <c r="B899" s="1056"/>
      <c r="C899" s="1056"/>
      <c r="D899" s="1056"/>
      <c r="E899" s="1056"/>
      <c r="F899" s="1056"/>
      <c r="G899" s="1056"/>
    </row>
    <row r="900" spans="1:7" x14ac:dyDescent="0.15">
      <c r="A900" s="1056"/>
      <c r="B900" s="1056"/>
      <c r="C900" s="1056"/>
      <c r="D900" s="1056"/>
      <c r="E900" s="1056"/>
      <c r="F900" s="1056"/>
      <c r="G900" s="1056"/>
    </row>
    <row r="901" spans="1:7" x14ac:dyDescent="0.15">
      <c r="A901" s="1056"/>
      <c r="B901" s="1056"/>
      <c r="C901" s="1056"/>
      <c r="D901" s="1056"/>
      <c r="E901" s="1056"/>
      <c r="F901" s="1056"/>
      <c r="G901" s="1056"/>
    </row>
    <row r="902" spans="1:7" x14ac:dyDescent="0.15">
      <c r="A902" s="1056"/>
      <c r="B902" s="1056"/>
      <c r="C902" s="1056"/>
      <c r="D902" s="1056"/>
      <c r="E902" s="1056"/>
      <c r="F902" s="1056"/>
      <c r="G902" s="1056"/>
    </row>
    <row r="903" spans="1:7" x14ac:dyDescent="0.15">
      <c r="A903" s="1056"/>
      <c r="B903" s="1056"/>
      <c r="C903" s="1056"/>
      <c r="D903" s="1056"/>
      <c r="E903" s="1056"/>
      <c r="F903" s="1056"/>
      <c r="G903" s="1056"/>
    </row>
    <row r="904" spans="1:7" x14ac:dyDescent="0.15">
      <c r="A904" s="1056"/>
      <c r="B904" s="1056"/>
      <c r="C904" s="1056"/>
      <c r="D904" s="1056"/>
      <c r="E904" s="1056"/>
      <c r="F904" s="1056"/>
      <c r="G904" s="1056"/>
    </row>
    <row r="905" spans="1:7" x14ac:dyDescent="0.15">
      <c r="A905" s="1056"/>
      <c r="B905" s="1056"/>
      <c r="C905" s="1056"/>
      <c r="D905" s="1056"/>
      <c r="E905" s="1056"/>
      <c r="F905" s="1056"/>
      <c r="G905" s="1056"/>
    </row>
    <row r="906" spans="1:7" x14ac:dyDescent="0.15">
      <c r="A906" s="1056"/>
      <c r="B906" s="1056"/>
      <c r="C906" s="1056"/>
      <c r="D906" s="1056"/>
      <c r="E906" s="1056"/>
      <c r="F906" s="1056"/>
      <c r="G906" s="1056"/>
    </row>
    <row r="907" spans="1:7" x14ac:dyDescent="0.15">
      <c r="A907" s="1056"/>
      <c r="B907" s="1056"/>
      <c r="C907" s="1056"/>
      <c r="D907" s="1056"/>
      <c r="E907" s="1056"/>
      <c r="F907" s="1056"/>
      <c r="G907" s="1056"/>
    </row>
    <row r="908" spans="1:7" x14ac:dyDescent="0.15">
      <c r="A908" s="1056"/>
      <c r="B908" s="1056"/>
      <c r="C908" s="1056"/>
      <c r="D908" s="1056"/>
      <c r="E908" s="1056"/>
      <c r="F908" s="1056"/>
      <c r="G908" s="1056"/>
    </row>
    <row r="909" spans="1:7" x14ac:dyDescent="0.15">
      <c r="A909" s="1056"/>
      <c r="B909" s="1056"/>
      <c r="C909" s="1056"/>
      <c r="D909" s="1056"/>
      <c r="E909" s="1056"/>
      <c r="F909" s="1056"/>
      <c r="G909" s="1056"/>
    </row>
    <row r="910" spans="1:7" x14ac:dyDescent="0.15">
      <c r="A910" s="1056"/>
      <c r="B910" s="1056"/>
      <c r="C910" s="1056"/>
      <c r="D910" s="1056"/>
      <c r="E910" s="1056"/>
      <c r="F910" s="1056"/>
      <c r="G910" s="1056"/>
    </row>
    <row r="911" spans="1:7" x14ac:dyDescent="0.15">
      <c r="A911" s="1056"/>
      <c r="B911" s="1056"/>
      <c r="C911" s="1056"/>
      <c r="D911" s="1056"/>
      <c r="E911" s="1056"/>
      <c r="F911" s="1056"/>
      <c r="G911" s="1056"/>
    </row>
    <row r="912" spans="1:7" x14ac:dyDescent="0.15">
      <c r="A912" s="1056"/>
      <c r="B912" s="1056"/>
      <c r="C912" s="1056"/>
      <c r="D912" s="1056"/>
      <c r="E912" s="1056"/>
      <c r="F912" s="1056"/>
      <c r="G912" s="1056"/>
    </row>
    <row r="913" spans="1:7" x14ac:dyDescent="0.15">
      <c r="A913" s="1056"/>
      <c r="B913" s="1056"/>
      <c r="C913" s="1056"/>
      <c r="D913" s="1056"/>
      <c r="E913" s="1056"/>
      <c r="F913" s="1056"/>
      <c r="G913" s="1056"/>
    </row>
    <row r="914" spans="1:7" x14ac:dyDescent="0.15">
      <c r="A914" s="1056"/>
      <c r="B914" s="1056"/>
      <c r="C914" s="1056"/>
      <c r="D914" s="1056"/>
      <c r="E914" s="1056"/>
      <c r="F914" s="1056"/>
      <c r="G914" s="1056"/>
    </row>
    <row r="915" spans="1:7" x14ac:dyDescent="0.15">
      <c r="A915" s="1056"/>
      <c r="B915" s="1056"/>
      <c r="C915" s="1056"/>
      <c r="D915" s="1056"/>
      <c r="E915" s="1056"/>
      <c r="F915" s="1056"/>
      <c r="G915" s="1056"/>
    </row>
    <row r="916" spans="1:7" x14ac:dyDescent="0.15">
      <c r="A916" s="1056"/>
      <c r="B916" s="1056"/>
      <c r="C916" s="1056"/>
      <c r="D916" s="1056"/>
      <c r="E916" s="1056"/>
      <c r="F916" s="1056"/>
      <c r="G916" s="1056"/>
    </row>
    <row r="917" spans="1:7" x14ac:dyDescent="0.15">
      <c r="A917" s="1056"/>
      <c r="B917" s="1056"/>
      <c r="C917" s="1056"/>
      <c r="D917" s="1056"/>
      <c r="E917" s="1056"/>
      <c r="F917" s="1056"/>
      <c r="G917" s="1056"/>
    </row>
    <row r="918" spans="1:7" x14ac:dyDescent="0.15">
      <c r="A918" s="1056"/>
      <c r="B918" s="1056"/>
      <c r="C918" s="1056"/>
      <c r="D918" s="1056"/>
      <c r="E918" s="1056"/>
      <c r="F918" s="1056"/>
      <c r="G918" s="1056"/>
    </row>
    <row r="919" spans="1:7" x14ac:dyDescent="0.15">
      <c r="A919" s="1056"/>
      <c r="B919" s="1056"/>
      <c r="C919" s="1056"/>
      <c r="D919" s="1056"/>
      <c r="E919" s="1056"/>
      <c r="F919" s="1056"/>
      <c r="G919" s="1056"/>
    </row>
    <row r="920" spans="1:7" x14ac:dyDescent="0.15">
      <c r="A920" s="1056"/>
      <c r="B920" s="1056"/>
      <c r="C920" s="1056"/>
      <c r="D920" s="1056"/>
      <c r="E920" s="1056"/>
      <c r="F920" s="1056"/>
      <c r="G920" s="1056"/>
    </row>
    <row r="921" spans="1:7" x14ac:dyDescent="0.15">
      <c r="A921" s="1056"/>
      <c r="B921" s="1056"/>
      <c r="C921" s="1056"/>
      <c r="D921" s="1056"/>
      <c r="E921" s="1056"/>
      <c r="F921" s="1056"/>
      <c r="G921" s="1056"/>
    </row>
    <row r="922" spans="1:7" x14ac:dyDescent="0.15">
      <c r="A922" s="1056"/>
      <c r="B922" s="1056"/>
      <c r="C922" s="1056"/>
      <c r="D922" s="1056"/>
      <c r="E922" s="1056"/>
      <c r="F922" s="1056"/>
      <c r="G922" s="1056"/>
    </row>
    <row r="923" spans="1:7" x14ac:dyDescent="0.15">
      <c r="A923" s="1056"/>
      <c r="B923" s="1056"/>
      <c r="C923" s="1056"/>
      <c r="D923" s="1056"/>
      <c r="E923" s="1056"/>
      <c r="F923" s="1056"/>
      <c r="G923" s="1056"/>
    </row>
    <row r="924" spans="1:7" x14ac:dyDescent="0.15">
      <c r="A924" s="1056"/>
      <c r="B924" s="1056"/>
      <c r="C924" s="1056"/>
      <c r="D924" s="1056"/>
      <c r="E924" s="1056"/>
      <c r="F924" s="1056"/>
      <c r="G924" s="1056"/>
    </row>
    <row r="925" spans="1:7" x14ac:dyDescent="0.15">
      <c r="A925" s="1056"/>
      <c r="B925" s="1056"/>
      <c r="C925" s="1056"/>
      <c r="D925" s="1056"/>
      <c r="E925" s="1056"/>
      <c r="F925" s="1056"/>
      <c r="G925" s="1056"/>
    </row>
    <row r="926" spans="1:7" x14ac:dyDescent="0.15">
      <c r="A926" s="1056"/>
      <c r="B926" s="1056"/>
      <c r="C926" s="1056"/>
      <c r="D926" s="1056"/>
      <c r="E926" s="1056"/>
      <c r="F926" s="1056"/>
      <c r="G926" s="1056"/>
    </row>
    <row r="927" spans="1:7" x14ac:dyDescent="0.15">
      <c r="A927" s="1056"/>
      <c r="B927" s="1056"/>
      <c r="C927" s="1056"/>
      <c r="D927" s="1056"/>
      <c r="E927" s="1056"/>
      <c r="F927" s="1056"/>
      <c r="G927" s="1056"/>
    </row>
    <row r="928" spans="1:7" x14ac:dyDescent="0.15">
      <c r="A928" s="1056"/>
      <c r="B928" s="1056"/>
      <c r="C928" s="1056"/>
      <c r="D928" s="1056"/>
      <c r="E928" s="1056"/>
      <c r="F928" s="1056"/>
      <c r="G928" s="1056"/>
    </row>
    <row r="929" spans="1:7" x14ac:dyDescent="0.15">
      <c r="A929" s="1056"/>
      <c r="B929" s="1056"/>
      <c r="C929" s="1056"/>
      <c r="D929" s="1056"/>
      <c r="E929" s="1056"/>
      <c r="F929" s="1056"/>
      <c r="G929" s="1056"/>
    </row>
    <row r="930" spans="1:7" x14ac:dyDescent="0.15">
      <c r="A930" s="1056"/>
      <c r="B930" s="1056"/>
      <c r="C930" s="1056"/>
      <c r="D930" s="1056"/>
      <c r="E930" s="1056"/>
      <c r="F930" s="1056"/>
      <c r="G930" s="1056"/>
    </row>
    <row r="931" spans="1:7" x14ac:dyDescent="0.15">
      <c r="A931" s="1056"/>
      <c r="B931" s="1056"/>
      <c r="C931" s="1056"/>
      <c r="D931" s="1056"/>
      <c r="E931" s="1056"/>
      <c r="F931" s="1056"/>
      <c r="G931" s="1056"/>
    </row>
    <row r="932" spans="1:7" x14ac:dyDescent="0.15">
      <c r="A932" s="1056"/>
      <c r="B932" s="1056"/>
      <c r="C932" s="1056"/>
      <c r="D932" s="1056"/>
      <c r="E932" s="1056"/>
      <c r="F932" s="1056"/>
      <c r="G932" s="1056"/>
    </row>
    <row r="933" spans="1:7" x14ac:dyDescent="0.15">
      <c r="A933" s="1056"/>
      <c r="B933" s="1056"/>
      <c r="C933" s="1056"/>
      <c r="D933" s="1056"/>
      <c r="E933" s="1056"/>
      <c r="F933" s="1056"/>
      <c r="G933" s="1056"/>
    </row>
    <row r="934" spans="1:7" x14ac:dyDescent="0.15">
      <c r="A934" s="1056"/>
      <c r="B934" s="1056"/>
      <c r="C934" s="1056"/>
      <c r="D934" s="1056"/>
      <c r="E934" s="1056"/>
      <c r="F934" s="1056"/>
      <c r="G934" s="1056"/>
    </row>
    <row r="935" spans="1:7" x14ac:dyDescent="0.15">
      <c r="A935" s="1056"/>
      <c r="B935" s="1056"/>
      <c r="C935" s="1056"/>
      <c r="D935" s="1056"/>
      <c r="E935" s="1056"/>
      <c r="F935" s="1056"/>
      <c r="G935" s="1056"/>
    </row>
    <row r="936" spans="1:7" x14ac:dyDescent="0.15">
      <c r="A936" s="1056"/>
      <c r="B936" s="1056"/>
      <c r="C936" s="1056"/>
      <c r="D936" s="1056"/>
      <c r="E936" s="1056"/>
      <c r="F936" s="1056"/>
      <c r="G936" s="1056"/>
    </row>
    <row r="937" spans="1:7" x14ac:dyDescent="0.15">
      <c r="A937" s="1056"/>
      <c r="B937" s="1056"/>
      <c r="C937" s="1056"/>
      <c r="D937" s="1056"/>
      <c r="E937" s="1056"/>
      <c r="F937" s="1056"/>
      <c r="G937" s="1056"/>
    </row>
    <row r="938" spans="1:7" x14ac:dyDescent="0.15">
      <c r="A938" s="1056"/>
      <c r="B938" s="1056"/>
      <c r="C938" s="1056"/>
      <c r="D938" s="1056"/>
      <c r="E938" s="1056"/>
      <c r="F938" s="1056"/>
      <c r="G938" s="1056"/>
    </row>
    <row r="939" spans="1:7" x14ac:dyDescent="0.15">
      <c r="A939" s="1056"/>
      <c r="B939" s="1056"/>
      <c r="C939" s="1056"/>
      <c r="D939" s="1056"/>
      <c r="E939" s="1056"/>
      <c r="F939" s="1056"/>
      <c r="G939" s="1056"/>
    </row>
    <row r="940" spans="1:7" x14ac:dyDescent="0.15">
      <c r="A940" s="1056"/>
      <c r="B940" s="1056"/>
      <c r="C940" s="1056"/>
      <c r="D940" s="1056"/>
      <c r="E940" s="1056"/>
      <c r="F940" s="1056"/>
      <c r="G940" s="1056"/>
    </row>
    <row r="941" spans="1:7" x14ac:dyDescent="0.15">
      <c r="A941" s="1056"/>
      <c r="B941" s="1056"/>
      <c r="C941" s="1056"/>
      <c r="D941" s="1056"/>
      <c r="E941" s="1056"/>
      <c r="F941" s="1056"/>
      <c r="G941" s="1056"/>
    </row>
    <row r="942" spans="1:7" x14ac:dyDescent="0.15">
      <c r="A942" s="1056"/>
      <c r="B942" s="1056"/>
      <c r="C942" s="1056"/>
      <c r="D942" s="1056"/>
      <c r="E942" s="1056"/>
      <c r="F942" s="1056"/>
      <c r="G942" s="1056"/>
    </row>
    <row r="943" spans="1:7" x14ac:dyDescent="0.15">
      <c r="A943" s="1056"/>
      <c r="B943" s="1056"/>
      <c r="C943" s="1056"/>
      <c r="D943" s="1056"/>
      <c r="E943" s="1056"/>
      <c r="F943" s="1056"/>
      <c r="G943" s="1056"/>
    </row>
    <row r="944" spans="1:7" x14ac:dyDescent="0.15">
      <c r="A944" s="1056"/>
      <c r="B944" s="1056"/>
      <c r="C944" s="1056"/>
      <c r="D944" s="1056"/>
      <c r="E944" s="1056"/>
      <c r="F944" s="1056"/>
      <c r="G944" s="1056"/>
    </row>
    <row r="945" spans="1:7" x14ac:dyDescent="0.15">
      <c r="A945" s="1056"/>
      <c r="B945" s="1056"/>
      <c r="C945" s="1056"/>
      <c r="D945" s="1056"/>
      <c r="E945" s="1056"/>
      <c r="F945" s="1056"/>
      <c r="G945" s="1056"/>
    </row>
    <row r="946" spans="1:7" x14ac:dyDescent="0.15">
      <c r="A946" s="1056"/>
      <c r="B946" s="1056"/>
      <c r="C946" s="1056"/>
      <c r="D946" s="1056"/>
      <c r="E946" s="1056"/>
      <c r="F946" s="1056"/>
      <c r="G946" s="1056"/>
    </row>
    <row r="947" spans="1:7" x14ac:dyDescent="0.15">
      <c r="A947" s="1056"/>
      <c r="B947" s="1056"/>
      <c r="C947" s="1056"/>
      <c r="D947" s="1056"/>
      <c r="E947" s="1056"/>
      <c r="F947" s="1056"/>
      <c r="G947" s="1056"/>
    </row>
    <row r="948" spans="1:7" x14ac:dyDescent="0.15">
      <c r="A948" s="1056"/>
      <c r="B948" s="1056"/>
      <c r="C948" s="1056"/>
      <c r="D948" s="1056"/>
      <c r="E948" s="1056"/>
      <c r="F948" s="1056"/>
      <c r="G948" s="1056"/>
    </row>
    <row r="949" spans="1:7" x14ac:dyDescent="0.15">
      <c r="A949" s="1056"/>
      <c r="B949" s="1056"/>
      <c r="C949" s="1056"/>
      <c r="D949" s="1056"/>
      <c r="E949" s="1056"/>
      <c r="F949" s="1056"/>
      <c r="G949" s="1056"/>
    </row>
    <row r="950" spans="1:7" x14ac:dyDescent="0.15">
      <c r="A950" s="1056"/>
      <c r="B950" s="1056"/>
      <c r="C950" s="1056"/>
      <c r="D950" s="1056"/>
      <c r="E950" s="1056"/>
      <c r="F950" s="1056"/>
      <c r="G950" s="1056"/>
    </row>
    <row r="951" spans="1:7" x14ac:dyDescent="0.15">
      <c r="A951" s="1056"/>
      <c r="B951" s="1056"/>
      <c r="C951" s="1056"/>
      <c r="D951" s="1056"/>
      <c r="E951" s="1056"/>
      <c r="F951" s="1056"/>
      <c r="G951" s="1056"/>
    </row>
    <row r="952" spans="1:7" x14ac:dyDescent="0.15">
      <c r="A952" s="1056"/>
      <c r="B952" s="1056"/>
      <c r="C952" s="1056"/>
      <c r="D952" s="1056"/>
      <c r="E952" s="1056"/>
      <c r="F952" s="1056"/>
      <c r="G952" s="1056"/>
    </row>
    <row r="953" spans="1:7" x14ac:dyDescent="0.15">
      <c r="A953" s="1056"/>
      <c r="B953" s="1056"/>
      <c r="C953" s="1056"/>
      <c r="D953" s="1056"/>
      <c r="E953" s="1056"/>
      <c r="F953" s="1056"/>
      <c r="G953" s="1056"/>
    </row>
    <row r="954" spans="1:7" x14ac:dyDescent="0.15">
      <c r="A954" s="1056"/>
      <c r="B954" s="1056"/>
      <c r="C954" s="1056"/>
      <c r="D954" s="1056"/>
      <c r="E954" s="1056"/>
      <c r="F954" s="1056"/>
      <c r="G954" s="1056"/>
    </row>
    <row r="955" spans="1:7" x14ac:dyDescent="0.15">
      <c r="A955" s="1056"/>
      <c r="B955" s="1056"/>
      <c r="C955" s="1056"/>
      <c r="D955" s="1056"/>
      <c r="E955" s="1056"/>
      <c r="F955" s="1056"/>
      <c r="G955" s="1056"/>
    </row>
    <row r="956" spans="1:7" x14ac:dyDescent="0.15">
      <c r="A956" s="1056"/>
      <c r="B956" s="1056"/>
      <c r="C956" s="1056"/>
      <c r="D956" s="1056"/>
      <c r="E956" s="1056"/>
      <c r="F956" s="1056"/>
      <c r="G956" s="1056"/>
    </row>
    <row r="957" spans="1:7" x14ac:dyDescent="0.15">
      <c r="A957" s="1056"/>
      <c r="B957" s="1056"/>
      <c r="C957" s="1056"/>
      <c r="D957" s="1056"/>
      <c r="E957" s="1056"/>
      <c r="F957" s="1056"/>
      <c r="G957" s="1056"/>
    </row>
    <row r="958" spans="1:7" x14ac:dyDescent="0.15">
      <c r="A958" s="1056"/>
      <c r="B958" s="1056"/>
      <c r="C958" s="1056"/>
      <c r="D958" s="1056"/>
      <c r="E958" s="1056"/>
      <c r="F958" s="1056"/>
      <c r="G958" s="1056"/>
    </row>
    <row r="959" spans="1:7" x14ac:dyDescent="0.15">
      <c r="A959" s="1056"/>
      <c r="B959" s="1056"/>
      <c r="C959" s="1056"/>
      <c r="D959" s="1056"/>
      <c r="E959" s="1056"/>
      <c r="F959" s="1056"/>
      <c r="G959" s="1056"/>
    </row>
    <row r="960" spans="1:7" x14ac:dyDescent="0.15">
      <c r="A960" s="1056"/>
      <c r="B960" s="1056"/>
      <c r="C960" s="1056"/>
      <c r="D960" s="1056"/>
      <c r="E960" s="1056"/>
      <c r="F960" s="1056"/>
      <c r="G960" s="1056"/>
    </row>
    <row r="961" spans="1:7" x14ac:dyDescent="0.15">
      <c r="A961" s="1056"/>
      <c r="B961" s="1056"/>
      <c r="C961" s="1056"/>
      <c r="D961" s="1056"/>
      <c r="E961" s="1056"/>
      <c r="F961" s="1056"/>
      <c r="G961" s="1056"/>
    </row>
    <row r="962" spans="1:7" x14ac:dyDescent="0.15">
      <c r="A962" s="1056"/>
      <c r="B962" s="1056"/>
      <c r="C962" s="1056"/>
      <c r="D962" s="1056"/>
      <c r="E962" s="1056"/>
      <c r="F962" s="1056"/>
      <c r="G962" s="1056"/>
    </row>
    <row r="963" spans="1:7" x14ac:dyDescent="0.15">
      <c r="A963" s="1056"/>
      <c r="B963" s="1056"/>
      <c r="C963" s="1056"/>
      <c r="D963" s="1056"/>
      <c r="E963" s="1056"/>
      <c r="F963" s="1056"/>
      <c r="G963" s="1056"/>
    </row>
    <row r="964" spans="1:7" x14ac:dyDescent="0.15">
      <c r="A964" s="1056"/>
      <c r="B964" s="1056"/>
      <c r="C964" s="1056"/>
      <c r="D964" s="1056"/>
      <c r="E964" s="1056"/>
      <c r="F964" s="1056"/>
      <c r="G964" s="1056"/>
    </row>
    <row r="965" spans="1:7" x14ac:dyDescent="0.15">
      <c r="A965" s="1056"/>
      <c r="B965" s="1056"/>
      <c r="C965" s="1056"/>
      <c r="D965" s="1056"/>
      <c r="E965" s="1056"/>
      <c r="F965" s="1056"/>
      <c r="G965" s="1056"/>
    </row>
    <row r="966" spans="1:7" x14ac:dyDescent="0.15">
      <c r="A966" s="1056"/>
      <c r="B966" s="1056"/>
      <c r="C966" s="1056"/>
      <c r="D966" s="1056"/>
      <c r="E966" s="1056"/>
      <c r="F966" s="1056"/>
      <c r="G966" s="1056"/>
    </row>
    <row r="967" spans="1:7" x14ac:dyDescent="0.15">
      <c r="A967" s="1056"/>
      <c r="B967" s="1056"/>
      <c r="C967" s="1056"/>
      <c r="D967" s="1056"/>
      <c r="E967" s="1056"/>
      <c r="F967" s="1056"/>
      <c r="G967" s="1056"/>
    </row>
    <row r="968" spans="1:7" x14ac:dyDescent="0.15">
      <c r="A968" s="1056"/>
      <c r="B968" s="1056"/>
      <c r="C968" s="1056"/>
      <c r="D968" s="1056"/>
      <c r="E968" s="1056"/>
      <c r="F968" s="1056"/>
      <c r="G968" s="1056"/>
    </row>
    <row r="969" spans="1:7" x14ac:dyDescent="0.15">
      <c r="A969" s="1056"/>
      <c r="B969" s="1056"/>
      <c r="C969" s="1056"/>
      <c r="D969" s="1056"/>
      <c r="E969" s="1056"/>
      <c r="F969" s="1056"/>
      <c r="G969" s="1056"/>
    </row>
    <row r="970" spans="1:7" x14ac:dyDescent="0.15">
      <c r="A970" s="1056"/>
      <c r="B970" s="1056"/>
      <c r="C970" s="1056"/>
      <c r="D970" s="1056"/>
      <c r="E970" s="1056"/>
      <c r="F970" s="1056"/>
      <c r="G970" s="1056"/>
    </row>
    <row r="971" spans="1:7" x14ac:dyDescent="0.15">
      <c r="A971" s="1056"/>
      <c r="B971" s="1056"/>
      <c r="C971" s="1056"/>
      <c r="D971" s="1056"/>
      <c r="E971" s="1056"/>
      <c r="F971" s="1056"/>
      <c r="G971" s="1056"/>
    </row>
    <row r="972" spans="1:7" x14ac:dyDescent="0.15">
      <c r="A972" s="1056"/>
      <c r="B972" s="1056"/>
      <c r="C972" s="1056"/>
      <c r="D972" s="1056"/>
      <c r="E972" s="1056"/>
      <c r="F972" s="1056"/>
      <c r="G972" s="1056"/>
    </row>
    <row r="973" spans="1:7" x14ac:dyDescent="0.15">
      <c r="A973" s="1056"/>
      <c r="B973" s="1056"/>
      <c r="C973" s="1056"/>
      <c r="D973" s="1056"/>
      <c r="E973" s="1056"/>
      <c r="F973" s="1056"/>
      <c r="G973" s="1056"/>
    </row>
    <row r="974" spans="1:7" x14ac:dyDescent="0.15">
      <c r="A974" s="1056"/>
      <c r="B974" s="1056"/>
      <c r="C974" s="1056"/>
      <c r="D974" s="1056"/>
      <c r="E974" s="1056"/>
      <c r="F974" s="1056"/>
      <c r="G974" s="1056"/>
    </row>
    <row r="975" spans="1:7" x14ac:dyDescent="0.15">
      <c r="A975" s="1056"/>
      <c r="B975" s="1056"/>
      <c r="C975" s="1056"/>
      <c r="D975" s="1056"/>
      <c r="E975" s="1056"/>
      <c r="F975" s="1056"/>
      <c r="G975" s="1056"/>
    </row>
    <row r="976" spans="1:7" x14ac:dyDescent="0.15">
      <c r="A976" s="1056"/>
      <c r="B976" s="1056"/>
      <c r="C976" s="1056"/>
      <c r="D976" s="1056"/>
      <c r="E976" s="1056"/>
      <c r="F976" s="1056"/>
      <c r="G976" s="1056"/>
    </row>
    <row r="977" spans="1:7" x14ac:dyDescent="0.15">
      <c r="A977" s="1056"/>
      <c r="B977" s="1056"/>
      <c r="C977" s="1056"/>
      <c r="D977" s="1056"/>
      <c r="E977" s="1056"/>
      <c r="F977" s="1056"/>
      <c r="G977" s="1056"/>
    </row>
    <row r="978" spans="1:7" x14ac:dyDescent="0.15">
      <c r="A978" s="1056"/>
      <c r="B978" s="1056"/>
      <c r="C978" s="1056"/>
      <c r="D978" s="1056"/>
      <c r="E978" s="1056"/>
      <c r="F978" s="1056"/>
      <c r="G978" s="1056"/>
    </row>
    <row r="979" spans="1:7" x14ac:dyDescent="0.15">
      <c r="A979" s="1056"/>
      <c r="B979" s="1056"/>
      <c r="C979" s="1056"/>
      <c r="D979" s="1056"/>
      <c r="E979" s="1056"/>
      <c r="F979" s="1056"/>
      <c r="G979" s="1056"/>
    </row>
    <row r="980" spans="1:7" x14ac:dyDescent="0.15">
      <c r="A980" s="1056"/>
      <c r="B980" s="1056"/>
      <c r="C980" s="1056"/>
      <c r="D980" s="1056"/>
      <c r="E980" s="1056"/>
      <c r="F980" s="1056"/>
      <c r="G980" s="1056"/>
    </row>
    <row r="981" spans="1:7" x14ac:dyDescent="0.15">
      <c r="A981" s="1056"/>
      <c r="B981" s="1056"/>
      <c r="C981" s="1056"/>
      <c r="D981" s="1056"/>
      <c r="E981" s="1056"/>
      <c r="F981" s="1056"/>
      <c r="G981" s="1056"/>
    </row>
    <row r="982" spans="1:7" x14ac:dyDescent="0.15">
      <c r="A982" s="1056"/>
      <c r="B982" s="1056"/>
      <c r="C982" s="1056"/>
      <c r="D982" s="1056"/>
      <c r="E982" s="1056"/>
      <c r="F982" s="1056"/>
      <c r="G982" s="1056"/>
    </row>
    <row r="983" spans="1:7" x14ac:dyDescent="0.15">
      <c r="A983" s="1056"/>
      <c r="B983" s="1056"/>
      <c r="C983" s="1056"/>
      <c r="D983" s="1056"/>
      <c r="E983" s="1056"/>
      <c r="F983" s="1056"/>
      <c r="G983" s="1056"/>
    </row>
    <row r="984" spans="1:7" x14ac:dyDescent="0.15">
      <c r="A984" s="1056"/>
      <c r="B984" s="1056"/>
      <c r="C984" s="1056"/>
      <c r="D984" s="1056"/>
      <c r="E984" s="1056"/>
      <c r="F984" s="1056"/>
      <c r="G984" s="1056"/>
    </row>
    <row r="985" spans="1:7" x14ac:dyDescent="0.15">
      <c r="A985" s="1056"/>
      <c r="B985" s="1056"/>
      <c r="C985" s="1056"/>
      <c r="D985" s="1056"/>
      <c r="E985" s="1056"/>
      <c r="F985" s="1056"/>
      <c r="G985" s="1056"/>
    </row>
    <row r="986" spans="1:7" x14ac:dyDescent="0.15">
      <c r="A986" s="1056"/>
      <c r="B986" s="1056"/>
      <c r="C986" s="1056"/>
      <c r="D986" s="1056"/>
      <c r="E986" s="1056"/>
      <c r="F986" s="1056"/>
      <c r="G986" s="1056"/>
    </row>
    <row r="987" spans="1:7" x14ac:dyDescent="0.15">
      <c r="A987" s="1056"/>
      <c r="B987" s="1056"/>
      <c r="C987" s="1056"/>
      <c r="D987" s="1056"/>
      <c r="E987" s="1056"/>
      <c r="F987" s="1056"/>
      <c r="G987" s="1056"/>
    </row>
    <row r="988" spans="1:7" x14ac:dyDescent="0.15">
      <c r="A988" s="1056"/>
      <c r="B988" s="1056"/>
      <c r="C988" s="1056"/>
      <c r="D988" s="1056"/>
      <c r="E988" s="1056"/>
      <c r="F988" s="1056"/>
      <c r="G988" s="1056"/>
    </row>
    <row r="989" spans="1:7" x14ac:dyDescent="0.15">
      <c r="A989" s="1056"/>
      <c r="B989" s="1056"/>
      <c r="C989" s="1056"/>
      <c r="D989" s="1056"/>
      <c r="E989" s="1056"/>
      <c r="F989" s="1056"/>
      <c r="G989" s="1056"/>
    </row>
    <row r="990" spans="1:7" x14ac:dyDescent="0.15">
      <c r="A990" s="1056"/>
      <c r="B990" s="1056"/>
      <c r="C990" s="1056"/>
      <c r="D990" s="1056"/>
      <c r="E990" s="1056"/>
      <c r="F990" s="1056"/>
      <c r="G990" s="1056"/>
    </row>
    <row r="991" spans="1:7" x14ac:dyDescent="0.15">
      <c r="A991" s="1056"/>
      <c r="B991" s="1056"/>
      <c r="C991" s="1056"/>
      <c r="D991" s="1056"/>
      <c r="E991" s="1056"/>
      <c r="F991" s="1056"/>
      <c r="G991" s="1056"/>
    </row>
    <row r="992" spans="1:7" x14ac:dyDescent="0.15">
      <c r="A992" s="1056"/>
      <c r="B992" s="1056"/>
      <c r="C992" s="1056"/>
      <c r="D992" s="1056"/>
      <c r="E992" s="1056"/>
      <c r="F992" s="1056"/>
      <c r="G992" s="1056"/>
    </row>
    <row r="993" spans="1:7" x14ac:dyDescent="0.15">
      <c r="A993" s="1056"/>
      <c r="B993" s="1056"/>
      <c r="C993" s="1056"/>
      <c r="D993" s="1056"/>
      <c r="E993" s="1056"/>
      <c r="F993" s="1056"/>
      <c r="G993" s="1056"/>
    </row>
    <row r="994" spans="1:7" x14ac:dyDescent="0.15">
      <c r="A994" s="1056"/>
      <c r="B994" s="1056"/>
      <c r="C994" s="1056"/>
      <c r="D994" s="1056"/>
      <c r="E994" s="1056"/>
      <c r="F994" s="1056"/>
      <c r="G994" s="1056"/>
    </row>
    <row r="995" spans="1:7" x14ac:dyDescent="0.15">
      <c r="A995" s="1056"/>
      <c r="B995" s="1056"/>
      <c r="C995" s="1056"/>
      <c r="D995" s="1056"/>
      <c r="E995" s="1056"/>
      <c r="F995" s="1056"/>
      <c r="G995" s="1056"/>
    </row>
    <row r="996" spans="1:7" x14ac:dyDescent="0.15">
      <c r="A996" s="1056"/>
      <c r="B996" s="1056"/>
      <c r="C996" s="1056"/>
      <c r="D996" s="1056"/>
      <c r="E996" s="1056"/>
      <c r="F996" s="1056"/>
      <c r="G996" s="1056"/>
    </row>
    <row r="997" spans="1:7" x14ac:dyDescent="0.15">
      <c r="A997" s="1056"/>
      <c r="B997" s="1056"/>
      <c r="C997" s="1056"/>
      <c r="D997" s="1056"/>
      <c r="E997" s="1056"/>
      <c r="F997" s="1056"/>
      <c r="G997" s="1056"/>
    </row>
    <row r="998" spans="1:7" x14ac:dyDescent="0.15">
      <c r="A998" s="1056"/>
      <c r="B998" s="1056"/>
      <c r="C998" s="1056"/>
      <c r="D998" s="1056"/>
      <c r="E998" s="1056"/>
      <c r="F998" s="1056"/>
      <c r="G998" s="1056"/>
    </row>
    <row r="999" spans="1:7" x14ac:dyDescent="0.15">
      <c r="A999" s="1056"/>
      <c r="B999" s="1056"/>
      <c r="C999" s="1056"/>
      <c r="D999" s="1056"/>
      <c r="E999" s="1056"/>
      <c r="F999" s="1056"/>
      <c r="G999" s="1056"/>
    </row>
    <row r="1000" spans="1:7" x14ac:dyDescent="0.15">
      <c r="A1000" s="1056"/>
      <c r="B1000" s="1056"/>
      <c r="C1000" s="1056"/>
      <c r="D1000" s="1056"/>
      <c r="E1000" s="1056"/>
      <c r="F1000" s="1056"/>
      <c r="G1000" s="1056"/>
    </row>
    <row r="1001" spans="1:7" x14ac:dyDescent="0.15">
      <c r="A1001" s="1056"/>
      <c r="B1001" s="1056"/>
      <c r="C1001" s="1056"/>
      <c r="D1001" s="1056"/>
      <c r="E1001" s="1056"/>
      <c r="F1001" s="1056"/>
      <c r="G1001" s="1056"/>
    </row>
    <row r="1002" spans="1:7" x14ac:dyDescent="0.15">
      <c r="A1002" s="1056"/>
      <c r="B1002" s="1056"/>
      <c r="C1002" s="1056"/>
      <c r="D1002" s="1056"/>
      <c r="E1002" s="1056"/>
      <c r="F1002" s="1056"/>
      <c r="G1002" s="1056"/>
    </row>
    <row r="1003" spans="1:7" x14ac:dyDescent="0.15">
      <c r="A1003" s="1056"/>
      <c r="B1003" s="1056"/>
      <c r="C1003" s="1056"/>
      <c r="D1003" s="1056"/>
      <c r="E1003" s="1056"/>
      <c r="F1003" s="1056"/>
      <c r="G1003" s="1056"/>
    </row>
    <row r="1004" spans="1:7" x14ac:dyDescent="0.15">
      <c r="A1004" s="1056"/>
      <c r="B1004" s="1056"/>
      <c r="C1004" s="1056"/>
      <c r="D1004" s="1056"/>
      <c r="E1004" s="1056"/>
      <c r="F1004" s="1056"/>
      <c r="G1004" s="1056"/>
    </row>
    <row r="1005" spans="1:7" x14ac:dyDescent="0.15">
      <c r="A1005" s="1056"/>
      <c r="B1005" s="1056"/>
      <c r="C1005" s="1056"/>
      <c r="D1005" s="1056"/>
      <c r="E1005" s="1056"/>
      <c r="F1005" s="1056"/>
      <c r="G1005" s="1056"/>
    </row>
    <row r="1006" spans="1:7" x14ac:dyDescent="0.15">
      <c r="A1006" s="1056"/>
      <c r="B1006" s="1056"/>
      <c r="C1006" s="1056"/>
      <c r="D1006" s="1056"/>
      <c r="E1006" s="1056"/>
      <c r="F1006" s="1056"/>
      <c r="G1006" s="1056"/>
    </row>
    <row r="1007" spans="1:7" x14ac:dyDescent="0.15">
      <c r="A1007" s="1056"/>
      <c r="B1007" s="1056"/>
      <c r="C1007" s="1056"/>
      <c r="D1007" s="1056"/>
      <c r="E1007" s="1056"/>
      <c r="F1007" s="1056"/>
      <c r="G1007" s="1056"/>
    </row>
    <row r="1008" spans="1:7" x14ac:dyDescent="0.15">
      <c r="A1008" s="1056"/>
      <c r="B1008" s="1056"/>
      <c r="C1008" s="1056"/>
      <c r="D1008" s="1056"/>
      <c r="E1008" s="1056"/>
      <c r="F1008" s="1056"/>
      <c r="G1008" s="1056"/>
    </row>
    <row r="1009" spans="1:7" x14ac:dyDescent="0.15">
      <c r="A1009" s="1056"/>
      <c r="B1009" s="1056"/>
      <c r="C1009" s="1056"/>
      <c r="D1009" s="1056"/>
      <c r="E1009" s="1056"/>
      <c r="F1009" s="1056"/>
      <c r="G1009" s="1056"/>
    </row>
    <row r="1010" spans="1:7" x14ac:dyDescent="0.15">
      <c r="A1010" s="1056"/>
      <c r="B1010" s="1056"/>
      <c r="C1010" s="1056"/>
      <c r="D1010" s="1056"/>
      <c r="E1010" s="1056"/>
      <c r="F1010" s="1056"/>
      <c r="G1010" s="1056"/>
    </row>
    <row r="1011" spans="1:7" x14ac:dyDescent="0.15">
      <c r="A1011" s="1056"/>
      <c r="B1011" s="1056"/>
      <c r="C1011" s="1056"/>
      <c r="D1011" s="1056"/>
      <c r="E1011" s="1056"/>
      <c r="F1011" s="1056"/>
      <c r="G1011" s="1056"/>
    </row>
    <row r="1012" spans="1:7" x14ac:dyDescent="0.15">
      <c r="A1012" s="1056"/>
      <c r="B1012" s="1056"/>
      <c r="C1012" s="1056"/>
      <c r="D1012" s="1056"/>
      <c r="E1012" s="1056"/>
      <c r="F1012" s="1056"/>
      <c r="G1012" s="1056"/>
    </row>
    <row r="1013" spans="1:7" x14ac:dyDescent="0.15">
      <c r="A1013" s="1056"/>
      <c r="B1013" s="1056"/>
      <c r="C1013" s="1056"/>
      <c r="D1013" s="1056"/>
      <c r="E1013" s="1056"/>
      <c r="F1013" s="1056"/>
      <c r="G1013" s="1056"/>
    </row>
    <row r="1014" spans="1:7" x14ac:dyDescent="0.15">
      <c r="A1014" s="1056"/>
      <c r="B1014" s="1056"/>
      <c r="C1014" s="1056"/>
      <c r="D1014" s="1056"/>
      <c r="E1014" s="1056"/>
      <c r="F1014" s="1056"/>
      <c r="G1014" s="1056"/>
    </row>
    <row r="1015" spans="1:7" x14ac:dyDescent="0.15">
      <c r="A1015" s="1056"/>
      <c r="B1015" s="1056"/>
      <c r="C1015" s="1056"/>
      <c r="D1015" s="1056"/>
      <c r="E1015" s="1056"/>
      <c r="F1015" s="1056"/>
      <c r="G1015" s="1056"/>
    </row>
    <row r="1016" spans="1:7" x14ac:dyDescent="0.15">
      <c r="A1016" s="1056"/>
      <c r="B1016" s="1056"/>
      <c r="C1016" s="1056"/>
      <c r="D1016" s="1056"/>
      <c r="E1016" s="1056"/>
      <c r="F1016" s="1056"/>
      <c r="G1016" s="1056"/>
    </row>
    <row r="1017" spans="1:7" x14ac:dyDescent="0.15">
      <c r="A1017" s="1056"/>
      <c r="B1017" s="1056"/>
      <c r="C1017" s="1056"/>
      <c r="D1017" s="1056"/>
      <c r="E1017" s="1056"/>
      <c r="F1017" s="1056"/>
      <c r="G1017" s="1056"/>
    </row>
    <row r="1018" spans="1:7" x14ac:dyDescent="0.15">
      <c r="A1018" s="1056"/>
      <c r="B1018" s="1056"/>
      <c r="C1018" s="1056"/>
      <c r="D1018" s="1056"/>
      <c r="E1018" s="1056"/>
      <c r="F1018" s="1056"/>
      <c r="G1018" s="1056"/>
    </row>
    <row r="1019" spans="1:7" x14ac:dyDescent="0.15">
      <c r="A1019" s="1056"/>
      <c r="B1019" s="1056"/>
      <c r="C1019" s="1056"/>
      <c r="D1019" s="1056"/>
      <c r="E1019" s="1056"/>
      <c r="F1019" s="1056"/>
      <c r="G1019" s="1056"/>
    </row>
    <row r="1020" spans="1:7" x14ac:dyDescent="0.15">
      <c r="A1020" s="1056"/>
      <c r="B1020" s="1056"/>
      <c r="C1020" s="1056"/>
      <c r="D1020" s="1056"/>
      <c r="E1020" s="1056"/>
      <c r="F1020" s="1056"/>
      <c r="G1020" s="1056"/>
    </row>
    <row r="1021" spans="1:7" x14ac:dyDescent="0.15">
      <c r="A1021" s="1056"/>
      <c r="B1021" s="1056"/>
      <c r="C1021" s="1056"/>
      <c r="D1021" s="1056"/>
      <c r="E1021" s="1056"/>
      <c r="F1021" s="1056"/>
      <c r="G1021" s="1056"/>
    </row>
    <row r="1022" spans="1:7" x14ac:dyDescent="0.15">
      <c r="A1022" s="1056"/>
      <c r="B1022" s="1056"/>
      <c r="C1022" s="1056"/>
      <c r="D1022" s="1056"/>
      <c r="E1022" s="1056"/>
      <c r="F1022" s="1056"/>
      <c r="G1022" s="1056"/>
    </row>
    <row r="1023" spans="1:7" x14ac:dyDescent="0.15">
      <c r="A1023" s="1056"/>
      <c r="B1023" s="1056"/>
      <c r="C1023" s="1056"/>
      <c r="D1023" s="1056"/>
      <c r="E1023" s="1056"/>
      <c r="F1023" s="1056"/>
      <c r="G1023" s="1056"/>
    </row>
    <row r="1024" spans="1:7" x14ac:dyDescent="0.15">
      <c r="A1024" s="1056"/>
      <c r="B1024" s="1056"/>
      <c r="C1024" s="1056"/>
      <c r="D1024" s="1056"/>
      <c r="E1024" s="1056"/>
      <c r="F1024" s="1056"/>
      <c r="G1024" s="1056"/>
    </row>
    <row r="1025" spans="1:7" x14ac:dyDescent="0.15">
      <c r="A1025" s="1056"/>
      <c r="B1025" s="1056"/>
      <c r="C1025" s="1056"/>
      <c r="D1025" s="1056"/>
      <c r="E1025" s="1056"/>
      <c r="F1025" s="1056"/>
      <c r="G1025" s="1056"/>
    </row>
    <row r="1026" spans="1:7" x14ac:dyDescent="0.15">
      <c r="A1026" s="1056"/>
      <c r="B1026" s="1056"/>
      <c r="C1026" s="1056"/>
      <c r="D1026" s="1056"/>
      <c r="E1026" s="1056"/>
      <c r="F1026" s="1056"/>
      <c r="G1026" s="1056"/>
    </row>
    <row r="1027" spans="1:7" x14ac:dyDescent="0.15">
      <c r="A1027" s="1056"/>
      <c r="B1027" s="1056"/>
      <c r="C1027" s="1056"/>
      <c r="D1027" s="1056"/>
      <c r="E1027" s="1056"/>
      <c r="F1027" s="1056"/>
      <c r="G1027" s="1056"/>
    </row>
    <row r="1028" spans="1:7" x14ac:dyDescent="0.15">
      <c r="A1028" s="1056"/>
      <c r="B1028" s="1056"/>
      <c r="C1028" s="1056"/>
      <c r="D1028" s="1056"/>
      <c r="E1028" s="1056"/>
      <c r="F1028" s="1056"/>
      <c r="G1028" s="1056"/>
    </row>
    <row r="1029" spans="1:7" x14ac:dyDescent="0.15">
      <c r="A1029" s="1056"/>
      <c r="B1029" s="1056"/>
      <c r="C1029" s="1056"/>
      <c r="D1029" s="1056"/>
      <c r="E1029" s="1056"/>
      <c r="F1029" s="1056"/>
      <c r="G1029" s="1056"/>
    </row>
    <row r="1030" spans="1:7" x14ac:dyDescent="0.15">
      <c r="A1030" s="1056"/>
      <c r="B1030" s="1056"/>
      <c r="C1030" s="1056"/>
      <c r="D1030" s="1056"/>
      <c r="E1030" s="1056"/>
      <c r="F1030" s="1056"/>
      <c r="G1030" s="1056"/>
    </row>
    <row r="1031" spans="1:7" x14ac:dyDescent="0.15">
      <c r="A1031" s="1056"/>
      <c r="B1031" s="1056"/>
      <c r="C1031" s="1056"/>
      <c r="D1031" s="1056"/>
      <c r="E1031" s="1056"/>
      <c r="F1031" s="1056"/>
      <c r="G1031" s="1056"/>
    </row>
    <row r="1032" spans="1:7" x14ac:dyDescent="0.15">
      <c r="A1032" s="1056"/>
      <c r="B1032" s="1056"/>
      <c r="C1032" s="1056"/>
      <c r="D1032" s="1056"/>
      <c r="E1032" s="1056"/>
      <c r="F1032" s="1056"/>
      <c r="G1032" s="1056"/>
    </row>
    <row r="1033" spans="1:7" x14ac:dyDescent="0.15">
      <c r="A1033" s="1056"/>
      <c r="B1033" s="1056"/>
      <c r="C1033" s="1056"/>
      <c r="D1033" s="1056"/>
      <c r="E1033" s="1056"/>
      <c r="F1033" s="1056"/>
      <c r="G1033" s="1056"/>
    </row>
    <row r="1034" spans="1:7" x14ac:dyDescent="0.15">
      <c r="A1034" s="1056"/>
      <c r="B1034" s="1056"/>
      <c r="C1034" s="1056"/>
      <c r="D1034" s="1056"/>
      <c r="E1034" s="1056"/>
      <c r="F1034" s="1056"/>
      <c r="G1034" s="1056"/>
    </row>
    <row r="1035" spans="1:7" x14ac:dyDescent="0.15">
      <c r="A1035" s="1056"/>
      <c r="B1035" s="1056"/>
      <c r="C1035" s="1056"/>
      <c r="D1035" s="1056"/>
      <c r="E1035" s="1056"/>
      <c r="F1035" s="1056"/>
      <c r="G1035" s="1056"/>
    </row>
    <row r="1036" spans="1:7" x14ac:dyDescent="0.15">
      <c r="A1036" s="1056"/>
      <c r="B1036" s="1056"/>
      <c r="C1036" s="1056"/>
      <c r="D1036" s="1056"/>
      <c r="E1036" s="1056"/>
      <c r="F1036" s="1056"/>
      <c r="G1036" s="1056"/>
    </row>
    <row r="1037" spans="1:7" x14ac:dyDescent="0.15">
      <c r="A1037" s="1056"/>
      <c r="B1037" s="1056"/>
      <c r="C1037" s="1056"/>
      <c r="D1037" s="1056"/>
      <c r="E1037" s="1056"/>
      <c r="F1037" s="1056"/>
      <c r="G1037" s="1056"/>
    </row>
    <row r="1038" spans="1:7" x14ac:dyDescent="0.15">
      <c r="A1038" s="1056"/>
      <c r="B1038" s="1056"/>
      <c r="C1038" s="1056"/>
      <c r="D1038" s="1056"/>
      <c r="E1038" s="1056"/>
      <c r="F1038" s="1056"/>
      <c r="G1038" s="1056"/>
    </row>
    <row r="1039" spans="1:7" x14ac:dyDescent="0.15">
      <c r="A1039" s="1056"/>
      <c r="B1039" s="1056"/>
      <c r="C1039" s="1056"/>
      <c r="D1039" s="1056"/>
      <c r="E1039" s="1056"/>
      <c r="F1039" s="1056"/>
      <c r="G1039" s="1056"/>
    </row>
    <row r="1040" spans="1:7" x14ac:dyDescent="0.15">
      <c r="A1040" s="1056"/>
      <c r="B1040" s="1056"/>
      <c r="C1040" s="1056"/>
      <c r="D1040" s="1056"/>
      <c r="E1040" s="1056"/>
      <c r="F1040" s="1056"/>
      <c r="G1040" s="1056"/>
    </row>
    <row r="1041" spans="1:7" x14ac:dyDescent="0.15">
      <c r="A1041" s="1056"/>
      <c r="B1041" s="1056"/>
      <c r="C1041" s="1056"/>
      <c r="D1041" s="1056"/>
      <c r="E1041" s="1056"/>
      <c r="F1041" s="1056"/>
      <c r="G1041" s="1056"/>
    </row>
    <row r="1042" spans="1:7" x14ac:dyDescent="0.15">
      <c r="A1042" s="1056"/>
      <c r="B1042" s="1056"/>
      <c r="C1042" s="1056"/>
      <c r="D1042" s="1056"/>
      <c r="E1042" s="1056"/>
      <c r="F1042" s="1056"/>
      <c r="G1042" s="1056"/>
    </row>
    <row r="1043" spans="1:7" x14ac:dyDescent="0.15">
      <c r="A1043" s="1056"/>
      <c r="B1043" s="1056"/>
      <c r="C1043" s="1056"/>
      <c r="D1043" s="1056"/>
      <c r="E1043" s="1056"/>
      <c r="F1043" s="1056"/>
      <c r="G1043" s="1056"/>
    </row>
    <row r="1044" spans="1:7" x14ac:dyDescent="0.15">
      <c r="A1044" s="1056"/>
      <c r="B1044" s="1056"/>
      <c r="C1044" s="1056"/>
      <c r="D1044" s="1056"/>
      <c r="E1044" s="1056"/>
      <c r="F1044" s="1056"/>
      <c r="G1044" s="1056"/>
    </row>
    <row r="1045" spans="1:7" x14ac:dyDescent="0.15">
      <c r="A1045" s="1056"/>
      <c r="B1045" s="1056"/>
      <c r="C1045" s="1056"/>
      <c r="D1045" s="1056"/>
      <c r="E1045" s="1056"/>
      <c r="F1045" s="1056"/>
      <c r="G1045" s="1056"/>
    </row>
    <row r="1046" spans="1:7" x14ac:dyDescent="0.15">
      <c r="A1046" s="1056"/>
      <c r="B1046" s="1056"/>
      <c r="C1046" s="1056"/>
      <c r="D1046" s="1056"/>
      <c r="E1046" s="1056"/>
      <c r="F1046" s="1056"/>
      <c r="G1046" s="1056"/>
    </row>
    <row r="1047" spans="1:7" x14ac:dyDescent="0.15">
      <c r="A1047" s="1056"/>
      <c r="B1047" s="1056"/>
      <c r="C1047" s="1056"/>
      <c r="D1047" s="1056"/>
      <c r="E1047" s="1056"/>
      <c r="F1047" s="1056"/>
      <c r="G1047" s="1056"/>
    </row>
    <row r="1048" spans="1:7" x14ac:dyDescent="0.15">
      <c r="A1048" s="1056"/>
      <c r="B1048" s="1056"/>
      <c r="C1048" s="1056"/>
      <c r="D1048" s="1056"/>
      <c r="E1048" s="1056"/>
      <c r="F1048" s="1056"/>
      <c r="G1048" s="1056"/>
    </row>
    <row r="1049" spans="1:7" x14ac:dyDescent="0.15">
      <c r="A1049" s="1056"/>
      <c r="B1049" s="1056"/>
      <c r="C1049" s="1056"/>
      <c r="D1049" s="1056"/>
      <c r="E1049" s="1056"/>
      <c r="F1049" s="1056"/>
      <c r="G1049" s="1056"/>
    </row>
    <row r="1050" spans="1:7" x14ac:dyDescent="0.15">
      <c r="A1050" s="1056"/>
      <c r="B1050" s="1056"/>
      <c r="C1050" s="1056"/>
      <c r="D1050" s="1056"/>
      <c r="E1050" s="1056"/>
      <c r="F1050" s="1056"/>
      <c r="G1050" s="1056"/>
    </row>
    <row r="1051" spans="1:7" x14ac:dyDescent="0.15">
      <c r="A1051" s="1056"/>
      <c r="B1051" s="1056"/>
      <c r="C1051" s="1056"/>
      <c r="D1051" s="1056"/>
      <c r="E1051" s="1056"/>
      <c r="F1051" s="1056"/>
      <c r="G1051" s="1056"/>
    </row>
    <row r="1052" spans="1:7" x14ac:dyDescent="0.15">
      <c r="A1052" s="1056"/>
      <c r="B1052" s="1056"/>
      <c r="C1052" s="1056"/>
      <c r="D1052" s="1056"/>
      <c r="E1052" s="1056"/>
      <c r="F1052" s="1056"/>
      <c r="G1052" s="1056"/>
    </row>
    <row r="1053" spans="1:7" x14ac:dyDescent="0.15">
      <c r="A1053" s="1056"/>
      <c r="B1053" s="1056"/>
      <c r="C1053" s="1056"/>
      <c r="D1053" s="1056"/>
      <c r="E1053" s="1056"/>
      <c r="F1053" s="1056"/>
      <c r="G1053" s="1056"/>
    </row>
    <row r="1054" spans="1:7" x14ac:dyDescent="0.15">
      <c r="A1054" s="1056"/>
      <c r="B1054" s="1056"/>
      <c r="C1054" s="1056"/>
      <c r="D1054" s="1056"/>
      <c r="E1054" s="1056"/>
      <c r="F1054" s="1056"/>
      <c r="G1054" s="1056"/>
    </row>
    <row r="1055" spans="1:7" x14ac:dyDescent="0.15">
      <c r="A1055" s="1056"/>
      <c r="B1055" s="1056"/>
      <c r="C1055" s="1056"/>
      <c r="D1055" s="1056"/>
      <c r="E1055" s="1056"/>
      <c r="F1055" s="1056"/>
      <c r="G1055" s="1056"/>
    </row>
    <row r="1056" spans="1:7" x14ac:dyDescent="0.15">
      <c r="A1056" s="1056"/>
      <c r="B1056" s="1056"/>
      <c r="C1056" s="1056"/>
      <c r="D1056" s="1056"/>
      <c r="E1056" s="1056"/>
      <c r="F1056" s="1056"/>
      <c r="G1056" s="1056"/>
    </row>
    <row r="1057" spans="1:7" x14ac:dyDescent="0.15">
      <c r="A1057" s="1056"/>
      <c r="B1057" s="1056"/>
      <c r="C1057" s="1056"/>
      <c r="D1057" s="1056"/>
      <c r="E1057" s="1056"/>
      <c r="F1057" s="1056"/>
      <c r="G1057" s="1056"/>
    </row>
    <row r="1058" spans="1:7" x14ac:dyDescent="0.15">
      <c r="A1058" s="1056"/>
      <c r="B1058" s="1056"/>
      <c r="C1058" s="1056"/>
      <c r="D1058" s="1056"/>
      <c r="E1058" s="1056"/>
      <c r="F1058" s="1056"/>
      <c r="G1058" s="1056"/>
    </row>
    <row r="1059" spans="1:7" x14ac:dyDescent="0.15">
      <c r="A1059" s="1056"/>
      <c r="B1059" s="1056"/>
      <c r="C1059" s="1056"/>
      <c r="D1059" s="1056"/>
      <c r="E1059" s="1056"/>
      <c r="F1059" s="1056"/>
      <c r="G1059" s="1056"/>
    </row>
    <row r="1060" spans="1:7" x14ac:dyDescent="0.15">
      <c r="A1060" s="1056"/>
      <c r="B1060" s="1056"/>
      <c r="C1060" s="1056"/>
      <c r="D1060" s="1056"/>
      <c r="E1060" s="1056"/>
      <c r="F1060" s="1056"/>
      <c r="G1060" s="1056"/>
    </row>
    <row r="1061" spans="1:7" x14ac:dyDescent="0.15">
      <c r="A1061" s="1056"/>
      <c r="B1061" s="1056"/>
      <c r="C1061" s="1056"/>
      <c r="D1061" s="1056"/>
      <c r="E1061" s="1056"/>
      <c r="F1061" s="1056"/>
      <c r="G1061" s="1056"/>
    </row>
    <row r="1062" spans="1:7" x14ac:dyDescent="0.15">
      <c r="A1062" s="1056"/>
      <c r="B1062" s="1056"/>
      <c r="C1062" s="1056"/>
      <c r="D1062" s="1056"/>
      <c r="E1062" s="1056"/>
      <c r="F1062" s="1056"/>
      <c r="G1062" s="1056"/>
    </row>
    <row r="1063" spans="1:7" x14ac:dyDescent="0.15">
      <c r="A1063" s="1056"/>
      <c r="B1063" s="1056"/>
      <c r="C1063" s="1056"/>
      <c r="D1063" s="1056"/>
      <c r="E1063" s="1056"/>
      <c r="F1063" s="1056"/>
      <c r="G1063" s="1056"/>
    </row>
    <row r="1064" spans="1:7" x14ac:dyDescent="0.15">
      <c r="A1064" s="1056"/>
      <c r="B1064" s="1056"/>
      <c r="C1064" s="1056"/>
      <c r="D1064" s="1056"/>
      <c r="E1064" s="1056"/>
      <c r="F1064" s="1056"/>
      <c r="G1064" s="1056"/>
    </row>
    <row r="1065" spans="1:7" x14ac:dyDescent="0.15">
      <c r="A1065" s="1056"/>
      <c r="B1065" s="1056"/>
      <c r="C1065" s="1056"/>
      <c r="D1065" s="1056"/>
      <c r="E1065" s="1056"/>
      <c r="F1065" s="1056"/>
      <c r="G1065" s="1056"/>
    </row>
    <row r="1066" spans="1:7" x14ac:dyDescent="0.15">
      <c r="A1066" s="1056"/>
      <c r="B1066" s="1056"/>
      <c r="C1066" s="1056"/>
      <c r="D1066" s="1056"/>
      <c r="E1066" s="1056"/>
      <c r="F1066" s="1056"/>
      <c r="G1066" s="1056"/>
    </row>
    <row r="1067" spans="1:7" x14ac:dyDescent="0.15">
      <c r="A1067" s="1056"/>
      <c r="B1067" s="1056"/>
      <c r="C1067" s="1056"/>
      <c r="D1067" s="1056"/>
      <c r="E1067" s="1056"/>
      <c r="F1067" s="1056"/>
      <c r="G1067" s="1056"/>
    </row>
    <row r="1068" spans="1:7" x14ac:dyDescent="0.15">
      <c r="A1068" s="1056"/>
      <c r="B1068" s="1056"/>
      <c r="C1068" s="1056"/>
      <c r="D1068" s="1056"/>
      <c r="E1068" s="1056"/>
      <c r="F1068" s="1056"/>
      <c r="G1068" s="1056"/>
    </row>
    <row r="1069" spans="1:7" x14ac:dyDescent="0.15">
      <c r="A1069" s="1056"/>
      <c r="B1069" s="1056"/>
      <c r="C1069" s="1056"/>
      <c r="D1069" s="1056"/>
      <c r="E1069" s="1056"/>
      <c r="F1069" s="1056"/>
      <c r="G1069" s="1056"/>
    </row>
    <row r="1070" spans="1:7" x14ac:dyDescent="0.15">
      <c r="A1070" s="1056"/>
      <c r="B1070" s="1056"/>
      <c r="C1070" s="1056"/>
      <c r="D1070" s="1056"/>
      <c r="E1070" s="1056"/>
      <c r="F1070" s="1056"/>
      <c r="G1070" s="1056"/>
    </row>
    <row r="1071" spans="1:7" x14ac:dyDescent="0.15">
      <c r="A1071" s="1056"/>
      <c r="B1071" s="1056"/>
      <c r="C1071" s="1056"/>
      <c r="D1071" s="1056"/>
      <c r="E1071" s="1056"/>
      <c r="F1071" s="1056"/>
      <c r="G1071" s="1056"/>
    </row>
    <row r="1072" spans="1:7" x14ac:dyDescent="0.15">
      <c r="A1072" s="1056"/>
      <c r="B1072" s="1056"/>
      <c r="C1072" s="1056"/>
      <c r="D1072" s="1056"/>
      <c r="E1072" s="1056"/>
      <c r="F1072" s="1056"/>
      <c r="G1072" s="1056"/>
    </row>
    <row r="1073" spans="1:7" x14ac:dyDescent="0.15">
      <c r="A1073" s="1056"/>
      <c r="B1073" s="1056"/>
      <c r="C1073" s="1056"/>
      <c r="D1073" s="1056"/>
      <c r="E1073" s="1056"/>
      <c r="F1073" s="1056"/>
      <c r="G1073" s="1056"/>
    </row>
    <row r="1074" spans="1:7" x14ac:dyDescent="0.15">
      <c r="A1074" s="1056"/>
      <c r="B1074" s="1056"/>
      <c r="C1074" s="1056"/>
      <c r="D1074" s="1056"/>
      <c r="E1074" s="1056"/>
      <c r="F1074" s="1056"/>
      <c r="G1074" s="1056"/>
    </row>
    <row r="1075" spans="1:7" x14ac:dyDescent="0.15">
      <c r="A1075" s="1056"/>
      <c r="B1075" s="1056"/>
      <c r="C1075" s="1056"/>
      <c r="D1075" s="1056"/>
      <c r="E1075" s="1056"/>
      <c r="F1075" s="1056"/>
      <c r="G1075" s="1056"/>
    </row>
    <row r="1076" spans="1:7" x14ac:dyDescent="0.15">
      <c r="A1076" s="1056"/>
      <c r="B1076" s="1056"/>
      <c r="C1076" s="1056"/>
      <c r="D1076" s="1056"/>
      <c r="E1076" s="1056"/>
      <c r="F1076" s="1056"/>
      <c r="G1076" s="1056"/>
    </row>
    <row r="1077" spans="1:7" x14ac:dyDescent="0.15">
      <c r="A1077" s="1056"/>
      <c r="B1077" s="1056"/>
      <c r="C1077" s="1056"/>
      <c r="D1077" s="1056"/>
      <c r="E1077" s="1056"/>
      <c r="F1077" s="1056"/>
      <c r="G1077" s="1056"/>
    </row>
    <row r="1078" spans="1:7" x14ac:dyDescent="0.15">
      <c r="A1078" s="1056"/>
      <c r="B1078" s="1056"/>
      <c r="C1078" s="1056"/>
      <c r="D1078" s="1056"/>
      <c r="E1078" s="1056"/>
      <c r="F1078" s="1056"/>
      <c r="G1078" s="1056"/>
    </row>
    <row r="1079" spans="1:7" x14ac:dyDescent="0.15">
      <c r="A1079" s="1056"/>
      <c r="B1079" s="1056"/>
      <c r="C1079" s="1056"/>
      <c r="D1079" s="1056"/>
      <c r="E1079" s="1056"/>
      <c r="F1079" s="1056"/>
      <c r="G1079" s="1056"/>
    </row>
    <row r="1080" spans="1:7" x14ac:dyDescent="0.15">
      <c r="A1080" s="1056"/>
      <c r="B1080" s="1056"/>
      <c r="C1080" s="1056"/>
      <c r="D1080" s="1056"/>
      <c r="E1080" s="1056"/>
      <c r="F1080" s="1056"/>
      <c r="G1080" s="1056"/>
    </row>
    <row r="1081" spans="1:7" x14ac:dyDescent="0.15">
      <c r="A1081" s="1056"/>
      <c r="B1081" s="1056"/>
      <c r="C1081" s="1056"/>
      <c r="D1081" s="1056"/>
      <c r="E1081" s="1056"/>
      <c r="F1081" s="1056"/>
      <c r="G1081" s="1056"/>
    </row>
    <row r="1082" spans="1:7" x14ac:dyDescent="0.15">
      <c r="A1082" s="1056"/>
      <c r="B1082" s="1056"/>
      <c r="C1082" s="1056"/>
      <c r="D1082" s="1056"/>
      <c r="E1082" s="1056"/>
      <c r="F1082" s="1056"/>
      <c r="G1082" s="1056"/>
    </row>
    <row r="1083" spans="1:7" x14ac:dyDescent="0.15">
      <c r="A1083" s="1056"/>
      <c r="B1083" s="1056"/>
      <c r="C1083" s="1056"/>
      <c r="D1083" s="1056"/>
      <c r="E1083" s="1056"/>
      <c r="F1083" s="1056"/>
      <c r="G1083" s="1056"/>
    </row>
    <row r="1084" spans="1:7" x14ac:dyDescent="0.15">
      <c r="A1084" s="1056"/>
      <c r="B1084" s="1056"/>
      <c r="C1084" s="1056"/>
      <c r="D1084" s="1056"/>
      <c r="E1084" s="1056"/>
      <c r="F1084" s="1056"/>
      <c r="G1084" s="1056"/>
    </row>
    <row r="1085" spans="1:7" x14ac:dyDescent="0.15">
      <c r="A1085" s="1056"/>
      <c r="B1085" s="1056"/>
      <c r="C1085" s="1056"/>
      <c r="D1085" s="1056"/>
      <c r="E1085" s="1056"/>
      <c r="F1085" s="1056"/>
      <c r="G1085" s="1056"/>
    </row>
    <row r="1086" spans="1:7" x14ac:dyDescent="0.15">
      <c r="A1086" s="1056"/>
      <c r="B1086" s="1056"/>
      <c r="C1086" s="1056"/>
      <c r="D1086" s="1056"/>
      <c r="E1086" s="1056"/>
      <c r="F1086" s="1056"/>
      <c r="G1086" s="1056"/>
    </row>
    <row r="1087" spans="1:7" x14ac:dyDescent="0.15">
      <c r="A1087" s="1056"/>
      <c r="B1087" s="1056"/>
      <c r="C1087" s="1056"/>
      <c r="D1087" s="1056"/>
      <c r="E1087" s="1056"/>
      <c r="F1087" s="1056"/>
      <c r="G1087" s="1056"/>
    </row>
    <row r="1088" spans="1:7" x14ac:dyDescent="0.15">
      <c r="A1088" s="1056"/>
      <c r="B1088" s="1056"/>
      <c r="C1088" s="1056"/>
      <c r="D1088" s="1056"/>
      <c r="E1088" s="1056"/>
      <c r="F1088" s="1056"/>
      <c r="G1088" s="1056"/>
    </row>
    <row r="1089" spans="1:7" x14ac:dyDescent="0.15">
      <c r="A1089" s="1056"/>
      <c r="B1089" s="1056"/>
      <c r="C1089" s="1056"/>
      <c r="D1089" s="1056"/>
      <c r="E1089" s="1056"/>
      <c r="F1089" s="1056"/>
      <c r="G1089" s="1056"/>
    </row>
    <row r="1090" spans="1:7" x14ac:dyDescent="0.15">
      <c r="A1090" s="1056"/>
      <c r="B1090" s="1056"/>
      <c r="C1090" s="1056"/>
      <c r="D1090" s="1056"/>
      <c r="E1090" s="1056"/>
      <c r="F1090" s="1056"/>
      <c r="G1090" s="1056"/>
    </row>
    <row r="1091" spans="1:7" x14ac:dyDescent="0.15">
      <c r="A1091" s="1056"/>
      <c r="B1091" s="1056"/>
      <c r="C1091" s="1056"/>
      <c r="D1091" s="1056"/>
      <c r="E1091" s="1056"/>
      <c r="F1091" s="1056"/>
      <c r="G1091" s="1056"/>
    </row>
    <row r="1092" spans="1:7" x14ac:dyDescent="0.15">
      <c r="A1092" s="1056"/>
      <c r="B1092" s="1056"/>
      <c r="C1092" s="1056"/>
      <c r="D1092" s="1056"/>
      <c r="E1092" s="1056"/>
      <c r="F1092" s="1056"/>
      <c r="G1092" s="1056"/>
    </row>
    <row r="1093" spans="1:7" x14ac:dyDescent="0.15">
      <c r="A1093" s="1056"/>
      <c r="B1093" s="1056"/>
      <c r="C1093" s="1056"/>
      <c r="D1093" s="1056"/>
      <c r="E1093" s="1056"/>
      <c r="F1093" s="1056"/>
      <c r="G1093" s="1056"/>
    </row>
    <row r="1094" spans="1:7" x14ac:dyDescent="0.15">
      <c r="A1094" s="1056"/>
      <c r="B1094" s="1056"/>
      <c r="C1094" s="1056"/>
      <c r="D1094" s="1056"/>
      <c r="E1094" s="1056"/>
      <c r="F1094" s="1056"/>
      <c r="G1094" s="1056"/>
    </row>
    <row r="1095" spans="1:7" x14ac:dyDescent="0.15">
      <c r="A1095" s="1056"/>
      <c r="B1095" s="1056"/>
      <c r="C1095" s="1056"/>
      <c r="D1095" s="1056"/>
      <c r="E1095" s="1056"/>
      <c r="F1095" s="1056"/>
      <c r="G1095" s="1056"/>
    </row>
    <row r="1096" spans="1:7" x14ac:dyDescent="0.15">
      <c r="A1096" s="1056"/>
      <c r="B1096" s="1056"/>
      <c r="C1096" s="1056"/>
      <c r="D1096" s="1056"/>
      <c r="E1096" s="1056"/>
      <c r="F1096" s="1056"/>
      <c r="G1096" s="1056"/>
    </row>
    <row r="1097" spans="1:7" x14ac:dyDescent="0.15">
      <c r="A1097" s="1056"/>
      <c r="B1097" s="1056"/>
      <c r="C1097" s="1056"/>
      <c r="D1097" s="1056"/>
      <c r="E1097" s="1056"/>
      <c r="F1097" s="1056"/>
      <c r="G1097" s="1056"/>
    </row>
    <row r="1098" spans="1:7" x14ac:dyDescent="0.15">
      <c r="A1098" s="1056"/>
      <c r="B1098" s="1056"/>
      <c r="C1098" s="1056"/>
      <c r="D1098" s="1056"/>
      <c r="E1098" s="1056"/>
      <c r="F1098" s="1056"/>
      <c r="G1098" s="1056"/>
    </row>
    <row r="1099" spans="1:7" x14ac:dyDescent="0.15">
      <c r="A1099" s="1056"/>
      <c r="B1099" s="1056"/>
      <c r="C1099" s="1056"/>
      <c r="D1099" s="1056"/>
      <c r="E1099" s="1056"/>
      <c r="F1099" s="1056"/>
      <c r="G1099" s="1056"/>
    </row>
    <row r="1100" spans="1:7" x14ac:dyDescent="0.15">
      <c r="A1100" s="1056"/>
      <c r="B1100" s="1056"/>
      <c r="C1100" s="1056"/>
      <c r="D1100" s="1056"/>
      <c r="E1100" s="1056"/>
      <c r="F1100" s="1056"/>
      <c r="G1100" s="1056"/>
    </row>
    <row r="1101" spans="1:7" x14ac:dyDescent="0.15">
      <c r="A1101" s="1056"/>
      <c r="B1101" s="1056"/>
      <c r="C1101" s="1056"/>
      <c r="D1101" s="1056"/>
      <c r="E1101" s="1056"/>
      <c r="F1101" s="1056"/>
      <c r="G1101" s="1056"/>
    </row>
    <row r="1102" spans="1:7" x14ac:dyDescent="0.15">
      <c r="A1102" s="1056"/>
      <c r="B1102" s="1056"/>
      <c r="C1102" s="1056"/>
      <c r="D1102" s="1056"/>
      <c r="E1102" s="1056"/>
      <c r="F1102" s="1056"/>
      <c r="G1102" s="1056"/>
    </row>
    <row r="1103" spans="1:7" x14ac:dyDescent="0.15">
      <c r="A1103" s="1056"/>
      <c r="B1103" s="1056"/>
      <c r="C1103" s="1056"/>
      <c r="D1103" s="1056"/>
      <c r="E1103" s="1056"/>
      <c r="F1103" s="1056"/>
      <c r="G1103" s="1056"/>
    </row>
    <row r="1104" spans="1:7" x14ac:dyDescent="0.15">
      <c r="A1104" s="1056"/>
      <c r="B1104" s="1056"/>
      <c r="C1104" s="1056"/>
      <c r="D1104" s="1056"/>
      <c r="E1104" s="1056"/>
      <c r="F1104" s="1056"/>
      <c r="G1104" s="1056"/>
    </row>
    <row r="1105" spans="1:7" x14ac:dyDescent="0.15">
      <c r="A1105" s="1056"/>
      <c r="B1105" s="1056"/>
      <c r="C1105" s="1056"/>
      <c r="D1105" s="1056"/>
      <c r="E1105" s="1056"/>
      <c r="F1105" s="1056"/>
      <c r="G1105" s="1056"/>
    </row>
    <row r="1106" spans="1:7" x14ac:dyDescent="0.15">
      <c r="A1106" s="1056"/>
      <c r="B1106" s="1056"/>
      <c r="C1106" s="1056"/>
      <c r="D1106" s="1056"/>
      <c r="E1106" s="1056"/>
      <c r="F1106" s="1056"/>
      <c r="G1106" s="1056"/>
    </row>
    <row r="1107" spans="1:7" x14ac:dyDescent="0.15">
      <c r="A1107" s="1056"/>
      <c r="B1107" s="1056"/>
      <c r="C1107" s="1056"/>
      <c r="D1107" s="1056"/>
      <c r="E1107" s="1056"/>
      <c r="F1107" s="1056"/>
      <c r="G1107" s="1056"/>
    </row>
    <row r="1108" spans="1:7" x14ac:dyDescent="0.15">
      <c r="A1108" s="1056"/>
      <c r="B1108" s="1056"/>
      <c r="C1108" s="1056"/>
      <c r="D1108" s="1056"/>
      <c r="E1108" s="1056"/>
      <c r="F1108" s="1056"/>
      <c r="G1108" s="1056"/>
    </row>
    <row r="1109" spans="1:7" x14ac:dyDescent="0.15">
      <c r="A1109" s="1056"/>
      <c r="B1109" s="1056"/>
      <c r="C1109" s="1056"/>
      <c r="D1109" s="1056"/>
      <c r="E1109" s="1056"/>
      <c r="F1109" s="1056"/>
      <c r="G1109" s="1056"/>
    </row>
    <row r="1110" spans="1:7" x14ac:dyDescent="0.15">
      <c r="A1110" s="1056"/>
      <c r="B1110" s="1056"/>
      <c r="C1110" s="1056"/>
      <c r="D1110" s="1056"/>
      <c r="E1110" s="1056"/>
      <c r="F1110" s="1056"/>
      <c r="G1110" s="1056"/>
    </row>
    <row r="1111" spans="1:7" x14ac:dyDescent="0.15">
      <c r="A1111" s="1056"/>
      <c r="B1111" s="1056"/>
      <c r="C1111" s="1056"/>
      <c r="D1111" s="1056"/>
      <c r="E1111" s="1056"/>
      <c r="F1111" s="1056"/>
      <c r="G1111" s="1056"/>
    </row>
    <row r="1112" spans="1:7" x14ac:dyDescent="0.15">
      <c r="A1112" s="1056"/>
      <c r="B1112" s="1056"/>
      <c r="C1112" s="1056"/>
      <c r="D1112" s="1056"/>
      <c r="E1112" s="1056"/>
      <c r="F1112" s="1056"/>
      <c r="G1112" s="1056"/>
    </row>
    <row r="1113" spans="1:7" x14ac:dyDescent="0.15">
      <c r="A1113" s="1056"/>
      <c r="B1113" s="1056"/>
      <c r="C1113" s="1056"/>
      <c r="D1113" s="1056"/>
      <c r="E1113" s="1056"/>
      <c r="F1113" s="1056"/>
      <c r="G1113" s="1056"/>
    </row>
    <row r="1114" spans="1:7" x14ac:dyDescent="0.15">
      <c r="A1114" s="1056"/>
      <c r="B1114" s="1056"/>
      <c r="C1114" s="1056"/>
      <c r="D1114" s="1056"/>
      <c r="E1114" s="1056"/>
      <c r="F1114" s="1056"/>
      <c r="G1114" s="1056"/>
    </row>
    <row r="1115" spans="1:7" x14ac:dyDescent="0.15">
      <c r="A1115" s="1056"/>
      <c r="B1115" s="1056"/>
      <c r="C1115" s="1056"/>
      <c r="D1115" s="1056"/>
      <c r="E1115" s="1056"/>
      <c r="F1115" s="1056"/>
      <c r="G1115" s="1056"/>
    </row>
    <row r="1116" spans="1:7" x14ac:dyDescent="0.15">
      <c r="A1116" s="1056"/>
      <c r="B1116" s="1056"/>
      <c r="C1116" s="1056"/>
      <c r="D1116" s="1056"/>
      <c r="E1116" s="1056"/>
      <c r="F1116" s="1056"/>
      <c r="G1116" s="1056"/>
    </row>
    <row r="1117" spans="1:7" x14ac:dyDescent="0.15">
      <c r="A1117" s="1056"/>
      <c r="B1117" s="1056"/>
      <c r="C1117" s="1056"/>
      <c r="D1117" s="1056"/>
      <c r="E1117" s="1056"/>
      <c r="F1117" s="1056"/>
      <c r="G1117" s="1056"/>
    </row>
    <row r="1118" spans="1:7" x14ac:dyDescent="0.15">
      <c r="A1118" s="1056"/>
      <c r="B1118" s="1056"/>
      <c r="C1118" s="1056"/>
      <c r="D1118" s="1056"/>
      <c r="E1118" s="1056"/>
      <c r="F1118" s="1056"/>
      <c r="G1118" s="1056"/>
    </row>
    <row r="1119" spans="1:7" x14ac:dyDescent="0.15">
      <c r="A1119" s="1056"/>
      <c r="B1119" s="1056"/>
      <c r="C1119" s="1056"/>
      <c r="D1119" s="1056"/>
      <c r="E1119" s="1056"/>
      <c r="F1119" s="1056"/>
      <c r="G1119" s="1056"/>
    </row>
    <row r="1120" spans="1:7" x14ac:dyDescent="0.15">
      <c r="A1120" s="1056"/>
      <c r="B1120" s="1056"/>
      <c r="C1120" s="1056"/>
      <c r="D1120" s="1056"/>
      <c r="E1120" s="1056"/>
      <c r="F1120" s="1056"/>
      <c r="G1120" s="1056"/>
    </row>
    <row r="1121" spans="1:7" x14ac:dyDescent="0.15">
      <c r="A1121" s="1056"/>
      <c r="B1121" s="1056"/>
      <c r="C1121" s="1056"/>
      <c r="D1121" s="1056"/>
      <c r="E1121" s="1056"/>
      <c r="F1121" s="1056"/>
      <c r="G1121" s="1056"/>
    </row>
    <row r="1122" spans="1:7" x14ac:dyDescent="0.15">
      <c r="A1122" s="1056"/>
      <c r="B1122" s="1056"/>
      <c r="C1122" s="1056"/>
      <c r="D1122" s="1056"/>
      <c r="E1122" s="1056"/>
      <c r="F1122" s="1056"/>
      <c r="G1122" s="1056"/>
    </row>
    <row r="1123" spans="1:7" x14ac:dyDescent="0.15">
      <c r="A1123" s="1056"/>
      <c r="B1123" s="1056"/>
      <c r="C1123" s="1056"/>
      <c r="D1123" s="1056"/>
      <c r="E1123" s="1056"/>
      <c r="F1123" s="1056"/>
      <c r="G1123" s="1056"/>
    </row>
    <row r="1124" spans="1:7" x14ac:dyDescent="0.15">
      <c r="A1124" s="1056"/>
      <c r="B1124" s="1056"/>
      <c r="C1124" s="1056"/>
      <c r="D1124" s="1056"/>
      <c r="E1124" s="1056"/>
      <c r="F1124" s="1056"/>
      <c r="G1124" s="1056"/>
    </row>
    <row r="1125" spans="1:7" x14ac:dyDescent="0.15">
      <c r="A1125" s="1056"/>
      <c r="B1125" s="1056"/>
      <c r="C1125" s="1056"/>
      <c r="D1125" s="1056"/>
      <c r="E1125" s="1056"/>
      <c r="F1125" s="1056"/>
      <c r="G1125" s="1056"/>
    </row>
    <row r="1126" spans="1:7" x14ac:dyDescent="0.15">
      <c r="A1126" s="1056"/>
      <c r="B1126" s="1056"/>
      <c r="C1126" s="1056"/>
      <c r="D1126" s="1056"/>
      <c r="E1126" s="1056"/>
      <c r="F1126" s="1056"/>
      <c r="G1126" s="1056"/>
    </row>
    <row r="1127" spans="1:7" x14ac:dyDescent="0.15">
      <c r="A1127" s="1056"/>
      <c r="B1127" s="1056"/>
      <c r="C1127" s="1056"/>
      <c r="D1127" s="1056"/>
      <c r="E1127" s="1056"/>
      <c r="F1127" s="1056"/>
      <c r="G1127" s="1056"/>
    </row>
    <row r="1128" spans="1:7" x14ac:dyDescent="0.15">
      <c r="A1128" s="1056"/>
      <c r="B1128" s="1056"/>
      <c r="C1128" s="1056"/>
      <c r="D1128" s="1056"/>
      <c r="E1128" s="1056"/>
      <c r="F1128" s="1056"/>
      <c r="G1128" s="1056"/>
    </row>
    <row r="1129" spans="1:7" x14ac:dyDescent="0.15">
      <c r="A1129" s="1056"/>
      <c r="B1129" s="1056"/>
      <c r="C1129" s="1056"/>
      <c r="D1129" s="1056"/>
      <c r="E1129" s="1056"/>
      <c r="F1129" s="1056"/>
      <c r="G1129" s="1056"/>
    </row>
    <row r="1130" spans="1:7" x14ac:dyDescent="0.15">
      <c r="A1130" s="1056"/>
      <c r="B1130" s="1056"/>
      <c r="C1130" s="1056"/>
      <c r="D1130" s="1056"/>
      <c r="E1130" s="1056"/>
      <c r="F1130" s="1056"/>
      <c r="G1130" s="1056"/>
    </row>
    <row r="1131" spans="1:7" x14ac:dyDescent="0.15">
      <c r="A1131" s="1056"/>
      <c r="B1131" s="1056"/>
      <c r="C1131" s="1056"/>
      <c r="D1131" s="1056"/>
      <c r="E1131" s="1056"/>
      <c r="F1131" s="1056"/>
      <c r="G1131" s="1056"/>
    </row>
    <row r="1132" spans="1:7" x14ac:dyDescent="0.15">
      <c r="A1132" s="1056"/>
      <c r="B1132" s="1056"/>
      <c r="C1132" s="1056"/>
      <c r="D1132" s="1056"/>
      <c r="E1132" s="1056"/>
      <c r="F1132" s="1056"/>
      <c r="G1132" s="1056"/>
    </row>
    <row r="1133" spans="1:7" x14ac:dyDescent="0.15">
      <c r="A1133" s="1056"/>
      <c r="B1133" s="1056"/>
      <c r="C1133" s="1056"/>
      <c r="D1133" s="1056"/>
      <c r="E1133" s="1056"/>
      <c r="F1133" s="1056"/>
      <c r="G1133" s="1056"/>
    </row>
    <row r="1134" spans="1:7" x14ac:dyDescent="0.15">
      <c r="A1134" s="1056"/>
      <c r="B1134" s="1056"/>
      <c r="C1134" s="1056"/>
      <c r="D1134" s="1056"/>
      <c r="E1134" s="1056"/>
      <c r="F1134" s="1056"/>
      <c r="G1134" s="1056"/>
    </row>
    <row r="1135" spans="1:7" x14ac:dyDescent="0.15">
      <c r="A1135" s="1056"/>
      <c r="B1135" s="1056"/>
      <c r="C1135" s="1056"/>
      <c r="D1135" s="1056"/>
      <c r="E1135" s="1056"/>
      <c r="F1135" s="1056"/>
      <c r="G1135" s="1056"/>
    </row>
    <row r="1136" spans="1:7" x14ac:dyDescent="0.15">
      <c r="A1136" s="1056"/>
      <c r="B1136" s="1056"/>
      <c r="C1136" s="1056"/>
      <c r="D1136" s="1056"/>
      <c r="E1136" s="1056"/>
      <c r="F1136" s="1056"/>
      <c r="G1136" s="1056"/>
    </row>
    <row r="1137" spans="1:7" x14ac:dyDescent="0.15">
      <c r="A1137" s="1056"/>
      <c r="B1137" s="1056"/>
      <c r="C1137" s="1056"/>
      <c r="D1137" s="1056"/>
      <c r="E1137" s="1056"/>
      <c r="F1137" s="1056"/>
      <c r="G1137" s="1056"/>
    </row>
    <row r="1138" spans="1:7" x14ac:dyDescent="0.15">
      <c r="A1138" s="1056"/>
      <c r="B1138" s="1056"/>
      <c r="C1138" s="1056"/>
      <c r="D1138" s="1056"/>
      <c r="E1138" s="1056"/>
      <c r="F1138" s="1056"/>
      <c r="G1138" s="1056"/>
    </row>
    <row r="1139" spans="1:7" x14ac:dyDescent="0.15">
      <c r="A1139" s="1056"/>
      <c r="B1139" s="1056"/>
      <c r="C1139" s="1056"/>
      <c r="D1139" s="1056"/>
      <c r="E1139" s="1056"/>
      <c r="F1139" s="1056"/>
      <c r="G1139" s="1056"/>
    </row>
    <row r="1140" spans="1:7" x14ac:dyDescent="0.15">
      <c r="A1140" s="1056"/>
      <c r="B1140" s="1056"/>
      <c r="C1140" s="1056"/>
      <c r="D1140" s="1056"/>
      <c r="E1140" s="1056"/>
      <c r="F1140" s="1056"/>
      <c r="G1140" s="1056"/>
    </row>
    <row r="1141" spans="1:7" x14ac:dyDescent="0.15">
      <c r="A1141" s="1056"/>
      <c r="B1141" s="1056"/>
      <c r="C1141" s="1056"/>
      <c r="D1141" s="1056"/>
      <c r="E1141" s="1056"/>
      <c r="F1141" s="1056"/>
      <c r="G1141" s="1056"/>
    </row>
    <row r="1142" spans="1:7" x14ac:dyDescent="0.15">
      <c r="A1142" s="1056"/>
      <c r="B1142" s="1056"/>
      <c r="C1142" s="1056"/>
      <c r="D1142" s="1056"/>
      <c r="E1142" s="1056"/>
      <c r="F1142" s="1056"/>
      <c r="G1142" s="1056"/>
    </row>
    <row r="1143" spans="1:7" x14ac:dyDescent="0.15">
      <c r="A1143" s="1056"/>
      <c r="B1143" s="1056"/>
      <c r="C1143" s="1056"/>
      <c r="D1143" s="1056"/>
      <c r="E1143" s="1056"/>
      <c r="F1143" s="1056"/>
      <c r="G1143" s="1056"/>
    </row>
    <row r="1144" spans="1:7" x14ac:dyDescent="0.15">
      <c r="A1144" s="1056"/>
      <c r="B1144" s="1056"/>
      <c r="C1144" s="1056"/>
      <c r="D1144" s="1056"/>
      <c r="E1144" s="1056"/>
      <c r="F1144" s="1056"/>
      <c r="G1144" s="1056"/>
    </row>
    <row r="1145" spans="1:7" x14ac:dyDescent="0.15">
      <c r="A1145" s="1056"/>
      <c r="B1145" s="1056"/>
      <c r="C1145" s="1056"/>
      <c r="D1145" s="1056"/>
      <c r="E1145" s="1056"/>
      <c r="F1145" s="1056"/>
      <c r="G1145" s="1056"/>
    </row>
    <row r="1146" spans="1:7" x14ac:dyDescent="0.15">
      <c r="A1146" s="1056"/>
      <c r="B1146" s="1056"/>
      <c r="C1146" s="1056"/>
      <c r="D1146" s="1056"/>
      <c r="E1146" s="1056"/>
      <c r="F1146" s="1056"/>
      <c r="G1146" s="1056"/>
    </row>
    <row r="1147" spans="1:7" x14ac:dyDescent="0.15">
      <c r="A1147" s="1056"/>
      <c r="B1147" s="1056"/>
      <c r="C1147" s="1056"/>
      <c r="D1147" s="1056"/>
      <c r="E1147" s="1056"/>
      <c r="F1147" s="1056"/>
      <c r="G1147" s="1056"/>
    </row>
    <row r="1148" spans="1:7" x14ac:dyDescent="0.15">
      <c r="A1148" s="1056"/>
      <c r="B1148" s="1056"/>
      <c r="C1148" s="1056"/>
      <c r="D1148" s="1056"/>
      <c r="E1148" s="1056"/>
      <c r="F1148" s="1056"/>
      <c r="G1148" s="1056"/>
    </row>
    <row r="1149" spans="1:7" x14ac:dyDescent="0.15">
      <c r="A1149" s="1056"/>
      <c r="B1149" s="1056"/>
      <c r="C1149" s="1056"/>
      <c r="D1149" s="1056"/>
      <c r="E1149" s="1056"/>
      <c r="F1149" s="1056"/>
      <c r="G1149" s="1056"/>
    </row>
    <row r="1150" spans="1:7" x14ac:dyDescent="0.15">
      <c r="A1150" s="1056"/>
      <c r="B1150" s="1056"/>
      <c r="C1150" s="1056"/>
      <c r="D1150" s="1056"/>
      <c r="E1150" s="1056"/>
      <c r="F1150" s="1056"/>
      <c r="G1150" s="1056"/>
    </row>
    <row r="1151" spans="1:7" x14ac:dyDescent="0.15">
      <c r="A1151" s="1056"/>
      <c r="B1151" s="1056"/>
      <c r="C1151" s="1056"/>
      <c r="D1151" s="1056"/>
      <c r="E1151" s="1056"/>
      <c r="F1151" s="1056"/>
      <c r="G1151" s="1056"/>
    </row>
    <row r="1152" spans="1:7" x14ac:dyDescent="0.15">
      <c r="A1152" s="1056"/>
      <c r="B1152" s="1056"/>
      <c r="C1152" s="1056"/>
      <c r="D1152" s="1056"/>
      <c r="E1152" s="1056"/>
      <c r="F1152" s="1056"/>
      <c r="G1152" s="1056"/>
    </row>
    <row r="1153" spans="1:7" x14ac:dyDescent="0.15">
      <c r="A1153" s="1056"/>
      <c r="B1153" s="1056"/>
      <c r="C1153" s="1056"/>
      <c r="D1153" s="1056"/>
      <c r="E1153" s="1056"/>
      <c r="F1153" s="1056"/>
      <c r="G1153" s="1056"/>
    </row>
    <row r="1154" spans="1:7" x14ac:dyDescent="0.15">
      <c r="A1154" s="1056"/>
      <c r="B1154" s="1056"/>
      <c r="C1154" s="1056"/>
      <c r="D1154" s="1056"/>
      <c r="E1154" s="1056"/>
      <c r="F1154" s="1056"/>
      <c r="G1154" s="1056"/>
    </row>
    <row r="1155" spans="1:7" x14ac:dyDescent="0.15">
      <c r="A1155" s="1056"/>
      <c r="B1155" s="1056"/>
      <c r="C1155" s="1056"/>
      <c r="D1155" s="1056"/>
      <c r="E1155" s="1056"/>
      <c r="F1155" s="1056"/>
      <c r="G1155" s="1056"/>
    </row>
    <row r="1156" spans="1:7" x14ac:dyDescent="0.15">
      <c r="A1156" s="1056"/>
      <c r="B1156" s="1056"/>
      <c r="C1156" s="1056"/>
      <c r="D1156" s="1056"/>
      <c r="E1156" s="1056"/>
      <c r="F1156" s="1056"/>
      <c r="G1156" s="1056"/>
    </row>
    <row r="1157" spans="1:7" x14ac:dyDescent="0.15">
      <c r="A1157" s="1056"/>
      <c r="B1157" s="1056"/>
      <c r="C1157" s="1056"/>
      <c r="D1157" s="1056"/>
      <c r="E1157" s="1056"/>
      <c r="F1157" s="1056"/>
      <c r="G1157" s="1056"/>
    </row>
    <row r="1158" spans="1:7" x14ac:dyDescent="0.15">
      <c r="A1158" s="1056"/>
      <c r="B1158" s="1056"/>
      <c r="C1158" s="1056"/>
      <c r="D1158" s="1056"/>
      <c r="E1158" s="1056"/>
      <c r="F1158" s="1056"/>
      <c r="G1158" s="1056"/>
    </row>
    <row r="1159" spans="1:7" x14ac:dyDescent="0.15">
      <c r="A1159" s="1056"/>
      <c r="B1159" s="1056"/>
      <c r="C1159" s="1056"/>
      <c r="D1159" s="1056"/>
      <c r="E1159" s="1056"/>
      <c r="F1159" s="1056"/>
      <c r="G1159" s="1056"/>
    </row>
    <row r="1160" spans="1:7" x14ac:dyDescent="0.15">
      <c r="A1160" s="1056"/>
      <c r="B1160" s="1056"/>
      <c r="C1160" s="1056"/>
      <c r="D1160" s="1056"/>
      <c r="E1160" s="1056"/>
      <c r="F1160" s="1056"/>
      <c r="G1160" s="1056"/>
    </row>
    <row r="1161" spans="1:7" x14ac:dyDescent="0.15">
      <c r="A1161" s="1056"/>
      <c r="B1161" s="1056"/>
      <c r="C1161" s="1056"/>
      <c r="D1161" s="1056"/>
      <c r="E1161" s="1056"/>
      <c r="F1161" s="1056"/>
      <c r="G1161" s="1056"/>
    </row>
    <row r="1162" spans="1:7" x14ac:dyDescent="0.15">
      <c r="A1162" s="1056"/>
      <c r="B1162" s="1056"/>
      <c r="C1162" s="1056"/>
      <c r="D1162" s="1056"/>
      <c r="E1162" s="1056"/>
      <c r="F1162" s="1056"/>
      <c r="G1162" s="1056"/>
    </row>
    <row r="1163" spans="1:7" x14ac:dyDescent="0.15">
      <c r="A1163" s="1056"/>
      <c r="B1163" s="1056"/>
      <c r="C1163" s="1056"/>
      <c r="D1163" s="1056"/>
      <c r="E1163" s="1056"/>
      <c r="F1163" s="1056"/>
      <c r="G1163" s="1056"/>
    </row>
    <row r="1164" spans="1:7" x14ac:dyDescent="0.15">
      <c r="A1164" s="1056"/>
      <c r="B1164" s="1056"/>
      <c r="C1164" s="1056"/>
      <c r="D1164" s="1056"/>
      <c r="E1164" s="1056"/>
      <c r="F1164" s="1056"/>
      <c r="G1164" s="1056"/>
    </row>
    <row r="1165" spans="1:7" x14ac:dyDescent="0.15">
      <c r="A1165" s="1056"/>
      <c r="B1165" s="1056"/>
      <c r="C1165" s="1056"/>
      <c r="D1165" s="1056"/>
      <c r="E1165" s="1056"/>
      <c r="F1165" s="1056"/>
      <c r="G1165" s="1056"/>
    </row>
    <row r="1166" spans="1:7" x14ac:dyDescent="0.15">
      <c r="A1166" s="1056"/>
      <c r="B1166" s="1056"/>
      <c r="C1166" s="1056"/>
      <c r="D1166" s="1056"/>
      <c r="E1166" s="1056"/>
      <c r="F1166" s="1056"/>
      <c r="G1166" s="1056"/>
    </row>
    <row r="1167" spans="1:7" x14ac:dyDescent="0.15">
      <c r="A1167" s="1056"/>
      <c r="B1167" s="1056"/>
      <c r="C1167" s="1056"/>
      <c r="D1167" s="1056"/>
      <c r="E1167" s="1056"/>
      <c r="F1167" s="1056"/>
      <c r="G1167" s="1056"/>
    </row>
  </sheetData>
  <mergeCells count="10">
    <mergeCell ref="A24:E24"/>
    <mergeCell ref="A2:G2"/>
    <mergeCell ref="A3:G3"/>
    <mergeCell ref="A5:A7"/>
    <mergeCell ref="B5:B7"/>
    <mergeCell ref="C5:C7"/>
    <mergeCell ref="D5:D7"/>
    <mergeCell ref="E5:E7"/>
    <mergeCell ref="F5:F7"/>
    <mergeCell ref="G5:G7"/>
  </mergeCells>
  <printOptions gridLinesSet="0"/>
  <pageMargins left="0.78740157480314965" right="0.78740157480314965" top="1.1811023622047243" bottom="0.78740157480314965" header="0" footer="0"/>
  <pageSetup paperSize="9" scale="97"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sheetPr>
  <dimension ref="A2:K146"/>
  <sheetViews>
    <sheetView showGridLines="0" workbookViewId="0"/>
  </sheetViews>
  <sheetFormatPr defaultColWidth="9.7109375" defaultRowHeight="9" x14ac:dyDescent="0.15"/>
  <cols>
    <col min="1" max="1" width="24.7109375" style="1030" customWidth="1"/>
    <col min="2" max="2" width="10.7109375" style="1030" customWidth="1"/>
    <col min="3" max="4" width="16.85546875" style="1030" customWidth="1"/>
    <col min="5" max="5" width="16.5703125" style="1030" customWidth="1"/>
    <col min="6" max="6" width="10.7109375" style="1030" customWidth="1"/>
    <col min="7" max="7" width="8.7109375" style="1030" customWidth="1"/>
    <col min="8" max="16384" width="9.7109375" style="1030"/>
  </cols>
  <sheetData>
    <row r="2" spans="1:11" s="1026" customFormat="1" ht="18" customHeight="1" x14ac:dyDescent="0.25">
      <c r="A2" s="2026" t="s">
        <v>811</v>
      </c>
      <c r="B2" s="2026"/>
      <c r="C2" s="2026"/>
      <c r="D2" s="2026"/>
      <c r="E2" s="2026"/>
    </row>
    <row r="3" spans="1:11" s="1026" customFormat="1" ht="31.5" customHeight="1" x14ac:dyDescent="0.15">
      <c r="A3" s="1947" t="s">
        <v>812</v>
      </c>
      <c r="B3" s="1947"/>
      <c r="C3" s="1947"/>
      <c r="D3" s="1947"/>
      <c r="E3" s="1947"/>
      <c r="F3" s="1591"/>
      <c r="G3" s="1591"/>
      <c r="H3" s="1591"/>
      <c r="I3" s="1591"/>
      <c r="J3" s="1591"/>
      <c r="K3" s="1591"/>
    </row>
    <row r="4" spans="1:11" ht="13.5" customHeight="1" x14ac:dyDescent="0.25">
      <c r="A4" s="1053">
        <v>2018</v>
      </c>
      <c r="B4" s="1054"/>
      <c r="C4" s="1054"/>
      <c r="D4" s="1054"/>
      <c r="E4" s="1055" t="s">
        <v>509</v>
      </c>
    </row>
    <row r="5" spans="1:11" ht="12.75" customHeight="1" x14ac:dyDescent="0.15">
      <c r="A5" s="2024" t="s">
        <v>758</v>
      </c>
      <c r="B5" s="1949" t="s">
        <v>813</v>
      </c>
      <c r="C5" s="1949"/>
      <c r="D5" s="1949"/>
      <c r="E5" s="1949"/>
    </row>
    <row r="6" spans="1:11" ht="12.75" customHeight="1" x14ac:dyDescent="0.15">
      <c r="A6" s="1949"/>
      <c r="B6" s="1949"/>
      <c r="C6" s="1949"/>
      <c r="D6" s="1949"/>
      <c r="E6" s="1949"/>
    </row>
    <row r="7" spans="1:11" ht="12.75" customHeight="1" x14ac:dyDescent="0.15">
      <c r="A7" s="1949"/>
      <c r="B7" s="1949"/>
      <c r="C7" s="1949"/>
      <c r="D7" s="1949"/>
      <c r="E7" s="1949"/>
    </row>
    <row r="8" spans="1:11" ht="12.75" customHeight="1" x14ac:dyDescent="0.15">
      <c r="A8" s="1949"/>
      <c r="B8" s="1949" t="s">
        <v>31</v>
      </c>
      <c r="C8" s="2035" t="s">
        <v>814</v>
      </c>
      <c r="D8" s="2039"/>
      <c r="E8" s="2035" t="s">
        <v>815</v>
      </c>
    </row>
    <row r="9" spans="1:11" ht="12.75" customHeight="1" x14ac:dyDescent="0.15">
      <c r="A9" s="1949"/>
      <c r="B9" s="1949"/>
      <c r="C9" s="2039"/>
      <c r="D9" s="2039"/>
      <c r="E9" s="2035"/>
    </row>
    <row r="10" spans="1:11" ht="12.75" customHeight="1" x14ac:dyDescent="0.15">
      <c r="A10" s="1949"/>
      <c r="B10" s="1949"/>
      <c r="C10" s="2035" t="s">
        <v>816</v>
      </c>
      <c r="D10" s="2035" t="s">
        <v>817</v>
      </c>
      <c r="E10" s="2035"/>
    </row>
    <row r="11" spans="1:11" ht="12.75" customHeight="1" x14ac:dyDescent="0.15">
      <c r="A11" s="1949"/>
      <c r="B11" s="1949"/>
      <c r="C11" s="2039"/>
      <c r="D11" s="2039"/>
      <c r="E11" s="2035"/>
    </row>
    <row r="12" spans="1:11" ht="9" customHeight="1" x14ac:dyDescent="0.25">
      <c r="A12" s="1031"/>
      <c r="B12" s="1031"/>
      <c r="C12" s="1031"/>
      <c r="D12" s="1031"/>
      <c r="E12" s="1031"/>
    </row>
    <row r="13" spans="1:11" s="1039" customFormat="1" ht="14.1" customHeight="1" x14ac:dyDescent="0.25">
      <c r="A13" s="1078" t="s">
        <v>252</v>
      </c>
      <c r="B13" s="1079">
        <f>+B15+B23+B25</f>
        <v>1023</v>
      </c>
      <c r="C13" s="1079">
        <f>+C15+C23+C25</f>
        <v>60</v>
      </c>
      <c r="D13" s="1079">
        <f>+D15+D23+D25</f>
        <v>16</v>
      </c>
      <c r="E13" s="1079">
        <f>+E15+E23+E25</f>
        <v>947</v>
      </c>
    </row>
    <row r="14" spans="1:11" ht="9" customHeight="1" x14ac:dyDescent="0.25">
      <c r="A14" s="1032"/>
      <c r="B14" s="1080"/>
      <c r="C14" s="1080"/>
      <c r="D14" s="1080"/>
      <c r="E14" s="1080"/>
    </row>
    <row r="15" spans="1:11" ht="14.1" customHeight="1" x14ac:dyDescent="0.25">
      <c r="A15" s="1041" t="s">
        <v>770</v>
      </c>
      <c r="B15" s="1081">
        <f>SUM(B17:B21)</f>
        <v>961</v>
      </c>
      <c r="C15" s="1081">
        <f t="shared" ref="C15:E15" si="0">SUM(C17:C21)</f>
        <v>56</v>
      </c>
      <c r="D15" s="1081">
        <f t="shared" si="0"/>
        <v>14</v>
      </c>
      <c r="E15" s="1081">
        <f t="shared" si="0"/>
        <v>891</v>
      </c>
    </row>
    <row r="16" spans="1:11" ht="9" customHeight="1" x14ac:dyDescent="0.25">
      <c r="A16" s="1032"/>
      <c r="B16" s="1082"/>
      <c r="C16" s="1082"/>
      <c r="D16" s="1082"/>
      <c r="E16" s="1082"/>
    </row>
    <row r="17" spans="1:8" ht="14.1" customHeight="1" x14ac:dyDescent="0.25">
      <c r="A17" s="1044" t="s">
        <v>254</v>
      </c>
      <c r="B17" s="1081">
        <f>+C17+D17+E17</f>
        <v>280</v>
      </c>
      <c r="C17" s="1080">
        <v>16</v>
      </c>
      <c r="D17" s="1080">
        <v>3</v>
      </c>
      <c r="E17" s="1080">
        <v>261</v>
      </c>
    </row>
    <row r="18" spans="1:8" ht="14.1" customHeight="1" x14ac:dyDescent="0.25">
      <c r="A18" s="1044" t="s">
        <v>255</v>
      </c>
      <c r="B18" s="1081">
        <f>+C18+D18+E18</f>
        <v>254</v>
      </c>
      <c r="C18" s="1080">
        <v>4</v>
      </c>
      <c r="D18" s="1080">
        <v>3</v>
      </c>
      <c r="E18" s="1080">
        <v>247</v>
      </c>
    </row>
    <row r="19" spans="1:8" ht="14.1" customHeight="1" x14ac:dyDescent="0.25">
      <c r="A19" s="1044" t="s">
        <v>771</v>
      </c>
      <c r="B19" s="1081">
        <f>+C19+D19+E19</f>
        <v>255</v>
      </c>
      <c r="C19" s="1080">
        <v>35</v>
      </c>
      <c r="D19" s="1083">
        <v>7</v>
      </c>
      <c r="E19" s="1080">
        <v>213</v>
      </c>
    </row>
    <row r="20" spans="1:8" ht="14.1" customHeight="1" x14ac:dyDescent="0.25">
      <c r="A20" s="1044" t="s">
        <v>257</v>
      </c>
      <c r="B20" s="1081">
        <f>+C20+D20+E20</f>
        <v>130</v>
      </c>
      <c r="C20" s="1080">
        <v>1</v>
      </c>
      <c r="D20" s="1083">
        <v>1</v>
      </c>
      <c r="E20" s="1080">
        <v>128</v>
      </c>
    </row>
    <row r="21" spans="1:8" ht="14.1" customHeight="1" x14ac:dyDescent="0.25">
      <c r="A21" s="1044" t="s">
        <v>259</v>
      </c>
      <c r="B21" s="1081">
        <f>+C21+D21+E21</f>
        <v>42</v>
      </c>
      <c r="C21" s="1083">
        <v>0</v>
      </c>
      <c r="D21" s="1083">
        <v>0</v>
      </c>
      <c r="E21" s="1080">
        <v>42</v>
      </c>
      <c r="H21" s="1030" t="s">
        <v>818</v>
      </c>
    </row>
    <row r="22" spans="1:8" ht="9" customHeight="1" x14ac:dyDescent="0.25">
      <c r="A22" s="1032"/>
      <c r="B22" s="1081"/>
      <c r="C22" s="1084"/>
      <c r="D22" s="1084"/>
      <c r="E22" s="1084"/>
      <c r="H22" s="1030" t="s">
        <v>818</v>
      </c>
    </row>
    <row r="23" spans="1:8" ht="14.1" customHeight="1" x14ac:dyDescent="0.25">
      <c r="A23" s="1041" t="s">
        <v>772</v>
      </c>
      <c r="B23" s="1081">
        <f>+C23+D23+E23</f>
        <v>29</v>
      </c>
      <c r="C23" s="1081">
        <v>2</v>
      </c>
      <c r="D23" s="1085">
        <v>2</v>
      </c>
      <c r="E23" s="1081">
        <v>25</v>
      </c>
    </row>
    <row r="24" spans="1:8" ht="9" customHeight="1" x14ac:dyDescent="0.25">
      <c r="A24" s="1032"/>
      <c r="B24" s="1081"/>
      <c r="C24" s="1081"/>
      <c r="D24" s="1081"/>
      <c r="E24" s="1081"/>
    </row>
    <row r="25" spans="1:8" ht="14.1" customHeight="1" x14ac:dyDescent="0.25">
      <c r="A25" s="1041" t="s">
        <v>773</v>
      </c>
      <c r="B25" s="1081">
        <f>+C25+D25+E25</f>
        <v>33</v>
      </c>
      <c r="C25" s="1085">
        <v>2</v>
      </c>
      <c r="D25" s="1085">
        <v>0</v>
      </c>
      <c r="E25" s="1081">
        <v>31</v>
      </c>
    </row>
    <row r="26" spans="1:8" ht="4.5" customHeight="1" thickBot="1" x14ac:dyDescent="0.3">
      <c r="A26" s="1046"/>
      <c r="B26" s="1047"/>
      <c r="C26" s="1047"/>
      <c r="D26" s="1047"/>
      <c r="E26" s="1047"/>
    </row>
    <row r="27" spans="1:8" ht="3" customHeight="1" thickTop="1" x14ac:dyDescent="0.25">
      <c r="A27" s="1032"/>
      <c r="B27" s="1032" t="s">
        <v>150</v>
      </c>
      <c r="C27" s="1032" t="s">
        <v>150</v>
      </c>
      <c r="D27" s="1032" t="s">
        <v>22</v>
      </c>
      <c r="E27" s="1032" t="s">
        <v>150</v>
      </c>
    </row>
    <row r="28" spans="1:8" s="1049" customFormat="1" ht="12.75" customHeight="1" x14ac:dyDescent="0.25">
      <c r="A28" s="2038" t="s">
        <v>1443</v>
      </c>
      <c r="B28" s="2038"/>
      <c r="C28" s="2038"/>
      <c r="D28" s="2038"/>
      <c r="E28" s="2038"/>
      <c r="F28" s="1619"/>
      <c r="G28" s="1619"/>
    </row>
    <row r="29" spans="1:8" ht="9" customHeight="1" x14ac:dyDescent="0.25">
      <c r="A29" s="1073"/>
      <c r="B29" s="1032"/>
      <c r="C29" s="1032"/>
      <c r="D29" s="1032"/>
      <c r="E29" s="1032"/>
    </row>
    <row r="30" spans="1:8" ht="12" customHeight="1" x14ac:dyDescent="0.25">
      <c r="A30" s="884" t="s">
        <v>527</v>
      </c>
      <c r="B30" s="1032"/>
      <c r="C30" s="1032"/>
      <c r="D30" s="1032"/>
      <c r="E30" s="1032"/>
    </row>
    <row r="31" spans="1:8" ht="12" customHeight="1" x14ac:dyDescent="0.25">
      <c r="A31" s="1050" t="s">
        <v>775</v>
      </c>
      <c r="B31" s="1032"/>
      <c r="C31" s="1032"/>
      <c r="D31" s="1032"/>
      <c r="E31" s="1032"/>
    </row>
    <row r="32" spans="1:8" ht="15.95" customHeight="1" x14ac:dyDescent="0.15"/>
    <row r="33" ht="15.95" customHeight="1" x14ac:dyDescent="0.15"/>
    <row r="34" ht="15.95" customHeight="1" x14ac:dyDescent="0.15"/>
    <row r="35" ht="15.95" customHeight="1" x14ac:dyDescent="0.15"/>
    <row r="36" ht="15.95" customHeight="1" x14ac:dyDescent="0.15"/>
    <row r="37" ht="15.95" customHeight="1" x14ac:dyDescent="0.15"/>
    <row r="38" ht="15.95" customHeight="1" x14ac:dyDescent="0.15"/>
    <row r="39" ht="15.95" customHeight="1" x14ac:dyDescent="0.15"/>
    <row r="40" ht="15.95" customHeight="1" x14ac:dyDescent="0.15"/>
    <row r="41" ht="15.95" customHeight="1" x14ac:dyDescent="0.15"/>
    <row r="42" ht="15.95" customHeight="1" x14ac:dyDescent="0.15"/>
    <row r="43" ht="15.95" customHeight="1" x14ac:dyDescent="0.15"/>
    <row r="44" ht="15.95" customHeight="1" x14ac:dyDescent="0.15"/>
    <row r="45" ht="21.95" customHeight="1" x14ac:dyDescent="0.15"/>
    <row r="46" ht="21.95" customHeight="1" x14ac:dyDescent="0.15"/>
    <row r="47" ht="17.100000000000001" customHeight="1" x14ac:dyDescent="0.15"/>
    <row r="48" ht="17.100000000000001" customHeight="1" x14ac:dyDescent="0.15"/>
    <row r="49" ht="17.100000000000001" customHeight="1" x14ac:dyDescent="0.15"/>
    <row r="50" ht="17.100000000000001" customHeight="1" x14ac:dyDescent="0.15"/>
    <row r="51" ht="17.100000000000001" customHeight="1" x14ac:dyDescent="0.15"/>
    <row r="52" ht="17.100000000000001" customHeight="1" x14ac:dyDescent="0.15"/>
    <row r="53" ht="17.100000000000001" customHeight="1" x14ac:dyDescent="0.15"/>
    <row r="54" ht="17.100000000000001" customHeight="1" x14ac:dyDescent="0.15"/>
    <row r="55" ht="17.100000000000001" customHeight="1" x14ac:dyDescent="0.15"/>
    <row r="56" ht="17.100000000000001" customHeight="1" x14ac:dyDescent="0.15"/>
    <row r="57" ht="17.100000000000001" customHeight="1" x14ac:dyDescent="0.15"/>
    <row r="58" ht="17.100000000000001" customHeight="1" x14ac:dyDescent="0.15"/>
    <row r="59" ht="17.100000000000001" customHeight="1" x14ac:dyDescent="0.15"/>
    <row r="60" ht="17.100000000000001" customHeight="1" x14ac:dyDescent="0.15"/>
    <row r="61" ht="17.100000000000001" customHeight="1" x14ac:dyDescent="0.15"/>
    <row r="62" ht="17.100000000000001" customHeight="1" x14ac:dyDescent="0.15"/>
    <row r="63" ht="17.100000000000001" customHeight="1" x14ac:dyDescent="0.15"/>
    <row r="64" ht="17.100000000000001" customHeight="1" x14ac:dyDescent="0.15"/>
    <row r="65" ht="17.100000000000001" customHeight="1" x14ac:dyDescent="0.15"/>
    <row r="66" ht="17.100000000000001" customHeight="1" x14ac:dyDescent="0.15"/>
    <row r="67" ht="17.100000000000001" customHeight="1" x14ac:dyDescent="0.15"/>
    <row r="68" ht="17.100000000000001" customHeight="1" x14ac:dyDescent="0.15"/>
    <row r="69" ht="17.100000000000001" customHeight="1" x14ac:dyDescent="0.15"/>
    <row r="70" ht="17.100000000000001" customHeight="1" x14ac:dyDescent="0.15"/>
    <row r="71" ht="17.100000000000001" customHeight="1" x14ac:dyDescent="0.15"/>
    <row r="72" ht="17.100000000000001" customHeight="1" x14ac:dyDescent="0.15"/>
    <row r="73" ht="17.100000000000001" customHeight="1" x14ac:dyDescent="0.15"/>
    <row r="74" ht="17.100000000000001" customHeight="1" x14ac:dyDescent="0.15"/>
    <row r="75" ht="17.100000000000001" customHeight="1" x14ac:dyDescent="0.15"/>
    <row r="76" ht="17.100000000000001" customHeight="1" x14ac:dyDescent="0.15"/>
    <row r="77" ht="17.100000000000001" customHeight="1" x14ac:dyDescent="0.15"/>
    <row r="78" ht="17.100000000000001" customHeight="1" x14ac:dyDescent="0.15"/>
    <row r="79" ht="17.100000000000001" customHeight="1" x14ac:dyDescent="0.15"/>
    <row r="80" ht="17.100000000000001" customHeight="1" x14ac:dyDescent="0.15"/>
    <row r="81" ht="17.100000000000001" customHeight="1" x14ac:dyDescent="0.15"/>
    <row r="82" ht="17.100000000000001" customHeight="1" x14ac:dyDescent="0.15"/>
    <row r="83" ht="17.100000000000001" customHeight="1" x14ac:dyDescent="0.15"/>
    <row r="84" ht="17.100000000000001" customHeight="1" x14ac:dyDescent="0.15"/>
    <row r="85" ht="17.100000000000001" customHeight="1" x14ac:dyDescent="0.15"/>
    <row r="86" ht="17.100000000000001" customHeight="1" x14ac:dyDescent="0.15"/>
    <row r="87" ht="17.100000000000001" customHeight="1" x14ac:dyDescent="0.15"/>
    <row r="88" ht="17.100000000000001" customHeight="1" x14ac:dyDescent="0.15"/>
    <row r="89" ht="17.100000000000001" customHeight="1" x14ac:dyDescent="0.15"/>
    <row r="90" ht="17.100000000000001" customHeight="1" x14ac:dyDescent="0.15"/>
    <row r="91" ht="17.100000000000001" customHeight="1" x14ac:dyDescent="0.15"/>
    <row r="92" ht="17.100000000000001" customHeight="1" x14ac:dyDescent="0.15"/>
    <row r="93" ht="17.100000000000001" customHeight="1" x14ac:dyDescent="0.15"/>
    <row r="94" ht="17.100000000000001" customHeight="1" x14ac:dyDescent="0.15"/>
    <row r="95" ht="17.100000000000001" customHeight="1" x14ac:dyDescent="0.15"/>
    <row r="96" ht="17.100000000000001" customHeight="1" x14ac:dyDescent="0.15"/>
    <row r="97" ht="17.100000000000001" customHeight="1" x14ac:dyDescent="0.15"/>
    <row r="98" ht="17.100000000000001" customHeight="1" x14ac:dyDescent="0.15"/>
    <row r="99" ht="17.100000000000001" customHeight="1" x14ac:dyDescent="0.15"/>
    <row r="100" ht="17.100000000000001" customHeight="1" x14ac:dyDescent="0.15"/>
    <row r="101" ht="17.100000000000001" customHeight="1" x14ac:dyDescent="0.15"/>
    <row r="102" ht="17.100000000000001" customHeight="1" x14ac:dyDescent="0.15"/>
    <row r="103" ht="17.100000000000001" customHeight="1" x14ac:dyDescent="0.15"/>
    <row r="104" ht="17.100000000000001" customHeight="1" x14ac:dyDescent="0.15"/>
    <row r="105" ht="17.100000000000001" customHeight="1" x14ac:dyDescent="0.15"/>
    <row r="106" ht="17.100000000000001" customHeight="1" x14ac:dyDescent="0.15"/>
    <row r="107" ht="17.100000000000001" customHeight="1" x14ac:dyDescent="0.15"/>
    <row r="108" ht="17.100000000000001" customHeight="1" x14ac:dyDescent="0.15"/>
    <row r="109" ht="17.100000000000001" customHeight="1" x14ac:dyDescent="0.15"/>
    <row r="110" ht="17.100000000000001" customHeight="1" x14ac:dyDescent="0.15"/>
    <row r="111" ht="17.100000000000001" customHeight="1" x14ac:dyDescent="0.15"/>
    <row r="112" ht="17.100000000000001"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sheetData>
  <mergeCells count="10">
    <mergeCell ref="A28:E28"/>
    <mergeCell ref="A2:E2"/>
    <mergeCell ref="A3:E3"/>
    <mergeCell ref="A5:A11"/>
    <mergeCell ref="B5:E7"/>
    <mergeCell ref="B8:B11"/>
    <mergeCell ref="C8:D9"/>
    <mergeCell ref="E8:E11"/>
    <mergeCell ref="C10:C11"/>
    <mergeCell ref="D10:D11"/>
  </mergeCells>
  <hyperlinks>
    <hyperlink ref="A31" r:id="rId1"/>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5"/>
  <sheetViews>
    <sheetView showGridLines="0" workbookViewId="0"/>
  </sheetViews>
  <sheetFormatPr defaultColWidth="9.7109375" defaultRowHeight="8.25" x14ac:dyDescent="0.15"/>
  <cols>
    <col min="1" max="1" width="33.85546875" style="1052" customWidth="1"/>
    <col min="2" max="2" width="11" style="1052" customWidth="1"/>
    <col min="3" max="3" width="12.42578125" style="1052" customWidth="1"/>
    <col min="4" max="4" width="13.140625" style="1052" customWidth="1"/>
    <col min="5" max="5" width="16.42578125" style="1052" customWidth="1"/>
    <col min="6" max="16384" width="9.7109375" style="1052"/>
  </cols>
  <sheetData>
    <row r="2" spans="1:11" ht="16.5" customHeight="1" x14ac:dyDescent="0.25">
      <c r="A2" s="2043" t="s">
        <v>820</v>
      </c>
      <c r="B2" s="2043"/>
      <c r="C2" s="2043"/>
      <c r="D2" s="2043"/>
      <c r="E2" s="2043"/>
    </row>
    <row r="3" spans="1:11" s="1051" customFormat="1" ht="34.5" customHeight="1" x14ac:dyDescent="0.15">
      <c r="A3" s="2044" t="s">
        <v>821</v>
      </c>
      <c r="B3" s="2044"/>
      <c r="C3" s="2044"/>
      <c r="D3" s="2044"/>
      <c r="E3" s="2044"/>
      <c r="F3" s="1592"/>
      <c r="G3" s="1592"/>
      <c r="H3" s="1592"/>
      <c r="I3" s="1592"/>
      <c r="J3" s="1592"/>
      <c r="K3" s="1592"/>
    </row>
    <row r="4" spans="1:11" ht="13.5" customHeight="1" x14ac:dyDescent="0.25">
      <c r="A4" s="1053">
        <v>2018</v>
      </c>
      <c r="B4" s="1054"/>
      <c r="C4" s="1054"/>
      <c r="D4" s="1032"/>
      <c r="E4" s="1086" t="s">
        <v>509</v>
      </c>
    </row>
    <row r="5" spans="1:11" ht="17.100000000000001" customHeight="1" x14ac:dyDescent="0.15">
      <c r="A5" s="1723"/>
      <c r="B5" s="1949" t="s">
        <v>822</v>
      </c>
      <c r="C5" s="1949"/>
      <c r="D5" s="1949"/>
      <c r="E5" s="1949"/>
      <c r="F5" s="1069"/>
    </row>
    <row r="6" spans="1:11" ht="17.100000000000001" customHeight="1" x14ac:dyDescent="0.15">
      <c r="A6" s="1725" t="s">
        <v>823</v>
      </c>
      <c r="B6" s="1949" t="s">
        <v>31</v>
      </c>
      <c r="C6" s="1949" t="s">
        <v>824</v>
      </c>
      <c r="D6" s="1949"/>
      <c r="E6" s="1714" t="s">
        <v>825</v>
      </c>
      <c r="F6" s="2040"/>
    </row>
    <row r="7" spans="1:11" ht="17.100000000000001" customHeight="1" x14ac:dyDescent="0.15">
      <c r="A7" s="1725" t="s">
        <v>826</v>
      </c>
      <c r="B7" s="1949"/>
      <c r="C7" s="1719" t="s">
        <v>827</v>
      </c>
      <c r="D7" s="1719" t="s">
        <v>828</v>
      </c>
      <c r="E7" s="1719" t="s">
        <v>829</v>
      </c>
      <c r="F7" s="2040"/>
    </row>
    <row r="8" spans="1:11" ht="17.100000000000001" customHeight="1" x14ac:dyDescent="0.25">
      <c r="A8" s="1724"/>
      <c r="B8" s="1949"/>
      <c r="C8" s="1720" t="s">
        <v>830</v>
      </c>
      <c r="D8" s="1720" t="s">
        <v>769</v>
      </c>
      <c r="E8" s="1720" t="s">
        <v>831</v>
      </c>
    </row>
    <row r="9" spans="1:11" ht="9" customHeight="1" x14ac:dyDescent="0.25">
      <c r="A9" s="1031"/>
      <c r="B9" s="1031"/>
      <c r="C9" s="1032"/>
      <c r="D9" s="1031"/>
      <c r="E9" s="1031"/>
    </row>
    <row r="10" spans="1:11" s="1059" customFormat="1" ht="15" customHeight="1" x14ac:dyDescent="0.25">
      <c r="A10" s="1057" t="s">
        <v>4</v>
      </c>
      <c r="B10" s="1074">
        <f>SUM(B12:B35)</f>
        <v>276985</v>
      </c>
      <c r="C10" s="1074">
        <f>SUM(C12:C35)</f>
        <v>10116</v>
      </c>
      <c r="D10" s="1074">
        <f>SUM(D12:D35)</f>
        <v>2226</v>
      </c>
      <c r="E10" s="1074">
        <f>SUM(E12:E35)</f>
        <v>264643</v>
      </c>
    </row>
    <row r="11" spans="1:11" s="1059" customFormat="1" ht="9.75" customHeight="1" x14ac:dyDescent="0.25">
      <c r="A11" s="1057"/>
      <c r="B11" s="1074"/>
      <c r="C11" s="1087"/>
      <c r="D11" s="1087"/>
      <c r="E11" s="1074"/>
    </row>
    <row r="12" spans="1:11" s="1088" customFormat="1" ht="18" customHeight="1" x14ac:dyDescent="0.25">
      <c r="A12" s="1032" t="s">
        <v>832</v>
      </c>
      <c r="B12" s="1074">
        <f>+C12+D12+E12</f>
        <v>9278.0000000000091</v>
      </c>
      <c r="C12" s="1064">
        <v>241.00000000000006</v>
      </c>
      <c r="D12" s="1064">
        <v>124.99999999999999</v>
      </c>
      <c r="E12" s="1064">
        <v>8912.0000000000091</v>
      </c>
      <c r="G12" s="1089"/>
    </row>
    <row r="13" spans="1:11" s="1088" customFormat="1" ht="18" customHeight="1" x14ac:dyDescent="0.25">
      <c r="A13" s="1044" t="s">
        <v>833</v>
      </c>
      <c r="B13" s="1074">
        <f>+C13+D13+E13</f>
        <v>2987.9999999999977</v>
      </c>
      <c r="C13" s="1064">
        <v>2</v>
      </c>
      <c r="D13" s="1064">
        <v>150</v>
      </c>
      <c r="E13" s="1064">
        <v>2835.9999999999977</v>
      </c>
      <c r="F13" s="1088" t="s">
        <v>150</v>
      </c>
      <c r="G13" s="1089"/>
    </row>
    <row r="14" spans="1:11" s="1088" customFormat="1" ht="18" customHeight="1" x14ac:dyDescent="0.25">
      <c r="A14" s="1044" t="s">
        <v>834</v>
      </c>
      <c r="B14" s="1074">
        <f>+C14+D14+E14</f>
        <v>22317</v>
      </c>
      <c r="C14" s="1064">
        <v>0</v>
      </c>
      <c r="D14" s="1064">
        <v>78</v>
      </c>
      <c r="E14" s="1064">
        <v>22239</v>
      </c>
      <c r="G14" s="1089"/>
    </row>
    <row r="15" spans="1:11" s="1088" customFormat="1" ht="18" customHeight="1" x14ac:dyDescent="0.25">
      <c r="A15" s="1044" t="s">
        <v>835</v>
      </c>
      <c r="B15" s="1074">
        <f>+C15+D15+E15</f>
        <v>13205.000000000004</v>
      </c>
      <c r="C15" s="1064">
        <v>0</v>
      </c>
      <c r="D15" s="1064">
        <v>0</v>
      </c>
      <c r="E15" s="1064">
        <v>13205.000000000004</v>
      </c>
      <c r="G15" s="1089"/>
    </row>
    <row r="16" spans="1:11" s="1088" customFormat="1" ht="11.25" customHeight="1" x14ac:dyDescent="0.25">
      <c r="A16" s="1044"/>
      <c r="B16" s="1074"/>
      <c r="C16" s="1064"/>
      <c r="D16" s="1064"/>
      <c r="E16" s="1064"/>
      <c r="G16" s="1089"/>
    </row>
    <row r="17" spans="1:7" s="1088" customFormat="1" ht="18" customHeight="1" x14ac:dyDescent="0.25">
      <c r="A17" s="1044" t="s">
        <v>836</v>
      </c>
      <c r="B17" s="1074">
        <f>+C17+D17+E17</f>
        <v>27009.000000000007</v>
      </c>
      <c r="C17" s="1064">
        <v>838.00000000000023</v>
      </c>
      <c r="D17" s="1064">
        <v>118</v>
      </c>
      <c r="E17" s="1064">
        <v>26053.000000000007</v>
      </c>
      <c r="G17" s="1089"/>
    </row>
    <row r="18" spans="1:7" s="1088" customFormat="1" ht="18" customHeight="1" x14ac:dyDescent="0.25">
      <c r="A18" s="1044" t="s">
        <v>837</v>
      </c>
      <c r="B18" s="1074">
        <f>+C18+D18+E18</f>
        <v>23266.999999999989</v>
      </c>
      <c r="C18" s="1064">
        <v>964.99999999999977</v>
      </c>
      <c r="D18" s="1064">
        <v>108.00000000000001</v>
      </c>
      <c r="E18" s="1064">
        <v>22193.999999999989</v>
      </c>
      <c r="G18" s="1089"/>
    </row>
    <row r="19" spans="1:7" s="1088" customFormat="1" ht="18" customHeight="1" x14ac:dyDescent="0.25">
      <c r="A19" s="1044" t="s">
        <v>838</v>
      </c>
      <c r="B19" s="1074">
        <f t="shared" ref="B19:B20" si="0">+C19+D19+E19</f>
        <v>35060.999999999942</v>
      </c>
      <c r="C19" s="1064">
        <v>0</v>
      </c>
      <c r="D19" s="1064">
        <v>0</v>
      </c>
      <c r="E19" s="1064">
        <v>35060.999999999942</v>
      </c>
      <c r="G19" s="1089"/>
    </row>
    <row r="20" spans="1:7" s="1088" customFormat="1" ht="18" customHeight="1" x14ac:dyDescent="0.25">
      <c r="A20" s="1044" t="s">
        <v>839</v>
      </c>
      <c r="B20" s="1074">
        <f t="shared" si="0"/>
        <v>3375.9999999999991</v>
      </c>
      <c r="C20" s="1064">
        <v>22.999999999999996</v>
      </c>
      <c r="D20" s="1064">
        <v>9</v>
      </c>
      <c r="E20" s="1064">
        <v>3343.9999999999991</v>
      </c>
      <c r="G20" s="1089"/>
    </row>
    <row r="21" spans="1:7" s="1088" customFormat="1" ht="16.5" customHeight="1" x14ac:dyDescent="0.25">
      <c r="A21" s="1044"/>
      <c r="B21" s="1074"/>
      <c r="G21" s="1089"/>
    </row>
    <row r="22" spans="1:7" s="1088" customFormat="1" ht="18" customHeight="1" x14ac:dyDescent="0.25">
      <c r="A22" s="1044" t="s">
        <v>840</v>
      </c>
      <c r="B22" s="1074">
        <f>+C22+D22+E22</f>
        <v>8399.9999999999982</v>
      </c>
      <c r="C22" s="1064">
        <v>509.00000000000017</v>
      </c>
      <c r="D22" s="1064">
        <v>111</v>
      </c>
      <c r="E22" s="1064">
        <v>7779.9999999999973</v>
      </c>
      <c r="G22" s="1089"/>
    </row>
    <row r="23" spans="1:7" s="1088" customFormat="1" ht="18" customHeight="1" x14ac:dyDescent="0.25">
      <c r="A23" s="1044" t="s">
        <v>841</v>
      </c>
      <c r="B23" s="1074">
        <f>+C23+D23+E23</f>
        <v>36963.000000000007</v>
      </c>
      <c r="C23" s="1064">
        <v>1287.0000000000002</v>
      </c>
      <c r="D23" s="1064">
        <v>450.99999999999994</v>
      </c>
      <c r="E23" s="1064">
        <v>35225.000000000007</v>
      </c>
      <c r="G23" s="1089"/>
    </row>
    <row r="24" spans="1:7" s="1088" customFormat="1" ht="18" customHeight="1" x14ac:dyDescent="0.25">
      <c r="A24" s="1044" t="s">
        <v>842</v>
      </c>
      <c r="B24" s="1074">
        <f>+C24+D24+E24</f>
        <v>1515.9999999999998</v>
      </c>
      <c r="C24" s="1064">
        <v>166</v>
      </c>
      <c r="D24" s="1064">
        <v>51</v>
      </c>
      <c r="E24" s="1064">
        <v>1298.9999999999998</v>
      </c>
      <c r="G24" s="1089"/>
    </row>
    <row r="25" spans="1:7" s="1088" customFormat="1" ht="18" customHeight="1" x14ac:dyDescent="0.25">
      <c r="A25" s="1044" t="s">
        <v>843</v>
      </c>
      <c r="B25" s="1074">
        <f>+C25+D25+E25</f>
        <v>4256</v>
      </c>
      <c r="C25" s="1064">
        <v>178</v>
      </c>
      <c r="D25" s="1064">
        <v>80.999999999999986</v>
      </c>
      <c r="E25" s="1064">
        <v>3996.9999999999995</v>
      </c>
      <c r="G25" s="1089"/>
    </row>
    <row r="26" spans="1:7" s="1088" customFormat="1" ht="18" customHeight="1" x14ac:dyDescent="0.25">
      <c r="A26" s="1044"/>
      <c r="B26" s="1074"/>
      <c r="C26" s="1064"/>
      <c r="D26" s="1064"/>
      <c r="E26" s="1064"/>
      <c r="G26" s="1089"/>
    </row>
    <row r="27" spans="1:7" s="1088" customFormat="1" ht="18" customHeight="1" x14ac:dyDescent="0.25">
      <c r="A27" s="1044" t="s">
        <v>844</v>
      </c>
      <c r="B27" s="1074">
        <f>+C27+D27+E27</f>
        <v>6831.0000000000036</v>
      </c>
      <c r="C27" s="1064">
        <v>14.000000000000005</v>
      </c>
      <c r="D27" s="1064">
        <v>55.000000000000007</v>
      </c>
      <c r="E27" s="1064">
        <v>6762.0000000000036</v>
      </c>
      <c r="G27" s="1089"/>
    </row>
    <row r="28" spans="1:7" s="1088" customFormat="1" ht="18" customHeight="1" x14ac:dyDescent="0.25">
      <c r="A28" s="1867" t="s">
        <v>845</v>
      </c>
      <c r="B28" s="1868">
        <f>+C28+D28+E28</f>
        <v>1638.9999999999982</v>
      </c>
      <c r="C28" s="1869">
        <v>56.999999999999986</v>
      </c>
      <c r="D28" s="1869">
        <v>4</v>
      </c>
      <c r="E28" s="1869">
        <v>1577.9999999999982</v>
      </c>
      <c r="F28" s="1617"/>
      <c r="G28" s="1618"/>
    </row>
    <row r="29" spans="1:7" s="1088" customFormat="1" ht="18" customHeight="1" x14ac:dyDescent="0.25">
      <c r="A29" s="1044" t="s">
        <v>846</v>
      </c>
      <c r="B29" s="1074">
        <f>+C29+D29+E29</f>
        <v>1558.9999999999989</v>
      </c>
      <c r="C29" s="1064">
        <v>0</v>
      </c>
      <c r="D29" s="1064">
        <v>50</v>
      </c>
      <c r="E29" s="1064">
        <v>1508.9999999999989</v>
      </c>
      <c r="G29" s="1089"/>
    </row>
    <row r="30" spans="1:7" s="1088" customFormat="1" ht="18" customHeight="1" x14ac:dyDescent="0.25">
      <c r="A30" s="1044" t="s">
        <v>847</v>
      </c>
      <c r="B30" s="1074">
        <f>+C30+D30+E30</f>
        <v>1946.0000000000027</v>
      </c>
      <c r="C30" s="1064">
        <v>406.99999999999994</v>
      </c>
      <c r="D30" s="1064">
        <v>0</v>
      </c>
      <c r="E30" s="1064">
        <v>1539.0000000000027</v>
      </c>
      <c r="G30" s="1089"/>
    </row>
    <row r="31" spans="1:7" s="1088" customFormat="1" ht="12" customHeight="1" x14ac:dyDescent="0.25">
      <c r="A31" s="1044"/>
      <c r="B31" s="1074"/>
      <c r="C31" s="1064"/>
      <c r="D31" s="1064"/>
      <c r="E31" s="1064"/>
      <c r="G31" s="1089"/>
    </row>
    <row r="32" spans="1:7" s="1088" customFormat="1" ht="18" customHeight="1" x14ac:dyDescent="0.25">
      <c r="A32" s="1044" t="s">
        <v>848</v>
      </c>
      <c r="B32" s="1074">
        <f>+C32+D32+E32</f>
        <v>48058.000000000029</v>
      </c>
      <c r="C32" s="1064">
        <v>5031.0000000000009</v>
      </c>
      <c r="D32" s="1064">
        <v>705</v>
      </c>
      <c r="E32" s="1064">
        <v>42322.000000000029</v>
      </c>
      <c r="G32" s="1089"/>
    </row>
    <row r="33" spans="1:7" s="1088" customFormat="1" ht="18" customHeight="1" x14ac:dyDescent="0.25">
      <c r="A33" s="1044" t="s">
        <v>849</v>
      </c>
      <c r="B33" s="1074">
        <f>+C33+D33+E33</f>
        <v>651.99999999999943</v>
      </c>
      <c r="C33" s="1064">
        <v>5.0000000000000009</v>
      </c>
      <c r="D33" s="1064">
        <v>22</v>
      </c>
      <c r="E33" s="1064">
        <v>624.99999999999943</v>
      </c>
      <c r="G33" s="1089"/>
    </row>
    <row r="34" spans="1:7" s="1088" customFormat="1" ht="18" customHeight="1" x14ac:dyDescent="0.25">
      <c r="A34" s="1044" t="s">
        <v>850</v>
      </c>
      <c r="B34" s="1074">
        <f>+C34+D34+E34</f>
        <v>266.99999999999977</v>
      </c>
      <c r="C34" s="1064">
        <v>1.0000000000000002</v>
      </c>
      <c r="D34" s="1064">
        <v>0</v>
      </c>
      <c r="E34" s="1064">
        <v>265.99999999999977</v>
      </c>
      <c r="G34" s="1089"/>
    </row>
    <row r="35" spans="1:7" s="1088" customFormat="1" ht="18" customHeight="1" x14ac:dyDescent="0.25">
      <c r="A35" s="1031" t="s">
        <v>851</v>
      </c>
      <c r="B35" s="1074">
        <f>+C35+D35+E35</f>
        <v>28397.000000000004</v>
      </c>
      <c r="C35" s="1064">
        <v>392</v>
      </c>
      <c r="D35" s="1064">
        <v>108.00000000000001</v>
      </c>
      <c r="E35" s="1064">
        <v>27897.000000000004</v>
      </c>
      <c r="G35" s="1089"/>
    </row>
    <row r="36" spans="1:7" ht="9" customHeight="1" thickBot="1" x14ac:dyDescent="0.3">
      <c r="A36" s="1031"/>
      <c r="B36" s="1090"/>
      <c r="C36" s="1090"/>
      <c r="D36" s="1090"/>
      <c r="E36" s="1090"/>
    </row>
    <row r="37" spans="1:7" ht="3" customHeight="1" thickTop="1" x14ac:dyDescent="0.25">
      <c r="A37" s="2041"/>
      <c r="B37" s="2041"/>
      <c r="C37" s="2041"/>
      <c r="D37" s="2041"/>
      <c r="E37" s="2041"/>
    </row>
    <row r="38" spans="1:7" ht="9.75" customHeight="1" x14ac:dyDescent="0.15">
      <c r="A38" s="2042" t="s">
        <v>852</v>
      </c>
      <c r="B38" s="2042"/>
      <c r="C38" s="2042"/>
      <c r="D38" s="2042"/>
      <c r="E38" s="2042"/>
    </row>
    <row r="39" spans="1:7" s="1049" customFormat="1" ht="13.5" customHeight="1" x14ac:dyDescent="0.25">
      <c r="A39" s="2021" t="s">
        <v>774</v>
      </c>
      <c r="B39" s="2021"/>
      <c r="C39" s="2021"/>
      <c r="D39" s="2021"/>
      <c r="E39" s="2021"/>
    </row>
    <row r="40" spans="1:7" ht="7.5" customHeight="1" x14ac:dyDescent="0.25">
      <c r="A40" s="1032"/>
      <c r="B40" s="1032"/>
      <c r="C40" s="1032"/>
      <c r="D40" s="1032"/>
      <c r="E40" s="1032"/>
    </row>
    <row r="41" spans="1:7" s="1030" customFormat="1" ht="12" customHeight="1" x14ac:dyDescent="0.25">
      <c r="A41" s="884" t="s">
        <v>527</v>
      </c>
      <c r="B41" s="1032"/>
      <c r="C41" s="1032"/>
      <c r="D41" s="1032"/>
      <c r="E41" s="1032"/>
    </row>
    <row r="42" spans="1:7" s="1030" customFormat="1" ht="11.25" customHeight="1" x14ac:dyDescent="0.25">
      <c r="A42" s="1050" t="s">
        <v>777</v>
      </c>
      <c r="B42" s="1032"/>
      <c r="C42" s="1032"/>
      <c r="D42" s="1032"/>
      <c r="E42" s="1032"/>
    </row>
    <row r="43" spans="1:7" ht="15.95" customHeight="1" x14ac:dyDescent="0.15"/>
    <row r="44" spans="1:7" ht="21.95" customHeight="1" x14ac:dyDescent="0.15"/>
    <row r="45" spans="1:7" ht="21.95" customHeight="1" x14ac:dyDescent="0.15"/>
    <row r="46" spans="1:7" ht="17.100000000000001" customHeight="1" x14ac:dyDescent="0.15"/>
    <row r="47" spans="1:7" ht="17.100000000000001" customHeight="1" x14ac:dyDescent="0.15"/>
    <row r="48" spans="1:7" ht="17.100000000000001" customHeight="1" x14ac:dyDescent="0.15"/>
    <row r="49" ht="17.100000000000001" customHeight="1" x14ac:dyDescent="0.15"/>
    <row r="50" ht="17.100000000000001" customHeight="1" x14ac:dyDescent="0.15"/>
    <row r="51" ht="17.100000000000001" customHeight="1" x14ac:dyDescent="0.15"/>
    <row r="52" ht="17.100000000000001" customHeight="1" x14ac:dyDescent="0.15"/>
    <row r="53" ht="17.100000000000001" customHeight="1" x14ac:dyDescent="0.15"/>
    <row r="54" ht="17.100000000000001" customHeight="1" x14ac:dyDescent="0.15"/>
    <row r="55" ht="17.100000000000001" customHeight="1" x14ac:dyDescent="0.15"/>
    <row r="56" ht="17.100000000000001" customHeight="1" x14ac:dyDescent="0.15"/>
    <row r="57" ht="17.100000000000001" customHeight="1" x14ac:dyDescent="0.15"/>
    <row r="58" ht="17.100000000000001" customHeight="1" x14ac:dyDescent="0.15"/>
    <row r="59" ht="17.100000000000001" customHeight="1" x14ac:dyDescent="0.15"/>
    <row r="60" ht="17.100000000000001" customHeight="1" x14ac:dyDescent="0.15"/>
    <row r="61" ht="17.100000000000001" customHeight="1" x14ac:dyDescent="0.15"/>
    <row r="62" ht="17.100000000000001" customHeight="1" x14ac:dyDescent="0.15"/>
    <row r="63" ht="17.100000000000001" customHeight="1" x14ac:dyDescent="0.15"/>
    <row r="64" ht="17.100000000000001" customHeight="1" x14ac:dyDescent="0.15"/>
    <row r="65" ht="17.100000000000001" customHeight="1" x14ac:dyDescent="0.15"/>
    <row r="66" ht="17.100000000000001" customHeight="1" x14ac:dyDescent="0.15"/>
    <row r="67" ht="17.100000000000001" customHeight="1" x14ac:dyDescent="0.15"/>
    <row r="68" ht="17.100000000000001" customHeight="1" x14ac:dyDescent="0.15"/>
    <row r="69" ht="17.100000000000001" customHeight="1" x14ac:dyDescent="0.15"/>
    <row r="70" ht="17.100000000000001" customHeight="1" x14ac:dyDescent="0.15"/>
    <row r="71" ht="17.100000000000001" customHeight="1" x14ac:dyDescent="0.15"/>
    <row r="72" ht="17.100000000000001" customHeight="1" x14ac:dyDescent="0.15"/>
    <row r="73" ht="17.100000000000001" customHeight="1" x14ac:dyDescent="0.15"/>
    <row r="74" ht="17.100000000000001" customHeight="1" x14ac:dyDescent="0.15"/>
    <row r="75" ht="17.100000000000001" customHeight="1" x14ac:dyDescent="0.15"/>
    <row r="76" ht="17.100000000000001" customHeight="1" x14ac:dyDescent="0.15"/>
    <row r="77" ht="17.100000000000001" customHeight="1" x14ac:dyDescent="0.15"/>
    <row r="78" ht="17.100000000000001" customHeight="1" x14ac:dyDescent="0.15"/>
    <row r="79" ht="17.100000000000001" customHeight="1" x14ac:dyDescent="0.15"/>
    <row r="80" ht="17.100000000000001" customHeight="1" x14ac:dyDescent="0.15"/>
    <row r="81" ht="17.100000000000001" customHeight="1" x14ac:dyDescent="0.15"/>
    <row r="82" ht="17.100000000000001" customHeight="1" x14ac:dyDescent="0.15"/>
    <row r="83" ht="17.100000000000001" customHeight="1" x14ac:dyDescent="0.15"/>
    <row r="84" ht="17.100000000000001" customHeight="1" x14ac:dyDescent="0.15"/>
    <row r="85" ht="17.100000000000001" customHeight="1" x14ac:dyDescent="0.15"/>
    <row r="86" ht="17.100000000000001" customHeight="1" x14ac:dyDescent="0.15"/>
    <row r="87" ht="17.100000000000001" customHeight="1" x14ac:dyDescent="0.15"/>
    <row r="88" ht="17.100000000000001" customHeight="1" x14ac:dyDescent="0.15"/>
    <row r="89" ht="17.100000000000001" customHeight="1" x14ac:dyDescent="0.15"/>
    <row r="90" ht="17.100000000000001" customHeight="1" x14ac:dyDescent="0.15"/>
    <row r="91" ht="17.100000000000001" customHeight="1" x14ac:dyDescent="0.15"/>
    <row r="92" ht="17.100000000000001" customHeight="1" x14ac:dyDescent="0.15"/>
    <row r="93" ht="17.100000000000001" customHeight="1" x14ac:dyDescent="0.15"/>
    <row r="94" ht="17.100000000000001" customHeight="1" x14ac:dyDescent="0.15"/>
    <row r="95" ht="17.100000000000001" customHeight="1" x14ac:dyDescent="0.15"/>
    <row r="96" ht="17.100000000000001" customHeight="1" x14ac:dyDescent="0.15"/>
    <row r="97" ht="17.100000000000001" customHeight="1" x14ac:dyDescent="0.15"/>
    <row r="98" ht="17.100000000000001" customHeight="1" x14ac:dyDescent="0.15"/>
    <row r="99" ht="17.100000000000001" customHeight="1" x14ac:dyDescent="0.15"/>
    <row r="100" ht="17.100000000000001" customHeight="1" x14ac:dyDescent="0.15"/>
    <row r="101" ht="17.100000000000001" customHeight="1" x14ac:dyDescent="0.15"/>
    <row r="102" ht="17.100000000000001" customHeight="1" x14ac:dyDescent="0.15"/>
    <row r="103" ht="17.100000000000001" customHeight="1" x14ac:dyDescent="0.15"/>
    <row r="104" ht="17.100000000000001" customHeight="1" x14ac:dyDescent="0.15"/>
    <row r="105" ht="17.100000000000001" customHeight="1" x14ac:dyDescent="0.15"/>
    <row r="106" ht="17.100000000000001" customHeight="1" x14ac:dyDescent="0.15"/>
    <row r="107" ht="17.100000000000001" customHeight="1" x14ac:dyDescent="0.15"/>
    <row r="108" ht="17.100000000000001" customHeight="1" x14ac:dyDescent="0.15"/>
    <row r="109" ht="17.100000000000001" customHeight="1" x14ac:dyDescent="0.15"/>
    <row r="110" ht="17.100000000000001" customHeight="1" x14ac:dyDescent="0.15"/>
    <row r="111" ht="17.100000000000001" customHeight="1" x14ac:dyDescent="0.15"/>
    <row r="112" ht="17.100000000000001"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sheetData>
  <mergeCells count="9">
    <mergeCell ref="F6:F7"/>
    <mergeCell ref="A37:E37"/>
    <mergeCell ref="A38:E38"/>
    <mergeCell ref="A39:E39"/>
    <mergeCell ref="A2:E2"/>
    <mergeCell ref="A3:E3"/>
    <mergeCell ref="B5:E5"/>
    <mergeCell ref="B6:B8"/>
    <mergeCell ref="C6:D6"/>
  </mergeCells>
  <hyperlinks>
    <hyperlink ref="A42" r:id="rId1"/>
  </hyperlinks>
  <printOptions gridLinesSet="0"/>
  <pageMargins left="0.78740157480314965" right="0.78740157480314965" top="1.1811023622047243" bottom="0.78740157480314965" header="0" footer="0"/>
  <pageSetup paperSize="9" orientation="portrait" verticalDpi="300" r:id="rId2"/>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sheetPr>
  <dimension ref="A2:K143"/>
  <sheetViews>
    <sheetView showGridLines="0" workbookViewId="0"/>
  </sheetViews>
  <sheetFormatPr defaultColWidth="9.7109375" defaultRowHeight="9" x14ac:dyDescent="0.15"/>
  <cols>
    <col min="1" max="1" width="26.5703125" style="1030" customWidth="1"/>
    <col min="2" max="2" width="10.7109375" style="1030" customWidth="1"/>
    <col min="3" max="5" width="16.5703125" style="1030" customWidth="1"/>
    <col min="6" max="6" width="10.7109375" style="1030" customWidth="1"/>
    <col min="7" max="7" width="8.7109375" style="1030" customWidth="1"/>
    <col min="8" max="16384" width="9.7109375" style="1030"/>
  </cols>
  <sheetData>
    <row r="2" spans="1:11" s="1026" customFormat="1" ht="18" customHeight="1" x14ac:dyDescent="0.25">
      <c r="A2" s="2026" t="s">
        <v>853</v>
      </c>
      <c r="B2" s="2026"/>
      <c r="C2" s="2026"/>
      <c r="D2" s="2026"/>
      <c r="E2" s="2026"/>
    </row>
    <row r="3" spans="1:11" s="1026" customFormat="1" ht="31.5" customHeight="1" x14ac:dyDescent="0.15">
      <c r="A3" s="1947" t="s">
        <v>854</v>
      </c>
      <c r="B3" s="1947"/>
      <c r="C3" s="1947"/>
      <c r="D3" s="1947"/>
      <c r="E3" s="1947"/>
      <c r="F3" s="1591"/>
      <c r="G3" s="1591"/>
      <c r="H3" s="1591"/>
      <c r="I3" s="1591"/>
      <c r="J3" s="1591"/>
      <c r="K3" s="1591"/>
    </row>
    <row r="4" spans="1:11" ht="13.5" customHeight="1" x14ac:dyDescent="0.25">
      <c r="A4" s="1053">
        <v>2018</v>
      </c>
      <c r="B4" s="1054"/>
      <c r="C4" s="1054"/>
      <c r="D4" s="1054"/>
      <c r="E4" s="1055" t="s">
        <v>509</v>
      </c>
    </row>
    <row r="5" spans="1:11" ht="12.75" customHeight="1" x14ac:dyDescent="0.15">
      <c r="A5" s="2024" t="s">
        <v>855</v>
      </c>
      <c r="B5" s="1949" t="s">
        <v>813</v>
      </c>
      <c r="C5" s="1949"/>
      <c r="D5" s="1949"/>
      <c r="E5" s="1949"/>
    </row>
    <row r="6" spans="1:11" ht="12.75" customHeight="1" x14ac:dyDescent="0.15">
      <c r="A6" s="1949"/>
      <c r="B6" s="1949"/>
      <c r="C6" s="1949"/>
      <c r="D6" s="1949"/>
      <c r="E6" s="1949"/>
    </row>
    <row r="7" spans="1:11" ht="12.75" customHeight="1" x14ac:dyDescent="0.15">
      <c r="A7" s="1949"/>
      <c r="B7" s="1949"/>
      <c r="C7" s="1949"/>
      <c r="D7" s="1949"/>
      <c r="E7" s="1949"/>
    </row>
    <row r="8" spans="1:11" ht="12.75" customHeight="1" x14ac:dyDescent="0.15">
      <c r="A8" s="1949"/>
      <c r="B8" s="1949" t="s">
        <v>31</v>
      </c>
      <c r="C8" s="2035" t="s">
        <v>814</v>
      </c>
      <c r="D8" s="2039"/>
      <c r="E8" s="2035" t="s">
        <v>815</v>
      </c>
    </row>
    <row r="9" spans="1:11" ht="12.75" customHeight="1" x14ac:dyDescent="0.15">
      <c r="A9" s="1949"/>
      <c r="B9" s="1949"/>
      <c r="C9" s="2039"/>
      <c r="D9" s="2039"/>
      <c r="E9" s="2035"/>
    </row>
    <row r="10" spans="1:11" ht="12.75" customHeight="1" x14ac:dyDescent="0.15">
      <c r="A10" s="1949"/>
      <c r="B10" s="1949"/>
      <c r="C10" s="2035" t="s">
        <v>816</v>
      </c>
      <c r="D10" s="2035" t="s">
        <v>817</v>
      </c>
      <c r="E10" s="2035"/>
    </row>
    <row r="11" spans="1:11" ht="12.75" customHeight="1" x14ac:dyDescent="0.15">
      <c r="A11" s="1949"/>
      <c r="B11" s="1949"/>
      <c r="C11" s="2039"/>
      <c r="D11" s="2039"/>
      <c r="E11" s="2035"/>
    </row>
    <row r="12" spans="1:11" ht="9" customHeight="1" x14ac:dyDescent="0.25">
      <c r="A12" s="1093"/>
      <c r="B12" s="1031"/>
      <c r="C12" s="1031"/>
      <c r="D12" s="1031"/>
      <c r="E12" s="1031"/>
    </row>
    <row r="13" spans="1:11" s="1039" customFormat="1" ht="18.75" customHeight="1" x14ac:dyDescent="0.25">
      <c r="A13" s="1091" t="s">
        <v>31</v>
      </c>
      <c r="B13" s="1092">
        <f>SUM(B15:B22)</f>
        <v>1023</v>
      </c>
      <c r="C13" s="1092">
        <f t="shared" ref="C13:E13" si="0">SUM(C15:C22)</f>
        <v>60</v>
      </c>
      <c r="D13" s="1092">
        <f t="shared" si="0"/>
        <v>16</v>
      </c>
      <c r="E13" s="1092">
        <f t="shared" si="0"/>
        <v>947</v>
      </c>
    </row>
    <row r="14" spans="1:11" ht="14.1" customHeight="1" x14ac:dyDescent="0.25">
      <c r="A14" s="1093"/>
      <c r="B14" s="1081"/>
      <c r="C14" s="1080"/>
      <c r="D14" s="1080"/>
      <c r="E14" s="1080"/>
    </row>
    <row r="15" spans="1:11" ht="18" customHeight="1" x14ac:dyDescent="0.25">
      <c r="A15" s="1094" t="s">
        <v>856</v>
      </c>
      <c r="B15" s="1092">
        <f>SUM(C15:E15)</f>
        <v>327</v>
      </c>
      <c r="C15" s="1082">
        <v>52</v>
      </c>
      <c r="D15" s="1082">
        <v>7</v>
      </c>
      <c r="E15" s="1082">
        <v>268</v>
      </c>
    </row>
    <row r="16" spans="1:11" ht="18" customHeight="1" x14ac:dyDescent="0.25">
      <c r="A16" s="1094" t="s">
        <v>857</v>
      </c>
      <c r="B16" s="1092">
        <f t="shared" ref="B16:B22" si="1">SUM(C16:E16)</f>
        <v>92</v>
      </c>
      <c r="C16" s="1095">
        <v>1</v>
      </c>
      <c r="D16" s="1095">
        <v>0</v>
      </c>
      <c r="E16" s="1082">
        <v>91</v>
      </c>
    </row>
    <row r="17" spans="1:7" ht="18" customHeight="1" x14ac:dyDescent="0.25">
      <c r="A17" s="1094" t="s">
        <v>858</v>
      </c>
      <c r="B17" s="1092">
        <f t="shared" si="1"/>
        <v>317</v>
      </c>
      <c r="C17" s="1095">
        <v>0</v>
      </c>
      <c r="D17" s="1095">
        <v>5</v>
      </c>
      <c r="E17" s="1082">
        <v>312</v>
      </c>
    </row>
    <row r="18" spans="1:7" ht="18" customHeight="1" x14ac:dyDescent="0.25">
      <c r="A18" s="1094" t="s">
        <v>859</v>
      </c>
      <c r="B18" s="1092">
        <f t="shared" si="1"/>
        <v>133</v>
      </c>
      <c r="C18" s="1095">
        <v>0</v>
      </c>
      <c r="D18" s="1095">
        <v>0</v>
      </c>
      <c r="E18" s="1082">
        <v>133</v>
      </c>
    </row>
    <row r="19" spans="1:7" ht="18" customHeight="1" x14ac:dyDescent="0.25">
      <c r="A19" s="1094" t="s">
        <v>860</v>
      </c>
      <c r="B19" s="1092">
        <f t="shared" si="1"/>
        <v>3</v>
      </c>
      <c r="C19" s="1095">
        <v>0</v>
      </c>
      <c r="D19" s="1095">
        <v>0</v>
      </c>
      <c r="E19" s="1082">
        <v>3</v>
      </c>
    </row>
    <row r="20" spans="1:7" ht="18" customHeight="1" x14ac:dyDescent="0.25">
      <c r="A20" s="1094" t="s">
        <v>861</v>
      </c>
      <c r="B20" s="1092">
        <f t="shared" si="1"/>
        <v>13</v>
      </c>
      <c r="C20" s="1095">
        <v>0</v>
      </c>
      <c r="D20" s="1095">
        <v>1</v>
      </c>
      <c r="E20" s="1082">
        <v>12</v>
      </c>
    </row>
    <row r="21" spans="1:7" ht="18" customHeight="1" x14ac:dyDescent="0.25">
      <c r="A21" s="1094" t="s">
        <v>862</v>
      </c>
      <c r="B21" s="1092">
        <f t="shared" si="1"/>
        <v>71</v>
      </c>
      <c r="C21" s="1095">
        <v>0</v>
      </c>
      <c r="D21" s="1095">
        <v>0</v>
      </c>
      <c r="E21" s="1082">
        <v>71</v>
      </c>
    </row>
    <row r="22" spans="1:7" ht="18" customHeight="1" x14ac:dyDescent="0.25">
      <c r="A22" s="1094" t="s">
        <v>863</v>
      </c>
      <c r="B22" s="1092">
        <f t="shared" si="1"/>
        <v>67</v>
      </c>
      <c r="C22" s="1095">
        <v>7</v>
      </c>
      <c r="D22" s="1095">
        <v>3</v>
      </c>
      <c r="E22" s="1082">
        <v>57</v>
      </c>
    </row>
    <row r="23" spans="1:7" ht="4.5" customHeight="1" thickBot="1" x14ac:dyDescent="0.3">
      <c r="A23" s="1096"/>
      <c r="B23" s="1047"/>
      <c r="C23" s="1047"/>
      <c r="D23" s="1047"/>
      <c r="E23" s="1047"/>
    </row>
    <row r="24" spans="1:7" ht="3" customHeight="1" thickTop="1" x14ac:dyDescent="0.25">
      <c r="A24" s="1032"/>
      <c r="B24" s="1032" t="s">
        <v>150</v>
      </c>
      <c r="C24" s="1032" t="s">
        <v>150</v>
      </c>
      <c r="D24" s="1032" t="s">
        <v>22</v>
      </c>
      <c r="E24" s="1032" t="s">
        <v>150</v>
      </c>
    </row>
    <row r="25" spans="1:7" s="1049" customFormat="1" ht="12" customHeight="1" x14ac:dyDescent="0.25">
      <c r="A25" s="2021" t="s">
        <v>819</v>
      </c>
      <c r="B25" s="2021"/>
      <c r="C25" s="2021"/>
      <c r="D25" s="2021"/>
      <c r="E25" s="2021"/>
    </row>
    <row r="26" spans="1:7" ht="9" customHeight="1" x14ac:dyDescent="0.25">
      <c r="A26" s="1032"/>
      <c r="B26" s="1032"/>
      <c r="C26" s="1032"/>
      <c r="D26" s="1032"/>
      <c r="E26" s="1032"/>
    </row>
    <row r="27" spans="1:7" ht="12" customHeight="1" x14ac:dyDescent="0.25">
      <c r="A27" s="884" t="s">
        <v>527</v>
      </c>
      <c r="B27" s="1032"/>
      <c r="C27" s="1032"/>
      <c r="D27" s="1032"/>
      <c r="E27" s="1032"/>
    </row>
    <row r="28" spans="1:7" ht="11.25" customHeight="1" x14ac:dyDescent="0.25">
      <c r="A28" s="1050" t="s">
        <v>775</v>
      </c>
      <c r="B28" s="1616"/>
      <c r="C28" s="1616"/>
      <c r="D28" s="1616"/>
      <c r="E28" s="1616"/>
      <c r="F28" s="1590"/>
      <c r="G28" s="1590"/>
    </row>
    <row r="29" spans="1:7" ht="15.95" customHeight="1" x14ac:dyDescent="0.15"/>
    <row r="30" spans="1:7" ht="15.95" customHeight="1" x14ac:dyDescent="0.15"/>
    <row r="31" spans="1:7" ht="15.95" customHeight="1" x14ac:dyDescent="0.15"/>
    <row r="32" spans="1:7" ht="15.95" customHeight="1" x14ac:dyDescent="0.15"/>
    <row r="33" ht="15.95" customHeight="1" x14ac:dyDescent="0.15"/>
    <row r="34" ht="15.95" customHeight="1" x14ac:dyDescent="0.15"/>
    <row r="35" ht="15.95" customHeight="1" x14ac:dyDescent="0.15"/>
    <row r="36" ht="15.95" customHeight="1" x14ac:dyDescent="0.15"/>
    <row r="37" ht="15.95" customHeight="1" x14ac:dyDescent="0.15"/>
    <row r="38" ht="15.95" customHeight="1" x14ac:dyDescent="0.15"/>
    <row r="39" ht="15.95" customHeight="1" x14ac:dyDescent="0.15"/>
    <row r="40" ht="15.95" customHeight="1" x14ac:dyDescent="0.15"/>
    <row r="41" ht="15.95" customHeight="1" x14ac:dyDescent="0.15"/>
    <row r="42" ht="21.95" customHeight="1" x14ac:dyDescent="0.15"/>
    <row r="43" ht="21.95" customHeight="1" x14ac:dyDescent="0.15"/>
    <row r="44" ht="17.100000000000001" customHeight="1" x14ac:dyDescent="0.15"/>
    <row r="45" ht="17.100000000000001" customHeight="1" x14ac:dyDescent="0.15"/>
    <row r="46" ht="17.100000000000001" customHeight="1" x14ac:dyDescent="0.15"/>
    <row r="47" ht="17.100000000000001" customHeight="1" x14ac:dyDescent="0.15"/>
    <row r="48" ht="17.100000000000001" customHeight="1" x14ac:dyDescent="0.15"/>
    <row r="49" ht="17.100000000000001" customHeight="1" x14ac:dyDescent="0.15"/>
    <row r="50" ht="17.100000000000001" customHeight="1" x14ac:dyDescent="0.15"/>
    <row r="51" ht="17.100000000000001" customHeight="1" x14ac:dyDescent="0.15"/>
    <row r="52" ht="17.100000000000001" customHeight="1" x14ac:dyDescent="0.15"/>
    <row r="53" ht="17.100000000000001" customHeight="1" x14ac:dyDescent="0.15"/>
    <row r="54" ht="17.100000000000001" customHeight="1" x14ac:dyDescent="0.15"/>
    <row r="55" ht="17.100000000000001" customHeight="1" x14ac:dyDescent="0.15"/>
    <row r="56" ht="17.100000000000001" customHeight="1" x14ac:dyDescent="0.15"/>
    <row r="57" ht="17.100000000000001" customHeight="1" x14ac:dyDescent="0.15"/>
    <row r="58" ht="17.100000000000001" customHeight="1" x14ac:dyDescent="0.15"/>
    <row r="59" ht="17.100000000000001" customHeight="1" x14ac:dyDescent="0.15"/>
    <row r="60" ht="17.100000000000001" customHeight="1" x14ac:dyDescent="0.15"/>
    <row r="61" ht="17.100000000000001" customHeight="1" x14ac:dyDescent="0.15"/>
    <row r="62" ht="17.100000000000001" customHeight="1" x14ac:dyDescent="0.15"/>
    <row r="63" ht="17.100000000000001" customHeight="1" x14ac:dyDescent="0.15"/>
    <row r="64" ht="17.100000000000001" customHeight="1" x14ac:dyDescent="0.15"/>
    <row r="65" ht="17.100000000000001" customHeight="1" x14ac:dyDescent="0.15"/>
    <row r="66" ht="17.100000000000001" customHeight="1" x14ac:dyDescent="0.15"/>
    <row r="67" ht="17.100000000000001" customHeight="1" x14ac:dyDescent="0.15"/>
    <row r="68" ht="17.100000000000001" customHeight="1" x14ac:dyDescent="0.15"/>
    <row r="69" ht="17.100000000000001" customHeight="1" x14ac:dyDescent="0.15"/>
    <row r="70" ht="17.100000000000001" customHeight="1" x14ac:dyDescent="0.15"/>
    <row r="71" ht="17.100000000000001" customHeight="1" x14ac:dyDescent="0.15"/>
    <row r="72" ht="17.100000000000001" customHeight="1" x14ac:dyDescent="0.15"/>
    <row r="73" ht="17.100000000000001" customHeight="1" x14ac:dyDescent="0.15"/>
    <row r="74" ht="17.100000000000001" customHeight="1" x14ac:dyDescent="0.15"/>
    <row r="75" ht="17.100000000000001" customHeight="1" x14ac:dyDescent="0.15"/>
    <row r="76" ht="17.100000000000001" customHeight="1" x14ac:dyDescent="0.15"/>
    <row r="77" ht="17.100000000000001" customHeight="1" x14ac:dyDescent="0.15"/>
    <row r="78" ht="17.100000000000001" customHeight="1" x14ac:dyDescent="0.15"/>
    <row r="79" ht="17.100000000000001" customHeight="1" x14ac:dyDescent="0.15"/>
    <row r="80" ht="17.100000000000001" customHeight="1" x14ac:dyDescent="0.15"/>
    <row r="81" ht="17.100000000000001" customHeight="1" x14ac:dyDescent="0.15"/>
    <row r="82" ht="17.100000000000001" customHeight="1" x14ac:dyDescent="0.15"/>
    <row r="83" ht="17.100000000000001" customHeight="1" x14ac:dyDescent="0.15"/>
    <row r="84" ht="17.100000000000001" customHeight="1" x14ac:dyDescent="0.15"/>
    <row r="85" ht="17.100000000000001" customHeight="1" x14ac:dyDescent="0.15"/>
    <row r="86" ht="17.100000000000001" customHeight="1" x14ac:dyDescent="0.15"/>
    <row r="87" ht="17.100000000000001" customHeight="1" x14ac:dyDescent="0.15"/>
    <row r="88" ht="17.100000000000001" customHeight="1" x14ac:dyDescent="0.15"/>
    <row r="89" ht="17.100000000000001" customHeight="1" x14ac:dyDescent="0.15"/>
    <row r="90" ht="17.100000000000001" customHeight="1" x14ac:dyDescent="0.15"/>
    <row r="91" ht="17.100000000000001" customHeight="1" x14ac:dyDescent="0.15"/>
    <row r="92" ht="17.100000000000001" customHeight="1" x14ac:dyDescent="0.15"/>
    <row r="93" ht="17.100000000000001" customHeight="1" x14ac:dyDescent="0.15"/>
    <row r="94" ht="17.100000000000001" customHeight="1" x14ac:dyDescent="0.15"/>
    <row r="95" ht="17.100000000000001" customHeight="1" x14ac:dyDescent="0.15"/>
    <row r="96" ht="17.100000000000001" customHeight="1" x14ac:dyDescent="0.15"/>
    <row r="97" ht="17.100000000000001" customHeight="1" x14ac:dyDescent="0.15"/>
    <row r="98" ht="17.100000000000001" customHeight="1" x14ac:dyDescent="0.15"/>
    <row r="99" ht="17.100000000000001" customHeight="1" x14ac:dyDescent="0.15"/>
    <row r="100" ht="17.100000000000001" customHeight="1" x14ac:dyDescent="0.15"/>
    <row r="101" ht="17.100000000000001" customHeight="1" x14ac:dyDescent="0.15"/>
    <row r="102" ht="17.100000000000001" customHeight="1" x14ac:dyDescent="0.15"/>
    <row r="103" ht="17.100000000000001" customHeight="1" x14ac:dyDescent="0.15"/>
    <row r="104" ht="17.100000000000001" customHeight="1" x14ac:dyDescent="0.15"/>
    <row r="105" ht="17.100000000000001" customHeight="1" x14ac:dyDescent="0.15"/>
    <row r="106" ht="17.100000000000001" customHeight="1" x14ac:dyDescent="0.15"/>
    <row r="107" ht="17.100000000000001" customHeight="1" x14ac:dyDescent="0.15"/>
    <row r="108" ht="17.100000000000001" customHeight="1" x14ac:dyDescent="0.15"/>
    <row r="109" ht="17.100000000000001" customHeight="1" x14ac:dyDescent="0.15"/>
    <row r="110" ht="17.100000000000001" customHeight="1" x14ac:dyDescent="0.15"/>
    <row r="111" ht="17.100000000000001" customHeight="1" x14ac:dyDescent="0.15"/>
    <row r="112" ht="17.100000000000001"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sheetData>
  <mergeCells count="10">
    <mergeCell ref="A25:E25"/>
    <mergeCell ref="A2:E2"/>
    <mergeCell ref="A3:E3"/>
    <mergeCell ref="A5:A11"/>
    <mergeCell ref="B5:E7"/>
    <mergeCell ref="B8:B11"/>
    <mergeCell ref="C8:D9"/>
    <mergeCell ref="E8:E11"/>
    <mergeCell ref="C10:C11"/>
    <mergeCell ref="D10:D11"/>
  </mergeCells>
  <hyperlinks>
    <hyperlink ref="A28" r:id="rId1"/>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9"/>
  <sheetViews>
    <sheetView showGridLines="0" workbookViewId="0"/>
  </sheetViews>
  <sheetFormatPr defaultColWidth="10.5703125" defaultRowHeight="12.75" x14ac:dyDescent="0.25"/>
  <cols>
    <col min="1" max="1" width="10.5703125" style="571" customWidth="1"/>
    <col min="2" max="3" width="7.85546875" style="571" customWidth="1"/>
    <col min="4" max="8" width="7.42578125" style="571" customWidth="1"/>
    <col min="9" max="9" width="7.7109375" style="571" customWidth="1"/>
    <col min="10" max="10" width="8" style="571" customWidth="1"/>
    <col min="11" max="16384" width="10.5703125" style="571"/>
  </cols>
  <sheetData>
    <row r="2" spans="1:11" ht="20.25" customHeight="1" x14ac:dyDescent="0.25">
      <c r="A2" s="1931" t="s">
        <v>330</v>
      </c>
      <c r="B2" s="1931"/>
      <c r="C2" s="1931"/>
    </row>
    <row r="3" spans="1:11" ht="23.25" customHeight="1" x14ac:dyDescent="0.25">
      <c r="A3" s="1921" t="s">
        <v>331</v>
      </c>
      <c r="B3" s="1921"/>
      <c r="C3" s="1921"/>
      <c r="D3" s="1932"/>
      <c r="E3" s="1932"/>
      <c r="F3" s="1932"/>
      <c r="G3" s="1932"/>
      <c r="H3" s="1932"/>
      <c r="I3" s="1932"/>
      <c r="J3" s="1932"/>
      <c r="K3" s="1578"/>
    </row>
    <row r="4" spans="1:11" ht="12.95" customHeight="1" x14ac:dyDescent="0.25">
      <c r="A4" s="572">
        <v>2017</v>
      </c>
      <c r="B4" s="573"/>
      <c r="C4" s="149"/>
    </row>
    <row r="5" spans="1:11" ht="12.75" customHeight="1" x14ac:dyDescent="0.25">
      <c r="A5" s="1685"/>
      <c r="B5" s="1923" t="s">
        <v>312</v>
      </c>
      <c r="C5" s="1923" t="s">
        <v>313</v>
      </c>
      <c r="D5" s="1924" t="s">
        <v>314</v>
      </c>
      <c r="E5" s="1924"/>
      <c r="F5" s="1924"/>
      <c r="G5" s="1923" t="s">
        <v>315</v>
      </c>
      <c r="H5" s="1925"/>
      <c r="I5" s="1925"/>
      <c r="J5" s="1923" t="s">
        <v>316</v>
      </c>
    </row>
    <row r="6" spans="1:11" ht="12.75" customHeight="1" x14ac:dyDescent="0.25">
      <c r="A6" s="1687"/>
      <c r="B6" s="1923"/>
      <c r="C6" s="1923"/>
      <c r="D6" s="1923" t="s">
        <v>317</v>
      </c>
      <c r="E6" s="1923" t="s">
        <v>318</v>
      </c>
      <c r="F6" s="1923" t="s">
        <v>319</v>
      </c>
      <c r="G6" s="1923" t="s">
        <v>31</v>
      </c>
      <c r="H6" s="1923" t="s">
        <v>320</v>
      </c>
      <c r="I6" s="1923" t="s">
        <v>321</v>
      </c>
      <c r="J6" s="1925"/>
    </row>
    <row r="7" spans="1:11" ht="12.75" customHeight="1" x14ac:dyDescent="0.25">
      <c r="A7" s="1688" t="s">
        <v>332</v>
      </c>
      <c r="B7" s="1923"/>
      <c r="C7" s="1923"/>
      <c r="D7" s="1923"/>
      <c r="E7" s="1923"/>
      <c r="F7" s="1923"/>
      <c r="G7" s="1923"/>
      <c r="H7" s="1923"/>
      <c r="I7" s="1923"/>
      <c r="J7" s="1925"/>
    </row>
    <row r="8" spans="1:11" ht="12.75" customHeight="1" x14ac:dyDescent="0.25">
      <c r="A8" s="1688" t="s">
        <v>333</v>
      </c>
      <c r="B8" s="1923"/>
      <c r="C8" s="1923"/>
      <c r="D8" s="1923"/>
      <c r="E8" s="1923"/>
      <c r="F8" s="1923"/>
      <c r="G8" s="1923"/>
      <c r="H8" s="1923"/>
      <c r="I8" s="1923"/>
      <c r="J8" s="1925"/>
    </row>
    <row r="9" spans="1:11" ht="12.75" customHeight="1" x14ac:dyDescent="0.25">
      <c r="A9" s="1688" t="s">
        <v>334</v>
      </c>
      <c r="B9" s="1923"/>
      <c r="C9" s="1923"/>
      <c r="D9" s="1923"/>
      <c r="E9" s="1923"/>
      <c r="F9" s="1923"/>
      <c r="G9" s="1923"/>
      <c r="H9" s="1923"/>
      <c r="I9" s="1923"/>
      <c r="J9" s="1925"/>
    </row>
    <row r="10" spans="1:11" ht="12.75" customHeight="1" x14ac:dyDescent="0.25">
      <c r="A10" s="1687"/>
      <c r="B10" s="1923"/>
      <c r="C10" s="1923"/>
      <c r="D10" s="1923"/>
      <c r="E10" s="1923"/>
      <c r="F10" s="1923"/>
      <c r="G10" s="1923"/>
      <c r="H10" s="1923"/>
      <c r="I10" s="1923"/>
      <c r="J10" s="1925"/>
    </row>
    <row r="11" spans="1:11" ht="12.75" customHeight="1" x14ac:dyDescent="0.25">
      <c r="A11" s="1686"/>
      <c r="B11" s="1924" t="s">
        <v>5</v>
      </c>
      <c r="C11" s="1924"/>
      <c r="D11" s="1924" t="s">
        <v>322</v>
      </c>
      <c r="E11" s="1924"/>
      <c r="F11" s="1924"/>
      <c r="G11" s="1924"/>
      <c r="H11" s="1924"/>
      <c r="I11" s="1924"/>
      <c r="J11" s="1924"/>
    </row>
    <row r="12" spans="1:11" ht="7.5" customHeight="1" x14ac:dyDescent="0.25">
      <c r="A12" s="574"/>
      <c r="B12" s="574"/>
      <c r="C12" s="574"/>
    </row>
    <row r="13" spans="1:11" ht="12" customHeight="1" x14ac:dyDescent="0.25">
      <c r="A13" s="575" t="s">
        <v>323</v>
      </c>
      <c r="B13" s="589"/>
      <c r="C13" s="589"/>
    </row>
    <row r="14" spans="1:11" ht="7.5" customHeight="1" x14ac:dyDescent="0.25">
      <c r="A14" s="589"/>
      <c r="B14" s="589"/>
      <c r="C14" s="589"/>
    </row>
    <row r="15" spans="1:11" s="579" customFormat="1" ht="15" customHeight="1" x14ac:dyDescent="0.25">
      <c r="A15" s="575" t="s">
        <v>252</v>
      </c>
      <c r="B15" s="577">
        <v>61916</v>
      </c>
      <c r="C15" s="577">
        <v>113355</v>
      </c>
      <c r="D15" s="577">
        <v>1252436.291</v>
      </c>
      <c r="E15" s="577">
        <v>1703702.74</v>
      </c>
      <c r="F15" s="577">
        <v>2482802.6519999998</v>
      </c>
      <c r="G15" s="577">
        <v>6328769.3569999998</v>
      </c>
      <c r="H15" s="577">
        <v>2652106.4920000001</v>
      </c>
      <c r="I15" s="577">
        <v>3676662.8650000002</v>
      </c>
      <c r="J15" s="577">
        <v>523940.31599999999</v>
      </c>
    </row>
    <row r="16" spans="1:11" ht="9" customHeight="1" x14ac:dyDescent="0.25">
      <c r="A16" s="575"/>
      <c r="B16" s="581"/>
      <c r="C16" s="581"/>
      <c r="D16" s="581"/>
      <c r="E16" s="581"/>
      <c r="F16" s="581"/>
      <c r="G16" s="581"/>
      <c r="H16" s="581"/>
      <c r="I16" s="581"/>
      <c r="J16" s="581"/>
    </row>
    <row r="17" spans="1:10" ht="15" customHeight="1" x14ac:dyDescent="0.25">
      <c r="A17" s="575" t="s">
        <v>253</v>
      </c>
      <c r="B17" s="577">
        <v>59793</v>
      </c>
      <c r="C17" s="577">
        <v>110054</v>
      </c>
      <c r="D17" s="577">
        <v>1229882.9280000001</v>
      </c>
      <c r="E17" s="577">
        <v>1671794.3929999999</v>
      </c>
      <c r="F17" s="577">
        <v>2452161.3539999998</v>
      </c>
      <c r="G17" s="577">
        <v>6228159.4119999995</v>
      </c>
      <c r="H17" s="577">
        <v>2609779.9640000002</v>
      </c>
      <c r="I17" s="577">
        <v>3618379.4479999999</v>
      </c>
      <c r="J17" s="577">
        <v>512326.761</v>
      </c>
    </row>
    <row r="18" spans="1:10" ht="7.5" customHeight="1" x14ac:dyDescent="0.25">
      <c r="A18" s="575"/>
      <c r="B18" s="581"/>
      <c r="C18" s="581"/>
      <c r="D18" s="577"/>
      <c r="E18" s="577"/>
      <c r="F18" s="577"/>
      <c r="G18" s="577"/>
      <c r="H18" s="577"/>
      <c r="I18" s="577"/>
      <c r="J18" s="577"/>
    </row>
    <row r="19" spans="1:10" ht="15" customHeight="1" x14ac:dyDescent="0.25">
      <c r="A19" s="592" t="s">
        <v>335</v>
      </c>
      <c r="B19" s="582">
        <v>17042</v>
      </c>
      <c r="C19" s="582">
        <v>33303</v>
      </c>
      <c r="D19" s="582">
        <v>332078.50599999999</v>
      </c>
      <c r="E19" s="582">
        <v>557235.65099999995</v>
      </c>
      <c r="F19" s="582">
        <v>539886.98100000003</v>
      </c>
      <c r="G19" s="582">
        <v>1628829.6170000001</v>
      </c>
      <c r="H19" s="582">
        <v>966217.75300000003</v>
      </c>
      <c r="I19" s="582">
        <v>662611.86399999994</v>
      </c>
      <c r="J19" s="582">
        <v>136598.31599999999</v>
      </c>
    </row>
    <row r="20" spans="1:10" ht="15" customHeight="1" x14ac:dyDescent="0.25">
      <c r="A20" s="592" t="s">
        <v>336</v>
      </c>
      <c r="B20" s="582">
        <v>9997</v>
      </c>
      <c r="C20" s="582">
        <v>15503</v>
      </c>
      <c r="D20" s="582">
        <v>105695.645</v>
      </c>
      <c r="E20" s="582">
        <v>226084.26500000001</v>
      </c>
      <c r="F20" s="582">
        <v>132581.20600000001</v>
      </c>
      <c r="G20" s="582">
        <v>539157.92000000004</v>
      </c>
      <c r="H20" s="582">
        <v>324072.59299999999</v>
      </c>
      <c r="I20" s="582">
        <v>215085.32699999999</v>
      </c>
      <c r="J20" s="582">
        <v>50152.156999999999</v>
      </c>
    </row>
    <row r="21" spans="1:10" ht="15" customHeight="1" x14ac:dyDescent="0.25">
      <c r="A21" s="592" t="s">
        <v>337</v>
      </c>
      <c r="B21" s="582">
        <v>27034</v>
      </c>
      <c r="C21" s="582">
        <v>52862</v>
      </c>
      <c r="D21" s="582">
        <v>739494.81900000002</v>
      </c>
      <c r="E21" s="582">
        <v>740695.04399999999</v>
      </c>
      <c r="F21" s="582">
        <v>1698931.2209999999</v>
      </c>
      <c r="G21" s="582">
        <v>3725887.2050000001</v>
      </c>
      <c r="H21" s="582">
        <v>1131334.145</v>
      </c>
      <c r="I21" s="582">
        <v>2594553.06</v>
      </c>
      <c r="J21" s="582">
        <v>287952.46000000002</v>
      </c>
    </row>
    <row r="22" spans="1:10" ht="15" customHeight="1" x14ac:dyDescent="0.25">
      <c r="A22" s="592" t="s">
        <v>338</v>
      </c>
      <c r="B22" s="582">
        <v>2746</v>
      </c>
      <c r="C22" s="585">
        <v>4058</v>
      </c>
      <c r="D22" s="585">
        <v>26628.307000000001</v>
      </c>
      <c r="E22" s="585">
        <v>75604.913</v>
      </c>
      <c r="F22" s="585">
        <v>43360.182000000001</v>
      </c>
      <c r="G22" s="585">
        <v>169803.86199999999</v>
      </c>
      <c r="H22" s="585">
        <v>105423.864</v>
      </c>
      <c r="I22" s="585">
        <v>64379.998</v>
      </c>
      <c r="J22" s="585">
        <v>16402.337</v>
      </c>
    </row>
    <row r="23" spans="1:10" ht="15" customHeight="1" x14ac:dyDescent="0.25">
      <c r="A23" s="592" t="s">
        <v>339</v>
      </c>
      <c r="B23" s="582">
        <v>2974</v>
      </c>
      <c r="C23" s="582">
        <v>4328</v>
      </c>
      <c r="D23" s="582">
        <v>25985.651000000002</v>
      </c>
      <c r="E23" s="582">
        <v>72174.52</v>
      </c>
      <c r="F23" s="582">
        <v>37401.764000000003</v>
      </c>
      <c r="G23" s="582">
        <v>164480.80799999999</v>
      </c>
      <c r="H23" s="582">
        <v>82731.608999999997</v>
      </c>
      <c r="I23" s="582">
        <v>81749.198999999993</v>
      </c>
      <c r="J23" s="582">
        <v>21221.491000000002</v>
      </c>
    </row>
    <row r="24" spans="1:10" ht="7.5" customHeight="1" x14ac:dyDescent="0.25">
      <c r="A24" s="592"/>
    </row>
    <row r="25" spans="1:10" ht="15" customHeight="1" x14ac:dyDescent="0.25">
      <c r="A25" s="593" t="s">
        <v>340</v>
      </c>
      <c r="B25" s="577">
        <v>1029</v>
      </c>
      <c r="C25" s="577">
        <v>1609</v>
      </c>
      <c r="D25" s="577">
        <v>10391.456</v>
      </c>
      <c r="E25" s="577">
        <v>13743.411</v>
      </c>
      <c r="F25" s="577">
        <v>10859.589</v>
      </c>
      <c r="G25" s="577">
        <v>41490.51</v>
      </c>
      <c r="H25" s="577">
        <v>19636.968000000001</v>
      </c>
      <c r="I25" s="577">
        <v>21853.542000000001</v>
      </c>
      <c r="J25" s="577">
        <v>4328.2330000000002</v>
      </c>
    </row>
    <row r="26" spans="1:10" ht="15" customHeight="1" x14ac:dyDescent="0.25">
      <c r="A26" s="593" t="s">
        <v>341</v>
      </c>
      <c r="B26" s="577">
        <v>1094</v>
      </c>
      <c r="C26" s="594">
        <v>1692</v>
      </c>
      <c r="D26" s="594">
        <v>12161.906999999999</v>
      </c>
      <c r="E26" s="594">
        <v>18164.936000000002</v>
      </c>
      <c r="F26" s="594">
        <v>19781.708999999999</v>
      </c>
      <c r="G26" s="594">
        <v>59119.434999999998</v>
      </c>
      <c r="H26" s="594">
        <v>22689.56</v>
      </c>
      <c r="I26" s="594">
        <v>36429.875</v>
      </c>
      <c r="J26" s="594">
        <v>7285.3220000000001</v>
      </c>
    </row>
    <row r="27" spans="1:10" ht="7.5" customHeight="1" thickBot="1" x14ac:dyDescent="0.3">
      <c r="A27" s="595"/>
      <c r="B27" s="595"/>
      <c r="C27" s="595"/>
      <c r="D27" s="595"/>
      <c r="E27" s="595"/>
      <c r="F27" s="595"/>
      <c r="G27" s="595"/>
      <c r="H27" s="595"/>
      <c r="I27" s="595"/>
      <c r="J27" s="595"/>
    </row>
    <row r="28" spans="1:10" ht="41.25" customHeight="1" thickTop="1" x14ac:dyDescent="0.25">
      <c r="A28" s="1929" t="s">
        <v>328</v>
      </c>
      <c r="B28" s="1930"/>
      <c r="C28" s="1930"/>
      <c r="D28" s="1930"/>
      <c r="E28" s="1930"/>
      <c r="F28" s="1930"/>
      <c r="G28" s="1930"/>
      <c r="H28" s="1930"/>
      <c r="I28" s="1930"/>
      <c r="J28" s="1930"/>
    </row>
    <row r="29" spans="1:10" ht="15" customHeight="1" x14ac:dyDescent="0.25">
      <c r="A29" s="588" t="s">
        <v>329</v>
      </c>
    </row>
  </sheetData>
  <mergeCells count="16">
    <mergeCell ref="A28:J28"/>
    <mergeCell ref="A2:C2"/>
    <mergeCell ref="A3:J3"/>
    <mergeCell ref="B5:B10"/>
    <mergeCell ref="C5:C10"/>
    <mergeCell ref="D5:F5"/>
    <mergeCell ref="G5:I5"/>
    <mergeCell ref="J5:J10"/>
    <mergeCell ref="D6:D10"/>
    <mergeCell ref="E6:E10"/>
    <mergeCell ref="F6:F10"/>
    <mergeCell ref="G6:G10"/>
    <mergeCell ref="H6:H10"/>
    <mergeCell ref="I6:I10"/>
    <mergeCell ref="B11:C11"/>
    <mergeCell ref="D11:J11"/>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autoPageBreaks="0"/>
  </sheetPr>
  <dimension ref="A2:K161"/>
  <sheetViews>
    <sheetView showGridLines="0" workbookViewId="0"/>
  </sheetViews>
  <sheetFormatPr defaultColWidth="9.7109375" defaultRowHeight="9" x14ac:dyDescent="0.15"/>
  <cols>
    <col min="1" max="1" width="33" style="1030" customWidth="1"/>
    <col min="2" max="2" width="10.28515625" style="1030" customWidth="1"/>
    <col min="3" max="4" width="10.140625" style="1030" customWidth="1"/>
    <col min="5" max="5" width="11.7109375" style="1030" customWidth="1"/>
    <col min="6" max="6" width="11.42578125" style="1030" customWidth="1"/>
    <col min="7" max="8" width="9.7109375" style="1030" customWidth="1"/>
    <col min="9" max="12" width="8.7109375" style="1030" customWidth="1"/>
    <col min="13" max="16384" width="9.7109375" style="1030"/>
  </cols>
  <sheetData>
    <row r="2" spans="1:11" ht="18.75" customHeight="1" x14ac:dyDescent="0.25">
      <c r="A2" s="2026" t="s">
        <v>864</v>
      </c>
      <c r="B2" s="2026"/>
      <c r="C2" s="2026"/>
      <c r="D2" s="2026"/>
      <c r="E2" s="2026"/>
      <c r="F2" s="2026"/>
    </row>
    <row r="3" spans="1:11" ht="27" customHeight="1" x14ac:dyDescent="0.15">
      <c r="A3" s="2027" t="s">
        <v>865</v>
      </c>
      <c r="B3" s="2027"/>
      <c r="C3" s="2027"/>
      <c r="D3" s="2027"/>
      <c r="E3" s="2027"/>
      <c r="F3" s="2027"/>
      <c r="G3" s="1590"/>
      <c r="H3" s="1590"/>
      <c r="I3" s="1590"/>
      <c r="J3" s="1590"/>
      <c r="K3" s="1590"/>
    </row>
    <row r="4" spans="1:11" ht="14.1" customHeight="1" x14ac:dyDescent="0.25">
      <c r="A4" s="1097">
        <v>2018</v>
      </c>
      <c r="B4" s="1098"/>
      <c r="C4" s="1098"/>
      <c r="D4" s="1098"/>
      <c r="E4" s="1098"/>
      <c r="F4" s="1055" t="s">
        <v>509</v>
      </c>
    </row>
    <row r="5" spans="1:11" ht="14.1" customHeight="1" x14ac:dyDescent="0.15">
      <c r="A5" s="2045" t="s">
        <v>758</v>
      </c>
      <c r="B5" s="1726"/>
      <c r="C5" s="1726"/>
      <c r="D5" s="1726"/>
      <c r="E5" s="1719" t="s">
        <v>866</v>
      </c>
      <c r="F5" s="1719" t="s">
        <v>866</v>
      </c>
    </row>
    <row r="6" spans="1:11" s="1026" customFormat="1" ht="14.1" customHeight="1" x14ac:dyDescent="0.15">
      <c r="A6" s="2024"/>
      <c r="B6" s="1729" t="s">
        <v>867</v>
      </c>
      <c r="C6" s="1729" t="s">
        <v>867</v>
      </c>
      <c r="D6" s="1729" t="s">
        <v>867</v>
      </c>
      <c r="E6" s="1725" t="s">
        <v>868</v>
      </c>
      <c r="F6" s="1725" t="s">
        <v>868</v>
      </c>
    </row>
    <row r="7" spans="1:11" ht="14.1" customHeight="1" x14ac:dyDescent="0.15">
      <c r="A7" s="2024"/>
      <c r="B7" s="1729" t="s">
        <v>869</v>
      </c>
      <c r="C7" s="1729" t="s">
        <v>869</v>
      </c>
      <c r="D7" s="1725" t="s">
        <v>869</v>
      </c>
      <c r="E7" s="1725" t="s">
        <v>870</v>
      </c>
      <c r="F7" s="1725" t="s">
        <v>870</v>
      </c>
    </row>
    <row r="8" spans="1:11" ht="14.1" customHeight="1" x14ac:dyDescent="0.15">
      <c r="A8" s="2024"/>
      <c r="B8" s="1729" t="s">
        <v>871</v>
      </c>
      <c r="C8" s="1729" t="s">
        <v>872</v>
      </c>
      <c r="D8" s="1729" t="s">
        <v>873</v>
      </c>
      <c r="E8" s="1725" t="s">
        <v>874</v>
      </c>
      <c r="F8" s="1725" t="s">
        <v>875</v>
      </c>
    </row>
    <row r="9" spans="1:11" ht="15.75" customHeight="1" x14ac:dyDescent="0.15">
      <c r="A9" s="2024"/>
      <c r="B9" s="1727"/>
      <c r="C9" s="1727"/>
      <c r="D9" s="1727"/>
      <c r="E9" s="1728" t="s">
        <v>831</v>
      </c>
      <c r="F9" s="1728" t="s">
        <v>831</v>
      </c>
      <c r="G9" s="1099"/>
      <c r="H9" s="1099"/>
    </row>
    <row r="10" spans="1:11" ht="9" customHeight="1" x14ac:dyDescent="0.25">
      <c r="A10" s="1031"/>
      <c r="B10" s="1031"/>
      <c r="C10" s="1031"/>
      <c r="D10" s="1031"/>
      <c r="E10" s="1031"/>
      <c r="F10" s="1031"/>
      <c r="G10" s="1099"/>
    </row>
    <row r="11" spans="1:11" ht="14.1" customHeight="1" x14ac:dyDescent="0.25">
      <c r="A11" s="1100" t="s">
        <v>252</v>
      </c>
      <c r="B11" s="1101">
        <f>+B13+B21+B23</f>
        <v>343.00000000000011</v>
      </c>
      <c r="C11" s="1101">
        <f>+C13+C21+C23</f>
        <v>176.00000000000003</v>
      </c>
      <c r="D11" s="1101">
        <f>+D13+D21+D23</f>
        <v>3168.0000000000005</v>
      </c>
      <c r="E11" s="1101">
        <f>+E13+E21+E23</f>
        <v>783.00000000000011</v>
      </c>
      <c r="F11" s="1101">
        <f>+F13+F21+F23</f>
        <v>2414.0000000000005</v>
      </c>
      <c r="G11" s="1099"/>
    </row>
    <row r="12" spans="1:11" ht="9" customHeight="1" x14ac:dyDescent="0.25">
      <c r="A12" s="1032"/>
      <c r="B12" s="1043"/>
      <c r="C12" s="1043"/>
      <c r="D12" s="1043"/>
      <c r="E12" s="1043"/>
      <c r="F12" s="1043"/>
      <c r="G12" s="1099"/>
    </row>
    <row r="13" spans="1:11" ht="14.1" customHeight="1" x14ac:dyDescent="0.25">
      <c r="A13" s="1041" t="s">
        <v>770</v>
      </c>
      <c r="B13" s="1102">
        <f>SUM(B15:B19)</f>
        <v>331.00000000000011</v>
      </c>
      <c r="C13" s="1102">
        <f>SUM(C15:C19)</f>
        <v>76.000000000000028</v>
      </c>
      <c r="D13" s="1102">
        <f>SUM(D15:D19)</f>
        <v>3009.0000000000005</v>
      </c>
      <c r="E13" s="1102">
        <f>SUM(E15:E19)</f>
        <v>764.00000000000011</v>
      </c>
      <c r="F13" s="1102">
        <f>SUM(F15:F19)</f>
        <v>2274.0000000000005</v>
      </c>
      <c r="G13" s="1099"/>
    </row>
    <row r="14" spans="1:11" ht="9" customHeight="1" x14ac:dyDescent="0.25">
      <c r="A14" s="1032"/>
      <c r="B14" s="1043"/>
      <c r="C14" s="1043"/>
      <c r="D14" s="1043"/>
      <c r="E14" s="1043"/>
      <c r="F14" s="1043"/>
    </row>
    <row r="15" spans="1:11" ht="14.1" customHeight="1" x14ac:dyDescent="0.25">
      <c r="A15" s="1044" t="s">
        <v>254</v>
      </c>
      <c r="B15" s="1103">
        <v>64</v>
      </c>
      <c r="C15" s="1103">
        <v>34.000000000000028</v>
      </c>
      <c r="D15" s="1103">
        <v>1130.0000000000002</v>
      </c>
      <c r="E15" s="1103">
        <v>234</v>
      </c>
      <c r="F15" s="1103">
        <v>709.99999999999977</v>
      </c>
      <c r="G15" s="1099"/>
      <c r="H15" s="1039"/>
    </row>
    <row r="16" spans="1:11" ht="14.1" customHeight="1" x14ac:dyDescent="0.25">
      <c r="A16" s="1044" t="s">
        <v>255</v>
      </c>
      <c r="B16" s="1103">
        <v>49</v>
      </c>
      <c r="C16" s="1103">
        <v>10.000000000000004</v>
      </c>
      <c r="D16" s="1103">
        <v>831.00000000000023</v>
      </c>
      <c r="E16" s="1103">
        <v>89.000000000000028</v>
      </c>
      <c r="F16" s="1103">
        <v>486.99999999999994</v>
      </c>
      <c r="G16" s="1099"/>
    </row>
    <row r="17" spans="1:9" ht="14.1" customHeight="1" x14ac:dyDescent="0.25">
      <c r="A17" s="1044" t="s">
        <v>771</v>
      </c>
      <c r="B17" s="1103">
        <v>185.00000000000011</v>
      </c>
      <c r="C17" s="1103">
        <v>7.0000000000000053</v>
      </c>
      <c r="D17" s="1103">
        <v>542.99999999999977</v>
      </c>
      <c r="E17" s="1103">
        <v>404.00000000000011</v>
      </c>
      <c r="F17" s="1103">
        <v>708.00000000000045</v>
      </c>
      <c r="G17" s="1099"/>
      <c r="H17" s="1039"/>
    </row>
    <row r="18" spans="1:9" ht="14.1" customHeight="1" x14ac:dyDescent="0.25">
      <c r="A18" s="1044" t="s">
        <v>257</v>
      </c>
      <c r="B18" s="1103">
        <v>16.000000000000011</v>
      </c>
      <c r="C18" s="1103">
        <v>24</v>
      </c>
      <c r="D18" s="1103">
        <v>366.00000000000028</v>
      </c>
      <c r="E18" s="1103">
        <v>20</v>
      </c>
      <c r="F18" s="1103">
        <v>271.00000000000006</v>
      </c>
      <c r="G18" s="1099"/>
    </row>
    <row r="19" spans="1:9" ht="14.1" customHeight="1" x14ac:dyDescent="0.25">
      <c r="A19" s="1044" t="s">
        <v>259</v>
      </c>
      <c r="B19" s="1103">
        <v>16.999999999999996</v>
      </c>
      <c r="C19" s="1095">
        <v>1</v>
      </c>
      <c r="D19" s="1103">
        <v>139</v>
      </c>
      <c r="E19" s="1103">
        <v>17.000000000000004</v>
      </c>
      <c r="F19" s="1103">
        <v>98</v>
      </c>
      <c r="G19" s="1099"/>
      <c r="H19" s="1104"/>
    </row>
    <row r="20" spans="1:9" ht="9" customHeight="1" x14ac:dyDescent="0.25">
      <c r="A20" s="1032"/>
      <c r="B20" s="1103"/>
      <c r="C20" s="1045"/>
      <c r="D20" s="1045"/>
      <c r="E20" s="1045"/>
      <c r="F20" s="1045"/>
      <c r="G20" s="1104"/>
      <c r="H20" s="1104"/>
      <c r="I20" s="1030" t="s">
        <v>818</v>
      </c>
    </row>
    <row r="21" spans="1:9" ht="14.1" customHeight="1" x14ac:dyDescent="0.25">
      <c r="A21" s="1041" t="s">
        <v>772</v>
      </c>
      <c r="B21" s="1105">
        <v>0</v>
      </c>
      <c r="C21" s="1105">
        <v>52</v>
      </c>
      <c r="D21" s="1105">
        <v>38</v>
      </c>
      <c r="E21" s="1105">
        <v>9.9999999999999982</v>
      </c>
      <c r="F21" s="1105">
        <v>81</v>
      </c>
      <c r="G21" s="1099"/>
      <c r="H21" s="1104"/>
      <c r="I21" s="1030" t="s">
        <v>818</v>
      </c>
    </row>
    <row r="22" spans="1:9" ht="9" customHeight="1" x14ac:dyDescent="0.25">
      <c r="A22" s="1032"/>
      <c r="B22" s="1102"/>
      <c r="C22" s="1102"/>
      <c r="D22" s="1102"/>
      <c r="E22" s="1102"/>
      <c r="F22" s="1102"/>
      <c r="G22" s="1104"/>
      <c r="H22" s="1104"/>
    </row>
    <row r="23" spans="1:9" ht="14.1" customHeight="1" x14ac:dyDescent="0.25">
      <c r="A23" s="1041" t="s">
        <v>773</v>
      </c>
      <c r="B23" s="1102">
        <v>12.000000000000002</v>
      </c>
      <c r="C23" s="1102">
        <v>48.000000000000007</v>
      </c>
      <c r="D23" s="1102">
        <v>120.99999999999997</v>
      </c>
      <c r="E23" s="1102">
        <v>8.9999999999999982</v>
      </c>
      <c r="F23" s="1102">
        <v>58.999999999999986</v>
      </c>
      <c r="G23" s="1099"/>
      <c r="H23" s="1104"/>
    </row>
    <row r="24" spans="1:9" ht="3.75" customHeight="1" thickBot="1" x14ac:dyDescent="0.3">
      <c r="A24" s="1046"/>
      <c r="B24" s="1046"/>
      <c r="C24" s="1046"/>
      <c r="D24" s="1046"/>
      <c r="E24" s="1046"/>
      <c r="F24" s="1046"/>
      <c r="G24" s="1104"/>
      <c r="H24" s="1104"/>
    </row>
    <row r="25" spans="1:9" ht="3.75" customHeight="1" thickTop="1" x14ac:dyDescent="0.25">
      <c r="A25" s="1032"/>
      <c r="B25" s="1032"/>
      <c r="C25" s="1045">
        <v>0</v>
      </c>
      <c r="D25" s="1032"/>
      <c r="E25" s="1032"/>
      <c r="F25" s="1032"/>
      <c r="G25" s="1104"/>
      <c r="H25" s="1104"/>
    </row>
    <row r="26" spans="1:9" ht="10.5" customHeight="1" x14ac:dyDescent="0.25">
      <c r="A26" s="2046" t="s">
        <v>876</v>
      </c>
      <c r="B26" s="2046"/>
      <c r="C26" s="2046"/>
      <c r="D26" s="2046"/>
      <c r="E26" s="2046"/>
      <c r="F26" s="2046"/>
      <c r="G26" s="1104"/>
      <c r="H26" s="1104"/>
    </row>
    <row r="27" spans="1:9" s="1049" customFormat="1" ht="13.5" customHeight="1" x14ac:dyDescent="0.25">
      <c r="A27" s="1106" t="s">
        <v>819</v>
      </c>
      <c r="B27" s="1106"/>
      <c r="C27" s="1106"/>
      <c r="D27" s="1106"/>
      <c r="E27" s="1048"/>
      <c r="F27" s="1048"/>
    </row>
    <row r="28" spans="1:9" ht="9" customHeight="1" x14ac:dyDescent="0.15">
      <c r="A28" s="1615"/>
      <c r="B28" s="1615"/>
      <c r="C28" s="1615"/>
      <c r="D28" s="1615"/>
      <c r="E28" s="1615"/>
      <c r="F28" s="1615"/>
      <c r="G28" s="1590"/>
    </row>
    <row r="29" spans="1:9" ht="9" customHeight="1" x14ac:dyDescent="0.15">
      <c r="A29" s="1107"/>
      <c r="B29" s="1107"/>
      <c r="C29" s="1107"/>
      <c r="D29" s="1107"/>
      <c r="E29" s="1107"/>
      <c r="F29" s="1107"/>
    </row>
    <row r="30" spans="1:9" ht="11.1" customHeight="1" x14ac:dyDescent="0.15">
      <c r="A30" s="1108"/>
    </row>
    <row r="31" spans="1:9" ht="15" customHeight="1" x14ac:dyDescent="0.15"/>
    <row r="32" spans="1:9"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95" customHeight="1" x14ac:dyDescent="0.15"/>
    <row r="44" ht="15.95" customHeight="1" x14ac:dyDescent="0.15"/>
    <row r="45" ht="15.95" customHeight="1" x14ac:dyDescent="0.15"/>
    <row r="46" ht="15.95" customHeight="1" x14ac:dyDescent="0.15"/>
    <row r="47" ht="15.95" customHeight="1" x14ac:dyDescent="0.15"/>
    <row r="48" ht="15.95" customHeight="1" x14ac:dyDescent="0.15"/>
    <row r="49" ht="15.95" customHeight="1" x14ac:dyDescent="0.15"/>
    <row r="50" ht="15.95" customHeight="1" x14ac:dyDescent="0.15"/>
    <row r="51" ht="15.95" customHeight="1" x14ac:dyDescent="0.15"/>
    <row r="52" ht="15.95" customHeight="1" x14ac:dyDescent="0.15"/>
    <row r="53" ht="15.95" customHeight="1" x14ac:dyDescent="0.15"/>
    <row r="54" ht="15.95" customHeight="1" x14ac:dyDescent="0.15"/>
    <row r="55" ht="15.95" customHeight="1" x14ac:dyDescent="0.15"/>
    <row r="56" ht="15.95" customHeight="1" x14ac:dyDescent="0.15"/>
    <row r="57" ht="15.95" customHeight="1" x14ac:dyDescent="0.15"/>
    <row r="58" ht="15.95" customHeight="1" x14ac:dyDescent="0.15"/>
    <row r="59" ht="15.95" customHeight="1" x14ac:dyDescent="0.15"/>
    <row r="60" ht="21.95" customHeight="1" x14ac:dyDescent="0.15"/>
    <row r="61" ht="21.95" customHeight="1" x14ac:dyDescent="0.15"/>
    <row r="62" ht="17.100000000000001" customHeight="1" x14ac:dyDescent="0.15"/>
    <row r="63" ht="17.100000000000001" customHeight="1" x14ac:dyDescent="0.15"/>
    <row r="64" ht="17.100000000000001" customHeight="1" x14ac:dyDescent="0.15"/>
    <row r="65" ht="17.100000000000001" customHeight="1" x14ac:dyDescent="0.15"/>
    <row r="66" ht="17.100000000000001" customHeight="1" x14ac:dyDescent="0.15"/>
    <row r="67" ht="17.100000000000001" customHeight="1" x14ac:dyDescent="0.15"/>
    <row r="68" ht="17.100000000000001" customHeight="1" x14ac:dyDescent="0.15"/>
    <row r="69" ht="17.100000000000001" customHeight="1" x14ac:dyDescent="0.15"/>
    <row r="70" ht="17.100000000000001" customHeight="1" x14ac:dyDescent="0.15"/>
    <row r="71" ht="17.100000000000001" customHeight="1" x14ac:dyDescent="0.15"/>
    <row r="72" ht="17.100000000000001" customHeight="1" x14ac:dyDescent="0.15"/>
    <row r="73" ht="17.100000000000001" customHeight="1" x14ac:dyDescent="0.15"/>
    <row r="74" ht="17.100000000000001" customHeight="1" x14ac:dyDescent="0.15"/>
    <row r="75" ht="17.100000000000001" customHeight="1" x14ac:dyDescent="0.15"/>
    <row r="76" ht="17.100000000000001" customHeight="1" x14ac:dyDescent="0.15"/>
    <row r="77" ht="17.100000000000001" customHeight="1" x14ac:dyDescent="0.15"/>
    <row r="78" ht="17.100000000000001" customHeight="1" x14ac:dyDescent="0.15"/>
    <row r="79" ht="17.100000000000001" customHeight="1" x14ac:dyDescent="0.15"/>
    <row r="80" ht="17.100000000000001" customHeight="1" x14ac:dyDescent="0.15"/>
    <row r="81" ht="17.100000000000001" customHeight="1" x14ac:dyDescent="0.15"/>
    <row r="82" ht="17.100000000000001" customHeight="1" x14ac:dyDescent="0.15"/>
    <row r="83" ht="17.100000000000001" customHeight="1" x14ac:dyDescent="0.15"/>
    <row r="84" ht="17.100000000000001" customHeight="1" x14ac:dyDescent="0.15"/>
    <row r="85" ht="17.100000000000001" customHeight="1" x14ac:dyDescent="0.15"/>
    <row r="86" ht="17.100000000000001" customHeight="1" x14ac:dyDescent="0.15"/>
    <row r="87" ht="17.100000000000001" customHeight="1" x14ac:dyDescent="0.15"/>
    <row r="88" ht="17.100000000000001" customHeight="1" x14ac:dyDescent="0.15"/>
    <row r="89" ht="17.100000000000001" customHeight="1" x14ac:dyDescent="0.15"/>
    <row r="90" ht="17.100000000000001" customHeight="1" x14ac:dyDescent="0.15"/>
    <row r="91" ht="17.100000000000001" customHeight="1" x14ac:dyDescent="0.15"/>
    <row r="92" ht="17.100000000000001" customHeight="1" x14ac:dyDescent="0.15"/>
    <row r="93" ht="17.100000000000001" customHeight="1" x14ac:dyDescent="0.15"/>
    <row r="94" ht="17.100000000000001" customHeight="1" x14ac:dyDescent="0.15"/>
    <row r="95" ht="17.100000000000001" customHeight="1" x14ac:dyDescent="0.15"/>
    <row r="96" ht="17.100000000000001" customHeight="1" x14ac:dyDescent="0.15"/>
    <row r="97" ht="17.100000000000001" customHeight="1" x14ac:dyDescent="0.15"/>
    <row r="98" ht="17.100000000000001" customHeight="1" x14ac:dyDescent="0.15"/>
    <row r="99" ht="17.100000000000001" customHeight="1" x14ac:dyDescent="0.15"/>
    <row r="100" ht="17.100000000000001" customHeight="1" x14ac:dyDescent="0.15"/>
    <row r="101" ht="17.100000000000001" customHeight="1" x14ac:dyDescent="0.15"/>
    <row r="102" ht="17.100000000000001" customHeight="1" x14ac:dyDescent="0.15"/>
    <row r="103" ht="17.100000000000001" customHeight="1" x14ac:dyDescent="0.15"/>
    <row r="104" ht="17.100000000000001" customHeight="1" x14ac:dyDescent="0.15"/>
    <row r="105" ht="17.100000000000001" customHeight="1" x14ac:dyDescent="0.15"/>
    <row r="106" ht="17.100000000000001" customHeight="1" x14ac:dyDescent="0.15"/>
    <row r="107" ht="17.100000000000001" customHeight="1" x14ac:dyDescent="0.15"/>
    <row r="108" ht="17.100000000000001" customHeight="1" x14ac:dyDescent="0.15"/>
    <row r="109" ht="17.100000000000001" customHeight="1" x14ac:dyDescent="0.15"/>
    <row r="110" ht="17.100000000000001" customHeight="1" x14ac:dyDescent="0.15"/>
    <row r="111" ht="17.100000000000001" customHeight="1" x14ac:dyDescent="0.15"/>
    <row r="112" ht="17.100000000000001" customHeight="1" x14ac:dyDescent="0.15"/>
    <row r="113" ht="17.100000000000001" customHeight="1" x14ac:dyDescent="0.15"/>
    <row r="114" ht="17.100000000000001" customHeight="1" x14ac:dyDescent="0.15"/>
    <row r="115" ht="17.100000000000001" customHeight="1" x14ac:dyDescent="0.15"/>
    <row r="116" ht="17.100000000000001" customHeight="1" x14ac:dyDescent="0.15"/>
    <row r="117" ht="17.100000000000001" customHeight="1" x14ac:dyDescent="0.15"/>
    <row r="118" ht="17.100000000000001" customHeight="1" x14ac:dyDescent="0.15"/>
    <row r="119" ht="17.100000000000001" customHeight="1" x14ac:dyDescent="0.15"/>
    <row r="120" ht="17.100000000000001" customHeight="1" x14ac:dyDescent="0.15"/>
    <row r="121" ht="17.100000000000001" customHeight="1" x14ac:dyDescent="0.15"/>
    <row r="122" ht="17.100000000000001" customHeight="1" x14ac:dyDescent="0.15"/>
    <row r="123" ht="17.100000000000001" customHeight="1" x14ac:dyDescent="0.15"/>
    <row r="124" ht="17.100000000000001" customHeight="1" x14ac:dyDescent="0.15"/>
    <row r="125" ht="17.100000000000001" customHeight="1" x14ac:dyDescent="0.15"/>
    <row r="126" ht="17.100000000000001" customHeight="1" x14ac:dyDescent="0.15"/>
    <row r="127" ht="17.100000000000001" customHeight="1" x14ac:dyDescent="0.15"/>
    <row r="128" ht="17.100000000000001" customHeight="1" x14ac:dyDescent="0.15"/>
    <row r="129" ht="17.100000000000001" customHeight="1" x14ac:dyDescent="0.15"/>
    <row r="130" ht="17.100000000000001" customHeight="1" x14ac:dyDescent="0.15"/>
    <row r="131" ht="17.100000000000001" customHeight="1" x14ac:dyDescent="0.15"/>
    <row r="132" ht="17.100000000000001" customHeight="1" x14ac:dyDescent="0.15"/>
    <row r="133" ht="17.100000000000001" customHeight="1" x14ac:dyDescent="0.15"/>
    <row r="134" ht="17.100000000000001" customHeight="1" x14ac:dyDescent="0.15"/>
    <row r="135" ht="17.100000000000001" customHeight="1" x14ac:dyDescent="0.15"/>
    <row r="136" ht="17.100000000000001" customHeight="1" x14ac:dyDescent="0.15"/>
    <row r="137" ht="17.100000000000001" customHeight="1" x14ac:dyDescent="0.15"/>
    <row r="138" ht="17.100000000000001" customHeight="1" x14ac:dyDescent="0.15"/>
    <row r="139" ht="17.100000000000001" customHeight="1" x14ac:dyDescent="0.15"/>
    <row r="140" ht="17.100000000000001" customHeight="1" x14ac:dyDescent="0.15"/>
    <row r="141" ht="17.100000000000001" customHeight="1" x14ac:dyDescent="0.15"/>
    <row r="142" ht="17.100000000000001" customHeight="1" x14ac:dyDescent="0.15"/>
    <row r="143" ht="17.100000000000001" customHeight="1" x14ac:dyDescent="0.15"/>
    <row r="144" ht="17.100000000000001" customHeight="1" x14ac:dyDescent="0.15"/>
    <row r="145" ht="17.100000000000001" customHeight="1" x14ac:dyDescent="0.15"/>
    <row r="146" ht="17.100000000000001" customHeight="1" x14ac:dyDescent="0.15"/>
    <row r="147" ht="17.100000000000001" customHeight="1" x14ac:dyDescent="0.15"/>
    <row r="148" ht="17.100000000000001" customHeight="1" x14ac:dyDescent="0.15"/>
    <row r="149" ht="17.100000000000001" customHeight="1" x14ac:dyDescent="0.15"/>
    <row r="150" ht="17.100000000000001" customHeight="1" x14ac:dyDescent="0.15"/>
    <row r="151" ht="17.100000000000001" customHeight="1" x14ac:dyDescent="0.15"/>
    <row r="152" ht="17.100000000000001" customHeight="1" x14ac:dyDescent="0.15"/>
    <row r="153" ht="17.100000000000001" customHeight="1" x14ac:dyDescent="0.15"/>
    <row r="154" ht="17.100000000000001" customHeight="1" x14ac:dyDescent="0.15"/>
    <row r="155" ht="17.100000000000001" customHeight="1" x14ac:dyDescent="0.15"/>
    <row r="156" ht="17.100000000000001" customHeight="1" x14ac:dyDescent="0.15"/>
    <row r="157" ht="17.100000000000001" customHeight="1" x14ac:dyDescent="0.15"/>
    <row r="158" ht="17.100000000000001" customHeight="1" x14ac:dyDescent="0.15"/>
    <row r="159" ht="17.100000000000001" customHeight="1" x14ac:dyDescent="0.15"/>
    <row r="160" ht="17.100000000000001" customHeight="1" x14ac:dyDescent="0.15"/>
    <row r="161" ht="17.100000000000001" customHeight="1" x14ac:dyDescent="0.15"/>
  </sheetData>
  <mergeCells count="4">
    <mergeCell ref="A2:F2"/>
    <mergeCell ref="A3:F3"/>
    <mergeCell ref="A5:A9"/>
    <mergeCell ref="A26:F26"/>
  </mergeCell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001"/>
  <sheetViews>
    <sheetView workbookViewId="0"/>
  </sheetViews>
  <sheetFormatPr defaultRowHeight="12.75" x14ac:dyDescent="0.25"/>
  <cols>
    <col min="1" max="1" width="36.5703125" style="571" customWidth="1"/>
    <col min="2" max="2" width="9.28515625" style="571" customWidth="1"/>
    <col min="3" max="3" width="9.42578125" style="571" customWidth="1"/>
    <col min="4" max="4" width="11" style="571" customWidth="1"/>
    <col min="5" max="5" width="11.85546875" style="571" customWidth="1"/>
    <col min="6" max="6" width="8.7109375" style="571" customWidth="1"/>
    <col min="7" max="7" width="4.85546875" style="571" customWidth="1"/>
    <col min="8" max="16384" width="9.140625" style="571"/>
  </cols>
  <sheetData>
    <row r="2" spans="1:11" ht="21" customHeight="1" x14ac:dyDescent="0.25">
      <c r="A2" s="1957" t="s">
        <v>886</v>
      </c>
      <c r="B2" s="1957"/>
      <c r="C2" s="1957"/>
      <c r="D2" s="1957"/>
      <c r="E2" s="1957"/>
      <c r="F2" s="1957"/>
    </row>
    <row r="3" spans="1:11" ht="23.25" customHeight="1" x14ac:dyDescent="0.25">
      <c r="A3" s="1944" t="s">
        <v>885</v>
      </c>
      <c r="B3" s="1944"/>
      <c r="C3" s="1944"/>
      <c r="D3" s="1944"/>
      <c r="E3" s="1944"/>
      <c r="F3" s="1944"/>
      <c r="G3" s="1578"/>
      <c r="H3" s="1578"/>
      <c r="I3" s="1578"/>
      <c r="J3" s="1578"/>
      <c r="K3" s="1578"/>
    </row>
    <row r="4" spans="1:11" ht="12.95" customHeight="1" x14ac:dyDescent="0.25">
      <c r="A4" s="572">
        <v>2018</v>
      </c>
      <c r="B4" s="572"/>
      <c r="C4" s="149"/>
      <c r="D4" s="149"/>
      <c r="E4" s="149"/>
      <c r="F4" s="871" t="s">
        <v>509</v>
      </c>
      <c r="G4" s="589"/>
      <c r="H4" s="589"/>
      <c r="I4" s="589"/>
    </row>
    <row r="5" spans="1:11" ht="15" customHeight="1" x14ac:dyDescent="0.25">
      <c r="A5" s="2050" t="s">
        <v>536</v>
      </c>
      <c r="B5" s="2053" t="s">
        <v>31</v>
      </c>
      <c r="C5" s="2047" t="s">
        <v>884</v>
      </c>
      <c r="D5" s="2048"/>
      <c r="E5" s="2048"/>
      <c r="F5" s="2049"/>
      <c r="G5" s="1113"/>
    </row>
    <row r="6" spans="1:11" ht="15" customHeight="1" x14ac:dyDescent="0.25">
      <c r="A6" s="2051"/>
      <c r="B6" s="2054"/>
      <c r="C6" s="2050" t="s">
        <v>883</v>
      </c>
      <c r="D6" s="2056" t="s">
        <v>882</v>
      </c>
      <c r="E6" s="2050" t="s">
        <v>881</v>
      </c>
      <c r="F6" s="2050" t="s">
        <v>880</v>
      </c>
      <c r="G6" s="659"/>
    </row>
    <row r="7" spans="1:11" ht="30" customHeight="1" x14ac:dyDescent="0.25">
      <c r="A7" s="2052"/>
      <c r="B7" s="2055"/>
      <c r="C7" s="2052"/>
      <c r="D7" s="1986"/>
      <c r="E7" s="2052"/>
      <c r="F7" s="2052"/>
      <c r="G7" s="1112"/>
    </row>
    <row r="8" spans="1:11" s="617" customFormat="1" ht="12.95" customHeight="1" x14ac:dyDescent="0.25">
      <c r="A8" s="899"/>
      <c r="B8" s="1111"/>
      <c r="C8" s="899"/>
      <c r="D8" s="899"/>
      <c r="E8" s="899"/>
      <c r="F8" s="899"/>
      <c r="G8" s="1110"/>
    </row>
    <row r="9" spans="1:11" s="620" customFormat="1" ht="12.95" customHeight="1" x14ac:dyDescent="0.25">
      <c r="A9" s="620" t="s">
        <v>252</v>
      </c>
      <c r="B9" s="646">
        <f>B11+B19+B21</f>
        <v>1305</v>
      </c>
      <c r="C9" s="646">
        <f>C11+C19+C21</f>
        <v>1099</v>
      </c>
      <c r="D9" s="646">
        <f>D11+D19+D21</f>
        <v>133</v>
      </c>
      <c r="E9" s="646">
        <f>E11+E19+E21</f>
        <v>47</v>
      </c>
      <c r="F9" s="646">
        <f>F11+F19+F21</f>
        <v>26</v>
      </c>
      <c r="H9" s="644"/>
    </row>
    <row r="10" spans="1:11" s="616" customFormat="1" ht="12.95" customHeight="1" x14ac:dyDescent="0.25">
      <c r="B10" s="646"/>
      <c r="C10" s="646"/>
      <c r="D10" s="646"/>
      <c r="E10" s="644"/>
      <c r="F10" s="644"/>
    </row>
    <row r="11" spans="1:11" s="620" customFormat="1" ht="12.95" customHeight="1" x14ac:dyDescent="0.25">
      <c r="A11" s="620" t="s">
        <v>664</v>
      </c>
      <c r="B11" s="646">
        <f>SUM(B13:B17)</f>
        <v>1246</v>
      </c>
      <c r="C11" s="646">
        <f>SUM(C13:C17)</f>
        <v>1044</v>
      </c>
      <c r="D11" s="646">
        <f>SUM(D13:D17)</f>
        <v>129</v>
      </c>
      <c r="E11" s="646">
        <f>SUM(E13:E17)</f>
        <v>47</v>
      </c>
      <c r="F11" s="646">
        <f>SUM(F13:F17)</f>
        <v>26</v>
      </c>
    </row>
    <row r="12" spans="1:11" s="616" customFormat="1" ht="12.95" customHeight="1" x14ac:dyDescent="0.25">
      <c r="B12" s="643"/>
      <c r="C12" s="643"/>
      <c r="D12" s="643"/>
      <c r="F12" s="1142"/>
    </row>
    <row r="13" spans="1:11" s="616" customFormat="1" ht="12.95" customHeight="1" x14ac:dyDescent="0.25">
      <c r="A13" s="616" t="s">
        <v>717</v>
      </c>
      <c r="B13" s="646">
        <f>SUM(C13:F13)</f>
        <v>303</v>
      </c>
      <c r="C13" s="643">
        <v>259</v>
      </c>
      <c r="D13" s="643">
        <v>31</v>
      </c>
      <c r="E13" s="645">
        <v>12</v>
      </c>
      <c r="F13" s="642">
        <v>1</v>
      </c>
    </row>
    <row r="14" spans="1:11" s="616" customFormat="1" ht="12.95" customHeight="1" x14ac:dyDescent="0.25">
      <c r="A14" s="616" t="s">
        <v>726</v>
      </c>
      <c r="B14" s="646">
        <f>SUM(C14:F14)</f>
        <v>249</v>
      </c>
      <c r="C14" s="643">
        <v>215</v>
      </c>
      <c r="D14" s="643">
        <v>20</v>
      </c>
      <c r="E14" s="645">
        <v>7</v>
      </c>
      <c r="F14" s="645">
        <v>7</v>
      </c>
    </row>
    <row r="15" spans="1:11" s="616" customFormat="1" ht="12.95" customHeight="1" x14ac:dyDescent="0.25">
      <c r="A15" s="616" t="s">
        <v>879</v>
      </c>
      <c r="B15" s="646">
        <f>SUM(C15:F15)</f>
        <v>631</v>
      </c>
      <c r="C15" s="643">
        <v>510</v>
      </c>
      <c r="D15" s="643">
        <v>78</v>
      </c>
      <c r="E15" s="645">
        <v>25</v>
      </c>
      <c r="F15" s="645">
        <v>18</v>
      </c>
    </row>
    <row r="16" spans="1:11" s="616" customFormat="1" ht="12.95" customHeight="1" x14ac:dyDescent="0.25">
      <c r="A16" s="616" t="s">
        <v>736</v>
      </c>
      <c r="B16" s="646">
        <f>SUM(C16:F16)</f>
        <v>46</v>
      </c>
      <c r="C16" s="643">
        <v>44</v>
      </c>
      <c r="D16" s="642">
        <v>0</v>
      </c>
      <c r="E16" s="642">
        <v>2</v>
      </c>
      <c r="F16" s="642">
        <v>0</v>
      </c>
    </row>
    <row r="17" spans="1:7" s="616" customFormat="1" ht="12.95" customHeight="1" x14ac:dyDescent="0.25">
      <c r="A17" s="616" t="s">
        <v>742</v>
      </c>
      <c r="B17" s="646">
        <f>SUM(C17:F17)</f>
        <v>17</v>
      </c>
      <c r="C17" s="1730">
        <v>16</v>
      </c>
      <c r="D17" s="642">
        <v>0</v>
      </c>
      <c r="E17" s="642">
        <v>1</v>
      </c>
      <c r="F17" s="642">
        <v>0</v>
      </c>
    </row>
    <row r="18" spans="1:7" s="616" customFormat="1" ht="12.95" customHeight="1" x14ac:dyDescent="0.25">
      <c r="B18" s="646"/>
      <c r="C18" s="1730"/>
      <c r="D18" s="642"/>
      <c r="E18" s="642"/>
      <c r="F18" s="642"/>
    </row>
    <row r="19" spans="1:7" s="620" customFormat="1" ht="12.95" customHeight="1" x14ac:dyDescent="0.25">
      <c r="A19" s="620" t="s">
        <v>878</v>
      </c>
      <c r="B19" s="646">
        <f>SUM(C19:F19)</f>
        <v>29</v>
      </c>
      <c r="C19" s="646">
        <v>27</v>
      </c>
      <c r="D19" s="646">
        <v>2</v>
      </c>
      <c r="E19" s="1731">
        <v>0</v>
      </c>
      <c r="F19" s="1732">
        <v>0</v>
      </c>
    </row>
    <row r="20" spans="1:7" s="620" customFormat="1" ht="12.95" customHeight="1" x14ac:dyDescent="0.25"/>
    <row r="21" spans="1:7" s="620" customFormat="1" ht="12.95" customHeight="1" x14ac:dyDescent="0.25">
      <c r="A21" s="620" t="s">
        <v>692</v>
      </c>
      <c r="B21" s="646">
        <f>SUM(C21:F21)</f>
        <v>30</v>
      </c>
      <c r="C21" s="646">
        <v>28</v>
      </c>
      <c r="D21" s="646">
        <v>2</v>
      </c>
      <c r="E21" s="1731">
        <v>0</v>
      </c>
      <c r="F21" s="1732">
        <v>0</v>
      </c>
    </row>
    <row r="22" spans="1:7" s="620" customFormat="1" ht="6.95" customHeight="1" thickBot="1" x14ac:dyDescent="0.3">
      <c r="A22" s="1733"/>
      <c r="B22" s="863"/>
      <c r="C22" s="863"/>
      <c r="D22" s="863"/>
      <c r="E22" s="863"/>
      <c r="F22" s="863"/>
    </row>
    <row r="23" spans="1:7" ht="3.75" customHeight="1" thickTop="1" x14ac:dyDescent="0.25">
      <c r="A23" s="589"/>
      <c r="B23" s="589"/>
      <c r="C23" s="589"/>
      <c r="D23" s="589"/>
      <c r="E23" s="589"/>
      <c r="F23" s="589"/>
      <c r="G23" s="149"/>
    </row>
    <row r="24" spans="1:7" s="1109" customFormat="1" ht="12.95" customHeight="1" x14ac:dyDescent="0.25">
      <c r="A24" s="1956" t="s">
        <v>877</v>
      </c>
      <c r="B24" s="1956"/>
      <c r="C24" s="1956"/>
      <c r="D24" s="1956"/>
      <c r="E24" s="1956"/>
    </row>
    <row r="25" spans="1:7" ht="12.75" customHeight="1" x14ac:dyDescent="0.25">
      <c r="A25" s="575"/>
      <c r="B25" s="575"/>
      <c r="C25" s="589"/>
      <c r="D25" s="589"/>
      <c r="E25" s="589"/>
      <c r="F25" s="589"/>
      <c r="G25" s="149"/>
    </row>
    <row r="28" spans="1:7" x14ac:dyDescent="0.25">
      <c r="A28" s="1578"/>
      <c r="B28" s="1578"/>
      <c r="C28" s="1578"/>
      <c r="D28" s="1578"/>
      <c r="E28" s="1578"/>
      <c r="F28" s="1578"/>
      <c r="G28" s="1578"/>
    </row>
    <row r="29" spans="1:7" x14ac:dyDescent="0.25">
      <c r="A29" s="589"/>
      <c r="B29" s="589"/>
      <c r="C29" s="589"/>
      <c r="D29" s="589"/>
      <c r="E29" s="589"/>
      <c r="F29" s="589"/>
      <c r="G29" s="589"/>
    </row>
    <row r="30" spans="1:7" x14ac:dyDescent="0.25">
      <c r="A30" s="589"/>
      <c r="B30" s="589"/>
      <c r="C30" s="589"/>
      <c r="D30" s="589"/>
      <c r="E30" s="589"/>
      <c r="F30" s="589"/>
      <c r="G30" s="589"/>
    </row>
    <row r="31" spans="1:7" x14ac:dyDescent="0.25">
      <c r="A31" s="589"/>
      <c r="B31" s="589"/>
      <c r="C31" s="589"/>
      <c r="D31" s="589"/>
      <c r="E31" s="589"/>
      <c r="F31" s="589"/>
      <c r="G31" s="589"/>
    </row>
    <row r="32" spans="1:7" x14ac:dyDescent="0.25">
      <c r="A32" s="589"/>
      <c r="B32" s="589"/>
      <c r="C32" s="589"/>
      <c r="D32" s="589"/>
      <c r="E32" s="589"/>
      <c r="F32" s="589"/>
      <c r="G32" s="589"/>
    </row>
    <row r="33" spans="1:7" x14ac:dyDescent="0.25">
      <c r="A33" s="589"/>
      <c r="B33" s="589"/>
      <c r="C33" s="589"/>
      <c r="D33" s="589"/>
      <c r="E33" s="589"/>
      <c r="F33" s="589"/>
      <c r="G33" s="589"/>
    </row>
    <row r="34" spans="1:7" x14ac:dyDescent="0.25">
      <c r="A34" s="589"/>
      <c r="B34" s="589"/>
      <c r="C34" s="589"/>
      <c r="D34" s="589"/>
      <c r="E34" s="589"/>
      <c r="F34" s="589"/>
      <c r="G34" s="589"/>
    </row>
    <row r="35" spans="1:7" x14ac:dyDescent="0.25">
      <c r="A35" s="589"/>
      <c r="B35" s="589"/>
      <c r="C35" s="589"/>
      <c r="D35" s="589"/>
      <c r="E35" s="589"/>
      <c r="F35" s="589"/>
      <c r="G35" s="589"/>
    </row>
    <row r="36" spans="1:7" x14ac:dyDescent="0.25">
      <c r="A36" s="589"/>
      <c r="B36" s="589"/>
      <c r="C36" s="589"/>
      <c r="D36" s="589"/>
      <c r="E36" s="589"/>
      <c r="F36" s="589"/>
      <c r="G36" s="589"/>
    </row>
    <row r="37" spans="1:7" x14ac:dyDescent="0.25">
      <c r="A37" s="589"/>
      <c r="B37" s="589"/>
      <c r="C37" s="589"/>
      <c r="D37" s="589"/>
      <c r="E37" s="589"/>
      <c r="F37" s="589"/>
      <c r="G37" s="589"/>
    </row>
    <row r="38" spans="1:7" x14ac:dyDescent="0.25">
      <c r="A38" s="589"/>
      <c r="B38" s="589"/>
      <c r="C38" s="589"/>
      <c r="D38" s="589"/>
      <c r="E38" s="589"/>
      <c r="F38" s="589"/>
      <c r="G38" s="589"/>
    </row>
    <row r="39" spans="1:7" x14ac:dyDescent="0.25">
      <c r="A39" s="589"/>
      <c r="B39" s="589"/>
      <c r="C39" s="589"/>
      <c r="D39" s="589"/>
      <c r="E39" s="589"/>
      <c r="F39" s="589"/>
      <c r="G39" s="589"/>
    </row>
    <row r="40" spans="1:7" x14ac:dyDescent="0.25">
      <c r="A40" s="589"/>
      <c r="B40" s="589"/>
      <c r="C40" s="589"/>
      <c r="D40" s="589"/>
      <c r="E40" s="589"/>
      <c r="F40" s="589"/>
      <c r="G40" s="589"/>
    </row>
    <row r="41" spans="1:7" x14ac:dyDescent="0.25">
      <c r="A41" s="589"/>
      <c r="B41" s="589"/>
      <c r="C41" s="589"/>
      <c r="D41" s="589"/>
      <c r="E41" s="589"/>
      <c r="F41" s="589"/>
      <c r="G41" s="589"/>
    </row>
    <row r="42" spans="1:7" x14ac:dyDescent="0.25">
      <c r="A42" s="589"/>
      <c r="B42" s="589"/>
      <c r="C42" s="589"/>
      <c r="D42" s="589"/>
      <c r="E42" s="589"/>
      <c r="F42" s="589"/>
      <c r="G42" s="589"/>
    </row>
    <row r="43" spans="1:7" x14ac:dyDescent="0.25">
      <c r="A43" s="589"/>
      <c r="B43" s="589"/>
      <c r="C43" s="589"/>
      <c r="D43" s="589"/>
      <c r="E43" s="589"/>
      <c r="F43" s="589"/>
      <c r="G43" s="589"/>
    </row>
    <row r="44" spans="1:7" x14ac:dyDescent="0.25">
      <c r="A44" s="589"/>
      <c r="B44" s="589"/>
      <c r="C44" s="589"/>
      <c r="D44" s="589"/>
      <c r="E44" s="589"/>
      <c r="F44" s="589"/>
      <c r="G44" s="589"/>
    </row>
    <row r="45" spans="1:7" x14ac:dyDescent="0.25">
      <c r="A45" s="589"/>
      <c r="B45" s="589"/>
      <c r="C45" s="589"/>
      <c r="D45" s="589"/>
      <c r="E45" s="589"/>
      <c r="F45" s="589"/>
      <c r="G45" s="589"/>
    </row>
    <row r="46" spans="1:7" x14ac:dyDescent="0.25">
      <c r="A46" s="589"/>
      <c r="B46" s="589"/>
      <c r="C46" s="589"/>
      <c r="D46" s="589"/>
      <c r="E46" s="589"/>
      <c r="F46" s="589"/>
      <c r="G46" s="589"/>
    </row>
    <row r="47" spans="1:7" x14ac:dyDescent="0.25">
      <c r="A47" s="589"/>
      <c r="B47" s="589"/>
      <c r="C47" s="589"/>
      <c r="D47" s="589"/>
      <c r="E47" s="589"/>
      <c r="F47" s="589"/>
      <c r="G47" s="589"/>
    </row>
    <row r="48" spans="1:7" x14ac:dyDescent="0.25">
      <c r="A48" s="589"/>
      <c r="B48" s="589"/>
      <c r="C48" s="589"/>
      <c r="D48" s="589"/>
      <c r="E48" s="589"/>
      <c r="F48" s="589"/>
      <c r="G48" s="589"/>
    </row>
    <row r="49" spans="1:7" x14ac:dyDescent="0.25">
      <c r="A49" s="589"/>
      <c r="B49" s="589"/>
      <c r="C49" s="589"/>
      <c r="D49" s="589"/>
      <c r="E49" s="589"/>
      <c r="F49" s="589"/>
      <c r="G49" s="589"/>
    </row>
    <row r="50" spans="1:7" x14ac:dyDescent="0.25">
      <c r="A50" s="589"/>
      <c r="B50" s="589"/>
      <c r="C50" s="589"/>
      <c r="D50" s="589"/>
      <c r="E50" s="589"/>
      <c r="F50" s="589"/>
      <c r="G50" s="589"/>
    </row>
    <row r="51" spans="1:7" x14ac:dyDescent="0.25">
      <c r="A51" s="589"/>
      <c r="B51" s="589"/>
      <c r="C51" s="589"/>
      <c r="D51" s="589"/>
      <c r="E51" s="589"/>
      <c r="F51" s="589"/>
      <c r="G51" s="589"/>
    </row>
    <row r="52" spans="1:7" x14ac:dyDescent="0.25">
      <c r="A52" s="589"/>
      <c r="B52" s="589"/>
      <c r="C52" s="589"/>
      <c r="D52" s="589"/>
      <c r="E52" s="589"/>
      <c r="F52" s="589"/>
      <c r="G52" s="589"/>
    </row>
    <row r="53" spans="1:7" x14ac:dyDescent="0.25">
      <c r="A53" s="589"/>
      <c r="B53" s="589"/>
      <c r="C53" s="589"/>
      <c r="D53" s="589"/>
      <c r="E53" s="589"/>
      <c r="F53" s="589"/>
      <c r="G53" s="589"/>
    </row>
    <row r="54" spans="1:7" x14ac:dyDescent="0.25">
      <c r="A54" s="589"/>
      <c r="B54" s="589"/>
      <c r="C54" s="589"/>
      <c r="D54" s="589"/>
      <c r="E54" s="589"/>
      <c r="F54" s="589"/>
      <c r="G54" s="589"/>
    </row>
    <row r="55" spans="1:7" x14ac:dyDescent="0.25">
      <c r="A55" s="589"/>
      <c r="B55" s="589"/>
      <c r="C55" s="589"/>
      <c r="D55" s="589"/>
      <c r="E55" s="589"/>
      <c r="F55" s="589"/>
      <c r="G55" s="589"/>
    </row>
    <row r="56" spans="1:7" x14ac:dyDescent="0.25">
      <c r="A56" s="589"/>
      <c r="B56" s="589"/>
      <c r="C56" s="589"/>
      <c r="D56" s="589"/>
      <c r="E56" s="589"/>
      <c r="F56" s="589"/>
      <c r="G56" s="589"/>
    </row>
    <row r="57" spans="1:7" x14ac:dyDescent="0.25">
      <c r="A57" s="589"/>
      <c r="B57" s="589"/>
      <c r="C57" s="589"/>
      <c r="D57" s="589"/>
      <c r="E57" s="589"/>
      <c r="F57" s="589"/>
      <c r="G57" s="589"/>
    </row>
    <row r="58" spans="1:7" x14ac:dyDescent="0.25">
      <c r="A58" s="589"/>
      <c r="B58" s="589"/>
      <c r="C58" s="589"/>
      <c r="D58" s="589"/>
      <c r="E58" s="589"/>
      <c r="F58" s="589"/>
      <c r="G58" s="589"/>
    </row>
    <row r="59" spans="1:7" x14ac:dyDescent="0.25">
      <c r="A59" s="589"/>
      <c r="B59" s="589"/>
      <c r="C59" s="589"/>
      <c r="D59" s="589"/>
      <c r="E59" s="589"/>
      <c r="F59" s="589"/>
      <c r="G59" s="589"/>
    </row>
    <row r="60" spans="1:7" x14ac:dyDescent="0.25">
      <c r="A60" s="589"/>
      <c r="B60" s="589"/>
      <c r="C60" s="589"/>
      <c r="D60" s="589"/>
      <c r="E60" s="589"/>
      <c r="F60" s="589"/>
      <c r="G60" s="589"/>
    </row>
    <row r="61" spans="1:7" x14ac:dyDescent="0.25">
      <c r="A61" s="589"/>
      <c r="B61" s="589"/>
      <c r="C61" s="589"/>
      <c r="D61" s="589"/>
      <c r="E61" s="589"/>
      <c r="F61" s="589"/>
      <c r="G61" s="589"/>
    </row>
    <row r="62" spans="1:7" x14ac:dyDescent="0.25">
      <c r="A62" s="589"/>
      <c r="B62" s="589"/>
      <c r="C62" s="589"/>
      <c r="D62" s="589"/>
      <c r="E62" s="589"/>
      <c r="F62" s="589"/>
      <c r="G62" s="589"/>
    </row>
    <row r="63" spans="1:7" x14ac:dyDescent="0.25">
      <c r="A63" s="589"/>
      <c r="B63" s="589"/>
      <c r="C63" s="589"/>
      <c r="D63" s="589"/>
      <c r="E63" s="589"/>
      <c r="F63" s="589"/>
      <c r="G63" s="589"/>
    </row>
    <row r="64" spans="1:7" x14ac:dyDescent="0.25">
      <c r="A64" s="589"/>
      <c r="B64" s="589"/>
      <c r="C64" s="589"/>
      <c r="D64" s="589"/>
      <c r="E64" s="589"/>
      <c r="F64" s="589"/>
      <c r="G64" s="589"/>
    </row>
    <row r="65" spans="1:7" x14ac:dyDescent="0.25">
      <c r="A65" s="589"/>
      <c r="B65" s="589"/>
      <c r="C65" s="589"/>
      <c r="D65" s="589"/>
      <c r="E65" s="589"/>
      <c r="F65" s="589"/>
      <c r="G65" s="589"/>
    </row>
    <row r="66" spans="1:7" x14ac:dyDescent="0.25">
      <c r="A66" s="589"/>
      <c r="B66" s="589"/>
      <c r="C66" s="589"/>
      <c r="D66" s="589"/>
      <c r="E66" s="589"/>
      <c r="F66" s="589"/>
      <c r="G66" s="589"/>
    </row>
    <row r="67" spans="1:7" x14ac:dyDescent="0.25">
      <c r="A67" s="589"/>
      <c r="B67" s="589"/>
      <c r="C67" s="589"/>
      <c r="D67" s="589"/>
      <c r="E67" s="589"/>
      <c r="F67" s="589"/>
      <c r="G67" s="589"/>
    </row>
    <row r="68" spans="1:7" x14ac:dyDescent="0.25">
      <c r="A68" s="589"/>
      <c r="B68" s="589"/>
      <c r="C68" s="589"/>
      <c r="D68" s="589"/>
      <c r="E68" s="589"/>
      <c r="F68" s="589"/>
      <c r="G68" s="589"/>
    </row>
    <row r="69" spans="1:7" x14ac:dyDescent="0.25">
      <c r="A69" s="589"/>
      <c r="B69" s="589"/>
      <c r="C69" s="589"/>
      <c r="D69" s="589"/>
      <c r="E69" s="589"/>
      <c r="F69" s="589"/>
      <c r="G69" s="589"/>
    </row>
    <row r="70" spans="1:7" x14ac:dyDescent="0.25">
      <c r="A70" s="589"/>
      <c r="B70" s="589"/>
      <c r="C70" s="589"/>
      <c r="D70" s="589"/>
      <c r="E70" s="589"/>
      <c r="F70" s="589"/>
      <c r="G70" s="589"/>
    </row>
    <row r="71" spans="1:7" x14ac:dyDescent="0.25">
      <c r="A71" s="589"/>
      <c r="B71" s="589"/>
      <c r="C71" s="589"/>
      <c r="D71" s="589"/>
      <c r="E71" s="589"/>
      <c r="F71" s="589"/>
      <c r="G71" s="589"/>
    </row>
    <row r="72" spans="1:7" x14ac:dyDescent="0.25">
      <c r="A72" s="589"/>
      <c r="B72" s="589"/>
      <c r="C72" s="589"/>
      <c r="D72" s="589"/>
      <c r="E72" s="589"/>
      <c r="F72" s="589"/>
      <c r="G72" s="589"/>
    </row>
    <row r="73" spans="1:7" x14ac:dyDescent="0.25">
      <c r="A73" s="589"/>
      <c r="B73" s="589"/>
      <c r="C73" s="589"/>
      <c r="D73" s="589"/>
      <c r="E73" s="589"/>
      <c r="F73" s="589"/>
      <c r="G73" s="589"/>
    </row>
    <row r="74" spans="1:7" x14ac:dyDescent="0.25">
      <c r="A74" s="589"/>
      <c r="B74" s="589"/>
      <c r="C74" s="589"/>
      <c r="D74" s="589"/>
      <c r="E74" s="589"/>
      <c r="F74" s="589"/>
      <c r="G74" s="589"/>
    </row>
    <row r="75" spans="1:7" x14ac:dyDescent="0.25">
      <c r="A75" s="589"/>
      <c r="B75" s="589"/>
      <c r="C75" s="589"/>
      <c r="D75" s="589"/>
      <c r="E75" s="589"/>
      <c r="F75" s="589"/>
      <c r="G75" s="589"/>
    </row>
    <row r="76" spans="1:7" x14ac:dyDescent="0.25">
      <c r="A76" s="589"/>
      <c r="B76" s="589"/>
      <c r="C76" s="589"/>
      <c r="D76" s="589"/>
      <c r="E76" s="589"/>
      <c r="F76" s="589"/>
      <c r="G76" s="589"/>
    </row>
    <row r="77" spans="1:7" x14ac:dyDescent="0.25">
      <c r="A77" s="589"/>
      <c r="B77" s="589"/>
      <c r="C77" s="589"/>
      <c r="D77" s="589"/>
      <c r="E77" s="589"/>
      <c r="F77" s="589"/>
      <c r="G77" s="589"/>
    </row>
    <row r="78" spans="1:7" x14ac:dyDescent="0.25">
      <c r="A78" s="589"/>
      <c r="B78" s="589"/>
      <c r="C78" s="589"/>
      <c r="D78" s="589"/>
      <c r="E78" s="589"/>
      <c r="F78" s="589"/>
      <c r="G78" s="589"/>
    </row>
    <row r="79" spans="1:7" x14ac:dyDescent="0.25">
      <c r="A79" s="589"/>
      <c r="B79" s="589"/>
      <c r="C79" s="589"/>
      <c r="D79" s="589"/>
      <c r="E79" s="589"/>
      <c r="F79" s="589"/>
      <c r="G79" s="589"/>
    </row>
    <row r="80" spans="1:7" x14ac:dyDescent="0.25">
      <c r="A80" s="589"/>
      <c r="B80" s="589"/>
      <c r="C80" s="589"/>
      <c r="D80" s="589"/>
      <c r="E80" s="589"/>
      <c r="F80" s="589"/>
      <c r="G80" s="589"/>
    </row>
    <row r="81" spans="1:7" x14ac:dyDescent="0.25">
      <c r="A81" s="589"/>
      <c r="B81" s="589"/>
      <c r="C81" s="589"/>
      <c r="D81" s="589"/>
      <c r="E81" s="589"/>
      <c r="F81" s="589"/>
      <c r="G81" s="589"/>
    </row>
    <row r="82" spans="1:7" x14ac:dyDescent="0.25">
      <c r="A82" s="589"/>
      <c r="B82" s="589"/>
      <c r="C82" s="589"/>
      <c r="D82" s="589"/>
      <c r="E82" s="589"/>
      <c r="F82" s="589"/>
      <c r="G82" s="589"/>
    </row>
    <row r="83" spans="1:7" x14ac:dyDescent="0.25">
      <c r="A83" s="589"/>
      <c r="B83" s="589"/>
      <c r="C83" s="589"/>
      <c r="D83" s="589"/>
      <c r="E83" s="589"/>
      <c r="F83" s="589"/>
      <c r="G83" s="589"/>
    </row>
    <row r="84" spans="1:7" x14ac:dyDescent="0.25">
      <c r="A84" s="589"/>
      <c r="B84" s="589"/>
      <c r="C84" s="589"/>
      <c r="D84" s="589"/>
      <c r="E84" s="589"/>
      <c r="F84" s="589"/>
      <c r="G84" s="589"/>
    </row>
    <row r="85" spans="1:7" x14ac:dyDescent="0.25">
      <c r="A85" s="589"/>
      <c r="B85" s="589"/>
      <c r="C85" s="589"/>
      <c r="D85" s="589"/>
      <c r="E85" s="589"/>
      <c r="F85" s="589"/>
      <c r="G85" s="589"/>
    </row>
    <row r="86" spans="1:7" x14ac:dyDescent="0.25">
      <c r="A86" s="589"/>
      <c r="B86" s="589"/>
      <c r="C86" s="589"/>
      <c r="D86" s="589"/>
      <c r="E86" s="589"/>
      <c r="F86" s="589"/>
      <c r="G86" s="589"/>
    </row>
    <row r="87" spans="1:7" x14ac:dyDescent="0.25">
      <c r="A87" s="589"/>
      <c r="B87" s="589"/>
      <c r="C87" s="589"/>
      <c r="D87" s="589"/>
      <c r="E87" s="589"/>
      <c r="F87" s="589"/>
      <c r="G87" s="589"/>
    </row>
    <row r="88" spans="1:7" x14ac:dyDescent="0.25">
      <c r="A88" s="589"/>
      <c r="B88" s="589"/>
      <c r="C88" s="589"/>
      <c r="D88" s="589"/>
      <c r="E88" s="589"/>
      <c r="F88" s="589"/>
      <c r="G88" s="589"/>
    </row>
    <row r="89" spans="1:7" x14ac:dyDescent="0.25">
      <c r="A89" s="589"/>
      <c r="B89" s="589"/>
      <c r="C89" s="589"/>
      <c r="D89" s="589"/>
      <c r="E89" s="589"/>
      <c r="F89" s="589"/>
      <c r="G89" s="589"/>
    </row>
    <row r="90" spans="1:7" x14ac:dyDescent="0.25">
      <c r="A90" s="589"/>
      <c r="B90" s="589"/>
      <c r="C90" s="589"/>
      <c r="D90" s="589"/>
      <c r="E90" s="589"/>
      <c r="F90" s="589"/>
      <c r="G90" s="589"/>
    </row>
    <row r="91" spans="1:7" x14ac:dyDescent="0.25">
      <c r="A91" s="589"/>
      <c r="B91" s="589"/>
      <c r="C91" s="589"/>
      <c r="D91" s="589"/>
      <c r="E91" s="589"/>
      <c r="F91" s="589"/>
      <c r="G91" s="589"/>
    </row>
    <row r="92" spans="1:7" x14ac:dyDescent="0.25">
      <c r="A92" s="589"/>
      <c r="B92" s="589"/>
      <c r="C92" s="589"/>
      <c r="D92" s="589"/>
      <c r="E92" s="589"/>
      <c r="F92" s="589"/>
      <c r="G92" s="589"/>
    </row>
    <row r="93" spans="1:7" x14ac:dyDescent="0.25">
      <c r="A93" s="589"/>
      <c r="B93" s="589"/>
      <c r="C93" s="589"/>
      <c r="D93" s="589"/>
      <c r="E93" s="589"/>
      <c r="F93" s="589"/>
      <c r="G93" s="589"/>
    </row>
    <row r="94" spans="1:7" x14ac:dyDescent="0.25">
      <c r="A94" s="589"/>
      <c r="B94" s="589"/>
      <c r="C94" s="589"/>
      <c r="D94" s="589"/>
      <c r="E94" s="589"/>
      <c r="F94" s="589"/>
      <c r="G94" s="589"/>
    </row>
    <row r="95" spans="1:7" x14ac:dyDescent="0.25">
      <c r="A95" s="589"/>
      <c r="B95" s="589"/>
      <c r="C95" s="589"/>
      <c r="D95" s="589"/>
      <c r="E95" s="589"/>
      <c r="F95" s="589"/>
      <c r="G95" s="589"/>
    </row>
    <row r="96" spans="1:7" x14ac:dyDescent="0.25">
      <c r="A96" s="589"/>
      <c r="B96" s="589"/>
      <c r="C96" s="589"/>
      <c r="D96" s="589"/>
      <c r="E96" s="589"/>
      <c r="F96" s="589"/>
      <c r="G96" s="589"/>
    </row>
    <row r="97" spans="1:7" x14ac:dyDescent="0.25">
      <c r="A97" s="589"/>
      <c r="B97" s="589"/>
      <c r="C97" s="589"/>
      <c r="D97" s="589"/>
      <c r="E97" s="589"/>
      <c r="F97" s="589"/>
      <c r="G97" s="589"/>
    </row>
    <row r="98" spans="1:7" x14ac:dyDescent="0.25">
      <c r="A98" s="589"/>
      <c r="B98" s="589"/>
      <c r="C98" s="589"/>
      <c r="D98" s="589"/>
      <c r="E98" s="589"/>
      <c r="F98" s="589"/>
      <c r="G98" s="589"/>
    </row>
    <row r="99" spans="1:7" x14ac:dyDescent="0.25">
      <c r="A99" s="589"/>
      <c r="B99" s="589"/>
      <c r="C99" s="589"/>
      <c r="D99" s="589"/>
      <c r="E99" s="589"/>
      <c r="F99" s="589"/>
      <c r="G99" s="589"/>
    </row>
    <row r="100" spans="1:7" x14ac:dyDescent="0.25">
      <c r="A100" s="589"/>
      <c r="B100" s="589"/>
      <c r="C100" s="589"/>
      <c r="D100" s="589"/>
      <c r="E100" s="589"/>
      <c r="F100" s="589"/>
      <c r="G100" s="589"/>
    </row>
    <row r="101" spans="1:7" x14ac:dyDescent="0.25">
      <c r="A101" s="589"/>
      <c r="B101" s="589"/>
      <c r="C101" s="589"/>
      <c r="D101" s="589"/>
      <c r="E101" s="589"/>
      <c r="F101" s="589"/>
      <c r="G101" s="589"/>
    </row>
    <row r="102" spans="1:7" x14ac:dyDescent="0.25">
      <c r="A102" s="589"/>
      <c r="B102" s="589"/>
      <c r="C102" s="589"/>
      <c r="D102" s="589"/>
      <c r="E102" s="589"/>
      <c r="F102" s="589"/>
      <c r="G102" s="589"/>
    </row>
    <row r="103" spans="1:7" x14ac:dyDescent="0.25">
      <c r="A103" s="589"/>
      <c r="B103" s="589"/>
      <c r="C103" s="589"/>
      <c r="D103" s="589"/>
      <c r="E103" s="589"/>
      <c r="F103" s="589"/>
      <c r="G103" s="589"/>
    </row>
    <row r="104" spans="1:7" x14ac:dyDescent="0.25">
      <c r="A104" s="589"/>
      <c r="B104" s="589"/>
      <c r="C104" s="589"/>
      <c r="D104" s="589"/>
      <c r="E104" s="589"/>
      <c r="F104" s="589"/>
      <c r="G104" s="589"/>
    </row>
    <row r="105" spans="1:7" x14ac:dyDescent="0.25">
      <c r="A105" s="589"/>
      <c r="B105" s="589"/>
      <c r="C105" s="589"/>
      <c r="D105" s="589"/>
      <c r="E105" s="589"/>
      <c r="F105" s="589"/>
      <c r="G105" s="589"/>
    </row>
    <row r="106" spans="1:7" x14ac:dyDescent="0.25">
      <c r="A106" s="589"/>
      <c r="B106" s="589"/>
      <c r="C106" s="589"/>
      <c r="D106" s="589"/>
      <c r="E106" s="589"/>
      <c r="F106" s="589"/>
      <c r="G106" s="589"/>
    </row>
    <row r="107" spans="1:7" x14ac:dyDescent="0.25">
      <c r="A107" s="589"/>
      <c r="B107" s="589"/>
      <c r="C107" s="589"/>
      <c r="D107" s="589"/>
      <c r="E107" s="589"/>
      <c r="F107" s="589"/>
      <c r="G107" s="589"/>
    </row>
    <row r="108" spans="1:7" x14ac:dyDescent="0.25">
      <c r="A108" s="589"/>
      <c r="B108" s="589"/>
      <c r="C108" s="589"/>
      <c r="D108" s="589"/>
      <c r="E108" s="589"/>
      <c r="F108" s="589"/>
      <c r="G108" s="589"/>
    </row>
    <row r="109" spans="1:7" x14ac:dyDescent="0.25">
      <c r="A109" s="589"/>
      <c r="B109" s="589"/>
      <c r="C109" s="589"/>
      <c r="D109" s="589"/>
      <c r="E109" s="589"/>
      <c r="F109" s="589"/>
      <c r="G109" s="589"/>
    </row>
    <row r="110" spans="1:7" x14ac:dyDescent="0.25">
      <c r="A110" s="589"/>
      <c r="B110" s="589"/>
      <c r="C110" s="589"/>
      <c r="D110" s="589"/>
      <c r="E110" s="589"/>
      <c r="F110" s="589"/>
      <c r="G110" s="589"/>
    </row>
    <row r="111" spans="1:7" x14ac:dyDescent="0.25">
      <c r="A111" s="589"/>
      <c r="B111" s="589"/>
      <c r="C111" s="589"/>
      <c r="D111" s="589"/>
      <c r="E111" s="589"/>
      <c r="F111" s="589"/>
      <c r="G111" s="589"/>
    </row>
    <row r="112" spans="1:7" x14ac:dyDescent="0.25">
      <c r="A112" s="589"/>
      <c r="B112" s="589"/>
      <c r="C112" s="589"/>
      <c r="D112" s="589"/>
      <c r="E112" s="589"/>
      <c r="F112" s="589"/>
      <c r="G112" s="589"/>
    </row>
    <row r="113" spans="1:7" x14ac:dyDescent="0.25">
      <c r="A113" s="589"/>
      <c r="B113" s="589"/>
      <c r="C113" s="589"/>
      <c r="D113" s="589"/>
      <c r="E113" s="589"/>
      <c r="F113" s="589"/>
      <c r="G113" s="589"/>
    </row>
    <row r="114" spans="1:7" x14ac:dyDescent="0.25">
      <c r="A114" s="589"/>
      <c r="B114" s="589"/>
      <c r="C114" s="589"/>
      <c r="D114" s="589"/>
      <c r="E114" s="589"/>
      <c r="F114" s="589"/>
      <c r="G114" s="589"/>
    </row>
    <row r="115" spans="1:7" x14ac:dyDescent="0.25">
      <c r="A115" s="589"/>
      <c r="B115" s="589"/>
      <c r="C115" s="589"/>
      <c r="D115" s="589"/>
      <c r="E115" s="589"/>
      <c r="F115" s="589"/>
      <c r="G115" s="589"/>
    </row>
    <row r="116" spans="1:7" x14ac:dyDescent="0.25">
      <c r="A116" s="589"/>
      <c r="B116" s="589"/>
      <c r="C116" s="589"/>
      <c r="D116" s="589"/>
      <c r="E116" s="589"/>
      <c r="F116" s="589"/>
      <c r="G116" s="589"/>
    </row>
    <row r="117" spans="1:7" x14ac:dyDescent="0.25">
      <c r="A117" s="589"/>
      <c r="B117" s="589"/>
      <c r="C117" s="589"/>
      <c r="D117" s="589"/>
      <c r="E117" s="589"/>
      <c r="F117" s="589"/>
      <c r="G117" s="589"/>
    </row>
    <row r="118" spans="1:7" x14ac:dyDescent="0.25">
      <c r="A118" s="589"/>
      <c r="B118" s="589"/>
      <c r="C118" s="589"/>
      <c r="D118" s="589"/>
      <c r="E118" s="589"/>
      <c r="F118" s="589"/>
      <c r="G118" s="589"/>
    </row>
    <row r="119" spans="1:7" x14ac:dyDescent="0.25">
      <c r="A119" s="589"/>
      <c r="B119" s="589"/>
      <c r="C119" s="589"/>
      <c r="D119" s="589"/>
      <c r="E119" s="589"/>
      <c r="F119" s="589"/>
      <c r="G119" s="589"/>
    </row>
    <row r="120" spans="1:7" x14ac:dyDescent="0.25">
      <c r="A120" s="589"/>
      <c r="B120" s="589"/>
      <c r="C120" s="589"/>
      <c r="D120" s="589"/>
      <c r="E120" s="589"/>
      <c r="F120" s="589"/>
      <c r="G120" s="589"/>
    </row>
    <row r="121" spans="1:7" x14ac:dyDescent="0.25">
      <c r="A121" s="589"/>
      <c r="B121" s="589"/>
      <c r="C121" s="589"/>
      <c r="D121" s="589"/>
      <c r="E121" s="589"/>
      <c r="F121" s="589"/>
      <c r="G121" s="589"/>
    </row>
    <row r="122" spans="1:7" x14ac:dyDescent="0.25">
      <c r="A122" s="589"/>
      <c r="B122" s="589"/>
      <c r="C122" s="589"/>
      <c r="D122" s="589"/>
      <c r="E122" s="589"/>
      <c r="F122" s="589"/>
      <c r="G122" s="589"/>
    </row>
    <row r="123" spans="1:7" x14ac:dyDescent="0.25">
      <c r="A123" s="589"/>
      <c r="B123" s="589"/>
      <c r="C123" s="589"/>
      <c r="D123" s="589"/>
      <c r="E123" s="589"/>
      <c r="F123" s="589"/>
      <c r="G123" s="589"/>
    </row>
    <row r="124" spans="1:7" x14ac:dyDescent="0.25">
      <c r="A124" s="589"/>
      <c r="B124" s="589"/>
      <c r="C124" s="589"/>
      <c r="D124" s="589"/>
      <c r="E124" s="589"/>
      <c r="F124" s="589"/>
      <c r="G124" s="589"/>
    </row>
    <row r="125" spans="1:7" x14ac:dyDescent="0.25">
      <c r="A125" s="589"/>
      <c r="B125" s="589"/>
      <c r="C125" s="589"/>
      <c r="D125" s="589"/>
      <c r="E125" s="589"/>
      <c r="F125" s="589"/>
      <c r="G125" s="589"/>
    </row>
    <row r="126" spans="1:7" x14ac:dyDescent="0.25">
      <c r="A126" s="589"/>
      <c r="B126" s="589"/>
      <c r="C126" s="589"/>
      <c r="D126" s="589"/>
      <c r="E126" s="589"/>
      <c r="F126" s="589"/>
      <c r="G126" s="589"/>
    </row>
    <row r="127" spans="1:7" x14ac:dyDescent="0.25">
      <c r="A127" s="589"/>
      <c r="B127" s="589"/>
      <c r="C127" s="589"/>
      <c r="D127" s="589"/>
      <c r="E127" s="589"/>
      <c r="F127" s="589"/>
      <c r="G127" s="589"/>
    </row>
    <row r="128" spans="1:7" x14ac:dyDescent="0.25">
      <c r="A128" s="589"/>
      <c r="B128" s="589"/>
      <c r="C128" s="589"/>
      <c r="D128" s="589"/>
      <c r="E128" s="589"/>
      <c r="F128" s="589"/>
      <c r="G128" s="589"/>
    </row>
    <row r="129" spans="1:7" x14ac:dyDescent="0.25">
      <c r="A129" s="589"/>
      <c r="B129" s="589"/>
      <c r="C129" s="589"/>
      <c r="D129" s="589"/>
      <c r="E129" s="589"/>
      <c r="F129" s="589"/>
      <c r="G129" s="589"/>
    </row>
    <row r="130" spans="1:7" x14ac:dyDescent="0.25">
      <c r="A130" s="589"/>
      <c r="B130" s="589"/>
      <c r="C130" s="589"/>
      <c r="D130" s="589"/>
      <c r="E130" s="589"/>
      <c r="F130" s="589"/>
      <c r="G130" s="589"/>
    </row>
    <row r="131" spans="1:7" x14ac:dyDescent="0.25">
      <c r="A131" s="589"/>
      <c r="B131" s="589"/>
      <c r="C131" s="589"/>
      <c r="D131" s="589"/>
      <c r="E131" s="589"/>
      <c r="F131" s="589"/>
      <c r="G131" s="589"/>
    </row>
    <row r="132" spans="1:7" x14ac:dyDescent="0.25">
      <c r="A132" s="589"/>
      <c r="B132" s="589"/>
      <c r="C132" s="589"/>
      <c r="D132" s="589"/>
      <c r="E132" s="589"/>
      <c r="F132" s="589"/>
      <c r="G132" s="589"/>
    </row>
    <row r="133" spans="1:7" x14ac:dyDescent="0.25">
      <c r="A133" s="589"/>
      <c r="B133" s="589"/>
      <c r="C133" s="589"/>
      <c r="D133" s="589"/>
      <c r="E133" s="589"/>
      <c r="F133" s="589"/>
      <c r="G133" s="589"/>
    </row>
    <row r="134" spans="1:7" x14ac:dyDescent="0.25">
      <c r="A134" s="589"/>
      <c r="B134" s="589"/>
      <c r="C134" s="589"/>
      <c r="D134" s="589"/>
      <c r="E134" s="589"/>
      <c r="F134" s="589"/>
      <c r="G134" s="589"/>
    </row>
    <row r="135" spans="1:7" x14ac:dyDescent="0.25">
      <c r="A135" s="589"/>
      <c r="B135" s="589"/>
      <c r="C135" s="589"/>
      <c r="D135" s="589"/>
      <c r="E135" s="589"/>
      <c r="F135" s="589"/>
      <c r="G135" s="589"/>
    </row>
    <row r="136" spans="1:7" x14ac:dyDescent="0.25">
      <c r="A136" s="589"/>
      <c r="B136" s="589"/>
      <c r="C136" s="589"/>
      <c r="D136" s="589"/>
      <c r="E136" s="589"/>
      <c r="F136" s="589"/>
      <c r="G136" s="589"/>
    </row>
    <row r="137" spans="1:7" x14ac:dyDescent="0.25">
      <c r="A137" s="589"/>
      <c r="B137" s="589"/>
      <c r="C137" s="589"/>
      <c r="D137" s="589"/>
      <c r="E137" s="589"/>
      <c r="F137" s="589"/>
      <c r="G137" s="589"/>
    </row>
    <row r="138" spans="1:7" x14ac:dyDescent="0.25">
      <c r="A138" s="589"/>
      <c r="B138" s="589"/>
      <c r="C138" s="589"/>
      <c r="D138" s="589"/>
      <c r="E138" s="589"/>
      <c r="F138" s="589"/>
      <c r="G138" s="589"/>
    </row>
    <row r="139" spans="1:7" x14ac:dyDescent="0.25">
      <c r="A139" s="589"/>
      <c r="B139" s="589"/>
      <c r="C139" s="589"/>
      <c r="D139" s="589"/>
      <c r="E139" s="589"/>
      <c r="F139" s="589"/>
      <c r="G139" s="589"/>
    </row>
    <row r="140" spans="1:7" x14ac:dyDescent="0.25">
      <c r="A140" s="589"/>
      <c r="B140" s="589"/>
      <c r="C140" s="589"/>
      <c r="D140" s="589"/>
      <c r="E140" s="589"/>
      <c r="F140" s="589"/>
      <c r="G140" s="589"/>
    </row>
    <row r="141" spans="1:7" x14ac:dyDescent="0.25">
      <c r="A141" s="589"/>
      <c r="B141" s="589"/>
      <c r="C141" s="589"/>
      <c r="D141" s="589"/>
      <c r="E141" s="589"/>
      <c r="F141" s="589"/>
      <c r="G141" s="589"/>
    </row>
    <row r="142" spans="1:7" x14ac:dyDescent="0.25">
      <c r="A142" s="589"/>
      <c r="B142" s="589"/>
      <c r="C142" s="589"/>
      <c r="D142" s="589"/>
      <c r="E142" s="589"/>
      <c r="F142" s="589"/>
      <c r="G142" s="589"/>
    </row>
    <row r="143" spans="1:7" x14ac:dyDescent="0.25">
      <c r="A143" s="589"/>
      <c r="B143" s="589"/>
      <c r="C143" s="589"/>
      <c r="D143" s="589"/>
      <c r="E143" s="589"/>
      <c r="F143" s="589"/>
      <c r="G143" s="589"/>
    </row>
    <row r="144" spans="1:7" x14ac:dyDescent="0.25">
      <c r="A144" s="589"/>
      <c r="B144" s="589"/>
      <c r="C144" s="589"/>
      <c r="D144" s="589"/>
      <c r="E144" s="589"/>
      <c r="F144" s="589"/>
      <c r="G144" s="589"/>
    </row>
    <row r="145" spans="1:7" x14ac:dyDescent="0.25">
      <c r="A145" s="589"/>
      <c r="B145" s="589"/>
      <c r="C145" s="589"/>
      <c r="D145" s="589"/>
      <c r="E145" s="589"/>
      <c r="F145" s="589"/>
      <c r="G145" s="589"/>
    </row>
    <row r="146" spans="1:7" x14ac:dyDescent="0.25">
      <c r="A146" s="589"/>
      <c r="B146" s="589"/>
      <c r="C146" s="589"/>
      <c r="D146" s="589"/>
      <c r="E146" s="589"/>
      <c r="F146" s="589"/>
      <c r="G146" s="589"/>
    </row>
    <row r="147" spans="1:7" x14ac:dyDescent="0.25">
      <c r="A147" s="589"/>
      <c r="B147" s="589"/>
      <c r="C147" s="589"/>
      <c r="D147" s="589"/>
      <c r="E147" s="589"/>
      <c r="F147" s="589"/>
      <c r="G147" s="589"/>
    </row>
    <row r="148" spans="1:7" x14ac:dyDescent="0.25">
      <c r="A148" s="589"/>
      <c r="B148" s="589"/>
      <c r="C148" s="589"/>
      <c r="D148" s="589"/>
      <c r="E148" s="589"/>
      <c r="F148" s="589"/>
      <c r="G148" s="589"/>
    </row>
    <row r="149" spans="1:7" x14ac:dyDescent="0.25">
      <c r="A149" s="589"/>
      <c r="B149" s="589"/>
      <c r="C149" s="589"/>
      <c r="D149" s="589"/>
      <c r="E149" s="589"/>
      <c r="F149" s="589"/>
      <c r="G149" s="589"/>
    </row>
    <row r="150" spans="1:7" x14ac:dyDescent="0.25">
      <c r="A150" s="589"/>
      <c r="B150" s="589"/>
      <c r="C150" s="589"/>
      <c r="D150" s="589"/>
      <c r="E150" s="589"/>
      <c r="F150" s="589"/>
      <c r="G150" s="589"/>
    </row>
    <row r="151" spans="1:7" x14ac:dyDescent="0.25">
      <c r="A151" s="589"/>
      <c r="B151" s="589"/>
      <c r="C151" s="589"/>
      <c r="D151" s="589"/>
      <c r="E151" s="589"/>
      <c r="F151" s="589"/>
      <c r="G151" s="589"/>
    </row>
    <row r="152" spans="1:7" x14ac:dyDescent="0.25">
      <c r="A152" s="589"/>
      <c r="B152" s="589"/>
      <c r="C152" s="589"/>
      <c r="D152" s="589"/>
      <c r="E152" s="589"/>
      <c r="F152" s="589"/>
      <c r="G152" s="589"/>
    </row>
    <row r="153" spans="1:7" x14ac:dyDescent="0.25">
      <c r="A153" s="589"/>
      <c r="B153" s="589"/>
      <c r="C153" s="589"/>
      <c r="D153" s="589"/>
      <c r="E153" s="589"/>
      <c r="F153" s="589"/>
      <c r="G153" s="589"/>
    </row>
    <row r="154" spans="1:7" x14ac:dyDescent="0.25">
      <c r="A154" s="589"/>
      <c r="B154" s="589"/>
      <c r="C154" s="589"/>
      <c r="D154" s="589"/>
      <c r="E154" s="589"/>
      <c r="F154" s="589"/>
      <c r="G154" s="589"/>
    </row>
    <row r="155" spans="1:7" x14ac:dyDescent="0.25">
      <c r="A155" s="589"/>
      <c r="B155" s="589"/>
      <c r="C155" s="589"/>
      <c r="D155" s="589"/>
      <c r="E155" s="589"/>
      <c r="F155" s="589"/>
      <c r="G155" s="589"/>
    </row>
    <row r="156" spans="1:7" x14ac:dyDescent="0.25">
      <c r="A156" s="589"/>
      <c r="B156" s="589"/>
      <c r="C156" s="589"/>
      <c r="D156" s="589"/>
      <c r="E156" s="589"/>
      <c r="F156" s="589"/>
      <c r="G156" s="589"/>
    </row>
    <row r="157" spans="1:7" x14ac:dyDescent="0.25">
      <c r="A157" s="589"/>
      <c r="B157" s="589"/>
      <c r="C157" s="589"/>
      <c r="D157" s="589"/>
      <c r="E157" s="589"/>
      <c r="F157" s="589"/>
      <c r="G157" s="589"/>
    </row>
    <row r="158" spans="1:7" x14ac:dyDescent="0.25">
      <c r="A158" s="589"/>
      <c r="B158" s="589"/>
      <c r="C158" s="589"/>
      <c r="D158" s="589"/>
      <c r="E158" s="589"/>
      <c r="F158" s="589"/>
      <c r="G158" s="589"/>
    </row>
    <row r="159" spans="1:7" x14ac:dyDescent="0.25">
      <c r="A159" s="589"/>
      <c r="B159" s="589"/>
      <c r="C159" s="589"/>
      <c r="D159" s="589"/>
      <c r="E159" s="589"/>
      <c r="F159" s="589"/>
      <c r="G159" s="589"/>
    </row>
    <row r="160" spans="1:7" x14ac:dyDescent="0.25">
      <c r="A160" s="589"/>
      <c r="B160" s="589"/>
      <c r="C160" s="589"/>
      <c r="D160" s="589"/>
      <c r="E160" s="589"/>
      <c r="F160" s="589"/>
      <c r="G160" s="589"/>
    </row>
    <row r="161" spans="1:7" x14ac:dyDescent="0.25">
      <c r="A161" s="589"/>
      <c r="B161" s="589"/>
      <c r="C161" s="589"/>
      <c r="D161" s="589"/>
      <c r="E161" s="589"/>
      <c r="F161" s="589"/>
      <c r="G161" s="589"/>
    </row>
    <row r="162" spans="1:7" x14ac:dyDescent="0.25">
      <c r="A162" s="589"/>
      <c r="B162" s="589"/>
      <c r="C162" s="589"/>
      <c r="D162" s="589"/>
      <c r="E162" s="589"/>
      <c r="F162" s="589"/>
      <c r="G162" s="589"/>
    </row>
    <row r="163" spans="1:7" x14ac:dyDescent="0.25">
      <c r="A163" s="589"/>
      <c r="B163" s="589"/>
      <c r="C163" s="589"/>
      <c r="D163" s="589"/>
      <c r="E163" s="589"/>
      <c r="F163" s="589"/>
      <c r="G163" s="589"/>
    </row>
    <row r="164" spans="1:7" x14ac:dyDescent="0.25">
      <c r="A164" s="589"/>
      <c r="B164" s="589"/>
      <c r="C164" s="589"/>
      <c r="D164" s="589"/>
      <c r="E164" s="589"/>
      <c r="F164" s="589"/>
      <c r="G164" s="589"/>
    </row>
    <row r="165" spans="1:7" x14ac:dyDescent="0.25">
      <c r="A165" s="589"/>
      <c r="B165" s="589"/>
      <c r="C165" s="589"/>
      <c r="D165" s="589"/>
      <c r="E165" s="589"/>
      <c r="F165" s="589"/>
      <c r="G165" s="589"/>
    </row>
    <row r="166" spans="1:7" x14ac:dyDescent="0.25">
      <c r="A166" s="589"/>
      <c r="B166" s="589"/>
      <c r="C166" s="589"/>
      <c r="D166" s="589"/>
      <c r="E166" s="589"/>
      <c r="F166" s="589"/>
      <c r="G166" s="589"/>
    </row>
    <row r="167" spans="1:7" x14ac:dyDescent="0.25">
      <c r="A167" s="589"/>
      <c r="B167" s="589"/>
      <c r="C167" s="589"/>
      <c r="D167" s="589"/>
      <c r="E167" s="589"/>
      <c r="F167" s="589"/>
      <c r="G167" s="589"/>
    </row>
    <row r="168" spans="1:7" x14ac:dyDescent="0.25">
      <c r="A168" s="589"/>
      <c r="B168" s="589"/>
      <c r="C168" s="589"/>
      <c r="D168" s="589"/>
      <c r="E168" s="589"/>
      <c r="F168" s="589"/>
      <c r="G168" s="589"/>
    </row>
    <row r="169" spans="1:7" x14ac:dyDescent="0.25">
      <c r="A169" s="589"/>
      <c r="B169" s="589"/>
      <c r="C169" s="589"/>
      <c r="D169" s="589"/>
      <c r="E169" s="589"/>
      <c r="F169" s="589"/>
      <c r="G169" s="589"/>
    </row>
    <row r="170" spans="1:7" x14ac:dyDescent="0.25">
      <c r="A170" s="589"/>
      <c r="B170" s="589"/>
      <c r="C170" s="589"/>
      <c r="D170" s="589"/>
      <c r="E170" s="589"/>
      <c r="F170" s="589"/>
      <c r="G170" s="589"/>
    </row>
    <row r="171" spans="1:7" x14ac:dyDescent="0.25">
      <c r="A171" s="589"/>
      <c r="B171" s="589"/>
      <c r="C171" s="589"/>
      <c r="D171" s="589"/>
      <c r="E171" s="589"/>
      <c r="F171" s="589"/>
      <c r="G171" s="589"/>
    </row>
    <row r="172" spans="1:7" x14ac:dyDescent="0.25">
      <c r="A172" s="589"/>
      <c r="B172" s="589"/>
      <c r="C172" s="589"/>
      <c r="D172" s="589"/>
      <c r="E172" s="589"/>
      <c r="F172" s="589"/>
      <c r="G172" s="589"/>
    </row>
    <row r="173" spans="1:7" x14ac:dyDescent="0.25">
      <c r="A173" s="589"/>
      <c r="B173" s="589"/>
      <c r="C173" s="589"/>
      <c r="D173" s="589"/>
      <c r="E173" s="589"/>
      <c r="F173" s="589"/>
      <c r="G173" s="589"/>
    </row>
    <row r="174" spans="1:7" x14ac:dyDescent="0.25">
      <c r="A174" s="589"/>
      <c r="B174" s="589"/>
      <c r="C174" s="589"/>
      <c r="D174" s="589"/>
      <c r="E174" s="589"/>
      <c r="F174" s="589"/>
      <c r="G174" s="589"/>
    </row>
    <row r="175" spans="1:7" x14ac:dyDescent="0.25">
      <c r="A175" s="589"/>
      <c r="B175" s="589"/>
      <c r="C175" s="589"/>
      <c r="D175" s="589"/>
      <c r="E175" s="589"/>
      <c r="F175" s="589"/>
      <c r="G175" s="589"/>
    </row>
    <row r="176" spans="1:7" x14ac:dyDescent="0.25">
      <c r="A176" s="589"/>
      <c r="B176" s="589"/>
      <c r="C176" s="589"/>
      <c r="D176" s="589"/>
      <c r="E176" s="589"/>
      <c r="F176" s="589"/>
      <c r="G176" s="589"/>
    </row>
    <row r="177" spans="1:7" x14ac:dyDescent="0.25">
      <c r="A177" s="589"/>
      <c r="B177" s="589"/>
      <c r="C177" s="589"/>
      <c r="D177" s="589"/>
      <c r="E177" s="589"/>
      <c r="F177" s="589"/>
      <c r="G177" s="589"/>
    </row>
    <row r="178" spans="1:7" x14ac:dyDescent="0.25">
      <c r="A178" s="589"/>
      <c r="B178" s="589"/>
      <c r="C178" s="589"/>
      <c r="D178" s="589"/>
      <c r="E178" s="589"/>
      <c r="F178" s="589"/>
      <c r="G178" s="589"/>
    </row>
    <row r="179" spans="1:7" x14ac:dyDescent="0.25">
      <c r="A179" s="589"/>
      <c r="B179" s="589"/>
      <c r="C179" s="589"/>
      <c r="D179" s="589"/>
      <c r="E179" s="589"/>
      <c r="F179" s="589"/>
      <c r="G179" s="589"/>
    </row>
    <row r="180" spans="1:7" x14ac:dyDescent="0.25">
      <c r="A180" s="589"/>
      <c r="B180" s="589"/>
      <c r="C180" s="589"/>
      <c r="D180" s="589"/>
      <c r="E180" s="589"/>
      <c r="F180" s="589"/>
      <c r="G180" s="589"/>
    </row>
    <row r="181" spans="1:7" x14ac:dyDescent="0.25">
      <c r="A181" s="589"/>
      <c r="B181" s="589"/>
      <c r="C181" s="589"/>
      <c r="D181" s="589"/>
      <c r="E181" s="589"/>
      <c r="F181" s="589"/>
      <c r="G181" s="589"/>
    </row>
    <row r="182" spans="1:7" x14ac:dyDescent="0.25">
      <c r="A182" s="589"/>
      <c r="B182" s="589"/>
      <c r="C182" s="589"/>
      <c r="D182" s="589"/>
      <c r="E182" s="589"/>
      <c r="F182" s="589"/>
      <c r="G182" s="589"/>
    </row>
    <row r="183" spans="1:7" x14ac:dyDescent="0.25">
      <c r="A183" s="589"/>
      <c r="B183" s="589"/>
      <c r="C183" s="589"/>
      <c r="D183" s="589"/>
      <c r="E183" s="589"/>
      <c r="F183" s="589"/>
      <c r="G183" s="589"/>
    </row>
    <row r="184" spans="1:7" x14ac:dyDescent="0.25">
      <c r="A184" s="589"/>
      <c r="B184" s="589"/>
      <c r="C184" s="589"/>
      <c r="D184" s="589"/>
      <c r="E184" s="589"/>
      <c r="F184" s="589"/>
      <c r="G184" s="589"/>
    </row>
    <row r="185" spans="1:7" x14ac:dyDescent="0.25">
      <c r="A185" s="589"/>
      <c r="B185" s="589"/>
      <c r="C185" s="589"/>
      <c r="D185" s="589"/>
      <c r="E185" s="589"/>
      <c r="F185" s="589"/>
      <c r="G185" s="589"/>
    </row>
    <row r="186" spans="1:7" x14ac:dyDescent="0.25">
      <c r="A186" s="589"/>
      <c r="B186" s="589"/>
      <c r="C186" s="589"/>
      <c r="D186" s="589"/>
      <c r="E186" s="589"/>
      <c r="F186" s="589"/>
      <c r="G186" s="589"/>
    </row>
    <row r="187" spans="1:7" x14ac:dyDescent="0.25">
      <c r="A187" s="589"/>
      <c r="B187" s="589"/>
      <c r="C187" s="589"/>
      <c r="D187" s="589"/>
      <c r="E187" s="589"/>
      <c r="F187" s="589"/>
      <c r="G187" s="589"/>
    </row>
    <row r="188" spans="1:7" x14ac:dyDescent="0.25">
      <c r="A188" s="589"/>
      <c r="B188" s="589"/>
      <c r="C188" s="589"/>
      <c r="D188" s="589"/>
      <c r="E188" s="589"/>
      <c r="F188" s="589"/>
      <c r="G188" s="589"/>
    </row>
    <row r="189" spans="1:7" x14ac:dyDescent="0.25">
      <c r="A189" s="589"/>
      <c r="B189" s="589"/>
      <c r="C189" s="589"/>
      <c r="D189" s="589"/>
      <c r="E189" s="589"/>
      <c r="F189" s="589"/>
      <c r="G189" s="589"/>
    </row>
    <row r="190" spans="1:7" x14ac:dyDescent="0.25">
      <c r="A190" s="589"/>
      <c r="B190" s="589"/>
      <c r="C190" s="589"/>
      <c r="D190" s="589"/>
      <c r="E190" s="589"/>
      <c r="F190" s="589"/>
      <c r="G190" s="589"/>
    </row>
    <row r="191" spans="1:7" x14ac:dyDescent="0.25">
      <c r="A191" s="589"/>
      <c r="B191" s="589"/>
      <c r="C191" s="589"/>
      <c r="D191" s="589"/>
      <c r="E191" s="589"/>
      <c r="F191" s="589"/>
      <c r="G191" s="589"/>
    </row>
    <row r="192" spans="1:7" x14ac:dyDescent="0.25">
      <c r="A192" s="589"/>
      <c r="B192" s="589"/>
      <c r="C192" s="589"/>
      <c r="D192" s="589"/>
      <c r="E192" s="589"/>
      <c r="F192" s="589"/>
      <c r="G192" s="589"/>
    </row>
    <row r="193" spans="1:7" x14ac:dyDescent="0.25">
      <c r="A193" s="589"/>
      <c r="B193" s="589"/>
      <c r="C193" s="589"/>
      <c r="D193" s="589"/>
      <c r="E193" s="589"/>
      <c r="F193" s="589"/>
      <c r="G193" s="589"/>
    </row>
    <row r="194" spans="1:7" x14ac:dyDescent="0.25">
      <c r="A194" s="589"/>
      <c r="B194" s="589"/>
      <c r="C194" s="589"/>
      <c r="D194" s="589"/>
      <c r="E194" s="589"/>
      <c r="F194" s="589"/>
      <c r="G194" s="589"/>
    </row>
    <row r="195" spans="1:7" x14ac:dyDescent="0.25">
      <c r="A195" s="589"/>
      <c r="B195" s="589"/>
      <c r="C195" s="589"/>
      <c r="D195" s="589"/>
      <c r="E195" s="589"/>
      <c r="F195" s="589"/>
      <c r="G195" s="589"/>
    </row>
    <row r="196" spans="1:7" x14ac:dyDescent="0.25">
      <c r="A196" s="589"/>
      <c r="B196" s="589"/>
      <c r="C196" s="589"/>
      <c r="D196" s="589"/>
      <c r="E196" s="589"/>
      <c r="F196" s="589"/>
      <c r="G196" s="589"/>
    </row>
    <row r="197" spans="1:7" x14ac:dyDescent="0.25">
      <c r="A197" s="589"/>
      <c r="B197" s="589"/>
      <c r="C197" s="589"/>
      <c r="D197" s="589"/>
      <c r="E197" s="589"/>
      <c r="F197" s="589"/>
      <c r="G197" s="589"/>
    </row>
    <row r="198" spans="1:7" x14ac:dyDescent="0.25">
      <c r="A198" s="589"/>
      <c r="B198" s="589"/>
      <c r="C198" s="589"/>
      <c r="D198" s="589"/>
      <c r="E198" s="589"/>
      <c r="F198" s="589"/>
      <c r="G198" s="589"/>
    </row>
    <row r="199" spans="1:7" x14ac:dyDescent="0.25">
      <c r="A199" s="589"/>
      <c r="B199" s="589"/>
      <c r="C199" s="589"/>
      <c r="D199" s="589"/>
      <c r="E199" s="589"/>
      <c r="F199" s="589"/>
      <c r="G199" s="589"/>
    </row>
    <row r="200" spans="1:7" x14ac:dyDescent="0.25">
      <c r="A200" s="589"/>
      <c r="B200" s="589"/>
      <c r="C200" s="589"/>
      <c r="D200" s="589"/>
      <c r="E200" s="589"/>
      <c r="F200" s="589"/>
      <c r="G200" s="589"/>
    </row>
    <row r="201" spans="1:7" x14ac:dyDescent="0.25">
      <c r="A201" s="589"/>
      <c r="B201" s="589"/>
      <c r="C201" s="589"/>
      <c r="D201" s="589"/>
      <c r="E201" s="589"/>
      <c r="F201" s="589"/>
      <c r="G201" s="589"/>
    </row>
    <row r="202" spans="1:7" x14ac:dyDescent="0.25">
      <c r="A202" s="589"/>
      <c r="B202" s="589"/>
      <c r="C202" s="589"/>
      <c r="D202" s="589"/>
      <c r="E202" s="589"/>
      <c r="F202" s="589"/>
      <c r="G202" s="589"/>
    </row>
    <row r="203" spans="1:7" x14ac:dyDescent="0.25">
      <c r="A203" s="589"/>
      <c r="B203" s="589"/>
      <c r="C203" s="589"/>
      <c r="D203" s="589"/>
      <c r="E203" s="589"/>
      <c r="F203" s="589"/>
      <c r="G203" s="589"/>
    </row>
    <row r="204" spans="1:7" x14ac:dyDescent="0.25">
      <c r="A204" s="589"/>
      <c r="B204" s="589"/>
      <c r="C204" s="589"/>
      <c r="D204" s="589"/>
      <c r="E204" s="589"/>
      <c r="F204" s="589"/>
      <c r="G204" s="589"/>
    </row>
    <row r="205" spans="1:7" x14ac:dyDescent="0.25">
      <c r="A205" s="589"/>
      <c r="B205" s="589"/>
      <c r="C205" s="589"/>
      <c r="D205" s="589"/>
      <c r="E205" s="589"/>
      <c r="F205" s="589"/>
      <c r="G205" s="589"/>
    </row>
    <row r="206" spans="1:7" x14ac:dyDescent="0.25">
      <c r="A206" s="589"/>
      <c r="B206" s="589"/>
      <c r="C206" s="589"/>
      <c r="D206" s="589"/>
      <c r="E206" s="589"/>
      <c r="F206" s="589"/>
      <c r="G206" s="589"/>
    </row>
    <row r="207" spans="1:7" x14ac:dyDescent="0.25">
      <c r="A207" s="589"/>
      <c r="B207" s="589"/>
      <c r="C207" s="589"/>
      <c r="D207" s="589"/>
      <c r="E207" s="589"/>
      <c r="F207" s="589"/>
      <c r="G207" s="589"/>
    </row>
    <row r="208" spans="1:7" x14ac:dyDescent="0.25">
      <c r="A208" s="589"/>
      <c r="B208" s="589"/>
      <c r="C208" s="589"/>
      <c r="D208" s="589"/>
      <c r="E208" s="589"/>
      <c r="F208" s="589"/>
      <c r="G208" s="589"/>
    </row>
    <row r="209" spans="1:7" x14ac:dyDescent="0.25">
      <c r="A209" s="589"/>
      <c r="B209" s="589"/>
      <c r="C209" s="589"/>
      <c r="D209" s="589"/>
      <c r="E209" s="589"/>
      <c r="F209" s="589"/>
      <c r="G209" s="589"/>
    </row>
    <row r="210" spans="1:7" x14ac:dyDescent="0.25">
      <c r="A210" s="589"/>
      <c r="B210" s="589"/>
      <c r="C210" s="589"/>
      <c r="D210" s="589"/>
      <c r="E210" s="589"/>
      <c r="F210" s="589"/>
      <c r="G210" s="589"/>
    </row>
    <row r="211" spans="1:7" x14ac:dyDescent="0.25">
      <c r="A211" s="589"/>
      <c r="B211" s="589"/>
      <c r="C211" s="589"/>
      <c r="D211" s="589"/>
      <c r="E211" s="589"/>
      <c r="F211" s="589"/>
      <c r="G211" s="589"/>
    </row>
    <row r="212" spans="1:7" x14ac:dyDescent="0.25">
      <c r="A212" s="589"/>
      <c r="B212" s="589"/>
      <c r="C212" s="589"/>
      <c r="D212" s="589"/>
      <c r="E212" s="589"/>
      <c r="F212" s="589"/>
      <c r="G212" s="589"/>
    </row>
    <row r="213" spans="1:7" x14ac:dyDescent="0.25">
      <c r="A213" s="589"/>
      <c r="B213" s="589"/>
      <c r="C213" s="589"/>
      <c r="D213" s="589"/>
      <c r="E213" s="589"/>
      <c r="F213" s="589"/>
      <c r="G213" s="589"/>
    </row>
    <row r="214" spans="1:7" x14ac:dyDescent="0.25">
      <c r="A214" s="589"/>
      <c r="B214" s="589"/>
      <c r="C214" s="589"/>
      <c r="D214" s="589"/>
      <c r="E214" s="589"/>
      <c r="F214" s="589"/>
      <c r="G214" s="589"/>
    </row>
    <row r="215" spans="1:7" x14ac:dyDescent="0.25">
      <c r="A215" s="589"/>
      <c r="B215" s="589"/>
      <c r="C215" s="589"/>
      <c r="D215" s="589"/>
      <c r="E215" s="589"/>
      <c r="F215" s="589"/>
      <c r="G215" s="589"/>
    </row>
    <row r="216" spans="1:7" x14ac:dyDescent="0.25">
      <c r="A216" s="589"/>
      <c r="B216" s="589"/>
      <c r="C216" s="589"/>
      <c r="D216" s="589"/>
      <c r="E216" s="589"/>
      <c r="F216" s="589"/>
      <c r="G216" s="589"/>
    </row>
    <row r="217" spans="1:7" x14ac:dyDescent="0.25">
      <c r="A217" s="589"/>
      <c r="B217" s="589"/>
      <c r="C217" s="589"/>
      <c r="D217" s="589"/>
      <c r="E217" s="589"/>
      <c r="F217" s="589"/>
      <c r="G217" s="589"/>
    </row>
    <row r="218" spans="1:7" x14ac:dyDescent="0.25">
      <c r="A218" s="589"/>
      <c r="B218" s="589"/>
      <c r="C218" s="589"/>
      <c r="D218" s="589"/>
      <c r="E218" s="589"/>
      <c r="F218" s="589"/>
      <c r="G218" s="589"/>
    </row>
    <row r="219" spans="1:7" x14ac:dyDescent="0.25">
      <c r="A219" s="589"/>
      <c r="B219" s="589"/>
      <c r="C219" s="589"/>
      <c r="D219" s="589"/>
      <c r="E219" s="589"/>
      <c r="F219" s="589"/>
      <c r="G219" s="589"/>
    </row>
    <row r="220" spans="1:7" x14ac:dyDescent="0.25">
      <c r="A220" s="589"/>
      <c r="B220" s="589"/>
      <c r="C220" s="589"/>
      <c r="D220" s="589"/>
      <c r="E220" s="589"/>
      <c r="F220" s="589"/>
      <c r="G220" s="589"/>
    </row>
    <row r="221" spans="1:7" x14ac:dyDescent="0.25">
      <c r="A221" s="589"/>
      <c r="B221" s="589"/>
      <c r="C221" s="589"/>
      <c r="D221" s="589"/>
      <c r="E221" s="589"/>
      <c r="F221" s="589"/>
      <c r="G221" s="589"/>
    </row>
    <row r="222" spans="1:7" x14ac:dyDescent="0.25">
      <c r="A222" s="589"/>
      <c r="B222" s="589"/>
      <c r="C222" s="589"/>
      <c r="D222" s="589"/>
      <c r="E222" s="589"/>
      <c r="F222" s="589"/>
      <c r="G222" s="589"/>
    </row>
    <row r="223" spans="1:7" x14ac:dyDescent="0.25">
      <c r="A223" s="589"/>
      <c r="B223" s="589"/>
      <c r="C223" s="589"/>
      <c r="D223" s="589"/>
      <c r="E223" s="589"/>
      <c r="F223" s="589"/>
      <c r="G223" s="589"/>
    </row>
    <row r="224" spans="1:7" x14ac:dyDescent="0.25">
      <c r="A224" s="589"/>
      <c r="B224" s="589"/>
      <c r="C224" s="589"/>
      <c r="D224" s="589"/>
      <c r="E224" s="589"/>
      <c r="F224" s="589"/>
      <c r="G224" s="589"/>
    </row>
    <row r="225" spans="1:7" x14ac:dyDescent="0.25">
      <c r="A225" s="589"/>
      <c r="B225" s="589"/>
      <c r="C225" s="589"/>
      <c r="D225" s="589"/>
      <c r="E225" s="589"/>
      <c r="F225" s="589"/>
      <c r="G225" s="589"/>
    </row>
    <row r="226" spans="1:7" x14ac:dyDescent="0.25">
      <c r="A226" s="589"/>
      <c r="B226" s="589"/>
      <c r="C226" s="589"/>
      <c r="D226" s="589"/>
      <c r="E226" s="589"/>
      <c r="F226" s="589"/>
      <c r="G226" s="589"/>
    </row>
    <row r="227" spans="1:7" x14ac:dyDescent="0.25">
      <c r="A227" s="589"/>
      <c r="B227" s="589"/>
      <c r="C227" s="589"/>
      <c r="D227" s="589"/>
      <c r="E227" s="589"/>
      <c r="F227" s="589"/>
      <c r="G227" s="589"/>
    </row>
    <row r="228" spans="1:7" x14ac:dyDescent="0.25">
      <c r="A228" s="589"/>
      <c r="B228" s="589"/>
      <c r="C228" s="589"/>
      <c r="D228" s="589"/>
      <c r="E228" s="589"/>
      <c r="F228" s="589"/>
      <c r="G228" s="589"/>
    </row>
    <row r="229" spans="1:7" x14ac:dyDescent="0.25">
      <c r="A229" s="589"/>
      <c r="B229" s="589"/>
      <c r="C229" s="589"/>
      <c r="D229" s="589"/>
      <c r="E229" s="589"/>
      <c r="F229" s="589"/>
      <c r="G229" s="589"/>
    </row>
    <row r="230" spans="1:7" x14ac:dyDescent="0.25">
      <c r="A230" s="589"/>
      <c r="B230" s="589"/>
      <c r="C230" s="589"/>
      <c r="D230" s="589"/>
      <c r="E230" s="589"/>
      <c r="F230" s="589"/>
      <c r="G230" s="589"/>
    </row>
    <row r="231" spans="1:7" x14ac:dyDescent="0.25">
      <c r="A231" s="589"/>
      <c r="B231" s="589"/>
      <c r="C231" s="589"/>
      <c r="D231" s="589"/>
      <c r="E231" s="589"/>
      <c r="F231" s="589"/>
      <c r="G231" s="589"/>
    </row>
    <row r="232" spans="1:7" x14ac:dyDescent="0.25">
      <c r="A232" s="589"/>
      <c r="B232" s="589"/>
      <c r="C232" s="589"/>
      <c r="D232" s="589"/>
      <c r="E232" s="589"/>
      <c r="F232" s="589"/>
      <c r="G232" s="589"/>
    </row>
    <row r="233" spans="1:7" x14ac:dyDescent="0.25">
      <c r="A233" s="589"/>
      <c r="B233" s="589"/>
      <c r="C233" s="589"/>
      <c r="D233" s="589"/>
      <c r="E233" s="589"/>
      <c r="F233" s="589"/>
      <c r="G233" s="589"/>
    </row>
    <row r="234" spans="1:7" x14ac:dyDescent="0.25">
      <c r="A234" s="589"/>
      <c r="B234" s="589"/>
      <c r="C234" s="589"/>
      <c r="D234" s="589"/>
      <c r="E234" s="589"/>
      <c r="F234" s="589"/>
      <c r="G234" s="589"/>
    </row>
    <row r="235" spans="1:7" x14ac:dyDescent="0.25">
      <c r="A235" s="589"/>
      <c r="B235" s="589"/>
      <c r="C235" s="589"/>
      <c r="D235" s="589"/>
      <c r="E235" s="589"/>
      <c r="F235" s="589"/>
      <c r="G235" s="589"/>
    </row>
    <row r="236" spans="1:7" x14ac:dyDescent="0.25">
      <c r="A236" s="589"/>
      <c r="B236" s="589"/>
      <c r="C236" s="589"/>
      <c r="D236" s="589"/>
      <c r="E236" s="589"/>
      <c r="F236" s="589"/>
      <c r="G236" s="589"/>
    </row>
    <row r="237" spans="1:7" x14ac:dyDescent="0.25">
      <c r="A237" s="589"/>
      <c r="B237" s="589"/>
      <c r="C237" s="589"/>
      <c r="D237" s="589"/>
      <c r="E237" s="589"/>
      <c r="F237" s="589"/>
      <c r="G237" s="589"/>
    </row>
    <row r="238" spans="1:7" x14ac:dyDescent="0.25">
      <c r="A238" s="589"/>
      <c r="B238" s="589"/>
      <c r="C238" s="589"/>
      <c r="D238" s="589"/>
      <c r="E238" s="589"/>
      <c r="F238" s="589"/>
      <c r="G238" s="589"/>
    </row>
    <row r="239" spans="1:7" x14ac:dyDescent="0.25">
      <c r="A239" s="589"/>
      <c r="B239" s="589"/>
      <c r="C239" s="589"/>
      <c r="D239" s="589"/>
      <c r="E239" s="589"/>
      <c r="F239" s="589"/>
      <c r="G239" s="589"/>
    </row>
    <row r="240" spans="1:7" x14ac:dyDescent="0.25">
      <c r="A240" s="589"/>
      <c r="B240" s="589"/>
      <c r="C240" s="589"/>
      <c r="D240" s="589"/>
      <c r="E240" s="589"/>
      <c r="F240" s="589"/>
      <c r="G240" s="589"/>
    </row>
    <row r="241" spans="1:7" x14ac:dyDescent="0.25">
      <c r="A241" s="589"/>
      <c r="B241" s="589"/>
      <c r="C241" s="589"/>
      <c r="D241" s="589"/>
      <c r="E241" s="589"/>
      <c r="F241" s="589"/>
      <c r="G241" s="589"/>
    </row>
    <row r="242" spans="1:7" x14ac:dyDescent="0.25">
      <c r="A242" s="589"/>
      <c r="B242" s="589"/>
      <c r="C242" s="589"/>
      <c r="D242" s="589"/>
      <c r="E242" s="589"/>
      <c r="F242" s="589"/>
      <c r="G242" s="589"/>
    </row>
    <row r="243" spans="1:7" x14ac:dyDescent="0.25">
      <c r="A243" s="589"/>
      <c r="B243" s="589"/>
      <c r="C243" s="589"/>
      <c r="D243" s="589"/>
      <c r="E243" s="589"/>
      <c r="F243" s="589"/>
      <c r="G243" s="589"/>
    </row>
    <row r="244" spans="1:7" x14ac:dyDescent="0.25">
      <c r="A244" s="589"/>
      <c r="B244" s="589"/>
      <c r="C244" s="589"/>
      <c r="D244" s="589"/>
      <c r="E244" s="589"/>
      <c r="F244" s="589"/>
      <c r="G244" s="589"/>
    </row>
    <row r="245" spans="1:7" x14ac:dyDescent="0.25">
      <c r="A245" s="589"/>
      <c r="B245" s="589"/>
      <c r="C245" s="589"/>
      <c r="D245" s="589"/>
      <c r="E245" s="589"/>
      <c r="F245" s="589"/>
      <c r="G245" s="589"/>
    </row>
    <row r="246" spans="1:7" x14ac:dyDescent="0.25">
      <c r="A246" s="589"/>
      <c r="B246" s="589"/>
      <c r="C246" s="589"/>
      <c r="D246" s="589"/>
      <c r="E246" s="589"/>
      <c r="F246" s="589"/>
      <c r="G246" s="589"/>
    </row>
    <row r="247" spans="1:7" x14ac:dyDescent="0.25">
      <c r="A247" s="589"/>
      <c r="B247" s="589"/>
      <c r="C247" s="589"/>
      <c r="D247" s="589"/>
      <c r="E247" s="589"/>
      <c r="F247" s="589"/>
      <c r="G247" s="589"/>
    </row>
    <row r="248" spans="1:7" x14ac:dyDescent="0.25">
      <c r="A248" s="589"/>
      <c r="B248" s="589"/>
      <c r="C248" s="589"/>
      <c r="D248" s="589"/>
      <c r="E248" s="589"/>
      <c r="F248" s="589"/>
      <c r="G248" s="589"/>
    </row>
    <row r="249" spans="1:7" x14ac:dyDescent="0.25">
      <c r="A249" s="589"/>
      <c r="B249" s="589"/>
      <c r="C249" s="589"/>
      <c r="D249" s="589"/>
      <c r="E249" s="589"/>
      <c r="F249" s="589"/>
      <c r="G249" s="589"/>
    </row>
    <row r="250" spans="1:7" x14ac:dyDescent="0.25">
      <c r="A250" s="589"/>
      <c r="B250" s="589"/>
      <c r="C250" s="589"/>
      <c r="D250" s="589"/>
      <c r="E250" s="589"/>
      <c r="F250" s="589"/>
      <c r="G250" s="589"/>
    </row>
    <row r="251" spans="1:7" x14ac:dyDescent="0.25">
      <c r="A251" s="589"/>
      <c r="B251" s="589"/>
      <c r="C251" s="589"/>
      <c r="D251" s="589"/>
      <c r="E251" s="589"/>
      <c r="F251" s="589"/>
      <c r="G251" s="589"/>
    </row>
    <row r="252" spans="1:7" x14ac:dyDescent="0.25">
      <c r="A252" s="589"/>
      <c r="B252" s="589"/>
      <c r="C252" s="589"/>
      <c r="D252" s="589"/>
      <c r="E252" s="589"/>
      <c r="F252" s="589"/>
      <c r="G252" s="589"/>
    </row>
    <row r="253" spans="1:7" x14ac:dyDescent="0.25">
      <c r="A253" s="589"/>
      <c r="B253" s="589"/>
      <c r="C253" s="589"/>
      <c r="D253" s="589"/>
      <c r="E253" s="589"/>
      <c r="F253" s="589"/>
      <c r="G253" s="589"/>
    </row>
    <row r="254" spans="1:7" x14ac:dyDescent="0.25">
      <c r="A254" s="589"/>
      <c r="B254" s="589"/>
      <c r="C254" s="589"/>
      <c r="D254" s="589"/>
      <c r="E254" s="589"/>
      <c r="F254" s="589"/>
      <c r="G254" s="589"/>
    </row>
    <row r="255" spans="1:7" x14ac:dyDescent="0.25">
      <c r="A255" s="589"/>
      <c r="B255" s="589"/>
      <c r="C255" s="589"/>
      <c r="D255" s="589"/>
      <c r="E255" s="589"/>
      <c r="F255" s="589"/>
      <c r="G255" s="589"/>
    </row>
    <row r="256" spans="1:7" x14ac:dyDescent="0.25">
      <c r="A256" s="589"/>
      <c r="B256" s="589"/>
      <c r="C256" s="589"/>
      <c r="D256" s="589"/>
      <c r="E256" s="589"/>
      <c r="F256" s="589"/>
      <c r="G256" s="589"/>
    </row>
    <row r="257" spans="1:7" x14ac:dyDescent="0.25">
      <c r="A257" s="589"/>
      <c r="B257" s="589"/>
      <c r="C257" s="589"/>
      <c r="D257" s="589"/>
      <c r="E257" s="589"/>
      <c r="F257" s="589"/>
      <c r="G257" s="589"/>
    </row>
    <row r="258" spans="1:7" x14ac:dyDescent="0.25">
      <c r="A258" s="589"/>
      <c r="B258" s="589"/>
      <c r="C258" s="589"/>
      <c r="D258" s="589"/>
      <c r="E258" s="589"/>
      <c r="F258" s="589"/>
      <c r="G258" s="589"/>
    </row>
    <row r="259" spans="1:7" x14ac:dyDescent="0.25">
      <c r="A259" s="589"/>
      <c r="B259" s="589"/>
      <c r="C259" s="589"/>
      <c r="D259" s="589"/>
      <c r="E259" s="589"/>
      <c r="F259" s="589"/>
      <c r="G259" s="589"/>
    </row>
    <row r="260" spans="1:7" x14ac:dyDescent="0.25">
      <c r="A260" s="589"/>
      <c r="B260" s="589"/>
      <c r="C260" s="589"/>
      <c r="D260" s="589"/>
      <c r="E260" s="589"/>
      <c r="F260" s="589"/>
      <c r="G260" s="589"/>
    </row>
    <row r="261" spans="1:7" x14ac:dyDescent="0.25">
      <c r="A261" s="589"/>
      <c r="B261" s="589"/>
      <c r="C261" s="589"/>
      <c r="D261" s="589"/>
      <c r="E261" s="589"/>
      <c r="F261" s="589"/>
      <c r="G261" s="589"/>
    </row>
    <row r="262" spans="1:7" x14ac:dyDescent="0.25">
      <c r="A262" s="589"/>
      <c r="B262" s="589"/>
      <c r="C262" s="589"/>
      <c r="D262" s="589"/>
      <c r="E262" s="589"/>
      <c r="F262" s="589"/>
      <c r="G262" s="589"/>
    </row>
    <row r="263" spans="1:7" x14ac:dyDescent="0.25">
      <c r="A263" s="589"/>
      <c r="B263" s="589"/>
      <c r="C263" s="589"/>
      <c r="D263" s="589"/>
      <c r="E263" s="589"/>
      <c r="F263" s="589"/>
      <c r="G263" s="589"/>
    </row>
    <row r="264" spans="1:7" x14ac:dyDescent="0.25">
      <c r="A264" s="589"/>
      <c r="B264" s="589"/>
      <c r="C264" s="589"/>
      <c r="D264" s="589"/>
      <c r="E264" s="589"/>
      <c r="F264" s="589"/>
      <c r="G264" s="589"/>
    </row>
    <row r="265" spans="1:7" x14ac:dyDescent="0.25">
      <c r="A265" s="589"/>
      <c r="B265" s="589"/>
      <c r="C265" s="589"/>
      <c r="D265" s="589"/>
      <c r="E265" s="589"/>
      <c r="F265" s="589"/>
      <c r="G265" s="589"/>
    </row>
    <row r="266" spans="1:7" x14ac:dyDescent="0.25">
      <c r="A266" s="589"/>
      <c r="B266" s="589"/>
      <c r="C266" s="589"/>
      <c r="D266" s="589"/>
      <c r="E266" s="589"/>
      <c r="F266" s="589"/>
      <c r="G266" s="589"/>
    </row>
    <row r="267" spans="1:7" x14ac:dyDescent="0.25">
      <c r="A267" s="589"/>
      <c r="B267" s="589"/>
      <c r="C267" s="589"/>
      <c r="D267" s="589"/>
      <c r="E267" s="589"/>
      <c r="F267" s="589"/>
      <c r="G267" s="589"/>
    </row>
    <row r="268" spans="1:7" x14ac:dyDescent="0.25">
      <c r="A268" s="589"/>
      <c r="B268" s="589"/>
      <c r="C268" s="589"/>
      <c r="D268" s="589"/>
      <c r="E268" s="589"/>
      <c r="F268" s="589"/>
      <c r="G268" s="589"/>
    </row>
    <row r="269" spans="1:7" x14ac:dyDescent="0.25">
      <c r="A269" s="589"/>
      <c r="B269" s="589"/>
      <c r="C269" s="589"/>
      <c r="D269" s="589"/>
      <c r="E269" s="589"/>
      <c r="F269" s="589"/>
      <c r="G269" s="589"/>
    </row>
    <row r="270" spans="1:7" x14ac:dyDescent="0.25">
      <c r="A270" s="589"/>
      <c r="B270" s="589"/>
      <c r="C270" s="589"/>
      <c r="D270" s="589"/>
      <c r="E270" s="589"/>
      <c r="F270" s="589"/>
      <c r="G270" s="589"/>
    </row>
    <row r="271" spans="1:7" x14ac:dyDescent="0.25">
      <c r="A271" s="589"/>
      <c r="B271" s="589"/>
      <c r="C271" s="589"/>
      <c r="D271" s="589"/>
      <c r="E271" s="589"/>
      <c r="F271" s="589"/>
      <c r="G271" s="589"/>
    </row>
    <row r="272" spans="1:7" x14ac:dyDescent="0.25">
      <c r="A272" s="589"/>
      <c r="B272" s="589"/>
      <c r="C272" s="589"/>
      <c r="D272" s="589"/>
      <c r="E272" s="589"/>
      <c r="F272" s="589"/>
      <c r="G272" s="589"/>
    </row>
    <row r="273" spans="1:7" x14ac:dyDescent="0.25">
      <c r="A273" s="589"/>
      <c r="B273" s="589"/>
      <c r="C273" s="589"/>
      <c r="D273" s="589"/>
      <c r="E273" s="589"/>
      <c r="F273" s="589"/>
      <c r="G273" s="589"/>
    </row>
    <row r="274" spans="1:7" x14ac:dyDescent="0.25">
      <c r="A274" s="589"/>
      <c r="B274" s="589"/>
      <c r="C274" s="589"/>
      <c r="D274" s="589"/>
      <c r="E274" s="589"/>
      <c r="F274" s="589"/>
      <c r="G274" s="589"/>
    </row>
    <row r="275" spans="1:7" x14ac:dyDescent="0.25">
      <c r="A275" s="589"/>
      <c r="B275" s="589"/>
      <c r="C275" s="589"/>
      <c r="D275" s="589"/>
      <c r="E275" s="589"/>
      <c r="F275" s="589"/>
      <c r="G275" s="589"/>
    </row>
    <row r="276" spans="1:7" x14ac:dyDescent="0.25">
      <c r="A276" s="589"/>
      <c r="B276" s="589"/>
      <c r="C276" s="589"/>
      <c r="D276" s="589"/>
      <c r="E276" s="589"/>
      <c r="F276" s="589"/>
      <c r="G276" s="589"/>
    </row>
    <row r="277" spans="1:7" x14ac:dyDescent="0.25">
      <c r="A277" s="589"/>
      <c r="B277" s="589"/>
      <c r="C277" s="589"/>
      <c r="D277" s="589"/>
      <c r="E277" s="589"/>
      <c r="F277" s="589"/>
      <c r="G277" s="589"/>
    </row>
    <row r="278" spans="1:7" x14ac:dyDescent="0.25">
      <c r="A278" s="589"/>
      <c r="B278" s="589"/>
      <c r="C278" s="589"/>
      <c r="D278" s="589"/>
      <c r="E278" s="589"/>
      <c r="F278" s="589"/>
      <c r="G278" s="589"/>
    </row>
    <row r="279" spans="1:7" x14ac:dyDescent="0.25">
      <c r="A279" s="589"/>
      <c r="B279" s="589"/>
      <c r="C279" s="589"/>
      <c r="D279" s="589"/>
      <c r="E279" s="589"/>
      <c r="F279" s="589"/>
      <c r="G279" s="589"/>
    </row>
    <row r="280" spans="1:7" x14ac:dyDescent="0.25">
      <c r="A280" s="589"/>
      <c r="B280" s="589"/>
      <c r="C280" s="589"/>
      <c r="D280" s="589"/>
      <c r="E280" s="589"/>
      <c r="F280" s="589"/>
      <c r="G280" s="589"/>
    </row>
    <row r="281" spans="1:7" x14ac:dyDescent="0.25">
      <c r="A281" s="589"/>
      <c r="B281" s="589"/>
      <c r="C281" s="589"/>
      <c r="D281" s="589"/>
      <c r="E281" s="589"/>
      <c r="F281" s="589"/>
      <c r="G281" s="589"/>
    </row>
    <row r="282" spans="1:7" x14ac:dyDescent="0.25">
      <c r="A282" s="589"/>
      <c r="B282" s="589"/>
      <c r="C282" s="589"/>
      <c r="D282" s="589"/>
      <c r="E282" s="589"/>
      <c r="F282" s="589"/>
      <c r="G282" s="589"/>
    </row>
    <row r="283" spans="1:7" x14ac:dyDescent="0.25">
      <c r="A283" s="589"/>
      <c r="B283" s="589"/>
      <c r="C283" s="589"/>
      <c r="D283" s="589"/>
      <c r="E283" s="589"/>
      <c r="F283" s="589"/>
      <c r="G283" s="589"/>
    </row>
    <row r="284" spans="1:7" x14ac:dyDescent="0.25">
      <c r="A284" s="589"/>
      <c r="B284" s="589"/>
      <c r="C284" s="589"/>
      <c r="D284" s="589"/>
      <c r="E284" s="589"/>
      <c r="F284" s="589"/>
      <c r="G284" s="589"/>
    </row>
    <row r="285" spans="1:7" x14ac:dyDescent="0.25">
      <c r="A285" s="589"/>
      <c r="B285" s="589"/>
      <c r="C285" s="589"/>
      <c r="D285" s="589"/>
      <c r="E285" s="589"/>
      <c r="F285" s="589"/>
      <c r="G285" s="589"/>
    </row>
    <row r="286" spans="1:7" x14ac:dyDescent="0.25">
      <c r="A286" s="589"/>
      <c r="B286" s="589"/>
      <c r="C286" s="589"/>
      <c r="D286" s="589"/>
      <c r="E286" s="589"/>
      <c r="F286" s="589"/>
      <c r="G286" s="589"/>
    </row>
    <row r="287" spans="1:7" x14ac:dyDescent="0.25">
      <c r="A287" s="589"/>
      <c r="B287" s="589"/>
      <c r="C287" s="589"/>
      <c r="D287" s="589"/>
      <c r="E287" s="589"/>
      <c r="F287" s="589"/>
      <c r="G287" s="589"/>
    </row>
    <row r="288" spans="1:7" x14ac:dyDescent="0.25">
      <c r="A288" s="589"/>
      <c r="B288" s="589"/>
      <c r="C288" s="589"/>
      <c r="D288" s="589"/>
      <c r="E288" s="589"/>
      <c r="F288" s="589"/>
      <c r="G288" s="589"/>
    </row>
    <row r="289" spans="1:7" x14ac:dyDescent="0.25">
      <c r="A289" s="589"/>
      <c r="B289" s="589"/>
      <c r="C289" s="589"/>
      <c r="D289" s="589"/>
      <c r="E289" s="589"/>
      <c r="F289" s="589"/>
      <c r="G289" s="589"/>
    </row>
    <row r="290" spans="1:7" x14ac:dyDescent="0.25">
      <c r="A290" s="589"/>
      <c r="B290" s="589"/>
      <c r="C290" s="589"/>
      <c r="D290" s="589"/>
      <c r="E290" s="589"/>
      <c r="F290" s="589"/>
      <c r="G290" s="589"/>
    </row>
    <row r="291" spans="1:7" x14ac:dyDescent="0.25">
      <c r="A291" s="589"/>
      <c r="B291" s="589"/>
      <c r="C291" s="589"/>
      <c r="D291" s="589"/>
      <c r="E291" s="589"/>
      <c r="F291" s="589"/>
      <c r="G291" s="589"/>
    </row>
    <row r="292" spans="1:7" x14ac:dyDescent="0.25">
      <c r="A292" s="589"/>
      <c r="B292" s="589"/>
      <c r="C292" s="589"/>
      <c r="D292" s="589"/>
      <c r="E292" s="589"/>
      <c r="F292" s="589"/>
      <c r="G292" s="589"/>
    </row>
    <row r="293" spans="1:7" x14ac:dyDescent="0.25">
      <c r="A293" s="589"/>
      <c r="B293" s="589"/>
      <c r="C293" s="589"/>
      <c r="D293" s="589"/>
      <c r="E293" s="589"/>
      <c r="F293" s="589"/>
      <c r="G293" s="589"/>
    </row>
    <row r="294" spans="1:7" x14ac:dyDescent="0.25">
      <c r="A294" s="589"/>
      <c r="B294" s="589"/>
      <c r="C294" s="589"/>
      <c r="D294" s="589"/>
      <c r="E294" s="589"/>
      <c r="F294" s="589"/>
      <c r="G294" s="589"/>
    </row>
    <row r="295" spans="1:7" x14ac:dyDescent="0.25">
      <c r="A295" s="589"/>
      <c r="B295" s="589"/>
      <c r="C295" s="589"/>
      <c r="D295" s="589"/>
      <c r="E295" s="589"/>
      <c r="F295" s="589"/>
      <c r="G295" s="589"/>
    </row>
    <row r="296" spans="1:7" x14ac:dyDescent="0.25">
      <c r="A296" s="589"/>
      <c r="B296" s="589"/>
      <c r="C296" s="589"/>
      <c r="D296" s="589"/>
      <c r="E296" s="589"/>
      <c r="F296" s="589"/>
      <c r="G296" s="589"/>
    </row>
    <row r="297" spans="1:7" x14ac:dyDescent="0.25">
      <c r="A297" s="589"/>
      <c r="B297" s="589"/>
      <c r="C297" s="589"/>
      <c r="D297" s="589"/>
      <c r="E297" s="589"/>
      <c r="F297" s="589"/>
      <c r="G297" s="589"/>
    </row>
    <row r="298" spans="1:7" x14ac:dyDescent="0.25">
      <c r="A298" s="589"/>
      <c r="B298" s="589"/>
      <c r="C298" s="589"/>
      <c r="D298" s="589"/>
      <c r="E298" s="589"/>
      <c r="F298" s="589"/>
      <c r="G298" s="589"/>
    </row>
    <row r="299" spans="1:7" x14ac:dyDescent="0.25">
      <c r="A299" s="589"/>
      <c r="B299" s="589"/>
      <c r="C299" s="589"/>
      <c r="D299" s="589"/>
      <c r="E299" s="589"/>
      <c r="F299" s="589"/>
      <c r="G299" s="589"/>
    </row>
    <row r="300" spans="1:7" x14ac:dyDescent="0.25">
      <c r="A300" s="589"/>
      <c r="B300" s="589"/>
      <c r="C300" s="589"/>
      <c r="D300" s="589"/>
      <c r="E300" s="589"/>
      <c r="F300" s="589"/>
      <c r="G300" s="589"/>
    </row>
    <row r="301" spans="1:7" x14ac:dyDescent="0.25">
      <c r="A301" s="589"/>
      <c r="B301" s="589"/>
      <c r="C301" s="589"/>
      <c r="D301" s="589"/>
      <c r="E301" s="589"/>
      <c r="F301" s="589"/>
      <c r="G301" s="589"/>
    </row>
    <row r="302" spans="1:7" x14ac:dyDescent="0.25">
      <c r="A302" s="589"/>
      <c r="B302" s="589"/>
      <c r="C302" s="589"/>
      <c r="D302" s="589"/>
      <c r="E302" s="589"/>
      <c r="F302" s="589"/>
      <c r="G302" s="589"/>
    </row>
    <row r="303" spans="1:7" x14ac:dyDescent="0.25">
      <c r="A303" s="589"/>
      <c r="B303" s="589"/>
      <c r="C303" s="589"/>
      <c r="D303" s="589"/>
      <c r="E303" s="589"/>
      <c r="F303" s="589"/>
      <c r="G303" s="589"/>
    </row>
    <row r="304" spans="1:7" x14ac:dyDescent="0.25">
      <c r="A304" s="589"/>
      <c r="B304" s="589"/>
      <c r="C304" s="589"/>
      <c r="D304" s="589"/>
      <c r="E304" s="589"/>
      <c r="F304" s="589"/>
      <c r="G304" s="589"/>
    </row>
    <row r="305" spans="1:7" x14ac:dyDescent="0.25">
      <c r="A305" s="589"/>
      <c r="B305" s="589"/>
      <c r="C305" s="589"/>
      <c r="D305" s="589"/>
      <c r="E305" s="589"/>
      <c r="F305" s="589"/>
      <c r="G305" s="589"/>
    </row>
    <row r="306" spans="1:7" x14ac:dyDescent="0.25">
      <c r="A306" s="589"/>
      <c r="B306" s="589"/>
      <c r="C306" s="589"/>
      <c r="D306" s="589"/>
      <c r="E306" s="589"/>
      <c r="F306" s="589"/>
      <c r="G306" s="589"/>
    </row>
    <row r="307" spans="1:7" x14ac:dyDescent="0.25">
      <c r="A307" s="589"/>
      <c r="B307" s="589"/>
      <c r="C307" s="589"/>
      <c r="D307" s="589"/>
      <c r="E307" s="589"/>
      <c r="F307" s="589"/>
      <c r="G307" s="589"/>
    </row>
    <row r="308" spans="1:7" x14ac:dyDescent="0.25">
      <c r="A308" s="589"/>
      <c r="B308" s="589"/>
      <c r="C308" s="589"/>
      <c r="D308" s="589"/>
      <c r="E308" s="589"/>
      <c r="F308" s="589"/>
      <c r="G308" s="589"/>
    </row>
    <row r="309" spans="1:7" x14ac:dyDescent="0.25">
      <c r="A309" s="589"/>
      <c r="B309" s="589"/>
      <c r="C309" s="589"/>
      <c r="D309" s="589"/>
      <c r="E309" s="589"/>
      <c r="F309" s="589"/>
      <c r="G309" s="589"/>
    </row>
    <row r="310" spans="1:7" x14ac:dyDescent="0.25">
      <c r="A310" s="589"/>
      <c r="B310" s="589"/>
      <c r="C310" s="589"/>
      <c r="D310" s="589"/>
      <c r="E310" s="589"/>
      <c r="F310" s="589"/>
      <c r="G310" s="589"/>
    </row>
    <row r="311" spans="1:7" x14ac:dyDescent="0.25">
      <c r="A311" s="589"/>
      <c r="B311" s="589"/>
      <c r="C311" s="589"/>
      <c r="D311" s="589"/>
      <c r="E311" s="589"/>
      <c r="F311" s="589"/>
      <c r="G311" s="589"/>
    </row>
    <row r="312" spans="1:7" x14ac:dyDescent="0.25">
      <c r="A312" s="589"/>
      <c r="B312" s="589"/>
      <c r="C312" s="589"/>
      <c r="D312" s="589"/>
      <c r="E312" s="589"/>
      <c r="F312" s="589"/>
      <c r="G312" s="589"/>
    </row>
    <row r="313" spans="1:7" x14ac:dyDescent="0.25">
      <c r="A313" s="589"/>
      <c r="B313" s="589"/>
      <c r="C313" s="589"/>
      <c r="D313" s="589"/>
      <c r="E313" s="589"/>
      <c r="F313" s="589"/>
      <c r="G313" s="589"/>
    </row>
    <row r="314" spans="1:7" x14ac:dyDescent="0.25">
      <c r="A314" s="589"/>
      <c r="B314" s="589"/>
      <c r="C314" s="589"/>
      <c r="D314" s="589"/>
      <c r="E314" s="589"/>
      <c r="F314" s="589"/>
      <c r="G314" s="589"/>
    </row>
    <row r="315" spans="1:7" x14ac:dyDescent="0.25">
      <c r="A315" s="589"/>
      <c r="B315" s="589"/>
      <c r="C315" s="589"/>
      <c r="D315" s="589"/>
      <c r="E315" s="589"/>
      <c r="F315" s="589"/>
      <c r="G315" s="589"/>
    </row>
    <row r="316" spans="1:7" x14ac:dyDescent="0.25">
      <c r="A316" s="589"/>
      <c r="B316" s="589"/>
      <c r="C316" s="589"/>
      <c r="D316" s="589"/>
      <c r="E316" s="589"/>
      <c r="F316" s="589"/>
      <c r="G316" s="589"/>
    </row>
    <row r="317" spans="1:7" x14ac:dyDescent="0.25">
      <c r="A317" s="589"/>
      <c r="B317" s="589"/>
      <c r="C317" s="589"/>
      <c r="D317" s="589"/>
      <c r="E317" s="589"/>
      <c r="F317" s="589"/>
      <c r="G317" s="589"/>
    </row>
    <row r="318" spans="1:7" x14ac:dyDescent="0.25">
      <c r="A318" s="589"/>
      <c r="B318" s="589"/>
      <c r="C318" s="589"/>
      <c r="D318" s="589"/>
      <c r="E318" s="589"/>
      <c r="F318" s="589"/>
      <c r="G318" s="589"/>
    </row>
    <row r="319" spans="1:7" x14ac:dyDescent="0.25">
      <c r="A319" s="589"/>
      <c r="B319" s="589"/>
      <c r="C319" s="589"/>
      <c r="D319" s="589"/>
      <c r="E319" s="589"/>
      <c r="F319" s="589"/>
      <c r="G319" s="589"/>
    </row>
    <row r="320" spans="1:7" x14ac:dyDescent="0.25">
      <c r="A320" s="589"/>
      <c r="B320" s="589"/>
      <c r="C320" s="589"/>
      <c r="D320" s="589"/>
      <c r="E320" s="589"/>
      <c r="F320" s="589"/>
      <c r="G320" s="589"/>
    </row>
    <row r="321" spans="1:7" x14ac:dyDescent="0.25">
      <c r="A321" s="589"/>
      <c r="B321" s="589"/>
      <c r="C321" s="589"/>
      <c r="D321" s="589"/>
      <c r="E321" s="589"/>
      <c r="F321" s="589"/>
      <c r="G321" s="589"/>
    </row>
    <row r="322" spans="1:7" x14ac:dyDescent="0.25">
      <c r="A322" s="589"/>
      <c r="B322" s="589"/>
      <c r="C322" s="589"/>
      <c r="D322" s="589"/>
      <c r="E322" s="589"/>
      <c r="F322" s="589"/>
      <c r="G322" s="589"/>
    </row>
    <row r="323" spans="1:7" x14ac:dyDescent="0.25">
      <c r="A323" s="589"/>
      <c r="B323" s="589"/>
      <c r="C323" s="589"/>
      <c r="D323" s="589"/>
      <c r="E323" s="589"/>
      <c r="F323" s="589"/>
      <c r="G323" s="589"/>
    </row>
    <row r="324" spans="1:7" x14ac:dyDescent="0.25">
      <c r="A324" s="589"/>
      <c r="B324" s="589"/>
      <c r="C324" s="589"/>
      <c r="D324" s="589"/>
      <c r="E324" s="589"/>
      <c r="F324" s="589"/>
      <c r="G324" s="589"/>
    </row>
    <row r="325" spans="1:7" x14ac:dyDescent="0.25">
      <c r="A325" s="589"/>
      <c r="B325" s="589"/>
      <c r="C325" s="589"/>
      <c r="D325" s="589"/>
      <c r="E325" s="589"/>
      <c r="F325" s="589"/>
      <c r="G325" s="589"/>
    </row>
    <row r="326" spans="1:7" x14ac:dyDescent="0.25">
      <c r="A326" s="589"/>
      <c r="B326" s="589"/>
      <c r="C326" s="589"/>
      <c r="D326" s="589"/>
      <c r="E326" s="589"/>
      <c r="F326" s="589"/>
      <c r="G326" s="589"/>
    </row>
    <row r="327" spans="1:7" x14ac:dyDescent="0.25">
      <c r="A327" s="589"/>
      <c r="B327" s="589"/>
      <c r="C327" s="589"/>
      <c r="D327" s="589"/>
      <c r="E327" s="589"/>
      <c r="F327" s="589"/>
      <c r="G327" s="589"/>
    </row>
    <row r="328" spans="1:7" x14ac:dyDescent="0.25">
      <c r="A328" s="589"/>
      <c r="B328" s="589"/>
      <c r="C328" s="589"/>
      <c r="D328" s="589"/>
      <c r="E328" s="589"/>
      <c r="F328" s="589"/>
      <c r="G328" s="589"/>
    </row>
    <row r="329" spans="1:7" x14ac:dyDescent="0.25">
      <c r="A329" s="589"/>
      <c r="B329" s="589"/>
      <c r="C329" s="589"/>
      <c r="D329" s="589"/>
      <c r="E329" s="589"/>
      <c r="F329" s="589"/>
      <c r="G329" s="589"/>
    </row>
    <row r="330" spans="1:7" x14ac:dyDescent="0.25">
      <c r="A330" s="589"/>
      <c r="B330" s="589"/>
      <c r="C330" s="589"/>
      <c r="D330" s="589"/>
      <c r="E330" s="589"/>
      <c r="F330" s="589"/>
      <c r="G330" s="589"/>
    </row>
    <row r="331" spans="1:7" x14ac:dyDescent="0.25">
      <c r="A331" s="589"/>
      <c r="B331" s="589"/>
      <c r="C331" s="589"/>
      <c r="D331" s="589"/>
      <c r="E331" s="589"/>
      <c r="F331" s="589"/>
      <c r="G331" s="589"/>
    </row>
    <row r="332" spans="1:7" x14ac:dyDescent="0.25">
      <c r="A332" s="589"/>
      <c r="B332" s="589"/>
      <c r="C332" s="589"/>
      <c r="D332" s="589"/>
      <c r="E332" s="589"/>
      <c r="F332" s="589"/>
      <c r="G332" s="589"/>
    </row>
    <row r="333" spans="1:7" x14ac:dyDescent="0.25">
      <c r="A333" s="589"/>
      <c r="B333" s="589"/>
      <c r="C333" s="589"/>
      <c r="D333" s="589"/>
      <c r="E333" s="589"/>
      <c r="F333" s="589"/>
      <c r="G333" s="589"/>
    </row>
    <row r="334" spans="1:7" x14ac:dyDescent="0.25">
      <c r="A334" s="589"/>
      <c r="B334" s="589"/>
      <c r="C334" s="589"/>
      <c r="D334" s="589"/>
      <c r="E334" s="589"/>
      <c r="F334" s="589"/>
      <c r="G334" s="589"/>
    </row>
    <row r="335" spans="1:7" x14ac:dyDescent="0.25">
      <c r="A335" s="589"/>
      <c r="B335" s="589"/>
      <c r="C335" s="589"/>
      <c r="D335" s="589"/>
      <c r="E335" s="589"/>
      <c r="F335" s="589"/>
      <c r="G335" s="589"/>
    </row>
    <row r="336" spans="1:7" x14ac:dyDescent="0.25">
      <c r="A336" s="589"/>
      <c r="B336" s="589"/>
      <c r="C336" s="589"/>
      <c r="D336" s="589"/>
      <c r="E336" s="589"/>
      <c r="F336" s="589"/>
      <c r="G336" s="589"/>
    </row>
    <row r="337" spans="1:7" x14ac:dyDescent="0.25">
      <c r="A337" s="589"/>
      <c r="B337" s="589"/>
      <c r="C337" s="589"/>
      <c r="D337" s="589"/>
      <c r="E337" s="589"/>
      <c r="F337" s="589"/>
      <c r="G337" s="589"/>
    </row>
    <row r="338" spans="1:7" x14ac:dyDescent="0.25">
      <c r="A338" s="589"/>
      <c r="B338" s="589"/>
      <c r="C338" s="589"/>
      <c r="D338" s="589"/>
      <c r="E338" s="589"/>
      <c r="F338" s="589"/>
      <c r="G338" s="589"/>
    </row>
    <row r="339" spans="1:7" x14ac:dyDescent="0.25">
      <c r="A339" s="589"/>
      <c r="B339" s="589"/>
      <c r="C339" s="589"/>
      <c r="D339" s="589"/>
      <c r="E339" s="589"/>
      <c r="F339" s="589"/>
      <c r="G339" s="589"/>
    </row>
    <row r="340" spans="1:7" x14ac:dyDescent="0.25">
      <c r="A340" s="589"/>
      <c r="B340" s="589"/>
      <c r="C340" s="589"/>
      <c r="D340" s="589"/>
      <c r="E340" s="589"/>
      <c r="F340" s="589"/>
      <c r="G340" s="589"/>
    </row>
    <row r="341" spans="1:7" x14ac:dyDescent="0.25">
      <c r="A341" s="589"/>
      <c r="B341" s="589"/>
      <c r="C341" s="589"/>
      <c r="D341" s="589"/>
      <c r="E341" s="589"/>
      <c r="F341" s="589"/>
      <c r="G341" s="589"/>
    </row>
    <row r="342" spans="1:7" x14ac:dyDescent="0.25">
      <c r="A342" s="589"/>
      <c r="B342" s="589"/>
      <c r="C342" s="589"/>
      <c r="D342" s="589"/>
      <c r="E342" s="589"/>
      <c r="F342" s="589"/>
      <c r="G342" s="589"/>
    </row>
    <row r="343" spans="1:7" x14ac:dyDescent="0.25">
      <c r="A343" s="589"/>
      <c r="B343" s="589"/>
      <c r="C343" s="589"/>
      <c r="D343" s="589"/>
      <c r="E343" s="589"/>
      <c r="F343" s="589"/>
      <c r="G343" s="589"/>
    </row>
    <row r="344" spans="1:7" x14ac:dyDescent="0.25">
      <c r="A344" s="589"/>
      <c r="B344" s="589"/>
      <c r="C344" s="589"/>
      <c r="D344" s="589"/>
      <c r="E344" s="589"/>
      <c r="F344" s="589"/>
      <c r="G344" s="589"/>
    </row>
    <row r="345" spans="1:7" x14ac:dyDescent="0.25">
      <c r="A345" s="589"/>
      <c r="B345" s="589"/>
      <c r="C345" s="589"/>
      <c r="D345" s="589"/>
      <c r="E345" s="589"/>
      <c r="F345" s="589"/>
      <c r="G345" s="589"/>
    </row>
    <row r="346" spans="1:7" x14ac:dyDescent="0.25">
      <c r="A346" s="589"/>
      <c r="B346" s="589"/>
      <c r="C346" s="589"/>
      <c r="D346" s="589"/>
      <c r="E346" s="589"/>
      <c r="F346" s="589"/>
      <c r="G346" s="589"/>
    </row>
    <row r="347" spans="1:7" x14ac:dyDescent="0.25">
      <c r="A347" s="589"/>
      <c r="B347" s="589"/>
      <c r="C347" s="589"/>
      <c r="D347" s="589"/>
      <c r="E347" s="589"/>
      <c r="F347" s="589"/>
      <c r="G347" s="589"/>
    </row>
    <row r="348" spans="1:7" x14ac:dyDescent="0.25">
      <c r="A348" s="589"/>
      <c r="B348" s="589"/>
      <c r="C348" s="589"/>
      <c r="D348" s="589"/>
      <c r="E348" s="589"/>
      <c r="F348" s="589"/>
      <c r="G348" s="589"/>
    </row>
    <row r="349" spans="1:7" x14ac:dyDescent="0.25">
      <c r="A349" s="589"/>
      <c r="B349" s="589"/>
      <c r="C349" s="589"/>
      <c r="D349" s="589"/>
      <c r="E349" s="589"/>
      <c r="F349" s="589"/>
      <c r="G349" s="589"/>
    </row>
    <row r="350" spans="1:7" x14ac:dyDescent="0.25">
      <c r="A350" s="589"/>
      <c r="B350" s="589"/>
      <c r="C350" s="589"/>
      <c r="D350" s="589"/>
      <c r="E350" s="589"/>
      <c r="F350" s="589"/>
      <c r="G350" s="589"/>
    </row>
    <row r="351" spans="1:7" x14ac:dyDescent="0.25">
      <c r="A351" s="589"/>
      <c r="B351" s="589"/>
      <c r="C351" s="589"/>
      <c r="D351" s="589"/>
      <c r="E351" s="589"/>
      <c r="F351" s="589"/>
      <c r="G351" s="589"/>
    </row>
    <row r="352" spans="1:7" x14ac:dyDescent="0.25">
      <c r="A352" s="589"/>
      <c r="B352" s="589"/>
      <c r="C352" s="589"/>
      <c r="D352" s="589"/>
      <c r="E352" s="589"/>
      <c r="F352" s="589"/>
      <c r="G352" s="589"/>
    </row>
    <row r="353" spans="1:7" x14ac:dyDescent="0.25">
      <c r="A353" s="589"/>
      <c r="B353" s="589"/>
      <c r="C353" s="589"/>
      <c r="D353" s="589"/>
      <c r="E353" s="589"/>
      <c r="F353" s="589"/>
      <c r="G353" s="589"/>
    </row>
    <row r="354" spans="1:7" x14ac:dyDescent="0.25">
      <c r="A354" s="589"/>
      <c r="B354" s="589"/>
      <c r="C354" s="589"/>
      <c r="D354" s="589"/>
      <c r="E354" s="589"/>
      <c r="F354" s="589"/>
      <c r="G354" s="589"/>
    </row>
    <row r="355" spans="1:7" x14ac:dyDescent="0.25">
      <c r="A355" s="589"/>
      <c r="B355" s="589"/>
      <c r="C355" s="589"/>
      <c r="D355" s="589"/>
      <c r="E355" s="589"/>
      <c r="F355" s="589"/>
      <c r="G355" s="589"/>
    </row>
    <row r="356" spans="1:7" x14ac:dyDescent="0.25">
      <c r="A356" s="589"/>
      <c r="B356" s="589"/>
      <c r="C356" s="589"/>
      <c r="D356" s="589"/>
      <c r="E356" s="589"/>
      <c r="F356" s="589"/>
      <c r="G356" s="589"/>
    </row>
    <row r="357" spans="1:7" x14ac:dyDescent="0.25">
      <c r="A357" s="589"/>
      <c r="B357" s="589"/>
      <c r="C357" s="589"/>
      <c r="D357" s="589"/>
      <c r="E357" s="589"/>
      <c r="F357" s="589"/>
      <c r="G357" s="589"/>
    </row>
    <row r="358" spans="1:7" x14ac:dyDescent="0.25">
      <c r="A358" s="589"/>
      <c r="B358" s="589"/>
      <c r="C358" s="589"/>
      <c r="D358" s="589"/>
      <c r="E358" s="589"/>
      <c r="F358" s="589"/>
      <c r="G358" s="589"/>
    </row>
    <row r="359" spans="1:7" x14ac:dyDescent="0.25">
      <c r="A359" s="589"/>
      <c r="B359" s="589"/>
      <c r="C359" s="589"/>
      <c r="D359" s="589"/>
      <c r="E359" s="589"/>
      <c r="F359" s="589"/>
      <c r="G359" s="589"/>
    </row>
    <row r="360" spans="1:7" x14ac:dyDescent="0.25">
      <c r="A360" s="589"/>
      <c r="B360" s="589"/>
      <c r="C360" s="589"/>
      <c r="D360" s="589"/>
      <c r="E360" s="589"/>
      <c r="F360" s="589"/>
      <c r="G360" s="589"/>
    </row>
    <row r="361" spans="1:7" x14ac:dyDescent="0.25">
      <c r="A361" s="589"/>
      <c r="B361" s="589"/>
      <c r="C361" s="589"/>
      <c r="D361" s="589"/>
      <c r="E361" s="589"/>
      <c r="F361" s="589"/>
      <c r="G361" s="589"/>
    </row>
    <row r="362" spans="1:7" x14ac:dyDescent="0.25">
      <c r="A362" s="589"/>
      <c r="B362" s="589"/>
      <c r="C362" s="589"/>
      <c r="D362" s="589"/>
      <c r="E362" s="589"/>
      <c r="F362" s="589"/>
      <c r="G362" s="589"/>
    </row>
    <row r="363" spans="1:7" x14ac:dyDescent="0.25">
      <c r="A363" s="589"/>
      <c r="B363" s="589"/>
      <c r="C363" s="589"/>
      <c r="D363" s="589"/>
      <c r="E363" s="589"/>
      <c r="F363" s="589"/>
      <c r="G363" s="589"/>
    </row>
    <row r="364" spans="1:7" x14ac:dyDescent="0.25">
      <c r="A364" s="589"/>
      <c r="B364" s="589"/>
      <c r="C364" s="589"/>
      <c r="D364" s="589"/>
      <c r="E364" s="589"/>
      <c r="F364" s="589"/>
      <c r="G364" s="589"/>
    </row>
    <row r="365" spans="1:7" x14ac:dyDescent="0.25">
      <c r="A365" s="589"/>
      <c r="B365" s="589"/>
      <c r="C365" s="589"/>
      <c r="D365" s="589"/>
      <c r="E365" s="589"/>
      <c r="F365" s="589"/>
      <c r="G365" s="589"/>
    </row>
    <row r="366" spans="1:7" x14ac:dyDescent="0.25">
      <c r="A366" s="589"/>
      <c r="B366" s="589"/>
      <c r="C366" s="589"/>
      <c r="D366" s="589"/>
      <c r="E366" s="589"/>
      <c r="F366" s="589"/>
      <c r="G366" s="589"/>
    </row>
    <row r="367" spans="1:7" x14ac:dyDescent="0.25">
      <c r="A367" s="589"/>
      <c r="B367" s="589"/>
      <c r="C367" s="589"/>
      <c r="D367" s="589"/>
      <c r="E367" s="589"/>
      <c r="F367" s="589"/>
      <c r="G367" s="589"/>
    </row>
    <row r="368" spans="1:7" x14ac:dyDescent="0.25">
      <c r="A368" s="589"/>
      <c r="B368" s="589"/>
      <c r="C368" s="589"/>
      <c r="D368" s="589"/>
      <c r="E368" s="589"/>
      <c r="F368" s="589"/>
      <c r="G368" s="589"/>
    </row>
    <row r="369" spans="1:7" x14ac:dyDescent="0.25">
      <c r="A369" s="589"/>
      <c r="B369" s="589"/>
      <c r="C369" s="589"/>
      <c r="D369" s="589"/>
      <c r="E369" s="589"/>
      <c r="F369" s="589"/>
      <c r="G369" s="589"/>
    </row>
    <row r="370" spans="1:7" x14ac:dyDescent="0.25">
      <c r="A370" s="589"/>
      <c r="B370" s="589"/>
      <c r="C370" s="589"/>
      <c r="D370" s="589"/>
      <c r="E370" s="589"/>
      <c r="F370" s="589"/>
      <c r="G370" s="589"/>
    </row>
    <row r="371" spans="1:7" x14ac:dyDescent="0.25">
      <c r="A371" s="589"/>
      <c r="B371" s="589"/>
      <c r="C371" s="589"/>
      <c r="D371" s="589"/>
      <c r="E371" s="589"/>
      <c r="F371" s="589"/>
      <c r="G371" s="589"/>
    </row>
    <row r="372" spans="1:7" x14ac:dyDescent="0.25">
      <c r="A372" s="589"/>
      <c r="B372" s="589"/>
      <c r="C372" s="589"/>
      <c r="D372" s="589"/>
      <c r="E372" s="589"/>
      <c r="F372" s="589"/>
      <c r="G372" s="589"/>
    </row>
    <row r="373" spans="1:7" x14ac:dyDescent="0.25">
      <c r="A373" s="589"/>
      <c r="B373" s="589"/>
      <c r="C373" s="589"/>
      <c r="D373" s="589"/>
      <c r="E373" s="589"/>
      <c r="F373" s="589"/>
      <c r="G373" s="589"/>
    </row>
    <row r="374" spans="1:7" x14ac:dyDescent="0.25">
      <c r="A374" s="589"/>
      <c r="B374" s="589"/>
      <c r="C374" s="589"/>
      <c r="D374" s="589"/>
      <c r="E374" s="589"/>
      <c r="F374" s="589"/>
      <c r="G374" s="589"/>
    </row>
    <row r="375" spans="1:7" x14ac:dyDescent="0.25">
      <c r="A375" s="589"/>
      <c r="B375" s="589"/>
      <c r="C375" s="589"/>
      <c r="D375" s="589"/>
      <c r="E375" s="589"/>
      <c r="F375" s="589"/>
      <c r="G375" s="589"/>
    </row>
    <row r="376" spans="1:7" x14ac:dyDescent="0.25">
      <c r="A376" s="589"/>
      <c r="B376" s="589"/>
      <c r="C376" s="589"/>
      <c r="D376" s="589"/>
      <c r="E376" s="589"/>
      <c r="F376" s="589"/>
      <c r="G376" s="589"/>
    </row>
    <row r="377" spans="1:7" x14ac:dyDescent="0.25">
      <c r="A377" s="589"/>
      <c r="B377" s="589"/>
      <c r="C377" s="589"/>
      <c r="D377" s="589"/>
      <c r="E377" s="589"/>
      <c r="F377" s="589"/>
      <c r="G377" s="589"/>
    </row>
    <row r="378" spans="1:7" x14ac:dyDescent="0.25">
      <c r="A378" s="589"/>
      <c r="B378" s="589"/>
      <c r="C378" s="589"/>
      <c r="D378" s="589"/>
      <c r="E378" s="589"/>
      <c r="F378" s="589"/>
      <c r="G378" s="589"/>
    </row>
    <row r="379" spans="1:7" x14ac:dyDescent="0.25">
      <c r="A379" s="589"/>
      <c r="B379" s="589"/>
      <c r="C379" s="589"/>
      <c r="D379" s="589"/>
      <c r="E379" s="589"/>
      <c r="F379" s="589"/>
      <c r="G379" s="589"/>
    </row>
    <row r="380" spans="1:7" x14ac:dyDescent="0.25">
      <c r="A380" s="589"/>
      <c r="B380" s="589"/>
      <c r="C380" s="589"/>
      <c r="D380" s="589"/>
      <c r="E380" s="589"/>
      <c r="F380" s="589"/>
      <c r="G380" s="589"/>
    </row>
    <row r="381" spans="1:7" x14ac:dyDescent="0.25">
      <c r="A381" s="589"/>
      <c r="B381" s="589"/>
      <c r="C381" s="589"/>
      <c r="D381" s="589"/>
      <c r="E381" s="589"/>
      <c r="F381" s="589"/>
      <c r="G381" s="589"/>
    </row>
    <row r="382" spans="1:7" x14ac:dyDescent="0.25">
      <c r="A382" s="589"/>
      <c r="B382" s="589"/>
      <c r="C382" s="589"/>
      <c r="D382" s="589"/>
      <c r="E382" s="589"/>
      <c r="F382" s="589"/>
      <c r="G382" s="589"/>
    </row>
    <row r="383" spans="1:7" x14ac:dyDescent="0.25">
      <c r="A383" s="589"/>
      <c r="B383" s="589"/>
      <c r="C383" s="589"/>
      <c r="D383" s="589"/>
      <c r="E383" s="589"/>
      <c r="F383" s="589"/>
      <c r="G383" s="589"/>
    </row>
    <row r="384" spans="1:7" x14ac:dyDescent="0.25">
      <c r="A384" s="589"/>
      <c r="B384" s="589"/>
      <c r="C384" s="589"/>
      <c r="D384" s="589"/>
      <c r="E384" s="589"/>
      <c r="F384" s="589"/>
      <c r="G384" s="589"/>
    </row>
    <row r="385" spans="1:7" x14ac:dyDescent="0.25">
      <c r="A385" s="589"/>
      <c r="B385" s="589"/>
      <c r="C385" s="589"/>
      <c r="D385" s="589"/>
      <c r="E385" s="589"/>
      <c r="F385" s="589"/>
      <c r="G385" s="589"/>
    </row>
    <row r="386" spans="1:7" x14ac:dyDescent="0.25">
      <c r="A386" s="589"/>
      <c r="B386" s="589"/>
      <c r="C386" s="589"/>
      <c r="D386" s="589"/>
      <c r="E386" s="589"/>
      <c r="F386" s="589"/>
      <c r="G386" s="589"/>
    </row>
    <row r="387" spans="1:7" x14ac:dyDescent="0.25">
      <c r="A387" s="589"/>
      <c r="B387" s="589"/>
      <c r="C387" s="589"/>
      <c r="D387" s="589"/>
      <c r="E387" s="589"/>
      <c r="F387" s="589"/>
      <c r="G387" s="589"/>
    </row>
    <row r="388" spans="1:7" x14ac:dyDescent="0.25">
      <c r="A388" s="589"/>
      <c r="B388" s="589"/>
      <c r="C388" s="589"/>
      <c r="D388" s="589"/>
      <c r="E388" s="589"/>
      <c r="F388" s="589"/>
      <c r="G388" s="589"/>
    </row>
    <row r="389" spans="1:7" x14ac:dyDescent="0.25">
      <c r="A389" s="589"/>
      <c r="B389" s="589"/>
      <c r="C389" s="589"/>
      <c r="D389" s="589"/>
      <c r="E389" s="589"/>
      <c r="F389" s="589"/>
      <c r="G389" s="589"/>
    </row>
    <row r="390" spans="1:7" x14ac:dyDescent="0.25">
      <c r="A390" s="589"/>
      <c r="B390" s="589"/>
      <c r="C390" s="589"/>
      <c r="D390" s="589"/>
      <c r="E390" s="589"/>
      <c r="F390" s="589"/>
      <c r="G390" s="589"/>
    </row>
    <row r="391" spans="1:7" x14ac:dyDescent="0.25">
      <c r="A391" s="589"/>
      <c r="B391" s="589"/>
      <c r="C391" s="589"/>
      <c r="D391" s="589"/>
      <c r="E391" s="589"/>
      <c r="F391" s="589"/>
      <c r="G391" s="589"/>
    </row>
    <row r="392" spans="1:7" x14ac:dyDescent="0.25">
      <c r="A392" s="589"/>
      <c r="B392" s="589"/>
      <c r="C392" s="589"/>
      <c r="D392" s="589"/>
      <c r="E392" s="589"/>
      <c r="F392" s="589"/>
      <c r="G392" s="589"/>
    </row>
    <row r="393" spans="1:7" x14ac:dyDescent="0.25">
      <c r="A393" s="589"/>
      <c r="B393" s="589"/>
      <c r="C393" s="589"/>
      <c r="D393" s="589"/>
      <c r="E393" s="589"/>
      <c r="F393" s="589"/>
      <c r="G393" s="589"/>
    </row>
    <row r="394" spans="1:7" x14ac:dyDescent="0.25">
      <c r="A394" s="589"/>
      <c r="B394" s="589"/>
      <c r="C394" s="589"/>
      <c r="D394" s="589"/>
      <c r="E394" s="589"/>
      <c r="F394" s="589"/>
      <c r="G394" s="589"/>
    </row>
    <row r="395" spans="1:7" x14ac:dyDescent="0.25">
      <c r="A395" s="589"/>
      <c r="B395" s="589"/>
      <c r="C395" s="589"/>
      <c r="D395" s="589"/>
      <c r="E395" s="589"/>
      <c r="F395" s="589"/>
      <c r="G395" s="589"/>
    </row>
    <row r="396" spans="1:7" x14ac:dyDescent="0.25">
      <c r="A396" s="589"/>
      <c r="B396" s="589"/>
      <c r="C396" s="589"/>
      <c r="D396" s="589"/>
      <c r="E396" s="589"/>
      <c r="F396" s="589"/>
      <c r="G396" s="589"/>
    </row>
    <row r="397" spans="1:7" x14ac:dyDescent="0.25">
      <c r="A397" s="589"/>
      <c r="B397" s="589"/>
      <c r="C397" s="589"/>
      <c r="D397" s="589"/>
      <c r="E397" s="589"/>
      <c r="F397" s="589"/>
      <c r="G397" s="589"/>
    </row>
    <row r="398" spans="1:7" x14ac:dyDescent="0.25">
      <c r="A398" s="589"/>
      <c r="B398" s="589"/>
      <c r="C398" s="589"/>
      <c r="D398" s="589"/>
      <c r="E398" s="589"/>
      <c r="F398" s="589"/>
      <c r="G398" s="589"/>
    </row>
    <row r="399" spans="1:7" x14ac:dyDescent="0.25">
      <c r="A399" s="589"/>
      <c r="B399" s="589"/>
      <c r="C399" s="589"/>
      <c r="D399" s="589"/>
      <c r="E399" s="589"/>
      <c r="F399" s="589"/>
      <c r="G399" s="589"/>
    </row>
    <row r="400" spans="1:7" x14ac:dyDescent="0.25">
      <c r="A400" s="589"/>
      <c r="B400" s="589"/>
      <c r="C400" s="589"/>
      <c r="D400" s="589"/>
      <c r="E400" s="589"/>
      <c r="F400" s="589"/>
      <c r="G400" s="589"/>
    </row>
    <row r="401" spans="1:7" x14ac:dyDescent="0.25">
      <c r="A401" s="589"/>
      <c r="B401" s="589"/>
      <c r="C401" s="589"/>
      <c r="D401" s="589"/>
      <c r="E401" s="589"/>
      <c r="F401" s="589"/>
      <c r="G401" s="589"/>
    </row>
    <row r="402" spans="1:7" x14ac:dyDescent="0.25">
      <c r="A402" s="589"/>
      <c r="B402" s="589"/>
      <c r="C402" s="589"/>
      <c r="D402" s="589"/>
      <c r="E402" s="589"/>
      <c r="F402" s="589"/>
      <c r="G402" s="589"/>
    </row>
    <row r="403" spans="1:7" x14ac:dyDescent="0.25">
      <c r="A403" s="589"/>
      <c r="B403" s="589"/>
      <c r="C403" s="589"/>
      <c r="D403" s="589"/>
      <c r="E403" s="589"/>
      <c r="F403" s="589"/>
      <c r="G403" s="589"/>
    </row>
    <row r="404" spans="1:7" x14ac:dyDescent="0.25">
      <c r="A404" s="589"/>
      <c r="B404" s="589"/>
      <c r="C404" s="589"/>
      <c r="D404" s="589"/>
      <c r="E404" s="589"/>
      <c r="F404" s="589"/>
      <c r="G404" s="589"/>
    </row>
    <row r="405" spans="1:7" x14ac:dyDescent="0.25">
      <c r="A405" s="589"/>
      <c r="B405" s="589"/>
      <c r="C405" s="589"/>
      <c r="D405" s="589"/>
      <c r="E405" s="589"/>
      <c r="F405" s="589"/>
      <c r="G405" s="589"/>
    </row>
    <row r="406" spans="1:7" x14ac:dyDescent="0.25">
      <c r="A406" s="589"/>
      <c r="B406" s="589"/>
      <c r="C406" s="589"/>
      <c r="D406" s="589"/>
      <c r="E406" s="589"/>
      <c r="F406" s="589"/>
      <c r="G406" s="589"/>
    </row>
    <row r="407" spans="1:7" x14ac:dyDescent="0.25">
      <c r="A407" s="589"/>
      <c r="B407" s="589"/>
      <c r="C407" s="589"/>
      <c r="D407" s="589"/>
      <c r="E407" s="589"/>
      <c r="F407" s="589"/>
      <c r="G407" s="589"/>
    </row>
    <row r="408" spans="1:7" x14ac:dyDescent="0.25">
      <c r="A408" s="589"/>
      <c r="B408" s="589"/>
      <c r="C408" s="589"/>
      <c r="D408" s="589"/>
      <c r="E408" s="589"/>
      <c r="F408" s="589"/>
      <c r="G408" s="589"/>
    </row>
    <row r="409" spans="1:7" x14ac:dyDescent="0.25">
      <c r="A409" s="589"/>
      <c r="B409" s="589"/>
      <c r="C409" s="589"/>
      <c r="D409" s="589"/>
      <c r="E409" s="589"/>
      <c r="F409" s="589"/>
      <c r="G409" s="589"/>
    </row>
    <row r="410" spans="1:7" x14ac:dyDescent="0.25">
      <c r="A410" s="589"/>
      <c r="B410" s="589"/>
      <c r="C410" s="589"/>
      <c r="D410" s="589"/>
      <c r="E410" s="589"/>
      <c r="F410" s="589"/>
      <c r="G410" s="589"/>
    </row>
    <row r="411" spans="1:7" x14ac:dyDescent="0.25">
      <c r="A411" s="589"/>
      <c r="B411" s="589"/>
      <c r="C411" s="589"/>
      <c r="D411" s="589"/>
      <c r="E411" s="589"/>
      <c r="F411" s="589"/>
      <c r="G411" s="589"/>
    </row>
    <row r="412" spans="1:7" x14ac:dyDescent="0.25">
      <c r="A412" s="589"/>
      <c r="B412" s="589"/>
      <c r="C412" s="589"/>
      <c r="D412" s="589"/>
      <c r="E412" s="589"/>
      <c r="F412" s="589"/>
      <c r="G412" s="589"/>
    </row>
    <row r="413" spans="1:7" x14ac:dyDescent="0.25">
      <c r="A413" s="589"/>
      <c r="B413" s="589"/>
      <c r="C413" s="589"/>
      <c r="D413" s="589"/>
      <c r="E413" s="589"/>
      <c r="F413" s="589"/>
      <c r="G413" s="589"/>
    </row>
    <row r="414" spans="1:7" x14ac:dyDescent="0.25">
      <c r="A414" s="589"/>
      <c r="B414" s="589"/>
      <c r="C414" s="589"/>
      <c r="D414" s="589"/>
      <c r="E414" s="589"/>
      <c r="F414" s="589"/>
      <c r="G414" s="589"/>
    </row>
    <row r="415" spans="1:7" x14ac:dyDescent="0.25">
      <c r="A415" s="589"/>
      <c r="B415" s="589"/>
      <c r="C415" s="589"/>
      <c r="D415" s="589"/>
      <c r="E415" s="589"/>
      <c r="F415" s="589"/>
      <c r="G415" s="589"/>
    </row>
    <row r="416" spans="1:7" x14ac:dyDescent="0.25">
      <c r="A416" s="589"/>
      <c r="B416" s="589"/>
      <c r="C416" s="589"/>
      <c r="D416" s="589"/>
      <c r="E416" s="589"/>
      <c r="F416" s="589"/>
      <c r="G416" s="589"/>
    </row>
    <row r="417" spans="1:7" x14ac:dyDescent="0.25">
      <c r="A417" s="589"/>
      <c r="B417" s="589"/>
      <c r="C417" s="589"/>
      <c r="D417" s="589"/>
      <c r="E417" s="589"/>
      <c r="F417" s="589"/>
      <c r="G417" s="589"/>
    </row>
    <row r="418" spans="1:7" x14ac:dyDescent="0.25">
      <c r="A418" s="589"/>
      <c r="B418" s="589"/>
      <c r="C418" s="589"/>
      <c r="D418" s="589"/>
      <c r="E418" s="589"/>
      <c r="F418" s="589"/>
      <c r="G418" s="589"/>
    </row>
    <row r="419" spans="1:7" x14ac:dyDescent="0.25">
      <c r="A419" s="589"/>
      <c r="B419" s="589"/>
      <c r="C419" s="589"/>
      <c r="D419" s="589"/>
      <c r="E419" s="589"/>
      <c r="F419" s="589"/>
      <c r="G419" s="589"/>
    </row>
    <row r="420" spans="1:7" x14ac:dyDescent="0.25">
      <c r="A420" s="589"/>
      <c r="B420" s="589"/>
      <c r="C420" s="589"/>
      <c r="D420" s="589"/>
      <c r="E420" s="589"/>
      <c r="F420" s="589"/>
      <c r="G420" s="589"/>
    </row>
    <row r="421" spans="1:7" x14ac:dyDescent="0.25">
      <c r="A421" s="589"/>
      <c r="B421" s="589"/>
      <c r="C421" s="589"/>
      <c r="D421" s="589"/>
      <c r="E421" s="589"/>
      <c r="F421" s="589"/>
      <c r="G421" s="589"/>
    </row>
    <row r="422" spans="1:7" x14ac:dyDescent="0.25">
      <c r="A422" s="589"/>
      <c r="B422" s="589"/>
      <c r="C422" s="589"/>
      <c r="D422" s="589"/>
      <c r="E422" s="589"/>
      <c r="F422" s="589"/>
      <c r="G422" s="589"/>
    </row>
    <row r="423" spans="1:7" x14ac:dyDescent="0.25">
      <c r="A423" s="589"/>
      <c r="B423" s="589"/>
      <c r="C423" s="589"/>
      <c r="D423" s="589"/>
      <c r="E423" s="589"/>
      <c r="F423" s="589"/>
      <c r="G423" s="589"/>
    </row>
    <row r="424" spans="1:7" x14ac:dyDescent="0.25">
      <c r="A424" s="589"/>
      <c r="B424" s="589"/>
      <c r="C424" s="589"/>
      <c r="D424" s="589"/>
      <c r="E424" s="589"/>
      <c r="F424" s="589"/>
      <c r="G424" s="589"/>
    </row>
    <row r="425" spans="1:7" x14ac:dyDescent="0.25">
      <c r="A425" s="589"/>
      <c r="B425" s="589"/>
      <c r="C425" s="589"/>
      <c r="D425" s="589"/>
      <c r="E425" s="589"/>
      <c r="F425" s="589"/>
      <c r="G425" s="589"/>
    </row>
    <row r="426" spans="1:7" x14ac:dyDescent="0.25">
      <c r="A426" s="589"/>
      <c r="B426" s="589"/>
      <c r="C426" s="589"/>
      <c r="D426" s="589"/>
      <c r="E426" s="589"/>
      <c r="F426" s="589"/>
      <c r="G426" s="589"/>
    </row>
    <row r="427" spans="1:7" x14ac:dyDescent="0.25">
      <c r="A427" s="589"/>
      <c r="B427" s="589"/>
      <c r="C427" s="589"/>
      <c r="D427" s="589"/>
      <c r="E427" s="589"/>
      <c r="F427" s="589"/>
      <c r="G427" s="589"/>
    </row>
    <row r="428" spans="1:7" x14ac:dyDescent="0.25">
      <c r="A428" s="589"/>
      <c r="B428" s="589"/>
      <c r="C428" s="589"/>
      <c r="D428" s="589"/>
      <c r="E428" s="589"/>
      <c r="F428" s="589"/>
      <c r="G428" s="589"/>
    </row>
    <row r="429" spans="1:7" x14ac:dyDescent="0.25">
      <c r="A429" s="589"/>
      <c r="B429" s="589"/>
      <c r="C429" s="589"/>
      <c r="D429" s="589"/>
      <c r="E429" s="589"/>
      <c r="F429" s="589"/>
      <c r="G429" s="589"/>
    </row>
    <row r="430" spans="1:7" x14ac:dyDescent="0.25">
      <c r="A430" s="589"/>
      <c r="B430" s="589"/>
      <c r="C430" s="589"/>
      <c r="D430" s="589"/>
      <c r="E430" s="589"/>
      <c r="F430" s="589"/>
      <c r="G430" s="589"/>
    </row>
    <row r="431" spans="1:7" x14ac:dyDescent="0.25">
      <c r="A431" s="589"/>
      <c r="B431" s="589"/>
      <c r="C431" s="589"/>
      <c r="D431" s="589"/>
      <c r="E431" s="589"/>
      <c r="F431" s="589"/>
      <c r="G431" s="589"/>
    </row>
    <row r="432" spans="1:7" x14ac:dyDescent="0.25">
      <c r="A432" s="589"/>
      <c r="B432" s="589"/>
      <c r="C432" s="589"/>
      <c r="D432" s="589"/>
      <c r="E432" s="589"/>
      <c r="F432" s="589"/>
      <c r="G432" s="589"/>
    </row>
    <row r="433" spans="1:7" x14ac:dyDescent="0.25">
      <c r="A433" s="589"/>
      <c r="B433" s="589"/>
      <c r="C433" s="589"/>
      <c r="D433" s="589"/>
      <c r="E433" s="589"/>
      <c r="F433" s="589"/>
      <c r="G433" s="589"/>
    </row>
    <row r="434" spans="1:7" x14ac:dyDescent="0.25">
      <c r="A434" s="589"/>
      <c r="B434" s="589"/>
      <c r="C434" s="589"/>
      <c r="D434" s="589"/>
      <c r="E434" s="589"/>
      <c r="F434" s="589"/>
      <c r="G434" s="589"/>
    </row>
    <row r="435" spans="1:7" x14ac:dyDescent="0.25">
      <c r="A435" s="589"/>
      <c r="B435" s="589"/>
      <c r="C435" s="589"/>
      <c r="D435" s="589"/>
      <c r="E435" s="589"/>
      <c r="F435" s="589"/>
      <c r="G435" s="589"/>
    </row>
    <row r="436" spans="1:7" x14ac:dyDescent="0.25">
      <c r="A436" s="589"/>
      <c r="B436" s="589"/>
      <c r="C436" s="589"/>
      <c r="D436" s="589"/>
      <c r="E436" s="589"/>
      <c r="F436" s="589"/>
      <c r="G436" s="589"/>
    </row>
    <row r="437" spans="1:7" x14ac:dyDescent="0.25">
      <c r="A437" s="589"/>
      <c r="B437" s="589"/>
      <c r="C437" s="589"/>
      <c r="D437" s="589"/>
      <c r="E437" s="589"/>
      <c r="F437" s="589"/>
      <c r="G437" s="589"/>
    </row>
    <row r="438" spans="1:7" x14ac:dyDescent="0.25">
      <c r="A438" s="589"/>
      <c r="B438" s="589"/>
      <c r="C438" s="589"/>
      <c r="D438" s="589"/>
      <c r="E438" s="589"/>
      <c r="F438" s="589"/>
      <c r="G438" s="589"/>
    </row>
    <row r="439" spans="1:7" x14ac:dyDescent="0.25">
      <c r="A439" s="589"/>
      <c r="B439" s="589"/>
      <c r="C439" s="589"/>
      <c r="D439" s="589"/>
      <c r="E439" s="589"/>
      <c r="F439" s="589"/>
      <c r="G439" s="589"/>
    </row>
    <row r="440" spans="1:7" x14ac:dyDescent="0.25">
      <c r="A440" s="589"/>
      <c r="B440" s="589"/>
      <c r="C440" s="589"/>
      <c r="D440" s="589"/>
      <c r="E440" s="589"/>
      <c r="F440" s="589"/>
      <c r="G440" s="589"/>
    </row>
    <row r="441" spans="1:7" x14ac:dyDescent="0.25">
      <c r="A441" s="589"/>
      <c r="B441" s="589"/>
      <c r="C441" s="589"/>
      <c r="D441" s="589"/>
      <c r="E441" s="589"/>
      <c r="F441" s="589"/>
      <c r="G441" s="589"/>
    </row>
    <row r="442" spans="1:7" x14ac:dyDescent="0.25">
      <c r="A442" s="589"/>
      <c r="B442" s="589"/>
      <c r="C442" s="589"/>
      <c r="D442" s="589"/>
      <c r="E442" s="589"/>
      <c r="F442" s="589"/>
      <c r="G442" s="589"/>
    </row>
    <row r="443" spans="1:7" x14ac:dyDescent="0.25">
      <c r="A443" s="589"/>
      <c r="B443" s="589"/>
      <c r="C443" s="589"/>
      <c r="D443" s="589"/>
      <c r="E443" s="589"/>
      <c r="F443" s="589"/>
      <c r="G443" s="589"/>
    </row>
    <row r="444" spans="1:7" x14ac:dyDescent="0.25">
      <c r="A444" s="589"/>
      <c r="B444" s="589"/>
      <c r="C444" s="589"/>
      <c r="D444" s="589"/>
      <c r="E444" s="589"/>
      <c r="F444" s="589"/>
      <c r="G444" s="589"/>
    </row>
    <row r="445" spans="1:7" x14ac:dyDescent="0.25">
      <c r="A445" s="589"/>
      <c r="B445" s="589"/>
      <c r="C445" s="589"/>
      <c r="D445" s="589"/>
      <c r="E445" s="589"/>
      <c r="F445" s="589"/>
      <c r="G445" s="589"/>
    </row>
    <row r="446" spans="1:7" x14ac:dyDescent="0.25">
      <c r="A446" s="589"/>
      <c r="B446" s="589"/>
      <c r="C446" s="589"/>
      <c r="D446" s="589"/>
      <c r="E446" s="589"/>
      <c r="F446" s="589"/>
      <c r="G446" s="589"/>
    </row>
    <row r="447" spans="1:7" x14ac:dyDescent="0.25">
      <c r="A447" s="589"/>
      <c r="B447" s="589"/>
      <c r="C447" s="589"/>
      <c r="D447" s="589"/>
      <c r="E447" s="589"/>
      <c r="F447" s="589"/>
      <c r="G447" s="589"/>
    </row>
    <row r="448" spans="1:7" x14ac:dyDescent="0.25">
      <c r="A448" s="589"/>
      <c r="B448" s="589"/>
      <c r="C448" s="589"/>
      <c r="D448" s="589"/>
      <c r="E448" s="589"/>
      <c r="F448" s="589"/>
      <c r="G448" s="589"/>
    </row>
    <row r="449" spans="1:7" x14ac:dyDescent="0.25">
      <c r="A449" s="589"/>
      <c r="B449" s="589"/>
      <c r="C449" s="589"/>
      <c r="D449" s="589"/>
      <c r="E449" s="589"/>
      <c r="F449" s="589"/>
      <c r="G449" s="589"/>
    </row>
    <row r="450" spans="1:7" x14ac:dyDescent="0.25">
      <c r="A450" s="589"/>
      <c r="B450" s="589"/>
      <c r="C450" s="589"/>
      <c r="D450" s="589"/>
      <c r="E450" s="589"/>
      <c r="F450" s="589"/>
      <c r="G450" s="589"/>
    </row>
    <row r="451" spans="1:7" x14ac:dyDescent="0.25">
      <c r="A451" s="589"/>
      <c r="B451" s="589"/>
      <c r="C451" s="589"/>
      <c r="D451" s="589"/>
      <c r="E451" s="589"/>
      <c r="F451" s="589"/>
      <c r="G451" s="589"/>
    </row>
    <row r="452" spans="1:7" x14ac:dyDescent="0.25">
      <c r="A452" s="589"/>
      <c r="B452" s="589"/>
      <c r="C452" s="589"/>
      <c r="D452" s="589"/>
      <c r="E452" s="589"/>
      <c r="F452" s="589"/>
      <c r="G452" s="589"/>
    </row>
    <row r="453" spans="1:7" x14ac:dyDescent="0.25">
      <c r="A453" s="589"/>
      <c r="B453" s="589"/>
      <c r="C453" s="589"/>
      <c r="D453" s="589"/>
      <c r="E453" s="589"/>
      <c r="F453" s="589"/>
      <c r="G453" s="589"/>
    </row>
    <row r="454" spans="1:7" x14ac:dyDescent="0.25">
      <c r="A454" s="589"/>
      <c r="B454" s="589"/>
      <c r="C454" s="589"/>
      <c r="D454" s="589"/>
      <c r="E454" s="589"/>
      <c r="F454" s="589"/>
      <c r="G454" s="589"/>
    </row>
    <row r="455" spans="1:7" x14ac:dyDescent="0.25">
      <c r="A455" s="589"/>
      <c r="B455" s="589"/>
      <c r="C455" s="589"/>
      <c r="D455" s="589"/>
      <c r="E455" s="589"/>
      <c r="F455" s="589"/>
      <c r="G455" s="589"/>
    </row>
    <row r="456" spans="1:7" x14ac:dyDescent="0.25">
      <c r="A456" s="589"/>
      <c r="B456" s="589"/>
      <c r="C456" s="589"/>
      <c r="D456" s="589"/>
      <c r="E456" s="589"/>
      <c r="F456" s="589"/>
      <c r="G456" s="589"/>
    </row>
    <row r="457" spans="1:7" x14ac:dyDescent="0.25">
      <c r="A457" s="589"/>
      <c r="B457" s="589"/>
      <c r="C457" s="589"/>
      <c r="D457" s="589"/>
      <c r="E457" s="589"/>
      <c r="F457" s="589"/>
      <c r="G457" s="589"/>
    </row>
    <row r="458" spans="1:7" x14ac:dyDescent="0.25">
      <c r="A458" s="589"/>
      <c r="B458" s="589"/>
      <c r="C458" s="589"/>
      <c r="D458" s="589"/>
      <c r="E458" s="589"/>
      <c r="F458" s="589"/>
      <c r="G458" s="589"/>
    </row>
    <row r="459" spans="1:7" x14ac:dyDescent="0.25">
      <c r="A459" s="589"/>
      <c r="B459" s="589"/>
      <c r="C459" s="589"/>
      <c r="D459" s="589"/>
      <c r="E459" s="589"/>
      <c r="F459" s="589"/>
      <c r="G459" s="589"/>
    </row>
    <row r="460" spans="1:7" x14ac:dyDescent="0.25">
      <c r="A460" s="589"/>
      <c r="B460" s="589"/>
      <c r="C460" s="589"/>
      <c r="D460" s="589"/>
      <c r="E460" s="589"/>
      <c r="F460" s="589"/>
      <c r="G460" s="589"/>
    </row>
    <row r="461" spans="1:7" x14ac:dyDescent="0.25">
      <c r="A461" s="589"/>
      <c r="B461" s="589"/>
      <c r="C461" s="589"/>
      <c r="D461" s="589"/>
      <c r="E461" s="589"/>
      <c r="F461" s="589"/>
      <c r="G461" s="589"/>
    </row>
    <row r="462" spans="1:7" x14ac:dyDescent="0.25">
      <c r="A462" s="589"/>
      <c r="B462" s="589"/>
      <c r="C462" s="589"/>
      <c r="D462" s="589"/>
      <c r="E462" s="589"/>
      <c r="F462" s="589"/>
      <c r="G462" s="589"/>
    </row>
    <row r="463" spans="1:7" x14ac:dyDescent="0.25">
      <c r="A463" s="589"/>
      <c r="B463" s="589"/>
      <c r="C463" s="589"/>
      <c r="D463" s="589"/>
      <c r="E463" s="589"/>
      <c r="F463" s="589"/>
      <c r="G463" s="589"/>
    </row>
    <row r="464" spans="1:7" x14ac:dyDescent="0.25">
      <c r="A464" s="589"/>
      <c r="B464" s="589"/>
      <c r="C464" s="589"/>
      <c r="D464" s="589"/>
      <c r="E464" s="589"/>
      <c r="F464" s="589"/>
      <c r="G464" s="589"/>
    </row>
    <row r="465" spans="1:7" x14ac:dyDescent="0.25">
      <c r="A465" s="589"/>
      <c r="B465" s="589"/>
      <c r="C465" s="589"/>
      <c r="D465" s="589"/>
      <c r="E465" s="589"/>
      <c r="F465" s="589"/>
      <c r="G465" s="589"/>
    </row>
    <row r="466" spans="1:7" x14ac:dyDescent="0.25">
      <c r="A466" s="589"/>
      <c r="B466" s="589"/>
      <c r="C466" s="589"/>
      <c r="D466" s="589"/>
      <c r="E466" s="589"/>
      <c r="F466" s="589"/>
      <c r="G466" s="589"/>
    </row>
    <row r="467" spans="1:7" x14ac:dyDescent="0.25">
      <c r="A467" s="589"/>
      <c r="B467" s="589"/>
      <c r="C467" s="589"/>
      <c r="D467" s="589"/>
      <c r="E467" s="589"/>
      <c r="F467" s="589"/>
      <c r="G467" s="589"/>
    </row>
    <row r="468" spans="1:7" x14ac:dyDescent="0.25">
      <c r="A468" s="589"/>
      <c r="B468" s="589"/>
      <c r="C468" s="589"/>
      <c r="D468" s="589"/>
      <c r="E468" s="589"/>
      <c r="F468" s="589"/>
      <c r="G468" s="589"/>
    </row>
    <row r="469" spans="1:7" x14ac:dyDescent="0.25">
      <c r="A469" s="589"/>
      <c r="B469" s="589"/>
      <c r="C469" s="589"/>
      <c r="D469" s="589"/>
      <c r="E469" s="589"/>
      <c r="F469" s="589"/>
      <c r="G469" s="589"/>
    </row>
    <row r="470" spans="1:7" x14ac:dyDescent="0.25">
      <c r="A470" s="589"/>
      <c r="B470" s="589"/>
      <c r="C470" s="589"/>
      <c r="D470" s="589"/>
      <c r="E470" s="589"/>
      <c r="F470" s="589"/>
      <c r="G470" s="589"/>
    </row>
    <row r="471" spans="1:7" x14ac:dyDescent="0.25">
      <c r="A471" s="589"/>
      <c r="B471" s="589"/>
      <c r="C471" s="589"/>
      <c r="D471" s="589"/>
      <c r="E471" s="589"/>
      <c r="F471" s="589"/>
      <c r="G471" s="589"/>
    </row>
    <row r="472" spans="1:7" x14ac:dyDescent="0.25">
      <c r="A472" s="589"/>
      <c r="B472" s="589"/>
      <c r="C472" s="589"/>
      <c r="D472" s="589"/>
      <c r="E472" s="589"/>
      <c r="F472" s="589"/>
      <c r="G472" s="589"/>
    </row>
    <row r="473" spans="1:7" x14ac:dyDescent="0.25">
      <c r="A473" s="589"/>
      <c r="B473" s="589"/>
      <c r="C473" s="589"/>
      <c r="D473" s="589"/>
      <c r="E473" s="589"/>
      <c r="F473" s="589"/>
      <c r="G473" s="589"/>
    </row>
    <row r="474" spans="1:7" x14ac:dyDescent="0.25">
      <c r="A474" s="589"/>
      <c r="B474" s="589"/>
      <c r="C474" s="589"/>
      <c r="D474" s="589"/>
      <c r="E474" s="589"/>
      <c r="F474" s="589"/>
      <c r="G474" s="589"/>
    </row>
    <row r="475" spans="1:7" x14ac:dyDescent="0.25">
      <c r="A475" s="589"/>
      <c r="B475" s="589"/>
      <c r="C475" s="589"/>
      <c r="D475" s="589"/>
      <c r="E475" s="589"/>
      <c r="F475" s="589"/>
      <c r="G475" s="589"/>
    </row>
    <row r="476" spans="1:7" x14ac:dyDescent="0.25">
      <c r="A476" s="589"/>
      <c r="B476" s="589"/>
      <c r="C476" s="589"/>
      <c r="D476" s="589"/>
      <c r="E476" s="589"/>
      <c r="F476" s="589"/>
      <c r="G476" s="589"/>
    </row>
    <row r="477" spans="1:7" x14ac:dyDescent="0.25">
      <c r="A477" s="589"/>
      <c r="B477" s="589"/>
      <c r="C477" s="589"/>
      <c r="D477" s="589"/>
      <c r="E477" s="589"/>
      <c r="F477" s="589"/>
      <c r="G477" s="589"/>
    </row>
    <row r="478" spans="1:7" x14ac:dyDescent="0.25">
      <c r="A478" s="589"/>
      <c r="B478" s="589"/>
      <c r="C478" s="589"/>
      <c r="D478" s="589"/>
      <c r="E478" s="589"/>
      <c r="F478" s="589"/>
      <c r="G478" s="589"/>
    </row>
    <row r="479" spans="1:7" x14ac:dyDescent="0.25">
      <c r="A479" s="589"/>
      <c r="B479" s="589"/>
      <c r="C479" s="589"/>
      <c r="D479" s="589"/>
      <c r="E479" s="589"/>
      <c r="F479" s="589"/>
      <c r="G479" s="589"/>
    </row>
    <row r="480" spans="1:7" x14ac:dyDescent="0.25">
      <c r="A480" s="589"/>
      <c r="B480" s="589"/>
      <c r="C480" s="589"/>
      <c r="D480" s="589"/>
      <c r="E480" s="589"/>
      <c r="F480" s="589"/>
      <c r="G480" s="589"/>
    </row>
    <row r="481" spans="1:7" x14ac:dyDescent="0.25">
      <c r="A481" s="589"/>
      <c r="B481" s="589"/>
      <c r="C481" s="589"/>
      <c r="D481" s="589"/>
      <c r="E481" s="589"/>
      <c r="F481" s="589"/>
      <c r="G481" s="589"/>
    </row>
    <row r="482" spans="1:7" x14ac:dyDescent="0.25">
      <c r="A482" s="589"/>
      <c r="B482" s="589"/>
      <c r="C482" s="589"/>
      <c r="D482" s="589"/>
      <c r="E482" s="589"/>
      <c r="F482" s="589"/>
      <c r="G482" s="589"/>
    </row>
    <row r="483" spans="1:7" x14ac:dyDescent="0.25">
      <c r="A483" s="589"/>
      <c r="B483" s="589"/>
      <c r="C483" s="589"/>
      <c r="D483" s="589"/>
      <c r="E483" s="589"/>
      <c r="F483" s="589"/>
      <c r="G483" s="589"/>
    </row>
    <row r="484" spans="1:7" x14ac:dyDescent="0.25">
      <c r="A484" s="589"/>
      <c r="B484" s="589"/>
      <c r="C484" s="589"/>
      <c r="D484" s="589"/>
      <c r="E484" s="589"/>
      <c r="F484" s="589"/>
      <c r="G484" s="589"/>
    </row>
    <row r="485" spans="1:7" x14ac:dyDescent="0.25">
      <c r="A485" s="589"/>
      <c r="B485" s="589"/>
      <c r="C485" s="589"/>
      <c r="D485" s="589"/>
      <c r="E485" s="589"/>
      <c r="F485" s="589"/>
      <c r="G485" s="589"/>
    </row>
    <row r="486" spans="1:7" x14ac:dyDescent="0.25">
      <c r="A486" s="589"/>
      <c r="B486" s="589"/>
      <c r="C486" s="589"/>
      <c r="D486" s="589"/>
      <c r="E486" s="589"/>
      <c r="F486" s="589"/>
      <c r="G486" s="589"/>
    </row>
    <row r="487" spans="1:7" x14ac:dyDescent="0.25">
      <c r="A487" s="589"/>
      <c r="B487" s="589"/>
      <c r="C487" s="589"/>
      <c r="D487" s="589"/>
      <c r="E487" s="589"/>
      <c r="F487" s="589"/>
      <c r="G487" s="589"/>
    </row>
    <row r="488" spans="1:7" x14ac:dyDescent="0.25">
      <c r="A488" s="589"/>
      <c r="B488" s="589"/>
      <c r="C488" s="589"/>
      <c r="D488" s="589"/>
      <c r="E488" s="589"/>
      <c r="F488" s="589"/>
      <c r="G488" s="589"/>
    </row>
    <row r="489" spans="1:7" x14ac:dyDescent="0.25">
      <c r="A489" s="589"/>
      <c r="B489" s="589"/>
      <c r="C489" s="589"/>
      <c r="D489" s="589"/>
      <c r="E489" s="589"/>
      <c r="F489" s="589"/>
      <c r="G489" s="589"/>
    </row>
    <row r="490" spans="1:7" x14ac:dyDescent="0.25">
      <c r="A490" s="589"/>
      <c r="B490" s="589"/>
      <c r="C490" s="589"/>
      <c r="D490" s="589"/>
      <c r="E490" s="589"/>
      <c r="F490" s="589"/>
      <c r="G490" s="589"/>
    </row>
    <row r="491" spans="1:7" x14ac:dyDescent="0.25">
      <c r="A491" s="589"/>
      <c r="B491" s="589"/>
      <c r="C491" s="589"/>
      <c r="D491" s="589"/>
      <c r="E491" s="589"/>
      <c r="F491" s="589"/>
      <c r="G491" s="589"/>
    </row>
    <row r="492" spans="1:7" x14ac:dyDescent="0.25">
      <c r="A492" s="589"/>
      <c r="B492" s="589"/>
      <c r="C492" s="589"/>
      <c r="D492" s="589"/>
      <c r="E492" s="589"/>
      <c r="F492" s="589"/>
      <c r="G492" s="589"/>
    </row>
    <row r="493" spans="1:7" x14ac:dyDescent="0.25">
      <c r="A493" s="589"/>
      <c r="B493" s="589"/>
      <c r="C493" s="589"/>
      <c r="D493" s="589"/>
      <c r="E493" s="589"/>
      <c r="F493" s="589"/>
      <c r="G493" s="589"/>
    </row>
    <row r="494" spans="1:7" x14ac:dyDescent="0.25">
      <c r="A494" s="589"/>
      <c r="B494" s="589"/>
      <c r="C494" s="589"/>
      <c r="D494" s="589"/>
      <c r="E494" s="589"/>
      <c r="F494" s="589"/>
      <c r="G494" s="589"/>
    </row>
    <row r="495" spans="1:7" x14ac:dyDescent="0.25">
      <c r="A495" s="589"/>
      <c r="B495" s="589"/>
      <c r="C495" s="589"/>
      <c r="D495" s="589"/>
      <c r="E495" s="589"/>
      <c r="F495" s="589"/>
      <c r="G495" s="589"/>
    </row>
    <row r="496" spans="1:7" x14ac:dyDescent="0.25">
      <c r="A496" s="589"/>
      <c r="B496" s="589"/>
      <c r="C496" s="589"/>
      <c r="D496" s="589"/>
      <c r="E496" s="589"/>
      <c r="F496" s="589"/>
      <c r="G496" s="589"/>
    </row>
    <row r="497" spans="1:7" x14ac:dyDescent="0.25">
      <c r="A497" s="589"/>
      <c r="B497" s="589"/>
      <c r="C497" s="589"/>
      <c r="D497" s="589"/>
      <c r="E497" s="589"/>
      <c r="F497" s="589"/>
      <c r="G497" s="589"/>
    </row>
    <row r="498" spans="1:7" x14ac:dyDescent="0.25">
      <c r="A498" s="589"/>
      <c r="B498" s="589"/>
      <c r="C498" s="589"/>
      <c r="D498" s="589"/>
      <c r="E498" s="589"/>
      <c r="F498" s="589"/>
      <c r="G498" s="589"/>
    </row>
    <row r="499" spans="1:7" x14ac:dyDescent="0.25">
      <c r="A499" s="589"/>
      <c r="B499" s="589"/>
      <c r="C499" s="589"/>
      <c r="D499" s="589"/>
      <c r="E499" s="589"/>
      <c r="F499" s="589"/>
      <c r="G499" s="589"/>
    </row>
    <row r="500" spans="1:7" x14ac:dyDescent="0.25">
      <c r="A500" s="589"/>
      <c r="B500" s="589"/>
      <c r="C500" s="589"/>
      <c r="D500" s="589"/>
      <c r="E500" s="589"/>
      <c r="F500" s="589"/>
      <c r="G500" s="589"/>
    </row>
    <row r="501" spans="1:7" x14ac:dyDescent="0.25">
      <c r="A501" s="589"/>
      <c r="B501" s="589"/>
      <c r="C501" s="589"/>
      <c r="D501" s="589"/>
      <c r="E501" s="589"/>
      <c r="F501" s="589"/>
      <c r="G501" s="589"/>
    </row>
    <row r="502" spans="1:7" x14ac:dyDescent="0.25">
      <c r="A502" s="589"/>
      <c r="B502" s="589"/>
      <c r="C502" s="589"/>
      <c r="D502" s="589"/>
      <c r="E502" s="589"/>
      <c r="F502" s="589"/>
      <c r="G502" s="589"/>
    </row>
    <row r="503" spans="1:7" x14ac:dyDescent="0.25">
      <c r="A503" s="589"/>
      <c r="B503" s="589"/>
      <c r="C503" s="589"/>
      <c r="D503" s="589"/>
      <c r="E503" s="589"/>
      <c r="F503" s="589"/>
      <c r="G503" s="589"/>
    </row>
    <row r="504" spans="1:7" x14ac:dyDescent="0.25">
      <c r="A504" s="589"/>
      <c r="B504" s="589"/>
      <c r="C504" s="589"/>
      <c r="D504" s="589"/>
      <c r="E504" s="589"/>
      <c r="F504" s="589"/>
      <c r="G504" s="589"/>
    </row>
    <row r="505" spans="1:7" x14ac:dyDescent="0.25">
      <c r="A505" s="589"/>
      <c r="B505" s="589"/>
      <c r="C505" s="589"/>
      <c r="D505" s="589"/>
      <c r="E505" s="589"/>
      <c r="F505" s="589"/>
      <c r="G505" s="589"/>
    </row>
    <row r="506" spans="1:7" x14ac:dyDescent="0.25">
      <c r="A506" s="589"/>
      <c r="B506" s="589"/>
      <c r="C506" s="589"/>
      <c r="D506" s="589"/>
      <c r="E506" s="589"/>
      <c r="F506" s="589"/>
      <c r="G506" s="589"/>
    </row>
    <row r="507" spans="1:7" x14ac:dyDescent="0.25">
      <c r="A507" s="589"/>
      <c r="B507" s="589"/>
      <c r="C507" s="589"/>
      <c r="D507" s="589"/>
      <c r="E507" s="589"/>
      <c r="F507" s="589"/>
      <c r="G507" s="589"/>
    </row>
    <row r="508" spans="1:7" x14ac:dyDescent="0.25">
      <c r="A508" s="589"/>
      <c r="B508" s="589"/>
      <c r="C508" s="589"/>
      <c r="D508" s="589"/>
      <c r="E508" s="589"/>
      <c r="F508" s="589"/>
      <c r="G508" s="589"/>
    </row>
    <row r="509" spans="1:7" x14ac:dyDescent="0.25">
      <c r="A509" s="589"/>
      <c r="B509" s="589"/>
      <c r="C509" s="589"/>
      <c r="D509" s="589"/>
      <c r="E509" s="589"/>
      <c r="F509" s="589"/>
      <c r="G509" s="589"/>
    </row>
    <row r="510" spans="1:7" x14ac:dyDescent="0.25">
      <c r="A510" s="589"/>
      <c r="B510" s="589"/>
      <c r="C510" s="589"/>
      <c r="D510" s="589"/>
      <c r="E510" s="589"/>
      <c r="F510" s="589"/>
      <c r="G510" s="589"/>
    </row>
    <row r="511" spans="1:7" x14ac:dyDescent="0.25">
      <c r="A511" s="589"/>
      <c r="B511" s="589"/>
      <c r="C511" s="589"/>
      <c r="D511" s="589"/>
      <c r="E511" s="589"/>
      <c r="F511" s="589"/>
      <c r="G511" s="589"/>
    </row>
    <row r="512" spans="1:7" x14ac:dyDescent="0.25">
      <c r="A512" s="589"/>
      <c r="B512" s="589"/>
      <c r="C512" s="589"/>
      <c r="D512" s="589"/>
      <c r="E512" s="589"/>
      <c r="F512" s="589"/>
      <c r="G512" s="589"/>
    </row>
    <row r="513" spans="1:7" x14ac:dyDescent="0.25">
      <c r="A513" s="589"/>
      <c r="B513" s="589"/>
      <c r="C513" s="589"/>
      <c r="D513" s="589"/>
      <c r="E513" s="589"/>
      <c r="F513" s="589"/>
      <c r="G513" s="589"/>
    </row>
    <row r="514" spans="1:7" x14ac:dyDescent="0.25">
      <c r="A514" s="589"/>
      <c r="B514" s="589"/>
      <c r="C514" s="589"/>
      <c r="D514" s="589"/>
      <c r="E514" s="589"/>
      <c r="F514" s="589"/>
      <c r="G514" s="589"/>
    </row>
    <row r="515" spans="1:7" x14ac:dyDescent="0.25">
      <c r="A515" s="589"/>
      <c r="B515" s="589"/>
      <c r="C515" s="589"/>
      <c r="D515" s="589"/>
      <c r="E515" s="589"/>
      <c r="F515" s="589"/>
      <c r="G515" s="589"/>
    </row>
    <row r="516" spans="1:7" x14ac:dyDescent="0.25">
      <c r="A516" s="589"/>
      <c r="B516" s="589"/>
      <c r="C516" s="589"/>
      <c r="D516" s="589"/>
      <c r="E516" s="589"/>
      <c r="F516" s="589"/>
      <c r="G516" s="589"/>
    </row>
    <row r="517" spans="1:7" x14ac:dyDescent="0.25">
      <c r="A517" s="589"/>
      <c r="B517" s="589"/>
      <c r="C517" s="589"/>
      <c r="D517" s="589"/>
      <c r="E517" s="589"/>
      <c r="F517" s="589"/>
      <c r="G517" s="589"/>
    </row>
    <row r="518" spans="1:7" x14ac:dyDescent="0.25">
      <c r="A518" s="589"/>
      <c r="B518" s="589"/>
      <c r="C518" s="589"/>
      <c r="D518" s="589"/>
      <c r="E518" s="589"/>
      <c r="F518" s="589"/>
      <c r="G518" s="589"/>
    </row>
    <row r="519" spans="1:7" x14ac:dyDescent="0.25">
      <c r="A519" s="589"/>
      <c r="B519" s="589"/>
      <c r="C519" s="589"/>
      <c r="D519" s="589"/>
      <c r="E519" s="589"/>
      <c r="F519" s="589"/>
      <c r="G519" s="589"/>
    </row>
    <row r="520" spans="1:7" x14ac:dyDescent="0.25">
      <c r="A520" s="589"/>
      <c r="B520" s="589"/>
      <c r="C520" s="589"/>
      <c r="D520" s="589"/>
      <c r="E520" s="589"/>
      <c r="F520" s="589"/>
      <c r="G520" s="589"/>
    </row>
    <row r="521" spans="1:7" x14ac:dyDescent="0.25">
      <c r="A521" s="589"/>
      <c r="B521" s="589"/>
      <c r="C521" s="589"/>
      <c r="D521" s="589"/>
      <c r="E521" s="589"/>
      <c r="F521" s="589"/>
      <c r="G521" s="589"/>
    </row>
    <row r="522" spans="1:7" x14ac:dyDescent="0.25">
      <c r="A522" s="589"/>
      <c r="B522" s="589"/>
      <c r="C522" s="589"/>
      <c r="D522" s="589"/>
      <c r="E522" s="589"/>
      <c r="F522" s="589"/>
      <c r="G522" s="589"/>
    </row>
    <row r="523" spans="1:7" x14ac:dyDescent="0.25">
      <c r="A523" s="589"/>
      <c r="B523" s="589"/>
      <c r="C523" s="589"/>
      <c r="D523" s="589"/>
      <c r="E523" s="589"/>
      <c r="F523" s="589"/>
      <c r="G523" s="589"/>
    </row>
    <row r="524" spans="1:7" x14ac:dyDescent="0.25">
      <c r="A524" s="589"/>
      <c r="B524" s="589"/>
      <c r="C524" s="589"/>
      <c r="D524" s="589"/>
      <c r="E524" s="589"/>
      <c r="F524" s="589"/>
      <c r="G524" s="589"/>
    </row>
    <row r="525" spans="1:7" x14ac:dyDescent="0.25">
      <c r="A525" s="589"/>
      <c r="B525" s="589"/>
      <c r="C525" s="589"/>
      <c r="D525" s="589"/>
      <c r="E525" s="589"/>
      <c r="F525" s="589"/>
      <c r="G525" s="589"/>
    </row>
    <row r="526" spans="1:7" x14ac:dyDescent="0.25">
      <c r="A526" s="589"/>
      <c r="B526" s="589"/>
      <c r="C526" s="589"/>
      <c r="D526" s="589"/>
      <c r="E526" s="589"/>
      <c r="F526" s="589"/>
      <c r="G526" s="589"/>
    </row>
    <row r="527" spans="1:7" x14ac:dyDescent="0.25">
      <c r="A527" s="589"/>
      <c r="B527" s="589"/>
      <c r="C527" s="589"/>
      <c r="D527" s="589"/>
      <c r="E527" s="589"/>
      <c r="F527" s="589"/>
      <c r="G527" s="589"/>
    </row>
    <row r="528" spans="1:7" x14ac:dyDescent="0.25">
      <c r="A528" s="589"/>
      <c r="B528" s="589"/>
      <c r="C528" s="589"/>
      <c r="D528" s="589"/>
      <c r="E528" s="589"/>
      <c r="F528" s="589"/>
      <c r="G528" s="589"/>
    </row>
    <row r="529" spans="1:7" x14ac:dyDescent="0.25">
      <c r="A529" s="589"/>
      <c r="B529" s="589"/>
      <c r="C529" s="589"/>
      <c r="D529" s="589"/>
      <c r="E529" s="589"/>
      <c r="F529" s="589"/>
      <c r="G529" s="589"/>
    </row>
    <row r="530" spans="1:7" x14ac:dyDescent="0.25">
      <c r="A530" s="589"/>
      <c r="B530" s="589"/>
      <c r="C530" s="589"/>
      <c r="D530" s="589"/>
      <c r="E530" s="589"/>
      <c r="F530" s="589"/>
      <c r="G530" s="589"/>
    </row>
    <row r="531" spans="1:7" x14ac:dyDescent="0.25">
      <c r="A531" s="589"/>
      <c r="B531" s="589"/>
      <c r="C531" s="589"/>
      <c r="D531" s="589"/>
      <c r="E531" s="589"/>
      <c r="F531" s="589"/>
      <c r="G531" s="589"/>
    </row>
    <row r="532" spans="1:7" x14ac:dyDescent="0.25">
      <c r="A532" s="589"/>
      <c r="B532" s="589"/>
      <c r="C532" s="589"/>
      <c r="D532" s="589"/>
      <c r="E532" s="589"/>
      <c r="F532" s="589"/>
      <c r="G532" s="589"/>
    </row>
    <row r="533" spans="1:7" x14ac:dyDescent="0.25">
      <c r="A533" s="589"/>
      <c r="B533" s="589"/>
      <c r="C533" s="589"/>
      <c r="D533" s="589"/>
      <c r="E533" s="589"/>
      <c r="F533" s="589"/>
      <c r="G533" s="589"/>
    </row>
    <row r="534" spans="1:7" x14ac:dyDescent="0.25">
      <c r="A534" s="589"/>
      <c r="B534" s="589"/>
      <c r="C534" s="589"/>
      <c r="D534" s="589"/>
      <c r="E534" s="589"/>
      <c r="F534" s="589"/>
      <c r="G534" s="589"/>
    </row>
    <row r="535" spans="1:7" x14ac:dyDescent="0.25">
      <c r="A535" s="589"/>
      <c r="B535" s="589"/>
      <c r="C535" s="589"/>
      <c r="D535" s="589"/>
      <c r="E535" s="589"/>
      <c r="F535" s="589"/>
      <c r="G535" s="589"/>
    </row>
    <row r="536" spans="1:7" x14ac:dyDescent="0.25">
      <c r="A536" s="589"/>
      <c r="B536" s="589"/>
      <c r="C536" s="589"/>
      <c r="D536" s="589"/>
      <c r="E536" s="589"/>
      <c r="F536" s="589"/>
      <c r="G536" s="589"/>
    </row>
    <row r="537" spans="1:7" x14ac:dyDescent="0.25">
      <c r="A537" s="589"/>
      <c r="B537" s="589"/>
      <c r="C537" s="589"/>
      <c r="D537" s="589"/>
      <c r="E537" s="589"/>
      <c r="F537" s="589"/>
      <c r="G537" s="589"/>
    </row>
    <row r="538" spans="1:7" x14ac:dyDescent="0.25">
      <c r="A538" s="589"/>
      <c r="B538" s="589"/>
      <c r="C538" s="589"/>
      <c r="D538" s="589"/>
      <c r="E538" s="589"/>
      <c r="F538" s="589"/>
      <c r="G538" s="589"/>
    </row>
    <row r="539" spans="1:7" x14ac:dyDescent="0.25">
      <c r="A539" s="589"/>
      <c r="B539" s="589"/>
      <c r="C539" s="589"/>
      <c r="D539" s="589"/>
      <c r="E539" s="589"/>
      <c r="F539" s="589"/>
      <c r="G539" s="589"/>
    </row>
    <row r="540" spans="1:7" x14ac:dyDescent="0.25">
      <c r="A540" s="589"/>
      <c r="B540" s="589"/>
      <c r="C540" s="589"/>
      <c r="D540" s="589"/>
      <c r="E540" s="589"/>
      <c r="F540" s="589"/>
      <c r="G540" s="589"/>
    </row>
    <row r="541" spans="1:7" x14ac:dyDescent="0.25">
      <c r="A541" s="589"/>
      <c r="B541" s="589"/>
      <c r="C541" s="589"/>
      <c r="D541" s="589"/>
      <c r="E541" s="589"/>
      <c r="F541" s="589"/>
      <c r="G541" s="589"/>
    </row>
    <row r="542" spans="1:7" x14ac:dyDescent="0.25">
      <c r="A542" s="589"/>
      <c r="B542" s="589"/>
      <c r="C542" s="589"/>
      <c r="D542" s="589"/>
      <c r="E542" s="589"/>
      <c r="F542" s="589"/>
      <c r="G542" s="589"/>
    </row>
    <row r="543" spans="1:7" x14ac:dyDescent="0.25">
      <c r="A543" s="589"/>
      <c r="B543" s="589"/>
      <c r="C543" s="589"/>
      <c r="D543" s="589"/>
      <c r="E543" s="589"/>
      <c r="F543" s="589"/>
      <c r="G543" s="589"/>
    </row>
    <row r="544" spans="1:7" x14ac:dyDescent="0.25">
      <c r="A544" s="589"/>
      <c r="B544" s="589"/>
      <c r="C544" s="589"/>
      <c r="D544" s="589"/>
      <c r="E544" s="589"/>
      <c r="F544" s="589"/>
      <c r="G544" s="589"/>
    </row>
    <row r="545" spans="1:7" x14ac:dyDescent="0.25">
      <c r="A545" s="589"/>
      <c r="B545" s="589"/>
      <c r="C545" s="589"/>
      <c r="D545" s="589"/>
      <c r="E545" s="589"/>
      <c r="F545" s="589"/>
      <c r="G545" s="589"/>
    </row>
    <row r="546" spans="1:7" x14ac:dyDescent="0.25">
      <c r="A546" s="589"/>
      <c r="B546" s="589"/>
      <c r="C546" s="589"/>
      <c r="D546" s="589"/>
      <c r="E546" s="589"/>
      <c r="F546" s="589"/>
      <c r="G546" s="589"/>
    </row>
    <row r="547" spans="1:7" x14ac:dyDescent="0.25">
      <c r="A547" s="589"/>
      <c r="B547" s="589"/>
      <c r="C547" s="589"/>
      <c r="D547" s="589"/>
      <c r="E547" s="589"/>
      <c r="F547" s="589"/>
      <c r="G547" s="589"/>
    </row>
    <row r="548" spans="1:7" x14ac:dyDescent="0.25">
      <c r="A548" s="589"/>
      <c r="B548" s="589"/>
      <c r="C548" s="589"/>
      <c r="D548" s="589"/>
      <c r="E548" s="589"/>
      <c r="F548" s="589"/>
      <c r="G548" s="589"/>
    </row>
    <row r="549" spans="1:7" x14ac:dyDescent="0.25">
      <c r="A549" s="589"/>
      <c r="B549" s="589"/>
      <c r="C549" s="589"/>
      <c r="D549" s="589"/>
      <c r="E549" s="589"/>
      <c r="F549" s="589"/>
      <c r="G549" s="589"/>
    </row>
    <row r="550" spans="1:7" x14ac:dyDescent="0.25">
      <c r="A550" s="589"/>
      <c r="B550" s="589"/>
      <c r="C550" s="589"/>
      <c r="D550" s="589"/>
      <c r="E550" s="589"/>
      <c r="F550" s="589"/>
      <c r="G550" s="589"/>
    </row>
    <row r="551" spans="1:7" x14ac:dyDescent="0.25">
      <c r="A551" s="589"/>
      <c r="B551" s="589"/>
      <c r="C551" s="589"/>
      <c r="D551" s="589"/>
      <c r="E551" s="589"/>
      <c r="F551" s="589"/>
      <c r="G551" s="589"/>
    </row>
    <row r="552" spans="1:7" x14ac:dyDescent="0.25">
      <c r="A552" s="589"/>
      <c r="B552" s="589"/>
      <c r="C552" s="589"/>
      <c r="D552" s="589"/>
      <c r="E552" s="589"/>
      <c r="F552" s="589"/>
      <c r="G552" s="589"/>
    </row>
    <row r="553" spans="1:7" x14ac:dyDescent="0.25">
      <c r="A553" s="589"/>
      <c r="B553" s="589"/>
      <c r="C553" s="589"/>
      <c r="D553" s="589"/>
      <c r="E553" s="589"/>
      <c r="F553" s="589"/>
      <c r="G553" s="589"/>
    </row>
    <row r="554" spans="1:7" x14ac:dyDescent="0.25">
      <c r="A554" s="589"/>
      <c r="B554" s="589"/>
      <c r="C554" s="589"/>
      <c r="D554" s="589"/>
      <c r="E554" s="589"/>
      <c r="F554" s="589"/>
      <c r="G554" s="589"/>
    </row>
    <row r="555" spans="1:7" x14ac:dyDescent="0.25">
      <c r="A555" s="589"/>
      <c r="B555" s="589"/>
      <c r="C555" s="589"/>
      <c r="D555" s="589"/>
      <c r="E555" s="589"/>
      <c r="F555" s="589"/>
      <c r="G555" s="589"/>
    </row>
    <row r="556" spans="1:7" x14ac:dyDescent="0.25">
      <c r="A556" s="589"/>
      <c r="B556" s="589"/>
      <c r="C556" s="589"/>
      <c r="D556" s="589"/>
      <c r="E556" s="589"/>
      <c r="F556" s="589"/>
      <c r="G556" s="589"/>
    </row>
    <row r="557" spans="1:7" x14ac:dyDescent="0.25">
      <c r="A557" s="589"/>
      <c r="B557" s="589"/>
      <c r="C557" s="589"/>
      <c r="D557" s="589"/>
      <c r="E557" s="589"/>
      <c r="F557" s="589"/>
      <c r="G557" s="589"/>
    </row>
    <row r="558" spans="1:7" x14ac:dyDescent="0.25">
      <c r="A558" s="589"/>
      <c r="B558" s="589"/>
      <c r="C558" s="589"/>
      <c r="D558" s="589"/>
      <c r="E558" s="589"/>
      <c r="F558" s="589"/>
      <c r="G558" s="589"/>
    </row>
    <row r="559" spans="1:7" x14ac:dyDescent="0.25">
      <c r="A559" s="589"/>
      <c r="B559" s="589"/>
      <c r="C559" s="589"/>
      <c r="D559" s="589"/>
      <c r="E559" s="589"/>
      <c r="F559" s="589"/>
      <c r="G559" s="589"/>
    </row>
    <row r="560" spans="1:7" x14ac:dyDescent="0.25">
      <c r="A560" s="589"/>
      <c r="B560" s="589"/>
      <c r="C560" s="589"/>
      <c r="D560" s="589"/>
      <c r="E560" s="589"/>
      <c r="F560" s="589"/>
      <c r="G560" s="589"/>
    </row>
    <row r="561" spans="1:7" x14ac:dyDescent="0.25">
      <c r="A561" s="589"/>
      <c r="B561" s="589"/>
      <c r="C561" s="589"/>
      <c r="D561" s="589"/>
      <c r="E561" s="589"/>
      <c r="F561" s="589"/>
      <c r="G561" s="589"/>
    </row>
    <row r="562" spans="1:7" x14ac:dyDescent="0.25">
      <c r="A562" s="589"/>
      <c r="B562" s="589"/>
      <c r="C562" s="589"/>
      <c r="D562" s="589"/>
      <c r="E562" s="589"/>
      <c r="F562" s="589"/>
      <c r="G562" s="589"/>
    </row>
    <row r="563" spans="1:7" x14ac:dyDescent="0.25">
      <c r="A563" s="589"/>
      <c r="B563" s="589"/>
      <c r="C563" s="589"/>
      <c r="D563" s="589"/>
      <c r="E563" s="589"/>
      <c r="F563" s="589"/>
      <c r="G563" s="589"/>
    </row>
    <row r="564" spans="1:7" x14ac:dyDescent="0.25">
      <c r="A564" s="589"/>
      <c r="B564" s="589"/>
      <c r="C564" s="589"/>
      <c r="D564" s="589"/>
      <c r="E564" s="589"/>
      <c r="F564" s="589"/>
      <c r="G564" s="589"/>
    </row>
    <row r="565" spans="1:7" x14ac:dyDescent="0.25">
      <c r="A565" s="589"/>
      <c r="B565" s="589"/>
      <c r="C565" s="589"/>
      <c r="D565" s="589"/>
      <c r="E565" s="589"/>
      <c r="F565" s="589"/>
      <c r="G565" s="589"/>
    </row>
    <row r="566" spans="1:7" x14ac:dyDescent="0.25">
      <c r="A566" s="589"/>
      <c r="B566" s="589"/>
      <c r="C566" s="589"/>
      <c r="D566" s="589"/>
      <c r="E566" s="589"/>
      <c r="F566" s="589"/>
      <c r="G566" s="589"/>
    </row>
    <row r="567" spans="1:7" x14ac:dyDescent="0.25">
      <c r="A567" s="589"/>
      <c r="B567" s="589"/>
      <c r="C567" s="589"/>
      <c r="D567" s="589"/>
      <c r="E567" s="589"/>
      <c r="F567" s="589"/>
      <c r="G567" s="589"/>
    </row>
    <row r="568" spans="1:7" x14ac:dyDescent="0.25">
      <c r="A568" s="589"/>
      <c r="B568" s="589"/>
      <c r="C568" s="589"/>
      <c r="D568" s="589"/>
      <c r="E568" s="589"/>
      <c r="F568" s="589"/>
      <c r="G568" s="589"/>
    </row>
    <row r="569" spans="1:7" x14ac:dyDescent="0.25">
      <c r="A569" s="589"/>
      <c r="B569" s="589"/>
      <c r="C569" s="589"/>
      <c r="D569" s="589"/>
      <c r="E569" s="589"/>
      <c r="F569" s="589"/>
      <c r="G569" s="589"/>
    </row>
    <row r="570" spans="1:7" x14ac:dyDescent="0.25">
      <c r="A570" s="589"/>
      <c r="B570" s="589"/>
      <c r="C570" s="589"/>
      <c r="D570" s="589"/>
      <c r="E570" s="589"/>
      <c r="F570" s="589"/>
      <c r="G570" s="589"/>
    </row>
    <row r="571" spans="1:7" x14ac:dyDescent="0.25">
      <c r="A571" s="589"/>
      <c r="B571" s="589"/>
      <c r="C571" s="589"/>
      <c r="D571" s="589"/>
      <c r="E571" s="589"/>
      <c r="F571" s="589"/>
      <c r="G571" s="589"/>
    </row>
    <row r="572" spans="1:7" x14ac:dyDescent="0.25">
      <c r="A572" s="589"/>
      <c r="B572" s="589"/>
      <c r="C572" s="589"/>
      <c r="D572" s="589"/>
      <c r="E572" s="589"/>
      <c r="F572" s="589"/>
      <c r="G572" s="589"/>
    </row>
    <row r="573" spans="1:7" x14ac:dyDescent="0.25">
      <c r="A573" s="589"/>
      <c r="B573" s="589"/>
      <c r="C573" s="589"/>
      <c r="D573" s="589"/>
      <c r="E573" s="589"/>
      <c r="F573" s="589"/>
      <c r="G573" s="589"/>
    </row>
    <row r="574" spans="1:7" x14ac:dyDescent="0.25">
      <c r="A574" s="589"/>
      <c r="B574" s="589"/>
      <c r="C574" s="589"/>
      <c r="D574" s="589"/>
      <c r="E574" s="589"/>
      <c r="F574" s="589"/>
      <c r="G574" s="589"/>
    </row>
    <row r="575" spans="1:7" x14ac:dyDescent="0.25">
      <c r="A575" s="589"/>
      <c r="B575" s="589"/>
      <c r="C575" s="589"/>
      <c r="D575" s="589"/>
      <c r="E575" s="589"/>
      <c r="F575" s="589"/>
      <c r="G575" s="589"/>
    </row>
    <row r="576" spans="1:7" x14ac:dyDescent="0.25">
      <c r="A576" s="589"/>
      <c r="B576" s="589"/>
      <c r="C576" s="589"/>
      <c r="D576" s="589"/>
      <c r="E576" s="589"/>
      <c r="F576" s="589"/>
      <c r="G576" s="589"/>
    </row>
    <row r="577" spans="1:7" x14ac:dyDescent="0.25">
      <c r="A577" s="589"/>
      <c r="B577" s="589"/>
      <c r="C577" s="589"/>
      <c r="D577" s="589"/>
      <c r="E577" s="589"/>
      <c r="F577" s="589"/>
      <c r="G577" s="589"/>
    </row>
    <row r="578" spans="1:7" x14ac:dyDescent="0.25">
      <c r="A578" s="589"/>
      <c r="B578" s="589"/>
      <c r="C578" s="589"/>
      <c r="D578" s="589"/>
      <c r="E578" s="589"/>
      <c r="F578" s="589"/>
      <c r="G578" s="589"/>
    </row>
    <row r="579" spans="1:7" x14ac:dyDescent="0.25">
      <c r="A579" s="589"/>
      <c r="B579" s="589"/>
      <c r="C579" s="589"/>
      <c r="D579" s="589"/>
      <c r="E579" s="589"/>
      <c r="F579" s="589"/>
      <c r="G579" s="589"/>
    </row>
    <row r="580" spans="1:7" x14ac:dyDescent="0.25">
      <c r="A580" s="589"/>
      <c r="B580" s="589"/>
      <c r="C580" s="589"/>
      <c r="D580" s="589"/>
      <c r="E580" s="589"/>
      <c r="F580" s="589"/>
      <c r="G580" s="589"/>
    </row>
    <row r="581" spans="1:7" x14ac:dyDescent="0.25">
      <c r="A581" s="589"/>
      <c r="B581" s="589"/>
      <c r="C581" s="589"/>
      <c r="D581" s="589"/>
      <c r="E581" s="589"/>
      <c r="F581" s="589"/>
      <c r="G581" s="589"/>
    </row>
    <row r="582" spans="1:7" x14ac:dyDescent="0.25">
      <c r="A582" s="589"/>
      <c r="B582" s="589"/>
      <c r="C582" s="589"/>
      <c r="D582" s="589"/>
      <c r="E582" s="589"/>
      <c r="F582" s="589"/>
      <c r="G582" s="589"/>
    </row>
    <row r="583" spans="1:7" x14ac:dyDescent="0.25">
      <c r="A583" s="589"/>
      <c r="B583" s="589"/>
      <c r="C583" s="589"/>
      <c r="D583" s="589"/>
      <c r="E583" s="589"/>
      <c r="F583" s="589"/>
      <c r="G583" s="589"/>
    </row>
    <row r="584" spans="1:7" x14ac:dyDescent="0.25">
      <c r="A584" s="589"/>
      <c r="B584" s="589"/>
      <c r="C584" s="589"/>
      <c r="D584" s="589"/>
      <c r="E584" s="589"/>
      <c r="F584" s="589"/>
      <c r="G584" s="589"/>
    </row>
    <row r="585" spans="1:7" x14ac:dyDescent="0.25">
      <c r="A585" s="589"/>
      <c r="B585" s="589"/>
      <c r="C585" s="589"/>
      <c r="D585" s="589"/>
      <c r="E585" s="589"/>
      <c r="F585" s="589"/>
      <c r="G585" s="589"/>
    </row>
    <row r="586" spans="1:7" x14ac:dyDescent="0.25">
      <c r="A586" s="589"/>
      <c r="B586" s="589"/>
      <c r="C586" s="589"/>
      <c r="D586" s="589"/>
      <c r="E586" s="589"/>
      <c r="F586" s="589"/>
      <c r="G586" s="589"/>
    </row>
    <row r="587" spans="1:7" x14ac:dyDescent="0.25">
      <c r="A587" s="589"/>
      <c r="B587" s="589"/>
      <c r="C587" s="589"/>
      <c r="D587" s="589"/>
      <c r="E587" s="589"/>
      <c r="F587" s="589"/>
      <c r="G587" s="589"/>
    </row>
    <row r="588" spans="1:7" x14ac:dyDescent="0.25">
      <c r="A588" s="589"/>
      <c r="B588" s="589"/>
      <c r="C588" s="589"/>
      <c r="D588" s="589"/>
      <c r="E588" s="589"/>
      <c r="F588" s="589"/>
      <c r="G588" s="589"/>
    </row>
    <row r="589" spans="1:7" x14ac:dyDescent="0.25">
      <c r="A589" s="589"/>
      <c r="B589" s="589"/>
      <c r="C589" s="589"/>
      <c r="D589" s="589"/>
      <c r="E589" s="589"/>
      <c r="F589" s="589"/>
      <c r="G589" s="589"/>
    </row>
    <row r="590" spans="1:7" x14ac:dyDescent="0.25">
      <c r="A590" s="589"/>
      <c r="B590" s="589"/>
      <c r="C590" s="589"/>
      <c r="D590" s="589"/>
      <c r="E590" s="589"/>
      <c r="F590" s="589"/>
      <c r="G590" s="589"/>
    </row>
    <row r="591" spans="1:7" x14ac:dyDescent="0.25">
      <c r="A591" s="589"/>
      <c r="B591" s="589"/>
      <c r="C591" s="589"/>
      <c r="D591" s="589"/>
      <c r="E591" s="589"/>
      <c r="F591" s="589"/>
      <c r="G591" s="589"/>
    </row>
    <row r="592" spans="1:7" x14ac:dyDescent="0.25">
      <c r="A592" s="589"/>
      <c r="B592" s="589"/>
      <c r="C592" s="589"/>
      <c r="D592" s="589"/>
      <c r="E592" s="589"/>
      <c r="F592" s="589"/>
      <c r="G592" s="589"/>
    </row>
    <row r="593" spans="1:7" x14ac:dyDescent="0.25">
      <c r="A593" s="589"/>
      <c r="B593" s="589"/>
      <c r="C593" s="589"/>
      <c r="D593" s="589"/>
      <c r="E593" s="589"/>
      <c r="F593" s="589"/>
      <c r="G593" s="589"/>
    </row>
    <row r="594" spans="1:7" x14ac:dyDescent="0.25">
      <c r="A594" s="589"/>
      <c r="B594" s="589"/>
      <c r="C594" s="589"/>
      <c r="D594" s="589"/>
      <c r="E594" s="589"/>
      <c r="F594" s="589"/>
      <c r="G594" s="589"/>
    </row>
    <row r="595" spans="1:7" x14ac:dyDescent="0.25">
      <c r="A595" s="589"/>
      <c r="B595" s="589"/>
      <c r="C595" s="589"/>
      <c r="D595" s="589"/>
      <c r="E595" s="589"/>
      <c r="F595" s="589"/>
      <c r="G595" s="589"/>
    </row>
    <row r="596" spans="1:7" x14ac:dyDescent="0.25">
      <c r="A596" s="589"/>
      <c r="B596" s="589"/>
      <c r="C596" s="589"/>
      <c r="D596" s="589"/>
      <c r="E596" s="589"/>
      <c r="F596" s="589"/>
      <c r="G596" s="589"/>
    </row>
    <row r="597" spans="1:7" x14ac:dyDescent="0.25">
      <c r="A597" s="589"/>
      <c r="B597" s="589"/>
      <c r="C597" s="589"/>
      <c r="D597" s="589"/>
      <c r="E597" s="589"/>
      <c r="F597" s="589"/>
      <c r="G597" s="589"/>
    </row>
    <row r="598" spans="1:7" x14ac:dyDescent="0.25">
      <c r="A598" s="589"/>
      <c r="B598" s="589"/>
      <c r="C598" s="589"/>
      <c r="D598" s="589"/>
      <c r="E598" s="589"/>
      <c r="F598" s="589"/>
      <c r="G598" s="589"/>
    </row>
    <row r="599" spans="1:7" x14ac:dyDescent="0.25">
      <c r="A599" s="589"/>
      <c r="B599" s="589"/>
      <c r="C599" s="589"/>
      <c r="D599" s="589"/>
      <c r="E599" s="589"/>
      <c r="F599" s="589"/>
      <c r="G599" s="589"/>
    </row>
    <row r="600" spans="1:7" x14ac:dyDescent="0.25">
      <c r="A600" s="589"/>
      <c r="B600" s="589"/>
      <c r="C600" s="589"/>
      <c r="D600" s="589"/>
      <c r="E600" s="589"/>
      <c r="F600" s="589"/>
      <c r="G600" s="589"/>
    </row>
    <row r="601" spans="1:7" x14ac:dyDescent="0.25">
      <c r="A601" s="589"/>
      <c r="B601" s="589"/>
      <c r="C601" s="589"/>
      <c r="D601" s="589"/>
      <c r="E601" s="589"/>
      <c r="F601" s="589"/>
      <c r="G601" s="589"/>
    </row>
    <row r="602" spans="1:7" x14ac:dyDescent="0.25">
      <c r="A602" s="589"/>
      <c r="B602" s="589"/>
      <c r="C602" s="589"/>
      <c r="D602" s="589"/>
      <c r="E602" s="589"/>
      <c r="F602" s="589"/>
      <c r="G602" s="589"/>
    </row>
    <row r="603" spans="1:7" x14ac:dyDescent="0.25">
      <c r="A603" s="589"/>
      <c r="B603" s="589"/>
      <c r="C603" s="589"/>
      <c r="D603" s="589"/>
      <c r="E603" s="589"/>
      <c r="F603" s="589"/>
      <c r="G603" s="589"/>
    </row>
    <row r="604" spans="1:7" x14ac:dyDescent="0.25">
      <c r="A604" s="589"/>
      <c r="B604" s="589"/>
      <c r="C604" s="589"/>
      <c r="D604" s="589"/>
      <c r="E604" s="589"/>
      <c r="F604" s="589"/>
      <c r="G604" s="589"/>
    </row>
    <row r="605" spans="1:7" x14ac:dyDescent="0.25">
      <c r="A605" s="589"/>
      <c r="B605" s="589"/>
      <c r="C605" s="589"/>
      <c r="D605" s="589"/>
      <c r="E605" s="589"/>
      <c r="F605" s="589"/>
      <c r="G605" s="589"/>
    </row>
    <row r="606" spans="1:7" x14ac:dyDescent="0.25">
      <c r="A606" s="589"/>
      <c r="B606" s="589"/>
      <c r="C606" s="589"/>
      <c r="D606" s="589"/>
      <c r="E606" s="589"/>
      <c r="F606" s="589"/>
      <c r="G606" s="589"/>
    </row>
    <row r="607" spans="1:7" x14ac:dyDescent="0.25">
      <c r="A607" s="589"/>
      <c r="B607" s="589"/>
      <c r="C607" s="589"/>
      <c r="D607" s="589"/>
      <c r="E607" s="589"/>
      <c r="F607" s="589"/>
      <c r="G607" s="589"/>
    </row>
    <row r="608" spans="1:7" x14ac:dyDescent="0.25">
      <c r="A608" s="589"/>
      <c r="B608" s="589"/>
      <c r="C608" s="589"/>
      <c r="D608" s="589"/>
      <c r="E608" s="589"/>
      <c r="F608" s="589"/>
      <c r="G608" s="589"/>
    </row>
    <row r="609" spans="1:7" x14ac:dyDescent="0.25">
      <c r="A609" s="589"/>
      <c r="B609" s="589"/>
      <c r="C609" s="589"/>
      <c r="D609" s="589"/>
      <c r="E609" s="589"/>
      <c r="F609" s="589"/>
      <c r="G609" s="589"/>
    </row>
    <row r="610" spans="1:7" x14ac:dyDescent="0.25">
      <c r="A610" s="589"/>
      <c r="B610" s="589"/>
      <c r="C610" s="589"/>
      <c r="D610" s="589"/>
      <c r="E610" s="589"/>
      <c r="F610" s="589"/>
      <c r="G610" s="589"/>
    </row>
    <row r="611" spans="1:7" x14ac:dyDescent="0.25">
      <c r="A611" s="589"/>
      <c r="B611" s="589"/>
      <c r="C611" s="589"/>
      <c r="D611" s="589"/>
      <c r="E611" s="589"/>
      <c r="F611" s="589"/>
      <c r="G611" s="589"/>
    </row>
    <row r="612" spans="1:7" x14ac:dyDescent="0.25">
      <c r="A612" s="589"/>
      <c r="B612" s="589"/>
      <c r="C612" s="589"/>
      <c r="D612" s="589"/>
      <c r="E612" s="589"/>
      <c r="F612" s="589"/>
      <c r="G612" s="589"/>
    </row>
    <row r="613" spans="1:7" x14ac:dyDescent="0.25">
      <c r="A613" s="589"/>
      <c r="B613" s="589"/>
      <c r="C613" s="589"/>
      <c r="D613" s="589"/>
      <c r="E613" s="589"/>
      <c r="F613" s="589"/>
      <c r="G613" s="589"/>
    </row>
    <row r="614" spans="1:7" x14ac:dyDescent="0.25">
      <c r="A614" s="589"/>
      <c r="B614" s="589"/>
      <c r="C614" s="589"/>
      <c r="D614" s="589"/>
      <c r="E614" s="589"/>
      <c r="F614" s="589"/>
      <c r="G614" s="589"/>
    </row>
    <row r="615" spans="1:7" x14ac:dyDescent="0.25">
      <c r="A615" s="589"/>
      <c r="B615" s="589"/>
      <c r="C615" s="589"/>
      <c r="D615" s="589"/>
      <c r="E615" s="589"/>
      <c r="F615" s="589"/>
      <c r="G615" s="589"/>
    </row>
    <row r="616" spans="1:7" x14ac:dyDescent="0.25">
      <c r="A616" s="589"/>
      <c r="B616" s="589"/>
      <c r="C616" s="589"/>
      <c r="D616" s="589"/>
      <c r="E616" s="589"/>
      <c r="F616" s="589"/>
      <c r="G616" s="589"/>
    </row>
    <row r="617" spans="1:7" x14ac:dyDescent="0.25">
      <c r="A617" s="589"/>
      <c r="B617" s="589"/>
      <c r="C617" s="589"/>
      <c r="D617" s="589"/>
      <c r="E617" s="589"/>
      <c r="F617" s="589"/>
      <c r="G617" s="589"/>
    </row>
    <row r="618" spans="1:7" x14ac:dyDescent="0.25">
      <c r="A618" s="589"/>
      <c r="B618" s="589"/>
      <c r="C618" s="589"/>
      <c r="D618" s="589"/>
      <c r="E618" s="589"/>
      <c r="F618" s="589"/>
      <c r="G618" s="589"/>
    </row>
    <row r="619" spans="1:7" x14ac:dyDescent="0.25">
      <c r="A619" s="589"/>
      <c r="B619" s="589"/>
      <c r="C619" s="589"/>
      <c r="D619" s="589"/>
      <c r="E619" s="589"/>
      <c r="F619" s="589"/>
      <c r="G619" s="589"/>
    </row>
    <row r="620" spans="1:7" x14ac:dyDescent="0.25">
      <c r="A620" s="589"/>
      <c r="B620" s="589"/>
      <c r="C620" s="589"/>
      <c r="D620" s="589"/>
      <c r="E620" s="589"/>
      <c r="F620" s="589"/>
      <c r="G620" s="589"/>
    </row>
    <row r="621" spans="1:7" x14ac:dyDescent="0.25">
      <c r="A621" s="589"/>
      <c r="B621" s="589"/>
      <c r="C621" s="589"/>
      <c r="D621" s="589"/>
      <c r="E621" s="589"/>
      <c r="F621" s="589"/>
      <c r="G621" s="589"/>
    </row>
    <row r="622" spans="1:7" x14ac:dyDescent="0.25">
      <c r="A622" s="589"/>
      <c r="B622" s="589"/>
      <c r="C622" s="589"/>
      <c r="D622" s="589"/>
      <c r="E622" s="589"/>
      <c r="F622" s="589"/>
      <c r="G622" s="589"/>
    </row>
    <row r="623" spans="1:7" x14ac:dyDescent="0.25">
      <c r="A623" s="589"/>
      <c r="B623" s="589"/>
      <c r="C623" s="589"/>
      <c r="D623" s="589"/>
      <c r="E623" s="589"/>
      <c r="F623" s="589"/>
      <c r="G623" s="589"/>
    </row>
    <row r="624" spans="1:7" x14ac:dyDescent="0.25">
      <c r="A624" s="589"/>
      <c r="B624" s="589"/>
      <c r="C624" s="589"/>
      <c r="D624" s="589"/>
      <c r="E624" s="589"/>
      <c r="F624" s="589"/>
      <c r="G624" s="589"/>
    </row>
    <row r="625" spans="1:7" x14ac:dyDescent="0.25">
      <c r="A625" s="589"/>
      <c r="B625" s="589"/>
      <c r="C625" s="589"/>
      <c r="D625" s="589"/>
      <c r="E625" s="589"/>
      <c r="F625" s="589"/>
      <c r="G625" s="589"/>
    </row>
    <row r="626" spans="1:7" x14ac:dyDescent="0.25">
      <c r="A626" s="589"/>
      <c r="B626" s="589"/>
      <c r="C626" s="589"/>
      <c r="D626" s="589"/>
      <c r="E626" s="589"/>
      <c r="F626" s="589"/>
      <c r="G626" s="589"/>
    </row>
    <row r="627" spans="1:7" x14ac:dyDescent="0.25">
      <c r="A627" s="589"/>
      <c r="B627" s="589"/>
      <c r="C627" s="589"/>
      <c r="D627" s="589"/>
      <c r="E627" s="589"/>
      <c r="F627" s="589"/>
      <c r="G627" s="589"/>
    </row>
    <row r="628" spans="1:7" x14ac:dyDescent="0.25">
      <c r="A628" s="589"/>
      <c r="B628" s="589"/>
      <c r="C628" s="589"/>
      <c r="D628" s="589"/>
      <c r="E628" s="589"/>
      <c r="F628" s="589"/>
      <c r="G628" s="589"/>
    </row>
    <row r="629" spans="1:7" x14ac:dyDescent="0.25">
      <c r="A629" s="589"/>
      <c r="B629" s="589"/>
      <c r="C629" s="589"/>
      <c r="D629" s="589"/>
      <c r="E629" s="589"/>
      <c r="F629" s="589"/>
      <c r="G629" s="589"/>
    </row>
    <row r="630" spans="1:7" x14ac:dyDescent="0.25">
      <c r="A630" s="589"/>
      <c r="B630" s="589"/>
      <c r="C630" s="589"/>
      <c r="D630" s="589"/>
      <c r="E630" s="589"/>
      <c r="F630" s="589"/>
      <c r="G630" s="589"/>
    </row>
    <row r="631" spans="1:7" x14ac:dyDescent="0.25">
      <c r="A631" s="589"/>
      <c r="B631" s="589"/>
      <c r="C631" s="589"/>
      <c r="D631" s="589"/>
      <c r="E631" s="589"/>
      <c r="F631" s="589"/>
      <c r="G631" s="589"/>
    </row>
    <row r="632" spans="1:7" x14ac:dyDescent="0.25">
      <c r="A632" s="589"/>
      <c r="B632" s="589"/>
      <c r="C632" s="589"/>
      <c r="D632" s="589"/>
      <c r="E632" s="589"/>
      <c r="F632" s="589"/>
      <c r="G632" s="589"/>
    </row>
    <row r="633" spans="1:7" x14ac:dyDescent="0.25">
      <c r="A633" s="589"/>
      <c r="B633" s="589"/>
      <c r="C633" s="589"/>
      <c r="D633" s="589"/>
      <c r="E633" s="589"/>
      <c r="F633" s="589"/>
      <c r="G633" s="589"/>
    </row>
    <row r="634" spans="1:7" x14ac:dyDescent="0.25">
      <c r="A634" s="589"/>
      <c r="B634" s="589"/>
      <c r="C634" s="589"/>
      <c r="D634" s="589"/>
      <c r="E634" s="589"/>
      <c r="F634" s="589"/>
      <c r="G634" s="589"/>
    </row>
    <row r="635" spans="1:7" x14ac:dyDescent="0.25">
      <c r="A635" s="589"/>
      <c r="B635" s="589"/>
      <c r="C635" s="589"/>
      <c r="D635" s="589"/>
      <c r="E635" s="589"/>
      <c r="F635" s="589"/>
      <c r="G635" s="589"/>
    </row>
    <row r="636" spans="1:7" x14ac:dyDescent="0.25">
      <c r="A636" s="589"/>
      <c r="B636" s="589"/>
      <c r="C636" s="589"/>
      <c r="D636" s="589"/>
      <c r="E636" s="589"/>
      <c r="F636" s="589"/>
      <c r="G636" s="589"/>
    </row>
    <row r="637" spans="1:7" x14ac:dyDescent="0.25">
      <c r="A637" s="589"/>
      <c r="B637" s="589"/>
      <c r="C637" s="589"/>
      <c r="D637" s="589"/>
      <c r="E637" s="589"/>
      <c r="F637" s="589"/>
      <c r="G637" s="589"/>
    </row>
    <row r="638" spans="1:7" x14ac:dyDescent="0.25">
      <c r="A638" s="589"/>
      <c r="B638" s="589"/>
      <c r="C638" s="589"/>
      <c r="D638" s="589"/>
      <c r="E638" s="589"/>
      <c r="F638" s="589"/>
      <c r="G638" s="589"/>
    </row>
    <row r="639" spans="1:7" x14ac:dyDescent="0.25">
      <c r="A639" s="589"/>
      <c r="B639" s="589"/>
      <c r="C639" s="589"/>
      <c r="D639" s="589"/>
      <c r="E639" s="589"/>
      <c r="F639" s="589"/>
      <c r="G639" s="589"/>
    </row>
    <row r="640" spans="1:7" x14ac:dyDescent="0.25">
      <c r="A640" s="589"/>
      <c r="B640" s="589"/>
      <c r="C640" s="589"/>
      <c r="D640" s="589"/>
      <c r="E640" s="589"/>
      <c r="F640" s="589"/>
      <c r="G640" s="589"/>
    </row>
    <row r="641" spans="1:7" x14ac:dyDescent="0.25">
      <c r="A641" s="589"/>
      <c r="B641" s="589"/>
      <c r="C641" s="589"/>
      <c r="D641" s="589"/>
      <c r="E641" s="589"/>
      <c r="F641" s="589"/>
      <c r="G641" s="589"/>
    </row>
    <row r="642" spans="1:7" x14ac:dyDescent="0.25">
      <c r="A642" s="589"/>
      <c r="B642" s="589"/>
      <c r="C642" s="589"/>
      <c r="D642" s="589"/>
      <c r="E642" s="589"/>
      <c r="F642" s="589"/>
      <c r="G642" s="589"/>
    </row>
    <row r="643" spans="1:7" x14ac:dyDescent="0.25">
      <c r="A643" s="589"/>
      <c r="B643" s="589"/>
      <c r="C643" s="589"/>
      <c r="D643" s="589"/>
      <c r="E643" s="589"/>
      <c r="F643" s="589"/>
      <c r="G643" s="589"/>
    </row>
    <row r="644" spans="1:7" x14ac:dyDescent="0.25">
      <c r="A644" s="589"/>
      <c r="B644" s="589"/>
      <c r="C644" s="589"/>
      <c r="D644" s="589"/>
      <c r="E644" s="589"/>
      <c r="F644" s="589"/>
      <c r="G644" s="589"/>
    </row>
    <row r="645" spans="1:7" x14ac:dyDescent="0.25">
      <c r="A645" s="589"/>
      <c r="B645" s="589"/>
      <c r="C645" s="589"/>
      <c r="D645" s="589"/>
      <c r="E645" s="589"/>
      <c r="F645" s="589"/>
      <c r="G645" s="589"/>
    </row>
    <row r="646" spans="1:7" x14ac:dyDescent="0.25">
      <c r="A646" s="589"/>
      <c r="B646" s="589"/>
      <c r="C646" s="589"/>
      <c r="D646" s="589"/>
      <c r="E646" s="589"/>
      <c r="F646" s="589"/>
      <c r="G646" s="589"/>
    </row>
    <row r="647" spans="1:7" x14ac:dyDescent="0.25">
      <c r="A647" s="589"/>
      <c r="B647" s="589"/>
      <c r="C647" s="589"/>
      <c r="D647" s="589"/>
      <c r="E647" s="589"/>
      <c r="F647" s="589"/>
      <c r="G647" s="589"/>
    </row>
    <row r="648" spans="1:7" x14ac:dyDescent="0.25">
      <c r="A648" s="589"/>
      <c r="B648" s="589"/>
      <c r="C648" s="589"/>
      <c r="D648" s="589"/>
      <c r="E648" s="589"/>
      <c r="F648" s="589"/>
      <c r="G648" s="589"/>
    </row>
    <row r="649" spans="1:7" x14ac:dyDescent="0.25">
      <c r="A649" s="589"/>
      <c r="B649" s="589"/>
      <c r="C649" s="589"/>
      <c r="D649" s="589"/>
      <c r="E649" s="589"/>
      <c r="F649" s="589"/>
      <c r="G649" s="589"/>
    </row>
    <row r="650" spans="1:7" x14ac:dyDescent="0.25">
      <c r="A650" s="589"/>
      <c r="B650" s="589"/>
      <c r="C650" s="589"/>
      <c r="D650" s="589"/>
      <c r="E650" s="589"/>
      <c r="F650" s="589"/>
      <c r="G650" s="589"/>
    </row>
    <row r="651" spans="1:7" x14ac:dyDescent="0.25">
      <c r="A651" s="589"/>
      <c r="B651" s="589"/>
      <c r="C651" s="589"/>
      <c r="D651" s="589"/>
      <c r="E651" s="589"/>
      <c r="F651" s="589"/>
      <c r="G651" s="589"/>
    </row>
    <row r="652" spans="1:7" x14ac:dyDescent="0.25">
      <c r="A652" s="589"/>
      <c r="B652" s="589"/>
      <c r="C652" s="589"/>
      <c r="D652" s="589"/>
      <c r="E652" s="589"/>
      <c r="F652" s="589"/>
      <c r="G652" s="589"/>
    </row>
    <row r="653" spans="1:7" x14ac:dyDescent="0.25">
      <c r="A653" s="589"/>
      <c r="B653" s="589"/>
      <c r="C653" s="589"/>
      <c r="D653" s="589"/>
      <c r="E653" s="589"/>
      <c r="F653" s="589"/>
      <c r="G653" s="589"/>
    </row>
    <row r="654" spans="1:7" x14ac:dyDescent="0.25">
      <c r="A654" s="589"/>
      <c r="B654" s="589"/>
      <c r="C654" s="589"/>
      <c r="D654" s="589"/>
      <c r="E654" s="589"/>
      <c r="F654" s="589"/>
      <c r="G654" s="589"/>
    </row>
    <row r="655" spans="1:7" x14ac:dyDescent="0.25">
      <c r="A655" s="589"/>
      <c r="B655" s="589"/>
      <c r="C655" s="589"/>
      <c r="D655" s="589"/>
      <c r="E655" s="589"/>
      <c r="F655" s="589"/>
      <c r="G655" s="589"/>
    </row>
    <row r="656" spans="1:7" x14ac:dyDescent="0.25">
      <c r="A656" s="589"/>
      <c r="B656" s="589"/>
      <c r="C656" s="589"/>
      <c r="D656" s="589"/>
      <c r="E656" s="589"/>
      <c r="F656" s="589"/>
      <c r="G656" s="589"/>
    </row>
    <row r="657" spans="1:7" x14ac:dyDescent="0.25">
      <c r="A657" s="589"/>
      <c r="B657" s="589"/>
      <c r="C657" s="589"/>
      <c r="D657" s="589"/>
      <c r="E657" s="589"/>
      <c r="F657" s="589"/>
      <c r="G657" s="589"/>
    </row>
    <row r="658" spans="1:7" x14ac:dyDescent="0.25">
      <c r="A658" s="589"/>
      <c r="B658" s="589"/>
      <c r="C658" s="589"/>
      <c r="D658" s="589"/>
      <c r="E658" s="589"/>
      <c r="F658" s="589"/>
      <c r="G658" s="589"/>
    </row>
    <row r="659" spans="1:7" x14ac:dyDescent="0.25">
      <c r="A659" s="589"/>
      <c r="B659" s="589"/>
      <c r="C659" s="589"/>
      <c r="D659" s="589"/>
      <c r="E659" s="589"/>
      <c r="F659" s="589"/>
      <c r="G659" s="589"/>
    </row>
    <row r="660" spans="1:7" x14ac:dyDescent="0.25">
      <c r="A660" s="589"/>
      <c r="B660" s="589"/>
      <c r="C660" s="589"/>
      <c r="D660" s="589"/>
      <c r="E660" s="589"/>
      <c r="F660" s="589"/>
      <c r="G660" s="589"/>
    </row>
    <row r="661" spans="1:7" x14ac:dyDescent="0.25">
      <c r="A661" s="589"/>
      <c r="B661" s="589"/>
      <c r="C661" s="589"/>
      <c r="D661" s="589"/>
      <c r="E661" s="589"/>
      <c r="F661" s="589"/>
      <c r="G661" s="589"/>
    </row>
    <row r="662" spans="1:7" x14ac:dyDescent="0.25">
      <c r="A662" s="589"/>
      <c r="B662" s="589"/>
      <c r="C662" s="589"/>
      <c r="D662" s="589"/>
      <c r="E662" s="589"/>
      <c r="F662" s="589"/>
      <c r="G662" s="589"/>
    </row>
    <row r="663" spans="1:7" x14ac:dyDescent="0.25">
      <c r="A663" s="589"/>
      <c r="B663" s="589"/>
      <c r="C663" s="589"/>
      <c r="D663" s="589"/>
      <c r="E663" s="589"/>
      <c r="F663" s="589"/>
      <c r="G663" s="589"/>
    </row>
    <row r="664" spans="1:7" x14ac:dyDescent="0.25">
      <c r="A664" s="589"/>
      <c r="B664" s="589"/>
      <c r="C664" s="589"/>
      <c r="D664" s="589"/>
      <c r="E664" s="589"/>
      <c r="F664" s="589"/>
      <c r="G664" s="589"/>
    </row>
    <row r="665" spans="1:7" x14ac:dyDescent="0.25">
      <c r="A665" s="589"/>
      <c r="B665" s="589"/>
      <c r="C665" s="589"/>
      <c r="D665" s="589"/>
      <c r="E665" s="589"/>
      <c r="F665" s="589"/>
      <c r="G665" s="589"/>
    </row>
    <row r="666" spans="1:7" x14ac:dyDescent="0.25">
      <c r="A666" s="589"/>
      <c r="B666" s="589"/>
      <c r="C666" s="589"/>
      <c r="D666" s="589"/>
      <c r="E666" s="589"/>
      <c r="F666" s="589"/>
      <c r="G666" s="589"/>
    </row>
    <row r="667" spans="1:7" x14ac:dyDescent="0.25">
      <c r="A667" s="589"/>
      <c r="B667" s="589"/>
      <c r="C667" s="589"/>
      <c r="D667" s="589"/>
      <c r="E667" s="589"/>
      <c r="F667" s="589"/>
      <c r="G667" s="589"/>
    </row>
    <row r="668" spans="1:7" x14ac:dyDescent="0.25">
      <c r="A668" s="589"/>
      <c r="B668" s="589"/>
      <c r="C668" s="589"/>
      <c r="D668" s="589"/>
      <c r="E668" s="589"/>
      <c r="F668" s="589"/>
      <c r="G668" s="589"/>
    </row>
    <row r="669" spans="1:7" x14ac:dyDescent="0.25">
      <c r="A669" s="589"/>
      <c r="B669" s="589"/>
      <c r="C669" s="589"/>
      <c r="D669" s="589"/>
      <c r="E669" s="589"/>
      <c r="F669" s="589"/>
      <c r="G669" s="589"/>
    </row>
    <row r="670" spans="1:7" x14ac:dyDescent="0.25">
      <c r="A670" s="589"/>
      <c r="B670" s="589"/>
      <c r="C670" s="589"/>
      <c r="D670" s="589"/>
      <c r="E670" s="589"/>
      <c r="F670" s="589"/>
      <c r="G670" s="589"/>
    </row>
    <row r="671" spans="1:7" x14ac:dyDescent="0.25">
      <c r="A671" s="589"/>
      <c r="B671" s="589"/>
      <c r="C671" s="589"/>
      <c r="D671" s="589"/>
      <c r="E671" s="589"/>
      <c r="F671" s="589"/>
      <c r="G671" s="589"/>
    </row>
    <row r="672" spans="1:7" x14ac:dyDescent="0.25">
      <c r="A672" s="589"/>
      <c r="B672" s="589"/>
      <c r="C672" s="589"/>
      <c r="D672" s="589"/>
      <c r="E672" s="589"/>
      <c r="F672" s="589"/>
      <c r="G672" s="589"/>
    </row>
    <row r="673" spans="1:7" x14ac:dyDescent="0.25">
      <c r="A673" s="589"/>
      <c r="B673" s="589"/>
      <c r="C673" s="589"/>
      <c r="D673" s="589"/>
      <c r="E673" s="589"/>
      <c r="F673" s="589"/>
      <c r="G673" s="589"/>
    </row>
    <row r="674" spans="1:7" x14ac:dyDescent="0.25">
      <c r="A674" s="589"/>
      <c r="B674" s="589"/>
      <c r="C674" s="589"/>
      <c r="D674" s="589"/>
      <c r="E674" s="589"/>
      <c r="F674" s="589"/>
      <c r="G674" s="589"/>
    </row>
    <row r="675" spans="1:7" x14ac:dyDescent="0.25">
      <c r="A675" s="589"/>
      <c r="B675" s="589"/>
      <c r="C675" s="589"/>
      <c r="D675" s="589"/>
      <c r="E675" s="589"/>
      <c r="F675" s="589"/>
      <c r="G675" s="589"/>
    </row>
    <row r="676" spans="1:7" x14ac:dyDescent="0.25">
      <c r="A676" s="589"/>
      <c r="B676" s="589"/>
      <c r="C676" s="589"/>
      <c r="D676" s="589"/>
      <c r="E676" s="589"/>
      <c r="F676" s="589"/>
      <c r="G676" s="589"/>
    </row>
    <row r="677" spans="1:7" x14ac:dyDescent="0.25">
      <c r="A677" s="589"/>
      <c r="B677" s="589"/>
      <c r="C677" s="589"/>
      <c r="D677" s="589"/>
      <c r="E677" s="589"/>
      <c r="F677" s="589"/>
      <c r="G677" s="589"/>
    </row>
    <row r="678" spans="1:7" x14ac:dyDescent="0.25">
      <c r="A678" s="589"/>
      <c r="B678" s="589"/>
      <c r="C678" s="589"/>
      <c r="D678" s="589"/>
      <c r="E678" s="589"/>
      <c r="F678" s="589"/>
      <c r="G678" s="589"/>
    </row>
    <row r="679" spans="1:7" x14ac:dyDescent="0.25">
      <c r="A679" s="589"/>
      <c r="B679" s="589"/>
      <c r="C679" s="589"/>
      <c r="D679" s="589"/>
      <c r="E679" s="589"/>
      <c r="F679" s="589"/>
      <c r="G679" s="589"/>
    </row>
    <row r="680" spans="1:7" x14ac:dyDescent="0.25">
      <c r="A680" s="589"/>
      <c r="B680" s="589"/>
      <c r="C680" s="589"/>
      <c r="D680" s="589"/>
      <c r="E680" s="589"/>
      <c r="F680" s="589"/>
      <c r="G680" s="589"/>
    </row>
    <row r="681" spans="1:7" x14ac:dyDescent="0.25">
      <c r="A681" s="589"/>
      <c r="B681" s="589"/>
      <c r="C681" s="589"/>
      <c r="D681" s="589"/>
      <c r="E681" s="589"/>
      <c r="F681" s="589"/>
      <c r="G681" s="589"/>
    </row>
    <row r="682" spans="1:7" x14ac:dyDescent="0.25">
      <c r="A682" s="589"/>
      <c r="B682" s="589"/>
      <c r="C682" s="589"/>
      <c r="D682" s="589"/>
      <c r="E682" s="589"/>
      <c r="F682" s="589"/>
      <c r="G682" s="589"/>
    </row>
    <row r="683" spans="1:7" x14ac:dyDescent="0.25">
      <c r="A683" s="589"/>
      <c r="B683" s="589"/>
      <c r="C683" s="589"/>
      <c r="D683" s="589"/>
      <c r="E683" s="589"/>
      <c r="F683" s="589"/>
      <c r="G683" s="589"/>
    </row>
    <row r="684" spans="1:7" x14ac:dyDescent="0.25">
      <c r="A684" s="589"/>
      <c r="B684" s="589"/>
      <c r="C684" s="589"/>
      <c r="D684" s="589"/>
      <c r="E684" s="589"/>
      <c r="F684" s="589"/>
      <c r="G684" s="589"/>
    </row>
    <row r="685" spans="1:7" x14ac:dyDescent="0.25">
      <c r="A685" s="589"/>
      <c r="B685" s="589"/>
      <c r="C685" s="589"/>
      <c r="D685" s="589"/>
      <c r="E685" s="589"/>
      <c r="F685" s="589"/>
      <c r="G685" s="589"/>
    </row>
    <row r="686" spans="1:7" x14ac:dyDescent="0.25">
      <c r="A686" s="589"/>
      <c r="B686" s="589"/>
      <c r="C686" s="589"/>
      <c r="D686" s="589"/>
      <c r="E686" s="589"/>
      <c r="F686" s="589"/>
      <c r="G686" s="589"/>
    </row>
    <row r="687" spans="1:7" x14ac:dyDescent="0.25">
      <c r="A687" s="589"/>
      <c r="B687" s="589"/>
      <c r="C687" s="589"/>
      <c r="D687" s="589"/>
      <c r="E687" s="589"/>
      <c r="F687" s="589"/>
      <c r="G687" s="589"/>
    </row>
    <row r="688" spans="1:7" x14ac:dyDescent="0.25">
      <c r="A688" s="589"/>
      <c r="B688" s="589"/>
      <c r="C688" s="589"/>
      <c r="D688" s="589"/>
      <c r="E688" s="589"/>
      <c r="F688" s="589"/>
      <c r="G688" s="589"/>
    </row>
    <row r="689" spans="1:7" x14ac:dyDescent="0.25">
      <c r="A689" s="589"/>
      <c r="B689" s="589"/>
      <c r="C689" s="589"/>
      <c r="D689" s="589"/>
      <c r="E689" s="589"/>
      <c r="F689" s="589"/>
      <c r="G689" s="589"/>
    </row>
    <row r="690" spans="1:7" x14ac:dyDescent="0.25">
      <c r="A690" s="589"/>
      <c r="B690" s="589"/>
      <c r="C690" s="589"/>
      <c r="D690" s="589"/>
      <c r="E690" s="589"/>
      <c r="F690" s="589"/>
      <c r="G690" s="589"/>
    </row>
    <row r="691" spans="1:7" x14ac:dyDescent="0.25">
      <c r="A691" s="589"/>
      <c r="B691" s="589"/>
      <c r="C691" s="589"/>
      <c r="D691" s="589"/>
      <c r="E691" s="589"/>
      <c r="F691" s="589"/>
      <c r="G691" s="589"/>
    </row>
    <row r="692" spans="1:7" x14ac:dyDescent="0.25">
      <c r="A692" s="589"/>
      <c r="B692" s="589"/>
      <c r="C692" s="589"/>
      <c r="D692" s="589"/>
      <c r="E692" s="589"/>
      <c r="F692" s="589"/>
      <c r="G692" s="589"/>
    </row>
    <row r="693" spans="1:7" x14ac:dyDescent="0.25">
      <c r="A693" s="589"/>
      <c r="B693" s="589"/>
      <c r="C693" s="589"/>
      <c r="D693" s="589"/>
      <c r="E693" s="589"/>
      <c r="F693" s="589"/>
      <c r="G693" s="589"/>
    </row>
    <row r="694" spans="1:7" x14ac:dyDescent="0.25">
      <c r="A694" s="589"/>
      <c r="B694" s="589"/>
      <c r="C694" s="589"/>
      <c r="D694" s="589"/>
      <c r="E694" s="589"/>
      <c r="F694" s="589"/>
      <c r="G694" s="589"/>
    </row>
    <row r="695" spans="1:7" x14ac:dyDescent="0.25">
      <c r="A695" s="589"/>
      <c r="B695" s="589"/>
      <c r="C695" s="589"/>
      <c r="D695" s="589"/>
      <c r="E695" s="589"/>
      <c r="F695" s="589"/>
      <c r="G695" s="589"/>
    </row>
    <row r="696" spans="1:7" x14ac:dyDescent="0.25">
      <c r="A696" s="589"/>
      <c r="B696" s="589"/>
      <c r="C696" s="589"/>
      <c r="D696" s="589"/>
      <c r="E696" s="589"/>
      <c r="F696" s="589"/>
      <c r="G696" s="589"/>
    </row>
    <row r="697" spans="1:7" x14ac:dyDescent="0.25">
      <c r="A697" s="589"/>
      <c r="B697" s="589"/>
      <c r="C697" s="589"/>
      <c r="D697" s="589"/>
      <c r="E697" s="589"/>
      <c r="F697" s="589"/>
      <c r="G697" s="589"/>
    </row>
    <row r="698" spans="1:7" x14ac:dyDescent="0.25">
      <c r="A698" s="589"/>
      <c r="B698" s="589"/>
      <c r="C698" s="589"/>
      <c r="D698" s="589"/>
      <c r="E698" s="589"/>
      <c r="F698" s="589"/>
      <c r="G698" s="589"/>
    </row>
    <row r="699" spans="1:7" x14ac:dyDescent="0.25">
      <c r="A699" s="589"/>
      <c r="B699" s="589"/>
      <c r="C699" s="589"/>
      <c r="D699" s="589"/>
      <c r="E699" s="589"/>
      <c r="F699" s="589"/>
      <c r="G699" s="589"/>
    </row>
    <row r="700" spans="1:7" x14ac:dyDescent="0.25">
      <c r="A700" s="589"/>
      <c r="B700" s="589"/>
      <c r="C700" s="589"/>
      <c r="D700" s="589"/>
      <c r="E700" s="589"/>
      <c r="F700" s="589"/>
      <c r="G700" s="589"/>
    </row>
    <row r="701" spans="1:7" x14ac:dyDescent="0.25">
      <c r="A701" s="589"/>
      <c r="B701" s="589"/>
      <c r="C701" s="589"/>
      <c r="D701" s="589"/>
      <c r="E701" s="589"/>
      <c r="F701" s="589"/>
      <c r="G701" s="589"/>
    </row>
    <row r="702" spans="1:7" x14ac:dyDescent="0.25">
      <c r="A702" s="589"/>
      <c r="B702" s="589"/>
      <c r="C702" s="589"/>
      <c r="D702" s="589"/>
      <c r="E702" s="589"/>
      <c r="F702" s="589"/>
      <c r="G702" s="589"/>
    </row>
    <row r="703" spans="1:7" x14ac:dyDescent="0.25">
      <c r="A703" s="589"/>
      <c r="B703" s="589"/>
      <c r="C703" s="589"/>
      <c r="D703" s="589"/>
      <c r="E703" s="589"/>
      <c r="F703" s="589"/>
      <c r="G703" s="589"/>
    </row>
    <row r="704" spans="1:7" x14ac:dyDescent="0.25">
      <c r="A704" s="589"/>
      <c r="B704" s="589"/>
      <c r="C704" s="589"/>
      <c r="D704" s="589"/>
      <c r="E704" s="589"/>
      <c r="F704" s="589"/>
      <c r="G704" s="589"/>
    </row>
    <row r="705" spans="1:7" x14ac:dyDescent="0.25">
      <c r="A705" s="589"/>
      <c r="B705" s="589"/>
      <c r="C705" s="589"/>
      <c r="D705" s="589"/>
      <c r="E705" s="589"/>
      <c r="F705" s="589"/>
      <c r="G705" s="589"/>
    </row>
    <row r="706" spans="1:7" x14ac:dyDescent="0.25">
      <c r="A706" s="589"/>
      <c r="B706" s="589"/>
      <c r="C706" s="589"/>
      <c r="D706" s="589"/>
      <c r="E706" s="589"/>
      <c r="F706" s="589"/>
      <c r="G706" s="589"/>
    </row>
    <row r="707" spans="1:7" x14ac:dyDescent="0.25">
      <c r="A707" s="589"/>
      <c r="B707" s="589"/>
      <c r="C707" s="589"/>
      <c r="D707" s="589"/>
      <c r="E707" s="589"/>
      <c r="F707" s="589"/>
      <c r="G707" s="589"/>
    </row>
    <row r="708" spans="1:7" x14ac:dyDescent="0.25">
      <c r="A708" s="589"/>
      <c r="B708" s="589"/>
      <c r="C708" s="589"/>
      <c r="D708" s="589"/>
      <c r="E708" s="589"/>
      <c r="F708" s="589"/>
      <c r="G708" s="589"/>
    </row>
    <row r="709" spans="1:7" x14ac:dyDescent="0.25">
      <c r="A709" s="589"/>
      <c r="B709" s="589"/>
      <c r="C709" s="589"/>
      <c r="D709" s="589"/>
      <c r="E709" s="589"/>
      <c r="F709" s="589"/>
      <c r="G709" s="589"/>
    </row>
    <row r="710" spans="1:7" x14ac:dyDescent="0.25">
      <c r="A710" s="589"/>
      <c r="B710" s="589"/>
      <c r="C710" s="589"/>
      <c r="D710" s="589"/>
      <c r="E710" s="589"/>
      <c r="F710" s="589"/>
      <c r="G710" s="589"/>
    </row>
    <row r="711" spans="1:7" x14ac:dyDescent="0.25">
      <c r="A711" s="589"/>
      <c r="B711" s="589"/>
      <c r="C711" s="589"/>
      <c r="D711" s="589"/>
      <c r="E711" s="589"/>
      <c r="F711" s="589"/>
      <c r="G711" s="589"/>
    </row>
    <row r="712" spans="1:7" x14ac:dyDescent="0.25">
      <c r="A712" s="589"/>
      <c r="B712" s="589"/>
      <c r="C712" s="589"/>
      <c r="D712" s="589"/>
      <c r="E712" s="589"/>
      <c r="F712" s="589"/>
      <c r="G712" s="589"/>
    </row>
    <row r="713" spans="1:7" x14ac:dyDescent="0.25">
      <c r="A713" s="589"/>
      <c r="B713" s="589"/>
      <c r="C713" s="589"/>
      <c r="D713" s="589"/>
      <c r="E713" s="589"/>
      <c r="F713" s="589"/>
      <c r="G713" s="589"/>
    </row>
    <row r="714" spans="1:7" x14ac:dyDescent="0.25">
      <c r="A714" s="589"/>
      <c r="B714" s="589"/>
      <c r="C714" s="589"/>
      <c r="D714" s="589"/>
      <c r="E714" s="589"/>
      <c r="F714" s="589"/>
      <c r="G714" s="589"/>
    </row>
    <row r="715" spans="1:7" x14ac:dyDescent="0.25">
      <c r="A715" s="589"/>
      <c r="B715" s="589"/>
      <c r="C715" s="589"/>
      <c r="D715" s="589"/>
      <c r="E715" s="589"/>
      <c r="F715" s="589"/>
      <c r="G715" s="589"/>
    </row>
    <row r="716" spans="1:7" x14ac:dyDescent="0.25">
      <c r="A716" s="589"/>
      <c r="B716" s="589"/>
      <c r="C716" s="589"/>
      <c r="D716" s="589"/>
      <c r="E716" s="589"/>
      <c r="F716" s="589"/>
      <c r="G716" s="589"/>
    </row>
    <row r="717" spans="1:7" x14ac:dyDescent="0.25">
      <c r="A717" s="589"/>
      <c r="B717" s="589"/>
      <c r="C717" s="589"/>
      <c r="D717" s="589"/>
      <c r="E717" s="589"/>
      <c r="F717" s="589"/>
      <c r="G717" s="589"/>
    </row>
    <row r="718" spans="1:7" x14ac:dyDescent="0.25">
      <c r="A718" s="589"/>
      <c r="B718" s="589"/>
      <c r="C718" s="589"/>
      <c r="D718" s="589"/>
      <c r="E718" s="589"/>
      <c r="F718" s="589"/>
      <c r="G718" s="589"/>
    </row>
    <row r="719" spans="1:7" x14ac:dyDescent="0.25">
      <c r="A719" s="589"/>
      <c r="B719" s="589"/>
      <c r="C719" s="589"/>
      <c r="D719" s="589"/>
      <c r="E719" s="589"/>
      <c r="F719" s="589"/>
      <c r="G719" s="589"/>
    </row>
    <row r="720" spans="1:7" x14ac:dyDescent="0.25">
      <c r="A720" s="589"/>
      <c r="B720" s="589"/>
      <c r="C720" s="589"/>
      <c r="D720" s="589"/>
      <c r="E720" s="589"/>
      <c r="F720" s="589"/>
      <c r="G720" s="589"/>
    </row>
    <row r="721" spans="1:7" x14ac:dyDescent="0.25">
      <c r="A721" s="589"/>
      <c r="B721" s="589"/>
      <c r="C721" s="589"/>
      <c r="D721" s="589"/>
      <c r="E721" s="589"/>
      <c r="F721" s="589"/>
      <c r="G721" s="589"/>
    </row>
    <row r="722" spans="1:7" x14ac:dyDescent="0.25">
      <c r="A722" s="589"/>
      <c r="B722" s="589"/>
      <c r="C722" s="589"/>
      <c r="D722" s="589"/>
      <c r="E722" s="589"/>
      <c r="F722" s="589"/>
      <c r="G722" s="589"/>
    </row>
    <row r="723" spans="1:7" x14ac:dyDescent="0.25">
      <c r="A723" s="589"/>
      <c r="B723" s="589"/>
      <c r="C723" s="589"/>
      <c r="D723" s="589"/>
      <c r="E723" s="589"/>
      <c r="F723" s="589"/>
      <c r="G723" s="589"/>
    </row>
    <row r="724" spans="1:7" x14ac:dyDescent="0.25">
      <c r="A724" s="589"/>
      <c r="B724" s="589"/>
      <c r="C724" s="589"/>
      <c r="D724" s="589"/>
      <c r="E724" s="589"/>
      <c r="F724" s="589"/>
      <c r="G724" s="589"/>
    </row>
    <row r="725" spans="1:7" x14ac:dyDescent="0.25">
      <c r="A725" s="589"/>
      <c r="B725" s="589"/>
      <c r="C725" s="589"/>
      <c r="D725" s="589"/>
      <c r="E725" s="589"/>
      <c r="F725" s="589"/>
      <c r="G725" s="589"/>
    </row>
    <row r="726" spans="1:7" x14ac:dyDescent="0.25">
      <c r="A726" s="589"/>
      <c r="B726" s="589"/>
      <c r="C726" s="589"/>
      <c r="D726" s="589"/>
      <c r="E726" s="589"/>
      <c r="F726" s="589"/>
      <c r="G726" s="589"/>
    </row>
    <row r="727" spans="1:7" x14ac:dyDescent="0.25">
      <c r="A727" s="589"/>
      <c r="B727" s="589"/>
      <c r="C727" s="589"/>
      <c r="D727" s="589"/>
      <c r="E727" s="589"/>
      <c r="F727" s="589"/>
      <c r="G727" s="589"/>
    </row>
    <row r="728" spans="1:7" x14ac:dyDescent="0.25">
      <c r="A728" s="589"/>
      <c r="B728" s="589"/>
      <c r="C728" s="589"/>
      <c r="D728" s="589"/>
      <c r="E728" s="589"/>
      <c r="F728" s="589"/>
      <c r="G728" s="589"/>
    </row>
    <row r="729" spans="1:7" x14ac:dyDescent="0.25">
      <c r="A729" s="589"/>
      <c r="B729" s="589"/>
      <c r="C729" s="589"/>
      <c r="D729" s="589"/>
      <c r="E729" s="589"/>
      <c r="F729" s="589"/>
      <c r="G729" s="589"/>
    </row>
    <row r="730" spans="1:7" x14ac:dyDescent="0.25">
      <c r="A730" s="589"/>
      <c r="B730" s="589"/>
      <c r="C730" s="589"/>
      <c r="D730" s="589"/>
      <c r="E730" s="589"/>
      <c r="F730" s="589"/>
      <c r="G730" s="589"/>
    </row>
    <row r="731" spans="1:7" x14ac:dyDescent="0.25">
      <c r="A731" s="589"/>
      <c r="B731" s="589"/>
      <c r="C731" s="589"/>
      <c r="D731" s="589"/>
      <c r="E731" s="589"/>
      <c r="F731" s="589"/>
      <c r="G731" s="589"/>
    </row>
    <row r="732" spans="1:7" x14ac:dyDescent="0.25">
      <c r="A732" s="589"/>
      <c r="B732" s="589"/>
      <c r="C732" s="589"/>
      <c r="D732" s="589"/>
      <c r="E732" s="589"/>
      <c r="F732" s="589"/>
      <c r="G732" s="589"/>
    </row>
    <row r="733" spans="1:7" x14ac:dyDescent="0.25">
      <c r="A733" s="589"/>
      <c r="B733" s="589"/>
      <c r="C733" s="589"/>
      <c r="D733" s="589"/>
      <c r="E733" s="589"/>
      <c r="F733" s="589"/>
      <c r="G733" s="589"/>
    </row>
    <row r="734" spans="1:7" x14ac:dyDescent="0.25">
      <c r="A734" s="589"/>
      <c r="B734" s="589"/>
      <c r="C734" s="589"/>
      <c r="D734" s="589"/>
      <c r="E734" s="589"/>
      <c r="F734" s="589"/>
      <c r="G734" s="589"/>
    </row>
    <row r="735" spans="1:7" x14ac:dyDescent="0.25">
      <c r="A735" s="589"/>
      <c r="B735" s="589"/>
      <c r="C735" s="589"/>
      <c r="D735" s="589"/>
      <c r="E735" s="589"/>
      <c r="F735" s="589"/>
      <c r="G735" s="589"/>
    </row>
    <row r="736" spans="1:7" x14ac:dyDescent="0.25">
      <c r="A736" s="589"/>
      <c r="B736" s="589"/>
      <c r="C736" s="589"/>
      <c r="D736" s="589"/>
      <c r="E736" s="589"/>
      <c r="F736" s="589"/>
      <c r="G736" s="589"/>
    </row>
    <row r="737" spans="1:7" x14ac:dyDescent="0.25">
      <c r="A737" s="589"/>
      <c r="B737" s="589"/>
      <c r="C737" s="589"/>
      <c r="D737" s="589"/>
      <c r="E737" s="589"/>
      <c r="F737" s="589"/>
      <c r="G737" s="589"/>
    </row>
    <row r="738" spans="1:7" x14ac:dyDescent="0.25">
      <c r="A738" s="589"/>
      <c r="B738" s="589"/>
      <c r="C738" s="589"/>
      <c r="D738" s="589"/>
      <c r="E738" s="589"/>
      <c r="F738" s="589"/>
      <c r="G738" s="589"/>
    </row>
    <row r="739" spans="1:7" x14ac:dyDescent="0.25">
      <c r="A739" s="589"/>
      <c r="B739" s="589"/>
      <c r="C739" s="589"/>
      <c r="D739" s="589"/>
      <c r="E739" s="589"/>
      <c r="F739" s="589"/>
      <c r="G739" s="589"/>
    </row>
    <row r="740" spans="1:7" x14ac:dyDescent="0.25">
      <c r="A740" s="589"/>
      <c r="B740" s="589"/>
      <c r="C740" s="589"/>
      <c r="D740" s="589"/>
      <c r="E740" s="589"/>
      <c r="F740" s="589"/>
      <c r="G740" s="589"/>
    </row>
    <row r="741" spans="1:7" x14ac:dyDescent="0.25">
      <c r="A741" s="589"/>
      <c r="B741" s="589"/>
      <c r="C741" s="589"/>
      <c r="D741" s="589"/>
      <c r="E741" s="589"/>
      <c r="F741" s="589"/>
      <c r="G741" s="589"/>
    </row>
    <row r="742" spans="1:7" x14ac:dyDescent="0.25">
      <c r="A742" s="589"/>
      <c r="B742" s="589"/>
      <c r="C742" s="589"/>
      <c r="D742" s="589"/>
      <c r="E742" s="589"/>
      <c r="F742" s="589"/>
      <c r="G742" s="589"/>
    </row>
    <row r="743" spans="1:7" x14ac:dyDescent="0.25">
      <c r="A743" s="589"/>
      <c r="B743" s="589"/>
      <c r="C743" s="589"/>
      <c r="D743" s="589"/>
      <c r="E743" s="589"/>
      <c r="F743" s="589"/>
      <c r="G743" s="589"/>
    </row>
    <row r="744" spans="1:7" x14ac:dyDescent="0.25">
      <c r="A744" s="589"/>
      <c r="B744" s="589"/>
      <c r="C744" s="589"/>
      <c r="D744" s="589"/>
      <c r="E744" s="589"/>
      <c r="F744" s="589"/>
      <c r="G744" s="589"/>
    </row>
    <row r="745" spans="1:7" x14ac:dyDescent="0.25">
      <c r="A745" s="589"/>
      <c r="B745" s="589"/>
      <c r="C745" s="589"/>
      <c r="D745" s="589"/>
      <c r="E745" s="589"/>
      <c r="F745" s="589"/>
      <c r="G745" s="589"/>
    </row>
    <row r="746" spans="1:7" x14ac:dyDescent="0.25">
      <c r="A746" s="589"/>
      <c r="B746" s="589"/>
      <c r="C746" s="589"/>
      <c r="D746" s="589"/>
      <c r="E746" s="589"/>
      <c r="F746" s="589"/>
      <c r="G746" s="589"/>
    </row>
    <row r="747" spans="1:7" x14ac:dyDescent="0.25">
      <c r="A747" s="589"/>
      <c r="B747" s="589"/>
      <c r="C747" s="589"/>
      <c r="D747" s="589"/>
      <c r="E747" s="589"/>
      <c r="F747" s="589"/>
      <c r="G747" s="589"/>
    </row>
    <row r="748" spans="1:7" x14ac:dyDescent="0.25">
      <c r="A748" s="589"/>
      <c r="B748" s="589"/>
      <c r="C748" s="589"/>
      <c r="D748" s="589"/>
      <c r="E748" s="589"/>
      <c r="F748" s="589"/>
      <c r="G748" s="589"/>
    </row>
    <row r="749" spans="1:7" x14ac:dyDescent="0.25">
      <c r="A749" s="589"/>
      <c r="B749" s="589"/>
      <c r="C749" s="589"/>
      <c r="D749" s="589"/>
      <c r="E749" s="589"/>
      <c r="F749" s="589"/>
      <c r="G749" s="589"/>
    </row>
    <row r="750" spans="1:7" x14ac:dyDescent="0.25">
      <c r="A750" s="589"/>
      <c r="B750" s="589"/>
      <c r="C750" s="589"/>
      <c r="D750" s="589"/>
      <c r="E750" s="589"/>
      <c r="F750" s="589"/>
      <c r="G750" s="589"/>
    </row>
    <row r="751" spans="1:7" x14ac:dyDescent="0.25">
      <c r="A751" s="589"/>
      <c r="B751" s="589"/>
      <c r="C751" s="589"/>
      <c r="D751" s="589"/>
      <c r="E751" s="589"/>
      <c r="F751" s="589"/>
      <c r="G751" s="589"/>
    </row>
    <row r="752" spans="1:7" x14ac:dyDescent="0.25">
      <c r="A752" s="589"/>
      <c r="B752" s="589"/>
      <c r="C752" s="589"/>
      <c r="D752" s="589"/>
      <c r="E752" s="589"/>
      <c r="F752" s="589"/>
      <c r="G752" s="589"/>
    </row>
    <row r="753" spans="1:7" x14ac:dyDescent="0.25">
      <c r="A753" s="589"/>
      <c r="B753" s="589"/>
      <c r="C753" s="589"/>
      <c r="D753" s="589"/>
      <c r="E753" s="589"/>
      <c r="F753" s="589"/>
      <c r="G753" s="589"/>
    </row>
    <row r="754" spans="1:7" x14ac:dyDescent="0.25">
      <c r="A754" s="589"/>
      <c r="B754" s="589"/>
      <c r="C754" s="589"/>
      <c r="D754" s="589"/>
      <c r="E754" s="589"/>
      <c r="F754" s="589"/>
      <c r="G754" s="589"/>
    </row>
    <row r="755" spans="1:7" x14ac:dyDescent="0.25">
      <c r="A755" s="589"/>
      <c r="B755" s="589"/>
      <c r="C755" s="589"/>
      <c r="D755" s="589"/>
      <c r="E755" s="589"/>
      <c r="F755" s="589"/>
      <c r="G755" s="589"/>
    </row>
    <row r="756" spans="1:7" x14ac:dyDescent="0.25">
      <c r="A756" s="589"/>
      <c r="B756" s="589"/>
      <c r="C756" s="589"/>
      <c r="D756" s="589"/>
      <c r="E756" s="589"/>
      <c r="F756" s="589"/>
      <c r="G756" s="589"/>
    </row>
    <row r="757" spans="1:7" x14ac:dyDescent="0.25">
      <c r="A757" s="589"/>
      <c r="B757" s="589"/>
      <c r="C757" s="589"/>
      <c r="D757" s="589"/>
      <c r="E757" s="589"/>
      <c r="F757" s="589"/>
      <c r="G757" s="589"/>
    </row>
    <row r="758" spans="1:7" x14ac:dyDescent="0.25">
      <c r="A758" s="589"/>
      <c r="B758" s="589"/>
      <c r="C758" s="589"/>
      <c r="D758" s="589"/>
      <c r="E758" s="589"/>
      <c r="F758" s="589"/>
      <c r="G758" s="589"/>
    </row>
    <row r="759" spans="1:7" x14ac:dyDescent="0.25">
      <c r="A759" s="589"/>
      <c r="B759" s="589"/>
      <c r="C759" s="589"/>
      <c r="D759" s="589"/>
      <c r="E759" s="589"/>
      <c r="F759" s="589"/>
      <c r="G759" s="589"/>
    </row>
    <row r="760" spans="1:7" x14ac:dyDescent="0.25">
      <c r="A760" s="589"/>
      <c r="B760" s="589"/>
      <c r="C760" s="589"/>
      <c r="D760" s="589"/>
      <c r="E760" s="589"/>
      <c r="F760" s="589"/>
      <c r="G760" s="589"/>
    </row>
    <row r="761" spans="1:7" x14ac:dyDescent="0.25">
      <c r="A761" s="589"/>
      <c r="B761" s="589"/>
      <c r="C761" s="589"/>
      <c r="D761" s="589"/>
      <c r="E761" s="589"/>
      <c r="F761" s="589"/>
      <c r="G761" s="589"/>
    </row>
    <row r="762" spans="1:7" x14ac:dyDescent="0.25">
      <c r="A762" s="589"/>
      <c r="B762" s="589"/>
      <c r="C762" s="589"/>
      <c r="D762" s="589"/>
      <c r="E762" s="589"/>
      <c r="F762" s="589"/>
      <c r="G762" s="589"/>
    </row>
    <row r="763" spans="1:7" x14ac:dyDescent="0.25">
      <c r="A763" s="589"/>
      <c r="B763" s="589"/>
      <c r="C763" s="589"/>
      <c r="D763" s="589"/>
      <c r="E763" s="589"/>
      <c r="F763" s="589"/>
      <c r="G763" s="589"/>
    </row>
    <row r="764" spans="1:7" x14ac:dyDescent="0.25">
      <c r="A764" s="589"/>
      <c r="B764" s="589"/>
      <c r="C764" s="589"/>
      <c r="D764" s="589"/>
      <c r="E764" s="589"/>
      <c r="F764" s="589"/>
      <c r="G764" s="589"/>
    </row>
    <row r="765" spans="1:7" x14ac:dyDescent="0.25">
      <c r="A765" s="589"/>
      <c r="B765" s="589"/>
      <c r="C765" s="589"/>
      <c r="D765" s="589"/>
      <c r="E765" s="589"/>
      <c r="F765" s="589"/>
      <c r="G765" s="589"/>
    </row>
    <row r="766" spans="1:7" x14ac:dyDescent="0.25">
      <c r="A766" s="589"/>
      <c r="B766" s="589"/>
      <c r="C766" s="589"/>
      <c r="D766" s="589"/>
      <c r="E766" s="589"/>
      <c r="F766" s="589"/>
      <c r="G766" s="589"/>
    </row>
    <row r="767" spans="1:7" x14ac:dyDescent="0.25">
      <c r="A767" s="589"/>
      <c r="B767" s="589"/>
      <c r="C767" s="589"/>
      <c r="D767" s="589"/>
      <c r="E767" s="589"/>
      <c r="F767" s="589"/>
      <c r="G767" s="589"/>
    </row>
    <row r="768" spans="1:7" x14ac:dyDescent="0.25">
      <c r="A768" s="589"/>
      <c r="B768" s="589"/>
      <c r="C768" s="589"/>
      <c r="D768" s="589"/>
      <c r="E768" s="589"/>
      <c r="F768" s="589"/>
      <c r="G768" s="589"/>
    </row>
    <row r="769" spans="1:7" x14ac:dyDescent="0.25">
      <c r="A769" s="589"/>
      <c r="B769" s="589"/>
      <c r="C769" s="589"/>
      <c r="D769" s="589"/>
      <c r="E769" s="589"/>
      <c r="F769" s="589"/>
      <c r="G769" s="589"/>
    </row>
    <row r="770" spans="1:7" x14ac:dyDescent="0.25">
      <c r="A770" s="589"/>
      <c r="B770" s="589"/>
      <c r="C770" s="589"/>
      <c r="D770" s="589"/>
      <c r="E770" s="589"/>
      <c r="F770" s="589"/>
      <c r="G770" s="589"/>
    </row>
    <row r="771" spans="1:7" x14ac:dyDescent="0.25">
      <c r="A771" s="589"/>
      <c r="B771" s="589"/>
      <c r="C771" s="589"/>
      <c r="D771" s="589"/>
      <c r="E771" s="589"/>
      <c r="F771" s="589"/>
      <c r="G771" s="589"/>
    </row>
    <row r="772" spans="1:7" x14ac:dyDescent="0.25">
      <c r="A772" s="589"/>
      <c r="B772" s="589"/>
      <c r="C772" s="589"/>
      <c r="D772" s="589"/>
      <c r="E772" s="589"/>
      <c r="F772" s="589"/>
      <c r="G772" s="589"/>
    </row>
    <row r="773" spans="1:7" x14ac:dyDescent="0.25">
      <c r="A773" s="589"/>
      <c r="B773" s="589"/>
      <c r="C773" s="589"/>
      <c r="D773" s="589"/>
      <c r="E773" s="589"/>
      <c r="F773" s="589"/>
      <c r="G773" s="589"/>
    </row>
    <row r="774" spans="1:7" x14ac:dyDescent="0.25">
      <c r="A774" s="589"/>
      <c r="B774" s="589"/>
      <c r="C774" s="589"/>
      <c r="D774" s="589"/>
      <c r="E774" s="589"/>
      <c r="F774" s="589"/>
      <c r="G774" s="589"/>
    </row>
    <row r="775" spans="1:7" x14ac:dyDescent="0.25">
      <c r="A775" s="589"/>
      <c r="B775" s="589"/>
      <c r="C775" s="589"/>
      <c r="D775" s="589"/>
      <c r="E775" s="589"/>
      <c r="F775" s="589"/>
      <c r="G775" s="589"/>
    </row>
    <row r="776" spans="1:7" x14ac:dyDescent="0.25">
      <c r="A776" s="589"/>
      <c r="B776" s="589"/>
      <c r="C776" s="589"/>
      <c r="D776" s="589"/>
      <c r="E776" s="589"/>
      <c r="F776" s="589"/>
      <c r="G776" s="589"/>
    </row>
    <row r="777" spans="1:7" x14ac:dyDescent="0.25">
      <c r="A777" s="589"/>
      <c r="B777" s="589"/>
      <c r="C777" s="589"/>
      <c r="D777" s="589"/>
      <c r="E777" s="589"/>
      <c r="F777" s="589"/>
      <c r="G777" s="589"/>
    </row>
    <row r="778" spans="1:7" x14ac:dyDescent="0.25">
      <c r="A778" s="589"/>
      <c r="B778" s="589"/>
      <c r="C778" s="589"/>
      <c r="D778" s="589"/>
      <c r="E778" s="589"/>
      <c r="F778" s="589"/>
      <c r="G778" s="589"/>
    </row>
    <row r="779" spans="1:7" x14ac:dyDescent="0.25">
      <c r="A779" s="589"/>
      <c r="B779" s="589"/>
      <c r="C779" s="589"/>
      <c r="D779" s="589"/>
      <c r="E779" s="589"/>
      <c r="F779" s="589"/>
      <c r="G779" s="589"/>
    </row>
    <row r="780" spans="1:7" x14ac:dyDescent="0.25">
      <c r="A780" s="589"/>
      <c r="B780" s="589"/>
      <c r="C780" s="589"/>
      <c r="D780" s="589"/>
      <c r="E780" s="589"/>
      <c r="F780" s="589"/>
      <c r="G780" s="589"/>
    </row>
    <row r="781" spans="1:7" x14ac:dyDescent="0.25">
      <c r="A781" s="589"/>
      <c r="B781" s="589"/>
      <c r="C781" s="589"/>
      <c r="D781" s="589"/>
      <c r="E781" s="589"/>
      <c r="F781" s="589"/>
      <c r="G781" s="589"/>
    </row>
    <row r="782" spans="1:7" x14ac:dyDescent="0.25">
      <c r="A782" s="589"/>
      <c r="B782" s="589"/>
      <c r="C782" s="589"/>
      <c r="D782" s="589"/>
      <c r="E782" s="589"/>
      <c r="F782" s="589"/>
      <c r="G782" s="589"/>
    </row>
    <row r="783" spans="1:7" x14ac:dyDescent="0.25">
      <c r="A783" s="589"/>
      <c r="B783" s="589"/>
      <c r="C783" s="589"/>
      <c r="D783" s="589"/>
      <c r="E783" s="589"/>
      <c r="F783" s="589"/>
      <c r="G783" s="589"/>
    </row>
    <row r="784" spans="1:7" x14ac:dyDescent="0.25">
      <c r="A784" s="589"/>
      <c r="B784" s="589"/>
      <c r="C784" s="589"/>
      <c r="D784" s="589"/>
      <c r="E784" s="589"/>
      <c r="F784" s="589"/>
      <c r="G784" s="589"/>
    </row>
    <row r="785" spans="1:7" x14ac:dyDescent="0.25">
      <c r="A785" s="589"/>
      <c r="B785" s="589"/>
      <c r="C785" s="589"/>
      <c r="D785" s="589"/>
      <c r="E785" s="589"/>
      <c r="F785" s="589"/>
      <c r="G785" s="589"/>
    </row>
    <row r="786" spans="1:7" x14ac:dyDescent="0.25">
      <c r="A786" s="589"/>
      <c r="B786" s="589"/>
      <c r="C786" s="589"/>
      <c r="D786" s="589"/>
      <c r="E786" s="589"/>
      <c r="F786" s="589"/>
      <c r="G786" s="589"/>
    </row>
    <row r="787" spans="1:7" x14ac:dyDescent="0.25">
      <c r="A787" s="589"/>
      <c r="B787" s="589"/>
      <c r="C787" s="589"/>
      <c r="D787" s="589"/>
      <c r="E787" s="589"/>
      <c r="F787" s="589"/>
      <c r="G787" s="589"/>
    </row>
    <row r="788" spans="1:7" x14ac:dyDescent="0.25">
      <c r="A788" s="589"/>
      <c r="B788" s="589"/>
      <c r="C788" s="589"/>
      <c r="D788" s="589"/>
      <c r="E788" s="589"/>
      <c r="F788" s="589"/>
      <c r="G788" s="589"/>
    </row>
    <row r="789" spans="1:7" x14ac:dyDescent="0.25">
      <c r="A789" s="589"/>
      <c r="B789" s="589"/>
      <c r="C789" s="589"/>
      <c r="D789" s="589"/>
      <c r="E789" s="589"/>
      <c r="F789" s="589"/>
      <c r="G789" s="589"/>
    </row>
    <row r="790" spans="1:7" x14ac:dyDescent="0.25">
      <c r="A790" s="589"/>
      <c r="B790" s="589"/>
      <c r="C790" s="589"/>
      <c r="D790" s="589"/>
      <c r="E790" s="589"/>
      <c r="F790" s="589"/>
      <c r="G790" s="589"/>
    </row>
    <row r="791" spans="1:7" x14ac:dyDescent="0.25">
      <c r="A791" s="589"/>
      <c r="B791" s="589"/>
      <c r="C791" s="589"/>
      <c r="D791" s="589"/>
      <c r="E791" s="589"/>
      <c r="F791" s="589"/>
      <c r="G791" s="589"/>
    </row>
    <row r="792" spans="1:7" x14ac:dyDescent="0.25">
      <c r="A792" s="589"/>
      <c r="B792" s="589"/>
      <c r="C792" s="589"/>
      <c r="D792" s="589"/>
      <c r="E792" s="589"/>
      <c r="F792" s="589"/>
      <c r="G792" s="589"/>
    </row>
    <row r="793" spans="1:7" x14ac:dyDescent="0.25">
      <c r="A793" s="589"/>
      <c r="B793" s="589"/>
      <c r="C793" s="589"/>
      <c r="D793" s="589"/>
      <c r="E793" s="589"/>
      <c r="F793" s="589"/>
      <c r="G793" s="589"/>
    </row>
    <row r="794" spans="1:7" x14ac:dyDescent="0.25">
      <c r="A794" s="589"/>
      <c r="B794" s="589"/>
      <c r="C794" s="589"/>
      <c r="D794" s="589"/>
      <c r="E794" s="589"/>
      <c r="F794" s="589"/>
      <c r="G794" s="589"/>
    </row>
    <row r="795" spans="1:7" x14ac:dyDescent="0.25">
      <c r="A795" s="589"/>
      <c r="B795" s="589"/>
      <c r="C795" s="589"/>
      <c r="D795" s="589"/>
      <c r="E795" s="589"/>
      <c r="F795" s="589"/>
      <c r="G795" s="589"/>
    </row>
    <row r="796" spans="1:7" x14ac:dyDescent="0.25">
      <c r="A796" s="589"/>
      <c r="B796" s="589"/>
      <c r="C796" s="589"/>
      <c r="D796" s="589"/>
      <c r="E796" s="589"/>
      <c r="F796" s="589"/>
      <c r="G796" s="589"/>
    </row>
    <row r="797" spans="1:7" x14ac:dyDescent="0.25">
      <c r="A797" s="589"/>
      <c r="B797" s="589"/>
      <c r="C797" s="589"/>
      <c r="D797" s="589"/>
      <c r="E797" s="589"/>
      <c r="F797" s="589"/>
      <c r="G797" s="589"/>
    </row>
    <row r="798" spans="1:7" x14ac:dyDescent="0.25">
      <c r="A798" s="589"/>
      <c r="B798" s="589"/>
      <c r="C798" s="589"/>
      <c r="D798" s="589"/>
      <c r="E798" s="589"/>
      <c r="F798" s="589"/>
      <c r="G798" s="589"/>
    </row>
    <row r="799" spans="1:7" x14ac:dyDescent="0.25">
      <c r="A799" s="589"/>
      <c r="B799" s="589"/>
      <c r="C799" s="589"/>
      <c r="D799" s="589"/>
      <c r="E799" s="589"/>
      <c r="F799" s="589"/>
      <c r="G799" s="589"/>
    </row>
    <row r="800" spans="1:7" x14ac:dyDescent="0.25">
      <c r="A800" s="589"/>
      <c r="B800" s="589"/>
      <c r="C800" s="589"/>
      <c r="D800" s="589"/>
      <c r="E800" s="589"/>
      <c r="F800" s="589"/>
      <c r="G800" s="589"/>
    </row>
    <row r="801" spans="1:7" x14ac:dyDescent="0.25">
      <c r="A801" s="589"/>
      <c r="B801" s="589"/>
      <c r="C801" s="589"/>
      <c r="D801" s="589"/>
      <c r="E801" s="589"/>
      <c r="F801" s="589"/>
      <c r="G801" s="589"/>
    </row>
    <row r="802" spans="1:7" x14ac:dyDescent="0.25">
      <c r="A802" s="589"/>
      <c r="B802" s="589"/>
      <c r="C802" s="589"/>
      <c r="D802" s="589"/>
      <c r="E802" s="589"/>
      <c r="F802" s="589"/>
      <c r="G802" s="589"/>
    </row>
    <row r="803" spans="1:7" x14ac:dyDescent="0.25">
      <c r="A803" s="589"/>
      <c r="B803" s="589"/>
      <c r="C803" s="589"/>
      <c r="D803" s="589"/>
      <c r="E803" s="589"/>
      <c r="F803" s="589"/>
      <c r="G803" s="589"/>
    </row>
    <row r="804" spans="1:7" x14ac:dyDescent="0.25">
      <c r="A804" s="589"/>
      <c r="B804" s="589"/>
      <c r="C804" s="589"/>
      <c r="D804" s="589"/>
      <c r="E804" s="589"/>
      <c r="F804" s="589"/>
      <c r="G804" s="589"/>
    </row>
    <row r="805" spans="1:7" x14ac:dyDescent="0.25">
      <c r="A805" s="589"/>
      <c r="B805" s="589"/>
      <c r="C805" s="589"/>
      <c r="D805" s="589"/>
      <c r="E805" s="589"/>
      <c r="F805" s="589"/>
      <c r="G805" s="589"/>
    </row>
    <row r="806" spans="1:7" x14ac:dyDescent="0.25">
      <c r="A806" s="589"/>
      <c r="B806" s="589"/>
      <c r="C806" s="589"/>
      <c r="D806" s="589"/>
      <c r="E806" s="589"/>
      <c r="F806" s="589"/>
      <c r="G806" s="589"/>
    </row>
    <row r="807" spans="1:7" x14ac:dyDescent="0.25">
      <c r="A807" s="589"/>
      <c r="B807" s="589"/>
      <c r="C807" s="589"/>
      <c r="D807" s="589"/>
      <c r="E807" s="589"/>
      <c r="F807" s="589"/>
      <c r="G807" s="589"/>
    </row>
    <row r="808" spans="1:7" x14ac:dyDescent="0.25">
      <c r="A808" s="589"/>
      <c r="B808" s="589"/>
      <c r="C808" s="589"/>
      <c r="D808" s="589"/>
      <c r="E808" s="589"/>
      <c r="F808" s="589"/>
      <c r="G808" s="589"/>
    </row>
    <row r="809" spans="1:7" x14ac:dyDescent="0.25">
      <c r="A809" s="589"/>
      <c r="B809" s="589"/>
      <c r="C809" s="589"/>
      <c r="D809" s="589"/>
      <c r="E809" s="589"/>
      <c r="F809" s="589"/>
      <c r="G809" s="589"/>
    </row>
    <row r="810" spans="1:7" x14ac:dyDescent="0.25">
      <c r="A810" s="589"/>
      <c r="B810" s="589"/>
      <c r="C810" s="589"/>
      <c r="D810" s="589"/>
      <c r="E810" s="589"/>
      <c r="F810" s="589"/>
      <c r="G810" s="589"/>
    </row>
    <row r="811" spans="1:7" x14ac:dyDescent="0.25">
      <c r="A811" s="589"/>
      <c r="B811" s="589"/>
      <c r="C811" s="589"/>
      <c r="D811" s="589"/>
      <c r="E811" s="589"/>
      <c r="F811" s="589"/>
      <c r="G811" s="589"/>
    </row>
    <row r="812" spans="1:7" x14ac:dyDescent="0.25">
      <c r="A812" s="589"/>
      <c r="B812" s="589"/>
      <c r="C812" s="589"/>
      <c r="D812" s="589"/>
      <c r="E812" s="589"/>
      <c r="F812" s="589"/>
      <c r="G812" s="589"/>
    </row>
    <row r="813" spans="1:7" x14ac:dyDescent="0.25">
      <c r="A813" s="589"/>
      <c r="B813" s="589"/>
      <c r="C813" s="589"/>
      <c r="D813" s="589"/>
      <c r="E813" s="589"/>
      <c r="F813" s="589"/>
      <c r="G813" s="589"/>
    </row>
    <row r="814" spans="1:7" x14ac:dyDescent="0.25">
      <c r="A814" s="589"/>
      <c r="B814" s="589"/>
      <c r="C814" s="589"/>
      <c r="D814" s="589"/>
      <c r="E814" s="589"/>
      <c r="F814" s="589"/>
      <c r="G814" s="589"/>
    </row>
    <row r="815" spans="1:7" x14ac:dyDescent="0.25">
      <c r="A815" s="589"/>
      <c r="B815" s="589"/>
      <c r="C815" s="589"/>
      <c r="D815" s="589"/>
      <c r="E815" s="589"/>
      <c r="F815" s="589"/>
      <c r="G815" s="589"/>
    </row>
    <row r="816" spans="1:7" x14ac:dyDescent="0.25">
      <c r="A816" s="589"/>
      <c r="B816" s="589"/>
      <c r="C816" s="589"/>
      <c r="D816" s="589"/>
      <c r="E816" s="589"/>
      <c r="F816" s="589"/>
      <c r="G816" s="589"/>
    </row>
    <row r="817" spans="1:7" x14ac:dyDescent="0.25">
      <c r="A817" s="589"/>
      <c r="B817" s="589"/>
      <c r="C817" s="589"/>
      <c r="D817" s="589"/>
      <c r="E817" s="589"/>
      <c r="F817" s="589"/>
      <c r="G817" s="589"/>
    </row>
    <row r="818" spans="1:7" x14ac:dyDescent="0.25">
      <c r="A818" s="589"/>
      <c r="B818" s="589"/>
      <c r="C818" s="589"/>
      <c r="D818" s="589"/>
      <c r="E818" s="589"/>
      <c r="F818" s="589"/>
      <c r="G818" s="589"/>
    </row>
    <row r="819" spans="1:7" x14ac:dyDescent="0.25">
      <c r="A819" s="589"/>
      <c r="B819" s="589"/>
      <c r="C819" s="589"/>
      <c r="D819" s="589"/>
      <c r="E819" s="589"/>
      <c r="F819" s="589"/>
      <c r="G819" s="589"/>
    </row>
    <row r="820" spans="1:7" x14ac:dyDescent="0.25">
      <c r="A820" s="589"/>
      <c r="B820" s="589"/>
      <c r="C820" s="589"/>
      <c r="D820" s="589"/>
      <c r="E820" s="589"/>
      <c r="F820" s="589"/>
      <c r="G820" s="589"/>
    </row>
    <row r="821" spans="1:7" x14ac:dyDescent="0.25">
      <c r="A821" s="589"/>
      <c r="B821" s="589"/>
      <c r="C821" s="589"/>
      <c r="D821" s="589"/>
      <c r="E821" s="589"/>
      <c r="F821" s="589"/>
      <c r="G821" s="589"/>
    </row>
    <row r="822" spans="1:7" x14ac:dyDescent="0.25">
      <c r="A822" s="589"/>
      <c r="B822" s="589"/>
      <c r="C822" s="589"/>
      <c r="D822" s="589"/>
      <c r="E822" s="589"/>
      <c r="F822" s="589"/>
      <c r="G822" s="589"/>
    </row>
    <row r="823" spans="1:7" x14ac:dyDescent="0.25">
      <c r="A823" s="589"/>
      <c r="B823" s="589"/>
      <c r="C823" s="589"/>
      <c r="D823" s="589"/>
      <c r="E823" s="589"/>
      <c r="F823" s="589"/>
      <c r="G823" s="589"/>
    </row>
    <row r="824" spans="1:7" x14ac:dyDescent="0.25">
      <c r="A824" s="589"/>
      <c r="B824" s="589"/>
      <c r="C824" s="589"/>
      <c r="D824" s="589"/>
      <c r="E824" s="589"/>
      <c r="F824" s="589"/>
      <c r="G824" s="589"/>
    </row>
    <row r="825" spans="1:7" x14ac:dyDescent="0.25">
      <c r="A825" s="589"/>
      <c r="B825" s="589"/>
      <c r="C825" s="589"/>
      <c r="D825" s="589"/>
      <c r="E825" s="589"/>
      <c r="F825" s="589"/>
      <c r="G825" s="589"/>
    </row>
    <row r="826" spans="1:7" x14ac:dyDescent="0.25">
      <c r="A826" s="589"/>
      <c r="B826" s="589"/>
      <c r="C826" s="589"/>
      <c r="D826" s="589"/>
      <c r="E826" s="589"/>
      <c r="F826" s="589"/>
      <c r="G826" s="589"/>
    </row>
    <row r="827" spans="1:7" x14ac:dyDescent="0.25">
      <c r="A827" s="589"/>
      <c r="B827" s="589"/>
      <c r="C827" s="589"/>
      <c r="D827" s="589"/>
      <c r="E827" s="589"/>
      <c r="F827" s="589"/>
      <c r="G827" s="589"/>
    </row>
    <row r="828" spans="1:7" x14ac:dyDescent="0.25">
      <c r="A828" s="589"/>
      <c r="B828" s="589"/>
      <c r="C828" s="589"/>
      <c r="D828" s="589"/>
      <c r="E828" s="589"/>
      <c r="F828" s="589"/>
      <c r="G828" s="589"/>
    </row>
    <row r="829" spans="1:7" x14ac:dyDescent="0.25">
      <c r="A829" s="589"/>
      <c r="B829" s="589"/>
      <c r="C829" s="589"/>
      <c r="D829" s="589"/>
      <c r="E829" s="589"/>
      <c r="F829" s="589"/>
      <c r="G829" s="589"/>
    </row>
    <row r="830" spans="1:7" x14ac:dyDescent="0.25">
      <c r="A830" s="589"/>
      <c r="B830" s="589"/>
      <c r="C830" s="589"/>
      <c r="D830" s="589"/>
      <c r="E830" s="589"/>
      <c r="F830" s="589"/>
      <c r="G830" s="589"/>
    </row>
    <row r="831" spans="1:7" x14ac:dyDescent="0.25">
      <c r="A831" s="589"/>
      <c r="B831" s="589"/>
      <c r="C831" s="589"/>
      <c r="D831" s="589"/>
      <c r="E831" s="589"/>
      <c r="F831" s="589"/>
      <c r="G831" s="589"/>
    </row>
    <row r="832" spans="1:7" x14ac:dyDescent="0.25">
      <c r="A832" s="589"/>
      <c r="B832" s="589"/>
      <c r="C832" s="589"/>
      <c r="D832" s="589"/>
      <c r="E832" s="589"/>
      <c r="F832" s="589"/>
      <c r="G832" s="589"/>
    </row>
    <row r="833" spans="1:7" x14ac:dyDescent="0.25">
      <c r="A833" s="589"/>
      <c r="B833" s="589"/>
      <c r="C833" s="589"/>
      <c r="D833" s="589"/>
      <c r="E833" s="589"/>
      <c r="F833" s="589"/>
      <c r="G833" s="589"/>
    </row>
    <row r="834" spans="1:7" x14ac:dyDescent="0.25">
      <c r="A834" s="589"/>
      <c r="B834" s="589"/>
      <c r="C834" s="589"/>
      <c r="D834" s="589"/>
      <c r="E834" s="589"/>
      <c r="F834" s="589"/>
      <c r="G834" s="589"/>
    </row>
    <row r="835" spans="1:7" x14ac:dyDescent="0.25">
      <c r="A835" s="589"/>
      <c r="B835" s="589"/>
      <c r="C835" s="589"/>
      <c r="D835" s="589"/>
      <c r="E835" s="589"/>
      <c r="F835" s="589"/>
      <c r="G835" s="589"/>
    </row>
    <row r="836" spans="1:7" x14ac:dyDescent="0.25">
      <c r="A836" s="589"/>
      <c r="B836" s="589"/>
      <c r="C836" s="589"/>
      <c r="D836" s="589"/>
      <c r="E836" s="589"/>
      <c r="F836" s="589"/>
      <c r="G836" s="589"/>
    </row>
    <row r="837" spans="1:7" x14ac:dyDescent="0.25">
      <c r="A837" s="589"/>
      <c r="B837" s="589"/>
      <c r="C837" s="589"/>
      <c r="D837" s="589"/>
      <c r="E837" s="589"/>
      <c r="F837" s="589"/>
      <c r="G837" s="589"/>
    </row>
    <row r="838" spans="1:7" x14ac:dyDescent="0.25">
      <c r="A838" s="589"/>
      <c r="B838" s="589"/>
      <c r="C838" s="589"/>
      <c r="D838" s="589"/>
      <c r="E838" s="589"/>
      <c r="F838" s="589"/>
      <c r="G838" s="589"/>
    </row>
    <row r="839" spans="1:7" x14ac:dyDescent="0.25">
      <c r="A839" s="589"/>
      <c r="B839" s="589"/>
      <c r="C839" s="589"/>
      <c r="D839" s="589"/>
      <c r="E839" s="589"/>
      <c r="F839" s="589"/>
      <c r="G839" s="589"/>
    </row>
    <row r="840" spans="1:7" x14ac:dyDescent="0.25">
      <c r="A840" s="589"/>
      <c r="B840" s="589"/>
      <c r="C840" s="589"/>
      <c r="D840" s="589"/>
      <c r="E840" s="589"/>
      <c r="F840" s="589"/>
      <c r="G840" s="589"/>
    </row>
    <row r="841" spans="1:7" x14ac:dyDescent="0.25">
      <c r="A841" s="589"/>
      <c r="B841" s="589"/>
      <c r="C841" s="589"/>
      <c r="D841" s="589"/>
      <c r="E841" s="589"/>
      <c r="F841" s="589"/>
      <c r="G841" s="589"/>
    </row>
    <row r="842" spans="1:7" x14ac:dyDescent="0.25">
      <c r="A842" s="589"/>
      <c r="B842" s="589"/>
      <c r="C842" s="589"/>
      <c r="D842" s="589"/>
      <c r="E842" s="589"/>
      <c r="F842" s="589"/>
      <c r="G842" s="589"/>
    </row>
    <row r="843" spans="1:7" x14ac:dyDescent="0.25">
      <c r="A843" s="589"/>
      <c r="B843" s="589"/>
      <c r="C843" s="589"/>
      <c r="D843" s="589"/>
      <c r="E843" s="589"/>
      <c r="F843" s="589"/>
      <c r="G843" s="589"/>
    </row>
    <row r="844" spans="1:7" x14ac:dyDescent="0.25">
      <c r="A844" s="589"/>
      <c r="B844" s="589"/>
      <c r="C844" s="589"/>
      <c r="D844" s="589"/>
      <c r="E844" s="589"/>
      <c r="F844" s="589"/>
      <c r="G844" s="589"/>
    </row>
    <row r="845" spans="1:7" x14ac:dyDescent="0.25">
      <c r="A845" s="589"/>
      <c r="B845" s="589"/>
      <c r="C845" s="589"/>
      <c r="D845" s="589"/>
      <c r="E845" s="589"/>
      <c r="F845" s="589"/>
      <c r="G845" s="589"/>
    </row>
    <row r="846" spans="1:7" x14ac:dyDescent="0.25">
      <c r="A846" s="589"/>
      <c r="B846" s="589"/>
      <c r="C846" s="589"/>
      <c r="D846" s="589"/>
      <c r="E846" s="589"/>
      <c r="F846" s="589"/>
      <c r="G846" s="589"/>
    </row>
    <row r="847" spans="1:7" x14ac:dyDescent="0.25">
      <c r="A847" s="589"/>
      <c r="B847" s="589"/>
      <c r="C847" s="589"/>
      <c r="D847" s="589"/>
      <c r="E847" s="589"/>
      <c r="F847" s="589"/>
      <c r="G847" s="589"/>
    </row>
    <row r="848" spans="1:7" x14ac:dyDescent="0.25">
      <c r="A848" s="589"/>
      <c r="B848" s="589"/>
      <c r="C848" s="589"/>
      <c r="D848" s="589"/>
      <c r="E848" s="589"/>
      <c r="F848" s="589"/>
      <c r="G848" s="589"/>
    </row>
    <row r="849" spans="1:7" x14ac:dyDescent="0.25">
      <c r="A849" s="589"/>
      <c r="B849" s="589"/>
      <c r="C849" s="589"/>
      <c r="D849" s="589"/>
      <c r="E849" s="589"/>
      <c r="F849" s="589"/>
      <c r="G849" s="589"/>
    </row>
    <row r="850" spans="1:7" x14ac:dyDescent="0.25">
      <c r="A850" s="589"/>
      <c r="B850" s="589"/>
      <c r="C850" s="589"/>
      <c r="D850" s="589"/>
      <c r="E850" s="589"/>
      <c r="F850" s="589"/>
      <c r="G850" s="589"/>
    </row>
    <row r="851" spans="1:7" x14ac:dyDescent="0.25">
      <c r="A851" s="589"/>
      <c r="B851" s="589"/>
      <c r="C851" s="589"/>
      <c r="D851" s="589"/>
      <c r="E851" s="589"/>
      <c r="F851" s="589"/>
      <c r="G851" s="589"/>
    </row>
    <row r="852" spans="1:7" x14ac:dyDescent="0.25">
      <c r="A852" s="589"/>
      <c r="B852" s="589"/>
      <c r="C852" s="589"/>
      <c r="D852" s="589"/>
      <c r="E852" s="589"/>
      <c r="F852" s="589"/>
      <c r="G852" s="589"/>
    </row>
    <row r="853" spans="1:7" x14ac:dyDescent="0.25">
      <c r="A853" s="589"/>
      <c r="B853" s="589"/>
      <c r="C853" s="589"/>
      <c r="D853" s="589"/>
      <c r="E853" s="589"/>
      <c r="F853" s="589"/>
      <c r="G853" s="589"/>
    </row>
    <row r="854" spans="1:7" x14ac:dyDescent="0.25">
      <c r="A854" s="589"/>
      <c r="B854" s="589"/>
      <c r="C854" s="589"/>
      <c r="D854" s="589"/>
      <c r="E854" s="589"/>
      <c r="F854" s="589"/>
      <c r="G854" s="589"/>
    </row>
    <row r="855" spans="1:7" x14ac:dyDescent="0.25">
      <c r="A855" s="589"/>
      <c r="B855" s="589"/>
      <c r="C855" s="589"/>
      <c r="D855" s="589"/>
      <c r="E855" s="589"/>
      <c r="F855" s="589"/>
      <c r="G855" s="589"/>
    </row>
    <row r="856" spans="1:7" x14ac:dyDescent="0.25">
      <c r="A856" s="589"/>
      <c r="B856" s="589"/>
      <c r="C856" s="589"/>
      <c r="D856" s="589"/>
      <c r="E856" s="589"/>
      <c r="F856" s="589"/>
      <c r="G856" s="589"/>
    </row>
    <row r="857" spans="1:7" x14ac:dyDescent="0.25">
      <c r="A857" s="589"/>
      <c r="B857" s="589"/>
      <c r="C857" s="589"/>
      <c r="D857" s="589"/>
      <c r="E857" s="589"/>
      <c r="F857" s="589"/>
      <c r="G857" s="589"/>
    </row>
    <row r="858" spans="1:7" x14ac:dyDescent="0.25">
      <c r="A858" s="589"/>
      <c r="B858" s="589"/>
      <c r="C858" s="589"/>
      <c r="D858" s="589"/>
      <c r="E858" s="589"/>
      <c r="F858" s="589"/>
      <c r="G858" s="589"/>
    </row>
    <row r="859" spans="1:7" x14ac:dyDescent="0.25">
      <c r="A859" s="589"/>
      <c r="B859" s="589"/>
      <c r="C859" s="589"/>
      <c r="D859" s="589"/>
      <c r="E859" s="589"/>
      <c r="F859" s="589"/>
      <c r="G859" s="589"/>
    </row>
    <row r="860" spans="1:7" x14ac:dyDescent="0.25">
      <c r="A860" s="589"/>
      <c r="B860" s="589"/>
      <c r="C860" s="589"/>
      <c r="D860" s="589"/>
      <c r="E860" s="589"/>
      <c r="F860" s="589"/>
      <c r="G860" s="589"/>
    </row>
    <row r="861" spans="1:7" x14ac:dyDescent="0.25">
      <c r="A861" s="589"/>
      <c r="B861" s="589"/>
      <c r="C861" s="589"/>
      <c r="D861" s="589"/>
      <c r="E861" s="589"/>
      <c r="F861" s="589"/>
      <c r="G861" s="589"/>
    </row>
    <row r="862" spans="1:7" x14ac:dyDescent="0.25">
      <c r="A862" s="589"/>
      <c r="B862" s="589"/>
      <c r="C862" s="589"/>
      <c r="D862" s="589"/>
      <c r="E862" s="589"/>
      <c r="F862" s="589"/>
      <c r="G862" s="589"/>
    </row>
    <row r="863" spans="1:7" x14ac:dyDescent="0.25">
      <c r="A863" s="589"/>
      <c r="B863" s="589"/>
      <c r="C863" s="589"/>
      <c r="D863" s="589"/>
      <c r="E863" s="589"/>
      <c r="F863" s="589"/>
      <c r="G863" s="589"/>
    </row>
    <row r="864" spans="1:7" x14ac:dyDescent="0.25">
      <c r="A864" s="589"/>
      <c r="B864" s="589"/>
      <c r="C864" s="589"/>
      <c r="D864" s="589"/>
      <c r="E864" s="589"/>
      <c r="F864" s="589"/>
      <c r="G864" s="589"/>
    </row>
    <row r="865" spans="1:7" x14ac:dyDescent="0.25">
      <c r="A865" s="589"/>
      <c r="B865" s="589"/>
      <c r="C865" s="589"/>
      <c r="D865" s="589"/>
      <c r="E865" s="589"/>
      <c r="F865" s="589"/>
      <c r="G865" s="589"/>
    </row>
    <row r="866" spans="1:7" x14ac:dyDescent="0.25">
      <c r="A866" s="589"/>
      <c r="B866" s="589"/>
      <c r="C866" s="589"/>
      <c r="D866" s="589"/>
      <c r="E866" s="589"/>
      <c r="F866" s="589"/>
      <c r="G866" s="589"/>
    </row>
    <row r="867" spans="1:7" x14ac:dyDescent="0.25">
      <c r="A867" s="589"/>
      <c r="B867" s="589"/>
      <c r="C867" s="589"/>
      <c r="D867" s="589"/>
      <c r="E867" s="589"/>
      <c r="F867" s="589"/>
      <c r="G867" s="589"/>
    </row>
    <row r="868" spans="1:7" x14ac:dyDescent="0.25">
      <c r="A868" s="589"/>
      <c r="B868" s="589"/>
      <c r="C868" s="589"/>
      <c r="D868" s="589"/>
      <c r="E868" s="589"/>
      <c r="F868" s="589"/>
      <c r="G868" s="589"/>
    </row>
    <row r="869" spans="1:7" x14ac:dyDescent="0.25">
      <c r="A869" s="589"/>
      <c r="B869" s="589"/>
      <c r="C869" s="589"/>
      <c r="D869" s="589"/>
      <c r="E869" s="589"/>
      <c r="F869" s="589"/>
      <c r="G869" s="589"/>
    </row>
    <row r="870" spans="1:7" x14ac:dyDescent="0.25">
      <c r="A870" s="589"/>
      <c r="B870" s="589"/>
      <c r="C870" s="589"/>
      <c r="D870" s="589"/>
      <c r="E870" s="589"/>
      <c r="F870" s="589"/>
      <c r="G870" s="589"/>
    </row>
    <row r="871" spans="1:7" x14ac:dyDescent="0.25">
      <c r="A871" s="589"/>
      <c r="B871" s="589"/>
      <c r="C871" s="589"/>
      <c r="D871" s="589"/>
      <c r="E871" s="589"/>
      <c r="F871" s="589"/>
      <c r="G871" s="589"/>
    </row>
    <row r="872" spans="1:7" x14ac:dyDescent="0.25">
      <c r="A872" s="589"/>
      <c r="B872" s="589"/>
      <c r="C872" s="589"/>
      <c r="D872" s="589"/>
      <c r="E872" s="589"/>
      <c r="F872" s="589"/>
      <c r="G872" s="589"/>
    </row>
    <row r="873" spans="1:7" x14ac:dyDescent="0.25">
      <c r="A873" s="589"/>
      <c r="B873" s="589"/>
      <c r="C873" s="589"/>
      <c r="D873" s="589"/>
      <c r="E873" s="589"/>
      <c r="F873" s="589"/>
      <c r="G873" s="589"/>
    </row>
    <row r="874" spans="1:7" x14ac:dyDescent="0.25">
      <c r="A874" s="589"/>
      <c r="B874" s="589"/>
      <c r="C874" s="589"/>
      <c r="D874" s="589"/>
      <c r="E874" s="589"/>
      <c r="F874" s="589"/>
      <c r="G874" s="589"/>
    </row>
    <row r="875" spans="1:7" x14ac:dyDescent="0.25">
      <c r="A875" s="589"/>
      <c r="B875" s="589"/>
      <c r="C875" s="589"/>
      <c r="D875" s="589"/>
      <c r="E875" s="589"/>
      <c r="F875" s="589"/>
      <c r="G875" s="589"/>
    </row>
    <row r="876" spans="1:7" x14ac:dyDescent="0.25">
      <c r="A876" s="589"/>
      <c r="B876" s="589"/>
      <c r="C876" s="589"/>
      <c r="D876" s="589"/>
      <c r="E876" s="589"/>
      <c r="F876" s="589"/>
      <c r="G876" s="589"/>
    </row>
    <row r="877" spans="1:7" x14ac:dyDescent="0.25">
      <c r="A877" s="589"/>
      <c r="B877" s="589"/>
      <c r="C877" s="589"/>
      <c r="D877" s="589"/>
      <c r="E877" s="589"/>
      <c r="F877" s="589"/>
      <c r="G877" s="589"/>
    </row>
    <row r="878" spans="1:7" x14ac:dyDescent="0.25">
      <c r="A878" s="589"/>
      <c r="B878" s="589"/>
      <c r="C878" s="589"/>
      <c r="D878" s="589"/>
      <c r="E878" s="589"/>
      <c r="F878" s="589"/>
      <c r="G878" s="589"/>
    </row>
    <row r="879" spans="1:7" x14ac:dyDescent="0.25">
      <c r="A879" s="589"/>
      <c r="B879" s="589"/>
      <c r="C879" s="589"/>
      <c r="D879" s="589"/>
      <c r="E879" s="589"/>
      <c r="F879" s="589"/>
      <c r="G879" s="589"/>
    </row>
    <row r="880" spans="1:7" x14ac:dyDescent="0.25">
      <c r="A880" s="589"/>
      <c r="B880" s="589"/>
      <c r="C880" s="589"/>
      <c r="D880" s="589"/>
      <c r="E880" s="589"/>
      <c r="F880" s="589"/>
      <c r="G880" s="589"/>
    </row>
    <row r="881" spans="1:7" x14ac:dyDescent="0.25">
      <c r="A881" s="589"/>
      <c r="B881" s="589"/>
      <c r="C881" s="589"/>
      <c r="D881" s="589"/>
      <c r="E881" s="589"/>
      <c r="F881" s="589"/>
      <c r="G881" s="589"/>
    </row>
    <row r="882" spans="1:7" x14ac:dyDescent="0.25">
      <c r="A882" s="589"/>
      <c r="B882" s="589"/>
      <c r="C882" s="589"/>
      <c r="D882" s="589"/>
      <c r="E882" s="589"/>
      <c r="F882" s="589"/>
      <c r="G882" s="589"/>
    </row>
    <row r="883" spans="1:7" x14ac:dyDescent="0.25">
      <c r="A883" s="589"/>
      <c r="B883" s="589"/>
      <c r="C883" s="589"/>
      <c r="D883" s="589"/>
      <c r="E883" s="589"/>
      <c r="F883" s="589"/>
      <c r="G883" s="589"/>
    </row>
    <row r="884" spans="1:7" x14ac:dyDescent="0.25">
      <c r="A884" s="589"/>
      <c r="B884" s="589"/>
      <c r="C884" s="589"/>
      <c r="D884" s="589"/>
      <c r="E884" s="589"/>
      <c r="F884" s="589"/>
      <c r="G884" s="589"/>
    </row>
    <row r="885" spans="1:7" x14ac:dyDescent="0.25">
      <c r="A885" s="589"/>
      <c r="B885" s="589"/>
      <c r="C885" s="589"/>
      <c r="D885" s="589"/>
      <c r="E885" s="589"/>
      <c r="F885" s="589"/>
      <c r="G885" s="589"/>
    </row>
    <row r="886" spans="1:7" x14ac:dyDescent="0.25">
      <c r="A886" s="589"/>
      <c r="B886" s="589"/>
      <c r="C886" s="589"/>
      <c r="D886" s="589"/>
      <c r="E886" s="589"/>
      <c r="F886" s="589"/>
      <c r="G886" s="589"/>
    </row>
    <row r="887" spans="1:7" x14ac:dyDescent="0.25">
      <c r="A887" s="589"/>
      <c r="B887" s="589"/>
      <c r="C887" s="589"/>
      <c r="D887" s="589"/>
      <c r="E887" s="589"/>
      <c r="F887" s="589"/>
      <c r="G887" s="589"/>
    </row>
    <row r="888" spans="1:7" x14ac:dyDescent="0.25">
      <c r="A888" s="589"/>
      <c r="B888" s="589"/>
      <c r="C888" s="589"/>
      <c r="D888" s="589"/>
      <c r="E888" s="589"/>
      <c r="F888" s="589"/>
      <c r="G888" s="589"/>
    </row>
    <row r="889" spans="1:7" x14ac:dyDescent="0.25">
      <c r="A889" s="589"/>
      <c r="B889" s="589"/>
      <c r="C889" s="589"/>
      <c r="D889" s="589"/>
      <c r="E889" s="589"/>
      <c r="F889" s="589"/>
      <c r="G889" s="589"/>
    </row>
    <row r="890" spans="1:7" x14ac:dyDescent="0.25">
      <c r="A890" s="589"/>
      <c r="B890" s="589"/>
      <c r="C890" s="589"/>
      <c r="D890" s="589"/>
      <c r="E890" s="589"/>
      <c r="F890" s="589"/>
      <c r="G890" s="589"/>
    </row>
    <row r="891" spans="1:7" x14ac:dyDescent="0.25">
      <c r="A891" s="589"/>
      <c r="B891" s="589"/>
      <c r="C891" s="589"/>
      <c r="D891" s="589"/>
      <c r="E891" s="589"/>
      <c r="F891" s="589"/>
      <c r="G891" s="589"/>
    </row>
    <row r="892" spans="1:7" x14ac:dyDescent="0.25">
      <c r="A892" s="589"/>
      <c r="B892" s="589"/>
      <c r="C892" s="589"/>
      <c r="D892" s="589"/>
      <c r="E892" s="589"/>
      <c r="F892" s="589"/>
      <c r="G892" s="589"/>
    </row>
    <row r="893" spans="1:7" x14ac:dyDescent="0.25">
      <c r="A893" s="589"/>
      <c r="B893" s="589"/>
      <c r="C893" s="589"/>
      <c r="D893" s="589"/>
      <c r="E893" s="589"/>
      <c r="F893" s="589"/>
      <c r="G893" s="589"/>
    </row>
    <row r="894" spans="1:7" x14ac:dyDescent="0.25">
      <c r="A894" s="589"/>
      <c r="B894" s="589"/>
      <c r="C894" s="589"/>
      <c r="D894" s="589"/>
      <c r="E894" s="589"/>
      <c r="F894" s="589"/>
      <c r="G894" s="589"/>
    </row>
    <row r="895" spans="1:7" x14ac:dyDescent="0.25">
      <c r="A895" s="589"/>
      <c r="B895" s="589"/>
      <c r="C895" s="589"/>
      <c r="D895" s="589"/>
      <c r="E895" s="589"/>
      <c r="F895" s="589"/>
      <c r="G895" s="589"/>
    </row>
    <row r="896" spans="1:7" x14ac:dyDescent="0.25">
      <c r="A896" s="589"/>
      <c r="B896" s="589"/>
      <c r="C896" s="589"/>
      <c r="D896" s="589"/>
      <c r="E896" s="589"/>
      <c r="F896" s="589"/>
      <c r="G896" s="589"/>
    </row>
    <row r="897" spans="1:7" x14ac:dyDescent="0.25">
      <c r="A897" s="589"/>
      <c r="B897" s="589"/>
      <c r="C897" s="589"/>
      <c r="D897" s="589"/>
      <c r="E897" s="589"/>
      <c r="F897" s="589"/>
      <c r="G897" s="589"/>
    </row>
    <row r="898" spans="1:7" x14ac:dyDescent="0.25">
      <c r="A898" s="589"/>
      <c r="B898" s="589"/>
      <c r="C898" s="589"/>
      <c r="D898" s="589"/>
      <c r="E898" s="589"/>
      <c r="F898" s="589"/>
      <c r="G898" s="589"/>
    </row>
    <row r="899" spans="1:7" x14ac:dyDescent="0.25">
      <c r="A899" s="589"/>
      <c r="B899" s="589"/>
      <c r="C899" s="589"/>
      <c r="D899" s="589"/>
      <c r="E899" s="589"/>
      <c r="F899" s="589"/>
      <c r="G899" s="589"/>
    </row>
    <row r="900" spans="1:7" x14ac:dyDescent="0.25">
      <c r="A900" s="589"/>
      <c r="B900" s="589"/>
      <c r="C900" s="589"/>
      <c r="D900" s="589"/>
      <c r="E900" s="589"/>
      <c r="F900" s="589"/>
      <c r="G900" s="589"/>
    </row>
    <row r="901" spans="1:7" x14ac:dyDescent="0.25">
      <c r="A901" s="589"/>
      <c r="B901" s="589"/>
      <c r="C901" s="589"/>
      <c r="D901" s="589"/>
      <c r="E901" s="589"/>
      <c r="F901" s="589"/>
      <c r="G901" s="589"/>
    </row>
    <row r="902" spans="1:7" x14ac:dyDescent="0.25">
      <c r="A902" s="589"/>
      <c r="B902" s="589"/>
      <c r="C902" s="589"/>
      <c r="D902" s="589"/>
      <c r="E902" s="589"/>
      <c r="F902" s="589"/>
      <c r="G902" s="589"/>
    </row>
    <row r="903" spans="1:7" x14ac:dyDescent="0.25">
      <c r="A903" s="589"/>
      <c r="B903" s="589"/>
      <c r="C903" s="589"/>
      <c r="D903" s="589"/>
      <c r="E903" s="589"/>
      <c r="F903" s="589"/>
      <c r="G903" s="589"/>
    </row>
    <row r="904" spans="1:7" x14ac:dyDescent="0.25">
      <c r="A904" s="589"/>
      <c r="B904" s="589"/>
      <c r="C904" s="589"/>
      <c r="D904" s="589"/>
      <c r="E904" s="589"/>
      <c r="F904" s="589"/>
      <c r="G904" s="589"/>
    </row>
    <row r="905" spans="1:7" x14ac:dyDescent="0.25">
      <c r="A905" s="589"/>
      <c r="B905" s="589"/>
      <c r="C905" s="589"/>
      <c r="D905" s="589"/>
      <c r="E905" s="589"/>
      <c r="F905" s="589"/>
      <c r="G905" s="589"/>
    </row>
    <row r="906" spans="1:7" x14ac:dyDescent="0.25">
      <c r="A906" s="589"/>
      <c r="B906" s="589"/>
      <c r="C906" s="589"/>
      <c r="D906" s="589"/>
      <c r="E906" s="589"/>
      <c r="F906" s="589"/>
      <c r="G906" s="589"/>
    </row>
    <row r="907" spans="1:7" x14ac:dyDescent="0.25">
      <c r="A907" s="589"/>
      <c r="B907" s="589"/>
      <c r="C907" s="589"/>
      <c r="D907" s="589"/>
      <c r="E907" s="589"/>
      <c r="F907" s="589"/>
      <c r="G907" s="589"/>
    </row>
    <row r="908" spans="1:7" x14ac:dyDescent="0.25">
      <c r="A908" s="589"/>
      <c r="B908" s="589"/>
      <c r="C908" s="589"/>
      <c r="D908" s="589"/>
      <c r="E908" s="589"/>
      <c r="F908" s="589"/>
      <c r="G908" s="589"/>
    </row>
    <row r="909" spans="1:7" x14ac:dyDescent="0.25">
      <c r="A909" s="589"/>
      <c r="B909" s="589"/>
      <c r="C909" s="589"/>
      <c r="D909" s="589"/>
      <c r="E909" s="589"/>
      <c r="F909" s="589"/>
      <c r="G909" s="589"/>
    </row>
    <row r="910" spans="1:7" x14ac:dyDescent="0.25">
      <c r="A910" s="589"/>
      <c r="B910" s="589"/>
      <c r="C910" s="589"/>
      <c r="D910" s="589"/>
      <c r="E910" s="589"/>
      <c r="F910" s="589"/>
      <c r="G910" s="589"/>
    </row>
    <row r="911" spans="1:7" x14ac:dyDescent="0.25">
      <c r="A911" s="589"/>
      <c r="B911" s="589"/>
      <c r="C911" s="589"/>
      <c r="D911" s="589"/>
      <c r="E911" s="589"/>
      <c r="F911" s="589"/>
      <c r="G911" s="589"/>
    </row>
    <row r="912" spans="1:7" x14ac:dyDescent="0.25">
      <c r="A912" s="589"/>
      <c r="B912" s="589"/>
      <c r="C912" s="589"/>
      <c r="D912" s="589"/>
      <c r="E912" s="589"/>
      <c r="F912" s="589"/>
      <c r="G912" s="589"/>
    </row>
    <row r="913" spans="1:7" x14ac:dyDescent="0.25">
      <c r="A913" s="589"/>
      <c r="B913" s="589"/>
      <c r="C913" s="589"/>
      <c r="D913" s="589"/>
      <c r="E913" s="589"/>
      <c r="F913" s="589"/>
      <c r="G913" s="589"/>
    </row>
    <row r="914" spans="1:7" x14ac:dyDescent="0.25">
      <c r="A914" s="589"/>
      <c r="B914" s="589"/>
      <c r="C914" s="589"/>
      <c r="D914" s="589"/>
      <c r="E914" s="589"/>
      <c r="F914" s="589"/>
      <c r="G914" s="589"/>
    </row>
    <row r="915" spans="1:7" x14ac:dyDescent="0.25">
      <c r="A915" s="589"/>
      <c r="B915" s="589"/>
      <c r="C915" s="589"/>
      <c r="D915" s="589"/>
      <c r="E915" s="589"/>
      <c r="F915" s="589"/>
      <c r="G915" s="589"/>
    </row>
    <row r="916" spans="1:7" x14ac:dyDescent="0.25">
      <c r="A916" s="589"/>
      <c r="B916" s="589"/>
      <c r="C916" s="589"/>
      <c r="D916" s="589"/>
      <c r="E916" s="589"/>
      <c r="F916" s="589"/>
      <c r="G916" s="589"/>
    </row>
    <row r="917" spans="1:7" x14ac:dyDescent="0.25">
      <c r="A917" s="589"/>
      <c r="B917" s="589"/>
      <c r="C917" s="589"/>
      <c r="D917" s="589"/>
      <c r="E917" s="589"/>
      <c r="F917" s="589"/>
      <c r="G917" s="589"/>
    </row>
    <row r="918" spans="1:7" x14ac:dyDescent="0.25">
      <c r="A918" s="589"/>
      <c r="B918" s="589"/>
      <c r="C918" s="589"/>
      <c r="D918" s="589"/>
      <c r="E918" s="589"/>
      <c r="F918" s="589"/>
      <c r="G918" s="589"/>
    </row>
    <row r="919" spans="1:7" x14ac:dyDescent="0.25">
      <c r="A919" s="589"/>
      <c r="B919" s="589"/>
      <c r="C919" s="589"/>
      <c r="D919" s="589"/>
      <c r="E919" s="589"/>
      <c r="F919" s="589"/>
      <c r="G919" s="589"/>
    </row>
    <row r="920" spans="1:7" x14ac:dyDescent="0.25">
      <c r="A920" s="589"/>
      <c r="B920" s="589"/>
      <c r="C920" s="589"/>
      <c r="D920" s="589"/>
      <c r="E920" s="589"/>
      <c r="F920" s="589"/>
      <c r="G920" s="589"/>
    </row>
    <row r="921" spans="1:7" x14ac:dyDescent="0.25">
      <c r="A921" s="589"/>
      <c r="B921" s="589"/>
      <c r="C921" s="589"/>
      <c r="D921" s="589"/>
      <c r="E921" s="589"/>
      <c r="F921" s="589"/>
      <c r="G921" s="589"/>
    </row>
    <row r="922" spans="1:7" x14ac:dyDescent="0.25">
      <c r="A922" s="589"/>
      <c r="B922" s="589"/>
      <c r="C922" s="589"/>
      <c r="D922" s="589"/>
      <c r="E922" s="589"/>
      <c r="F922" s="589"/>
      <c r="G922" s="589"/>
    </row>
    <row r="923" spans="1:7" x14ac:dyDescent="0.25">
      <c r="A923" s="589"/>
      <c r="B923" s="589"/>
      <c r="C923" s="589"/>
      <c r="D923" s="589"/>
      <c r="E923" s="589"/>
      <c r="F923" s="589"/>
      <c r="G923" s="589"/>
    </row>
    <row r="924" spans="1:7" x14ac:dyDescent="0.25">
      <c r="A924" s="589"/>
      <c r="B924" s="589"/>
      <c r="C924" s="589"/>
      <c r="D924" s="589"/>
      <c r="E924" s="589"/>
      <c r="F924" s="589"/>
      <c r="G924" s="589"/>
    </row>
    <row r="925" spans="1:7" x14ac:dyDescent="0.25">
      <c r="A925" s="589"/>
      <c r="B925" s="589"/>
      <c r="C925" s="589"/>
      <c r="D925" s="589"/>
      <c r="E925" s="589"/>
      <c r="F925" s="589"/>
      <c r="G925" s="589"/>
    </row>
    <row r="926" spans="1:7" x14ac:dyDescent="0.25">
      <c r="A926" s="589"/>
      <c r="B926" s="589"/>
      <c r="C926" s="589"/>
      <c r="D926" s="589"/>
      <c r="E926" s="589"/>
      <c r="F926" s="589"/>
      <c r="G926" s="589"/>
    </row>
    <row r="927" spans="1:7" x14ac:dyDescent="0.25">
      <c r="A927" s="589"/>
      <c r="B927" s="589"/>
      <c r="C927" s="589"/>
      <c r="D927" s="589"/>
      <c r="E927" s="589"/>
      <c r="F927" s="589"/>
      <c r="G927" s="589"/>
    </row>
    <row r="928" spans="1:7" x14ac:dyDescent="0.25">
      <c r="A928" s="589"/>
      <c r="B928" s="589"/>
      <c r="C928" s="589"/>
      <c r="D928" s="589"/>
      <c r="E928" s="589"/>
      <c r="F928" s="589"/>
      <c r="G928" s="589"/>
    </row>
    <row r="929" spans="1:7" x14ac:dyDescent="0.25">
      <c r="A929" s="589"/>
      <c r="B929" s="589"/>
      <c r="C929" s="589"/>
      <c r="D929" s="589"/>
      <c r="E929" s="589"/>
      <c r="F929" s="589"/>
      <c r="G929" s="589"/>
    </row>
    <row r="930" spans="1:7" x14ac:dyDescent="0.25">
      <c r="A930" s="589"/>
      <c r="B930" s="589"/>
      <c r="C930" s="589"/>
      <c r="D930" s="589"/>
      <c r="E930" s="589"/>
      <c r="F930" s="589"/>
      <c r="G930" s="589"/>
    </row>
    <row r="931" spans="1:7" x14ac:dyDescent="0.25">
      <c r="A931" s="589"/>
      <c r="B931" s="589"/>
      <c r="C931" s="589"/>
      <c r="D931" s="589"/>
      <c r="E931" s="589"/>
      <c r="F931" s="589"/>
      <c r="G931" s="589"/>
    </row>
    <row r="932" spans="1:7" x14ac:dyDescent="0.25">
      <c r="A932" s="589"/>
      <c r="B932" s="589"/>
      <c r="C932" s="589"/>
      <c r="D932" s="589"/>
      <c r="E932" s="589"/>
      <c r="F932" s="589"/>
      <c r="G932" s="589"/>
    </row>
    <row r="933" spans="1:7" x14ac:dyDescent="0.25">
      <c r="A933" s="589"/>
      <c r="B933" s="589"/>
      <c r="C933" s="589"/>
      <c r="D933" s="589"/>
      <c r="E933" s="589"/>
      <c r="F933" s="589"/>
      <c r="G933" s="589"/>
    </row>
    <row r="934" spans="1:7" x14ac:dyDescent="0.25">
      <c r="A934" s="589"/>
      <c r="B934" s="589"/>
      <c r="C934" s="589"/>
      <c r="D934" s="589"/>
      <c r="E934" s="589"/>
      <c r="F934" s="589"/>
      <c r="G934" s="589"/>
    </row>
    <row r="935" spans="1:7" x14ac:dyDescent="0.25">
      <c r="A935" s="589"/>
      <c r="B935" s="589"/>
      <c r="C935" s="589"/>
      <c r="D935" s="589"/>
      <c r="E935" s="589"/>
      <c r="F935" s="589"/>
      <c r="G935" s="589"/>
    </row>
    <row r="936" spans="1:7" x14ac:dyDescent="0.25">
      <c r="A936" s="589"/>
      <c r="B936" s="589"/>
      <c r="C936" s="589"/>
      <c r="D936" s="589"/>
      <c r="E936" s="589"/>
      <c r="F936" s="589"/>
      <c r="G936" s="589"/>
    </row>
    <row r="937" spans="1:7" x14ac:dyDescent="0.25">
      <c r="A937" s="589"/>
      <c r="B937" s="589"/>
      <c r="C937" s="589"/>
      <c r="D937" s="589"/>
      <c r="E937" s="589"/>
      <c r="F937" s="589"/>
      <c r="G937" s="589"/>
    </row>
    <row r="938" spans="1:7" x14ac:dyDescent="0.25">
      <c r="A938" s="589"/>
      <c r="B938" s="589"/>
      <c r="C938" s="589"/>
      <c r="D938" s="589"/>
      <c r="E938" s="589"/>
      <c r="F938" s="589"/>
      <c r="G938" s="589"/>
    </row>
    <row r="939" spans="1:7" x14ac:dyDescent="0.25">
      <c r="A939" s="589"/>
      <c r="B939" s="589"/>
      <c r="C939" s="589"/>
      <c r="D939" s="589"/>
      <c r="E939" s="589"/>
      <c r="F939" s="589"/>
      <c r="G939" s="589"/>
    </row>
    <row r="940" spans="1:7" x14ac:dyDescent="0.25">
      <c r="A940" s="589"/>
      <c r="B940" s="589"/>
      <c r="C940" s="589"/>
      <c r="D940" s="589"/>
      <c r="E940" s="589"/>
      <c r="F940" s="589"/>
      <c r="G940" s="589"/>
    </row>
    <row r="941" spans="1:7" x14ac:dyDescent="0.25">
      <c r="A941" s="589"/>
      <c r="B941" s="589"/>
      <c r="C941" s="589"/>
      <c r="D941" s="589"/>
      <c r="E941" s="589"/>
      <c r="F941" s="589"/>
      <c r="G941" s="589"/>
    </row>
    <row r="942" spans="1:7" x14ac:dyDescent="0.25">
      <c r="A942" s="589"/>
      <c r="B942" s="589"/>
      <c r="C942" s="589"/>
      <c r="D942" s="589"/>
      <c r="E942" s="589"/>
      <c r="F942" s="589"/>
      <c r="G942" s="589"/>
    </row>
    <row r="943" spans="1:7" x14ac:dyDescent="0.25">
      <c r="A943" s="589"/>
      <c r="B943" s="589"/>
      <c r="C943" s="589"/>
      <c r="D943" s="589"/>
      <c r="E943" s="589"/>
      <c r="F943" s="589"/>
      <c r="G943" s="589"/>
    </row>
    <row r="944" spans="1:7" x14ac:dyDescent="0.25">
      <c r="A944" s="589"/>
      <c r="B944" s="589"/>
      <c r="C944" s="589"/>
      <c r="D944" s="589"/>
      <c r="E944" s="589"/>
      <c r="F944" s="589"/>
      <c r="G944" s="589"/>
    </row>
    <row r="945" spans="1:7" x14ac:dyDescent="0.25">
      <c r="A945" s="589"/>
      <c r="B945" s="589"/>
      <c r="C945" s="589"/>
      <c r="D945" s="589"/>
      <c r="E945" s="589"/>
      <c r="F945" s="589"/>
      <c r="G945" s="589"/>
    </row>
    <row r="946" spans="1:7" x14ac:dyDescent="0.25">
      <c r="A946" s="589"/>
      <c r="B946" s="589"/>
      <c r="C946" s="589"/>
      <c r="D946" s="589"/>
      <c r="E946" s="589"/>
      <c r="F946" s="589"/>
      <c r="G946" s="589"/>
    </row>
    <row r="947" spans="1:7" x14ac:dyDescent="0.25">
      <c r="A947" s="589"/>
      <c r="B947" s="589"/>
      <c r="C947" s="589"/>
      <c r="D947" s="589"/>
      <c r="E947" s="589"/>
      <c r="F947" s="589"/>
      <c r="G947" s="589"/>
    </row>
    <row r="948" spans="1:7" x14ac:dyDescent="0.25">
      <c r="A948" s="589"/>
      <c r="B948" s="589"/>
      <c r="C948" s="589"/>
      <c r="D948" s="589"/>
      <c r="E948" s="589"/>
      <c r="F948" s="589"/>
      <c r="G948" s="589"/>
    </row>
    <row r="949" spans="1:7" x14ac:dyDescent="0.25">
      <c r="A949" s="589"/>
      <c r="B949" s="589"/>
      <c r="C949" s="589"/>
      <c r="D949" s="589"/>
      <c r="E949" s="589"/>
      <c r="F949" s="589"/>
      <c r="G949" s="589"/>
    </row>
    <row r="950" spans="1:7" x14ac:dyDescent="0.25">
      <c r="A950" s="589"/>
      <c r="B950" s="589"/>
      <c r="C950" s="589"/>
      <c r="D950" s="589"/>
      <c r="E950" s="589"/>
      <c r="F950" s="589"/>
      <c r="G950" s="589"/>
    </row>
    <row r="951" spans="1:7" x14ac:dyDescent="0.25">
      <c r="A951" s="589"/>
      <c r="B951" s="589"/>
      <c r="C951" s="589"/>
      <c r="D951" s="589"/>
      <c r="E951" s="589"/>
      <c r="F951" s="589"/>
      <c r="G951" s="589"/>
    </row>
    <row r="952" spans="1:7" x14ac:dyDescent="0.25">
      <c r="A952" s="589"/>
      <c r="B952" s="589"/>
      <c r="C952" s="589"/>
      <c r="D952" s="589"/>
      <c r="E952" s="589"/>
      <c r="F952" s="589"/>
      <c r="G952" s="589"/>
    </row>
    <row r="953" spans="1:7" x14ac:dyDescent="0.25">
      <c r="A953" s="589"/>
      <c r="B953" s="589"/>
      <c r="C953" s="589"/>
      <c r="D953" s="589"/>
      <c r="E953" s="589"/>
      <c r="F953" s="589"/>
      <c r="G953" s="589"/>
    </row>
    <row r="954" spans="1:7" x14ac:dyDescent="0.25">
      <c r="A954" s="589"/>
      <c r="B954" s="589"/>
      <c r="C954" s="589"/>
      <c r="D954" s="589"/>
      <c r="E954" s="589"/>
      <c r="F954" s="589"/>
      <c r="G954" s="589"/>
    </row>
    <row r="955" spans="1:7" x14ac:dyDescent="0.25">
      <c r="A955" s="589"/>
      <c r="B955" s="589"/>
      <c r="C955" s="589"/>
      <c r="D955" s="589"/>
      <c r="E955" s="589"/>
      <c r="F955" s="589"/>
      <c r="G955" s="589"/>
    </row>
    <row r="956" spans="1:7" x14ac:dyDescent="0.25">
      <c r="A956" s="589"/>
      <c r="B956" s="589"/>
      <c r="C956" s="589"/>
      <c r="D956" s="589"/>
      <c r="E956" s="589"/>
      <c r="F956" s="589"/>
      <c r="G956" s="589"/>
    </row>
    <row r="957" spans="1:7" x14ac:dyDescent="0.25">
      <c r="A957" s="589"/>
      <c r="B957" s="589"/>
      <c r="C957" s="589"/>
      <c r="D957" s="589"/>
      <c r="E957" s="589"/>
      <c r="F957" s="589"/>
      <c r="G957" s="589"/>
    </row>
    <row r="958" spans="1:7" x14ac:dyDescent="0.25">
      <c r="A958" s="589"/>
      <c r="B958" s="589"/>
      <c r="C958" s="589"/>
      <c r="D958" s="589"/>
      <c r="E958" s="589"/>
      <c r="F958" s="589"/>
      <c r="G958" s="589"/>
    </row>
    <row r="959" spans="1:7" x14ac:dyDescent="0.25">
      <c r="A959" s="589"/>
      <c r="B959" s="589"/>
      <c r="C959" s="589"/>
      <c r="D959" s="589"/>
      <c r="E959" s="589"/>
      <c r="F959" s="589"/>
      <c r="G959" s="589"/>
    </row>
    <row r="960" spans="1:7" x14ac:dyDescent="0.25">
      <c r="A960" s="589"/>
      <c r="B960" s="589"/>
      <c r="C960" s="589"/>
      <c r="D960" s="589"/>
      <c r="E960" s="589"/>
      <c r="F960" s="589"/>
      <c r="G960" s="589"/>
    </row>
    <row r="961" spans="1:7" x14ac:dyDescent="0.25">
      <c r="A961" s="589"/>
      <c r="B961" s="589"/>
      <c r="C961" s="589"/>
      <c r="D961" s="589"/>
      <c r="E961" s="589"/>
      <c r="F961" s="589"/>
      <c r="G961" s="589"/>
    </row>
    <row r="962" spans="1:7" x14ac:dyDescent="0.25">
      <c r="A962" s="589"/>
      <c r="B962" s="589"/>
      <c r="C962" s="589"/>
      <c r="D962" s="589"/>
      <c r="E962" s="589"/>
      <c r="F962" s="589"/>
      <c r="G962" s="589"/>
    </row>
    <row r="963" spans="1:7" x14ac:dyDescent="0.25">
      <c r="A963" s="589"/>
      <c r="B963" s="589"/>
      <c r="C963" s="589"/>
      <c r="D963" s="589"/>
      <c r="E963" s="589"/>
      <c r="F963" s="589"/>
      <c r="G963" s="589"/>
    </row>
    <row r="964" spans="1:7" x14ac:dyDescent="0.25">
      <c r="A964" s="589"/>
      <c r="B964" s="589"/>
      <c r="C964" s="589"/>
      <c r="D964" s="589"/>
      <c r="E964" s="589"/>
      <c r="F964" s="589"/>
      <c r="G964" s="589"/>
    </row>
    <row r="965" spans="1:7" x14ac:dyDescent="0.25">
      <c r="A965" s="589"/>
      <c r="B965" s="589"/>
      <c r="C965" s="589"/>
      <c r="D965" s="589"/>
      <c r="E965" s="589"/>
      <c r="F965" s="589"/>
      <c r="G965" s="589"/>
    </row>
    <row r="966" spans="1:7" x14ac:dyDescent="0.25">
      <c r="A966" s="589"/>
      <c r="B966" s="589"/>
      <c r="C966" s="589"/>
      <c r="D966" s="589"/>
      <c r="E966" s="589"/>
      <c r="F966" s="589"/>
      <c r="G966" s="589"/>
    </row>
    <row r="967" spans="1:7" x14ac:dyDescent="0.25">
      <c r="A967" s="589"/>
      <c r="B967" s="589"/>
      <c r="C967" s="589"/>
      <c r="D967" s="589"/>
      <c r="E967" s="589"/>
      <c r="F967" s="589"/>
      <c r="G967" s="589"/>
    </row>
    <row r="968" spans="1:7" x14ac:dyDescent="0.25">
      <c r="A968" s="589"/>
      <c r="B968" s="589"/>
      <c r="C968" s="589"/>
      <c r="D968" s="589"/>
      <c r="E968" s="589"/>
      <c r="F968" s="589"/>
      <c r="G968" s="589"/>
    </row>
    <row r="969" spans="1:7" x14ac:dyDescent="0.25">
      <c r="A969" s="589"/>
      <c r="B969" s="589"/>
      <c r="C969" s="589"/>
      <c r="D969" s="589"/>
      <c r="E969" s="589"/>
      <c r="F969" s="589"/>
      <c r="G969" s="589"/>
    </row>
    <row r="970" spans="1:7" x14ac:dyDescent="0.25">
      <c r="A970" s="589"/>
      <c r="B970" s="589"/>
      <c r="C970" s="589"/>
      <c r="D970" s="589"/>
      <c r="E970" s="589"/>
      <c r="F970" s="589"/>
      <c r="G970" s="589"/>
    </row>
    <row r="971" spans="1:7" x14ac:dyDescent="0.25">
      <c r="A971" s="589"/>
      <c r="B971" s="589"/>
      <c r="C971" s="589"/>
      <c r="D971" s="589"/>
      <c r="E971" s="589"/>
      <c r="F971" s="589"/>
      <c r="G971" s="589"/>
    </row>
    <row r="972" spans="1:7" x14ac:dyDescent="0.25">
      <c r="A972" s="589"/>
      <c r="B972" s="589"/>
      <c r="C972" s="589"/>
      <c r="D972" s="589"/>
      <c r="E972" s="589"/>
      <c r="F972" s="589"/>
      <c r="G972" s="589"/>
    </row>
    <row r="973" spans="1:7" x14ac:dyDescent="0.25">
      <c r="A973" s="589"/>
      <c r="B973" s="589"/>
      <c r="C973" s="589"/>
      <c r="D973" s="589"/>
      <c r="E973" s="589"/>
      <c r="F973" s="589"/>
      <c r="G973" s="589"/>
    </row>
    <row r="974" spans="1:7" x14ac:dyDescent="0.25">
      <c r="A974" s="589"/>
      <c r="B974" s="589"/>
      <c r="C974" s="589"/>
      <c r="D974" s="589"/>
      <c r="E974" s="589"/>
      <c r="F974" s="589"/>
      <c r="G974" s="589"/>
    </row>
    <row r="975" spans="1:7" x14ac:dyDescent="0.25">
      <c r="A975" s="589"/>
      <c r="B975" s="589"/>
      <c r="C975" s="589"/>
      <c r="D975" s="589"/>
      <c r="E975" s="589"/>
      <c r="F975" s="589"/>
      <c r="G975" s="589"/>
    </row>
    <row r="976" spans="1:7" x14ac:dyDescent="0.25">
      <c r="A976" s="589"/>
      <c r="B976" s="589"/>
      <c r="C976" s="589"/>
      <c r="D976" s="589"/>
      <c r="E976" s="589"/>
      <c r="F976" s="589"/>
      <c r="G976" s="589"/>
    </row>
    <row r="977" spans="1:7" x14ac:dyDescent="0.25">
      <c r="A977" s="589"/>
      <c r="B977" s="589"/>
      <c r="C977" s="589"/>
      <c r="D977" s="589"/>
      <c r="E977" s="589"/>
      <c r="F977" s="589"/>
      <c r="G977" s="589"/>
    </row>
    <row r="978" spans="1:7" x14ac:dyDescent="0.25">
      <c r="A978" s="589"/>
      <c r="B978" s="589"/>
      <c r="C978" s="589"/>
      <c r="D978" s="589"/>
      <c r="E978" s="589"/>
      <c r="F978" s="589"/>
      <c r="G978" s="589"/>
    </row>
    <row r="979" spans="1:7" x14ac:dyDescent="0.25">
      <c r="A979" s="589"/>
      <c r="B979" s="589"/>
      <c r="C979" s="589"/>
      <c r="D979" s="589"/>
      <c r="E979" s="589"/>
      <c r="F979" s="589"/>
      <c r="G979" s="589"/>
    </row>
    <row r="980" spans="1:7" x14ac:dyDescent="0.25">
      <c r="A980" s="589"/>
      <c r="B980" s="589"/>
      <c r="C980" s="589"/>
      <c r="D980" s="589"/>
      <c r="E980" s="589"/>
      <c r="F980" s="589"/>
      <c r="G980" s="589"/>
    </row>
    <row r="981" spans="1:7" x14ac:dyDescent="0.25">
      <c r="A981" s="589"/>
      <c r="B981" s="589"/>
      <c r="C981" s="589"/>
      <c r="D981" s="589"/>
      <c r="E981" s="589"/>
      <c r="F981" s="589"/>
      <c r="G981" s="589"/>
    </row>
    <row r="982" spans="1:7" x14ac:dyDescent="0.25">
      <c r="A982" s="589"/>
      <c r="B982" s="589"/>
      <c r="C982" s="589"/>
      <c r="D982" s="589"/>
      <c r="E982" s="589"/>
      <c r="F982" s="589"/>
      <c r="G982" s="589"/>
    </row>
    <row r="983" spans="1:7" x14ac:dyDescent="0.25">
      <c r="A983" s="589"/>
      <c r="B983" s="589"/>
      <c r="C983" s="589"/>
      <c r="D983" s="589"/>
      <c r="E983" s="589"/>
      <c r="F983" s="589"/>
      <c r="G983" s="589"/>
    </row>
    <row r="984" spans="1:7" x14ac:dyDescent="0.25">
      <c r="A984" s="589"/>
      <c r="B984" s="589"/>
      <c r="C984" s="589"/>
      <c r="D984" s="589"/>
      <c r="E984" s="589"/>
      <c r="F984" s="589"/>
      <c r="G984" s="589"/>
    </row>
    <row r="985" spans="1:7" x14ac:dyDescent="0.25">
      <c r="A985" s="589"/>
      <c r="B985" s="589"/>
      <c r="C985" s="589"/>
      <c r="D985" s="589"/>
      <c r="E985" s="589"/>
      <c r="F985" s="589"/>
      <c r="G985" s="589"/>
    </row>
    <row r="986" spans="1:7" x14ac:dyDescent="0.25">
      <c r="A986" s="589"/>
      <c r="B986" s="589"/>
      <c r="C986" s="589"/>
      <c r="D986" s="589"/>
      <c r="E986" s="589"/>
      <c r="F986" s="589"/>
      <c r="G986" s="589"/>
    </row>
    <row r="987" spans="1:7" x14ac:dyDescent="0.25">
      <c r="A987" s="589"/>
      <c r="B987" s="589"/>
      <c r="C987" s="589"/>
      <c r="D987" s="589"/>
      <c r="E987" s="589"/>
      <c r="F987" s="589"/>
      <c r="G987" s="589"/>
    </row>
    <row r="988" spans="1:7" x14ac:dyDescent="0.25">
      <c r="A988" s="589"/>
      <c r="B988" s="589"/>
      <c r="C988" s="589"/>
      <c r="D988" s="589"/>
      <c r="E988" s="589"/>
      <c r="F988" s="589"/>
      <c r="G988" s="589"/>
    </row>
    <row r="989" spans="1:7" x14ac:dyDescent="0.25">
      <c r="A989" s="589"/>
      <c r="B989" s="589"/>
      <c r="C989" s="589"/>
      <c r="D989" s="589"/>
      <c r="E989" s="589"/>
      <c r="F989" s="589"/>
      <c r="G989" s="589"/>
    </row>
    <row r="990" spans="1:7" x14ac:dyDescent="0.25">
      <c r="A990" s="589"/>
      <c r="B990" s="589"/>
      <c r="C990" s="589"/>
      <c r="D990" s="589"/>
      <c r="E990" s="589"/>
      <c r="F990" s="589"/>
      <c r="G990" s="589"/>
    </row>
    <row r="991" spans="1:7" x14ac:dyDescent="0.25">
      <c r="A991" s="589"/>
      <c r="B991" s="589"/>
      <c r="C991" s="589"/>
      <c r="D991" s="589"/>
      <c r="E991" s="589"/>
      <c r="F991" s="589"/>
      <c r="G991" s="589"/>
    </row>
    <row r="992" spans="1:7" x14ac:dyDescent="0.25">
      <c r="A992" s="589"/>
      <c r="B992" s="589"/>
      <c r="C992" s="589"/>
      <c r="D992" s="589"/>
      <c r="E992" s="589"/>
      <c r="F992" s="589"/>
      <c r="G992" s="589"/>
    </row>
    <row r="993" spans="1:7" x14ac:dyDescent="0.25">
      <c r="A993" s="589"/>
      <c r="B993" s="589"/>
      <c r="C993" s="589"/>
      <c r="D993" s="589"/>
      <c r="E993" s="589"/>
      <c r="F993" s="589"/>
      <c r="G993" s="589"/>
    </row>
    <row r="994" spans="1:7" x14ac:dyDescent="0.25">
      <c r="A994" s="589"/>
      <c r="B994" s="589"/>
      <c r="C994" s="589"/>
      <c r="D994" s="589"/>
      <c r="E994" s="589"/>
      <c r="F994" s="589"/>
      <c r="G994" s="589"/>
    </row>
    <row r="995" spans="1:7" x14ac:dyDescent="0.25">
      <c r="A995" s="589"/>
      <c r="B995" s="589"/>
      <c r="C995" s="589"/>
      <c r="D995" s="589"/>
      <c r="E995" s="589"/>
      <c r="F995" s="589"/>
      <c r="G995" s="589"/>
    </row>
    <row r="996" spans="1:7" x14ac:dyDescent="0.25">
      <c r="A996" s="589"/>
      <c r="B996" s="589"/>
      <c r="C996" s="589"/>
      <c r="D996" s="589"/>
      <c r="E996" s="589"/>
      <c r="F996" s="589"/>
      <c r="G996" s="589"/>
    </row>
    <row r="997" spans="1:7" x14ac:dyDescent="0.25">
      <c r="A997" s="589"/>
      <c r="B997" s="589"/>
      <c r="C997" s="589"/>
      <c r="D997" s="589"/>
      <c r="E997" s="589"/>
      <c r="F997" s="589"/>
      <c r="G997" s="589"/>
    </row>
    <row r="998" spans="1:7" x14ac:dyDescent="0.25">
      <c r="A998" s="589"/>
      <c r="B998" s="589"/>
      <c r="C998" s="589"/>
      <c r="D998" s="589"/>
      <c r="E998" s="589"/>
      <c r="F998" s="589"/>
      <c r="G998" s="589"/>
    </row>
    <row r="999" spans="1:7" x14ac:dyDescent="0.25">
      <c r="A999" s="589"/>
      <c r="B999" s="589"/>
      <c r="C999" s="589"/>
      <c r="D999" s="589"/>
      <c r="E999" s="589"/>
      <c r="F999" s="589"/>
      <c r="G999" s="589"/>
    </row>
    <row r="1000" spans="1:7" x14ac:dyDescent="0.25">
      <c r="A1000" s="589"/>
      <c r="B1000" s="589"/>
      <c r="C1000" s="589"/>
      <c r="D1000" s="589"/>
      <c r="E1000" s="589"/>
      <c r="F1000" s="589"/>
      <c r="G1000" s="589"/>
    </row>
    <row r="1001" spans="1:7" x14ac:dyDescent="0.25">
      <c r="A1001" s="589"/>
      <c r="B1001" s="589"/>
      <c r="C1001" s="589"/>
      <c r="D1001" s="589"/>
      <c r="E1001" s="589"/>
      <c r="F1001" s="589"/>
      <c r="G1001" s="589"/>
    </row>
  </sheetData>
  <mergeCells count="10">
    <mergeCell ref="C5:F5"/>
    <mergeCell ref="A2:F2"/>
    <mergeCell ref="A5:A7"/>
    <mergeCell ref="A3:F3"/>
    <mergeCell ref="A24:E24"/>
    <mergeCell ref="B5:B7"/>
    <mergeCell ref="C6:C7"/>
    <mergeCell ref="D6:D7"/>
    <mergeCell ref="E6:E7"/>
    <mergeCell ref="F6:F7"/>
  </mergeCells>
  <pageMargins left="0.78740157480314965" right="0.78740157480314965" top="1.1811023622047245" bottom="0.78740157480314965" header="0" footer="0"/>
  <pageSetup paperSize="9" orientation="portrait" verticalDpi="24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9"/>
  <sheetViews>
    <sheetView showGridLines="0" workbookViewId="0"/>
  </sheetViews>
  <sheetFormatPr defaultRowHeight="12.75" x14ac:dyDescent="0.25"/>
  <cols>
    <col min="1" max="1" width="45.7109375" style="808" customWidth="1"/>
    <col min="2" max="2" width="13.85546875" style="808" customWidth="1"/>
    <col min="3" max="3" width="12.42578125" style="808" customWidth="1"/>
    <col min="4" max="4" width="15" style="808" customWidth="1"/>
    <col min="5" max="5" width="16.5703125" style="808" customWidth="1"/>
    <col min="6" max="8" width="20.7109375" style="808" customWidth="1"/>
    <col min="9" max="107" width="10.7109375" style="808" customWidth="1"/>
    <col min="108" max="16384" width="9.140625" style="808"/>
  </cols>
  <sheetData>
    <row r="2" spans="1:11" ht="16.5" customHeight="1" x14ac:dyDescent="0.25">
      <c r="A2" s="2057" t="s">
        <v>892</v>
      </c>
      <c r="B2" s="2057"/>
      <c r="C2" s="2057"/>
      <c r="D2" s="2057"/>
    </row>
    <row r="3" spans="1:11" ht="23.25" customHeight="1" x14ac:dyDescent="0.25">
      <c r="A3" s="1933" t="s">
        <v>891</v>
      </c>
      <c r="B3" s="1933"/>
      <c r="C3" s="1933"/>
      <c r="D3" s="1933"/>
      <c r="E3" s="2058"/>
      <c r="F3" s="2058"/>
      <c r="G3" s="2058"/>
      <c r="H3" s="2058"/>
      <c r="I3" s="2058"/>
      <c r="J3" s="1579"/>
      <c r="K3" s="1579"/>
    </row>
    <row r="4" spans="1:11" ht="12.95" customHeight="1" x14ac:dyDescent="0.25">
      <c r="A4" s="805">
        <v>2018</v>
      </c>
      <c r="B4" s="806"/>
      <c r="C4" s="806"/>
      <c r="D4" s="942" t="s">
        <v>509</v>
      </c>
      <c r="E4" s="805"/>
      <c r="F4" s="806"/>
      <c r="G4" s="806"/>
      <c r="H4" s="942"/>
      <c r="I4" s="806"/>
    </row>
    <row r="5" spans="1:11" ht="15" customHeight="1" x14ac:dyDescent="0.25">
      <c r="A5" s="1978" t="s">
        <v>536</v>
      </c>
      <c r="B5" s="1978" t="s">
        <v>890</v>
      </c>
      <c r="C5" s="1978"/>
      <c r="D5" s="1978"/>
      <c r="E5" s="942"/>
      <c r="F5" s="1123"/>
      <c r="G5" s="1123"/>
      <c r="H5" s="1123"/>
      <c r="I5" s="1123"/>
    </row>
    <row r="6" spans="1:11" ht="15" customHeight="1" x14ac:dyDescent="0.25">
      <c r="A6" s="1978"/>
      <c r="B6" s="1978" t="s">
        <v>31</v>
      </c>
      <c r="C6" s="1978" t="s">
        <v>889</v>
      </c>
      <c r="D6" s="1972" t="s">
        <v>888</v>
      </c>
      <c r="E6" s="942"/>
      <c r="F6" s="1123"/>
      <c r="G6" s="1123"/>
      <c r="H6" s="1123"/>
      <c r="I6" s="1123"/>
    </row>
    <row r="7" spans="1:11" ht="15" customHeight="1" x14ac:dyDescent="0.25">
      <c r="A7" s="1978"/>
      <c r="B7" s="1978"/>
      <c r="C7" s="1978"/>
      <c r="D7" s="1973"/>
      <c r="E7" s="805"/>
      <c r="F7" s="1123"/>
      <c r="G7" s="1123"/>
      <c r="H7" s="1123"/>
      <c r="I7" s="1123"/>
    </row>
    <row r="8" spans="1:11" ht="12.95" customHeight="1" x14ac:dyDescent="0.25">
      <c r="E8" s="806"/>
      <c r="F8" s="806"/>
      <c r="G8" s="806"/>
      <c r="H8" s="806"/>
      <c r="I8" s="806"/>
    </row>
    <row r="9" spans="1:11" s="810" customFormat="1" ht="12.95" customHeight="1" x14ac:dyDescent="0.25">
      <c r="A9" s="810" t="s">
        <v>252</v>
      </c>
      <c r="B9" s="1118">
        <f>B11+B19+B21</f>
        <v>1087</v>
      </c>
      <c r="C9" s="1118">
        <f>C11+C19+C21</f>
        <v>611</v>
      </c>
      <c r="D9" s="1118">
        <f>D11+D19+D21</f>
        <v>476</v>
      </c>
      <c r="E9" s="838"/>
      <c r="F9" s="1122"/>
      <c r="G9" s="1122"/>
      <c r="H9" s="1122"/>
      <c r="I9" s="1122"/>
    </row>
    <row r="10" spans="1:11" ht="12.95" customHeight="1" x14ac:dyDescent="0.25">
      <c r="E10" s="838"/>
      <c r="F10" s="1122"/>
      <c r="G10" s="1122"/>
      <c r="H10" s="1122"/>
      <c r="I10" s="1122"/>
    </row>
    <row r="11" spans="1:11" s="810" customFormat="1" ht="12.95" customHeight="1" x14ac:dyDescent="0.25">
      <c r="A11" s="810" t="s">
        <v>664</v>
      </c>
      <c r="B11" s="1118">
        <f>SUM(B13:B17)</f>
        <v>1032</v>
      </c>
      <c r="C11" s="1118">
        <f>SUM(C13:C17)</f>
        <v>589</v>
      </c>
      <c r="D11" s="1118">
        <f>SUM(D13:D17)</f>
        <v>443</v>
      </c>
      <c r="E11" s="838" t="s">
        <v>150</v>
      </c>
      <c r="F11" s="1122"/>
      <c r="G11" s="1122"/>
      <c r="H11" s="1122"/>
      <c r="I11" s="1122"/>
    </row>
    <row r="12" spans="1:11" ht="12.95" customHeight="1" x14ac:dyDescent="0.25">
      <c r="B12" s="673"/>
      <c r="C12" s="673"/>
      <c r="D12" s="673"/>
      <c r="E12" s="806"/>
      <c r="F12" s="1122"/>
      <c r="G12" s="1122"/>
      <c r="H12" s="1122"/>
      <c r="I12" s="1122"/>
    </row>
    <row r="13" spans="1:11" ht="12.95" customHeight="1" x14ac:dyDescent="0.25">
      <c r="A13" s="808" t="s">
        <v>717</v>
      </c>
      <c r="B13" s="1118">
        <f>C13+D13</f>
        <v>255</v>
      </c>
      <c r="C13" s="673">
        <v>149</v>
      </c>
      <c r="D13" s="809">
        <v>106</v>
      </c>
      <c r="E13" s="838">
        <v>0</v>
      </c>
      <c r="F13" s="1122"/>
      <c r="G13" s="1122"/>
      <c r="H13" s="1122"/>
      <c r="I13" s="1122"/>
    </row>
    <row r="14" spans="1:11" ht="12.95" customHeight="1" x14ac:dyDescent="0.25">
      <c r="A14" s="808" t="s">
        <v>726</v>
      </c>
      <c r="B14" s="1118">
        <f>C14+D14</f>
        <v>215</v>
      </c>
      <c r="C14" s="673">
        <v>136</v>
      </c>
      <c r="D14" s="673">
        <v>79</v>
      </c>
      <c r="E14" s="838">
        <v>0</v>
      </c>
      <c r="F14" s="1121"/>
      <c r="G14" s="1121"/>
      <c r="H14" s="1121"/>
      <c r="I14" s="1121"/>
    </row>
    <row r="15" spans="1:11" ht="12.95" customHeight="1" x14ac:dyDescent="0.25">
      <c r="A15" s="616" t="s">
        <v>879</v>
      </c>
      <c r="B15" s="1118">
        <f>C15+D15</f>
        <v>502</v>
      </c>
      <c r="C15" s="673">
        <v>272</v>
      </c>
      <c r="D15" s="673">
        <v>230</v>
      </c>
      <c r="E15" s="838">
        <v>0</v>
      </c>
      <c r="F15" s="1120"/>
      <c r="G15" s="1120"/>
      <c r="H15" s="1120"/>
      <c r="I15" s="1120"/>
    </row>
    <row r="16" spans="1:11" ht="12.95" customHeight="1" x14ac:dyDescent="0.25">
      <c r="A16" s="808" t="s">
        <v>736</v>
      </c>
      <c r="B16" s="1118">
        <f>C16+D16</f>
        <v>44</v>
      </c>
      <c r="C16" s="673">
        <v>24</v>
      </c>
      <c r="D16" s="809">
        <v>20</v>
      </c>
      <c r="E16" s="838">
        <v>0</v>
      </c>
    </row>
    <row r="17" spans="1:7" ht="12.95" customHeight="1" x14ac:dyDescent="0.25">
      <c r="A17" s="808" t="s">
        <v>742</v>
      </c>
      <c r="B17" s="1118">
        <f>C17+D17</f>
        <v>16</v>
      </c>
      <c r="C17" s="1119">
        <v>8</v>
      </c>
      <c r="D17" s="809">
        <v>8</v>
      </c>
      <c r="E17" s="838">
        <v>0</v>
      </c>
    </row>
    <row r="18" spans="1:7" ht="12.95" customHeight="1" x14ac:dyDescent="0.25">
      <c r="B18" s="1118"/>
      <c r="C18" s="1119"/>
      <c r="D18" s="809"/>
      <c r="E18" s="838"/>
    </row>
    <row r="19" spans="1:7" s="810" customFormat="1" ht="12.95" customHeight="1" x14ac:dyDescent="0.25">
      <c r="A19" s="810" t="s">
        <v>878</v>
      </c>
      <c r="B19" s="1118">
        <f>C19+D19</f>
        <v>27</v>
      </c>
      <c r="C19" s="1118">
        <v>18</v>
      </c>
      <c r="D19" s="1117">
        <v>9</v>
      </c>
      <c r="E19" s="838" t="s">
        <v>150</v>
      </c>
    </row>
    <row r="20" spans="1:7" s="810" customFormat="1" ht="12.95" customHeight="1" x14ac:dyDescent="0.25">
      <c r="E20" s="838"/>
    </row>
    <row r="21" spans="1:7" s="810" customFormat="1" ht="12.95" customHeight="1" x14ac:dyDescent="0.25">
      <c r="A21" s="810" t="s">
        <v>692</v>
      </c>
      <c r="B21" s="1118">
        <f>C21+D21</f>
        <v>28</v>
      </c>
      <c r="C21" s="1118">
        <v>4</v>
      </c>
      <c r="D21" s="1117">
        <v>24</v>
      </c>
      <c r="E21" s="838" t="s">
        <v>150</v>
      </c>
    </row>
    <row r="22" spans="1:7" s="810" customFormat="1" ht="6.95" customHeight="1" thickBot="1" x14ac:dyDescent="0.3">
      <c r="A22" s="1116"/>
      <c r="B22" s="1116"/>
      <c r="C22" s="1116"/>
      <c r="D22" s="1116"/>
    </row>
    <row r="23" spans="1:7" s="810" customFormat="1" ht="3.75" customHeight="1" thickTop="1" x14ac:dyDescent="0.25">
      <c r="A23" s="1115"/>
      <c r="B23" s="1115"/>
      <c r="C23" s="1115"/>
      <c r="D23" s="1115"/>
    </row>
    <row r="24" spans="1:7" ht="15" customHeight="1" x14ac:dyDescent="0.25">
      <c r="A24" s="1956" t="s">
        <v>877</v>
      </c>
      <c r="B24" s="1956"/>
      <c r="C24" s="1956"/>
      <c r="D24" s="1956"/>
      <c r="E24" s="901"/>
    </row>
    <row r="25" spans="1:7" ht="7.5" customHeight="1" x14ac:dyDescent="0.25">
      <c r="B25" s="673"/>
      <c r="C25" s="673"/>
    </row>
    <row r="26" spans="1:7" s="571" customFormat="1" ht="12" customHeight="1" x14ac:dyDescent="0.25">
      <c r="A26" s="885" t="s">
        <v>527</v>
      </c>
      <c r="B26" s="589"/>
      <c r="C26" s="589"/>
      <c r="D26" s="589"/>
      <c r="E26" s="589"/>
      <c r="F26" s="589"/>
      <c r="G26" s="589"/>
    </row>
    <row r="27" spans="1:7" s="571" customFormat="1" ht="12" customHeight="1" x14ac:dyDescent="0.25">
      <c r="A27" s="1114" t="s">
        <v>887</v>
      </c>
      <c r="B27" s="589"/>
      <c r="C27" s="589"/>
      <c r="D27" s="589"/>
      <c r="E27" s="589"/>
      <c r="F27" s="589"/>
      <c r="G27" s="589"/>
    </row>
    <row r="28" spans="1:7" ht="15" customHeight="1" x14ac:dyDescent="0.25">
      <c r="A28" s="1579"/>
      <c r="B28" s="1612"/>
      <c r="C28" s="1612"/>
      <c r="D28" s="1579"/>
      <c r="E28" s="1579"/>
      <c r="F28" s="1579"/>
      <c r="G28" s="1579"/>
    </row>
    <row r="29" spans="1:7" ht="15" customHeight="1" x14ac:dyDescent="0.25">
      <c r="B29" s="673"/>
      <c r="C29" s="673"/>
    </row>
    <row r="30" spans="1:7" ht="15" customHeight="1" x14ac:dyDescent="0.25">
      <c r="B30" s="673"/>
      <c r="C30" s="673"/>
    </row>
    <row r="31" spans="1:7" ht="15" customHeight="1" x14ac:dyDescent="0.25">
      <c r="B31" s="673"/>
      <c r="C31" s="673"/>
    </row>
    <row r="32" spans="1:7" ht="9.9499999999999993" customHeight="1" x14ac:dyDescent="0.25">
      <c r="A32" s="806"/>
      <c r="B32" s="806"/>
      <c r="C32" s="806"/>
    </row>
    <row r="33" spans="1:3" ht="15" customHeight="1" x14ac:dyDescent="0.25">
      <c r="A33" s="806"/>
      <c r="B33" s="806"/>
      <c r="C33" s="806"/>
    </row>
    <row r="34" spans="1:3" ht="15" customHeight="1" x14ac:dyDescent="0.25"/>
    <row r="35" spans="1:3" ht="20.100000000000001" customHeight="1" x14ac:dyDescent="0.25"/>
    <row r="36" spans="1:3" ht="20.100000000000001" customHeight="1" x14ac:dyDescent="0.25"/>
    <row r="37" spans="1:3" ht="20.100000000000001" customHeight="1" x14ac:dyDescent="0.25"/>
    <row r="38" spans="1:3" ht="20.100000000000001" customHeight="1" x14ac:dyDescent="0.25"/>
    <row r="39" spans="1:3" ht="20.100000000000001" customHeight="1" x14ac:dyDescent="0.25"/>
    <row r="40" spans="1:3" ht="20.100000000000001" customHeight="1" x14ac:dyDescent="0.25"/>
    <row r="41" spans="1:3" ht="20.100000000000001" customHeight="1" x14ac:dyDescent="0.25"/>
    <row r="42" spans="1:3" ht="20.100000000000001" customHeight="1" x14ac:dyDescent="0.25"/>
    <row r="43" spans="1:3" ht="20.100000000000001" customHeight="1" x14ac:dyDescent="0.25"/>
    <row r="44" spans="1:3" ht="20.100000000000001" customHeight="1" x14ac:dyDescent="0.25"/>
    <row r="45" spans="1:3" ht="20.100000000000001" customHeight="1" x14ac:dyDescent="0.25"/>
    <row r="46" spans="1:3" ht="20.100000000000001" customHeight="1" x14ac:dyDescent="0.25"/>
    <row r="47" spans="1:3" ht="20.100000000000001" customHeight="1" x14ac:dyDescent="0.25"/>
    <row r="48" spans="1:3"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row r="333" ht="20.100000000000001" customHeight="1" x14ac:dyDescent="0.25"/>
    <row r="334" ht="20.100000000000001" customHeight="1" x14ac:dyDescent="0.25"/>
    <row r="335" ht="20.100000000000001" customHeight="1" x14ac:dyDescent="0.25"/>
    <row r="336" ht="20.100000000000001" customHeight="1" x14ac:dyDescent="0.25"/>
    <row r="337" ht="20.100000000000001" customHeight="1" x14ac:dyDescent="0.25"/>
    <row r="338" ht="20.100000000000001" customHeight="1" x14ac:dyDescent="0.25"/>
    <row r="339" ht="20.100000000000001" customHeight="1" x14ac:dyDescent="0.25"/>
  </sheetData>
  <mergeCells count="9">
    <mergeCell ref="A24:D24"/>
    <mergeCell ref="A2:D2"/>
    <mergeCell ref="A3:D3"/>
    <mergeCell ref="E3:I3"/>
    <mergeCell ref="A5:A7"/>
    <mergeCell ref="B5:D5"/>
    <mergeCell ref="B6:B7"/>
    <mergeCell ref="C6:C7"/>
    <mergeCell ref="D6:D7"/>
  </mergeCells>
  <hyperlinks>
    <hyperlink ref="A27"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5"/>
  <sheetViews>
    <sheetView showGridLines="0" workbookViewId="0"/>
  </sheetViews>
  <sheetFormatPr defaultRowHeight="12.75" x14ac:dyDescent="0.25"/>
  <cols>
    <col min="1" max="1" width="45.7109375" style="808" customWidth="1"/>
    <col min="2" max="2" width="13.85546875" style="808" customWidth="1"/>
    <col min="3" max="3" width="12.42578125" style="808" customWidth="1"/>
    <col min="4" max="4" width="15" style="808" customWidth="1"/>
    <col min="5" max="5" width="20.7109375" style="808" customWidth="1"/>
    <col min="6" max="104" width="10.7109375" style="808" customWidth="1"/>
    <col min="105" max="16384" width="9.140625" style="808"/>
  </cols>
  <sheetData>
    <row r="2" spans="1:11" ht="21" customHeight="1" x14ac:dyDescent="0.25">
      <c r="A2" s="2057" t="s">
        <v>901</v>
      </c>
      <c r="B2" s="2057"/>
      <c r="C2" s="2057"/>
      <c r="D2" s="2057"/>
    </row>
    <row r="3" spans="1:11" ht="23.25" customHeight="1" x14ac:dyDescent="0.25">
      <c r="A3" s="1933" t="s">
        <v>900</v>
      </c>
      <c r="B3" s="1933"/>
      <c r="C3" s="1933"/>
      <c r="D3" s="1933"/>
      <c r="E3" s="2058"/>
      <c r="F3" s="2058"/>
      <c r="G3" s="1579"/>
      <c r="H3" s="1579"/>
      <c r="I3" s="1579"/>
      <c r="J3" s="1579"/>
      <c r="K3" s="1579"/>
    </row>
    <row r="4" spans="1:11" ht="12.75" customHeight="1" x14ac:dyDescent="0.25">
      <c r="A4" s="805">
        <v>2018</v>
      </c>
      <c r="B4" s="806"/>
      <c r="C4" s="806"/>
      <c r="D4" s="942" t="s">
        <v>509</v>
      </c>
      <c r="E4" s="942"/>
      <c r="F4" s="806"/>
    </row>
    <row r="5" spans="1:11" ht="15" customHeight="1" x14ac:dyDescent="0.25">
      <c r="A5" s="1978" t="s">
        <v>899</v>
      </c>
      <c r="B5" s="1978" t="s">
        <v>890</v>
      </c>
      <c r="C5" s="1978"/>
      <c r="D5" s="1978"/>
      <c r="E5" s="1123"/>
      <c r="F5" s="1123"/>
    </row>
    <row r="6" spans="1:11" ht="15" customHeight="1" x14ac:dyDescent="0.25">
      <c r="A6" s="1978"/>
      <c r="B6" s="1978" t="s">
        <v>31</v>
      </c>
      <c r="C6" s="1978" t="s">
        <v>889</v>
      </c>
      <c r="D6" s="1972" t="s">
        <v>888</v>
      </c>
      <c r="E6" s="1123"/>
      <c r="F6" s="1123"/>
    </row>
    <row r="7" spans="1:11" ht="15" customHeight="1" x14ac:dyDescent="0.25">
      <c r="A7" s="1978"/>
      <c r="B7" s="1978"/>
      <c r="C7" s="1978"/>
      <c r="D7" s="1973"/>
      <c r="E7" s="1123"/>
      <c r="F7" s="1123"/>
    </row>
    <row r="8" spans="1:11" ht="12.95" customHeight="1" x14ac:dyDescent="0.25">
      <c r="E8" s="806"/>
      <c r="F8" s="806"/>
    </row>
    <row r="9" spans="1:11" s="810" customFormat="1" ht="12.95" customHeight="1" x14ac:dyDescent="0.25">
      <c r="A9" s="575" t="s">
        <v>31</v>
      </c>
      <c r="B9" s="639">
        <f>SUM(C9:D9)</f>
        <v>1087</v>
      </c>
      <c r="C9" s="639">
        <f>SUM(C11:C15)</f>
        <v>611</v>
      </c>
      <c r="D9" s="639">
        <f>SUM(D11:D15)</f>
        <v>476</v>
      </c>
      <c r="E9" s="1124"/>
      <c r="F9" s="1124"/>
      <c r="G9" s="1122"/>
      <c r="H9" s="1122"/>
    </row>
    <row r="10" spans="1:11" s="810" customFormat="1" ht="12.95" customHeight="1" x14ac:dyDescent="0.25">
      <c r="A10" s="575"/>
      <c r="E10" s="1124"/>
      <c r="F10" s="1124"/>
      <c r="G10" s="1122"/>
      <c r="H10" s="1122"/>
    </row>
    <row r="11" spans="1:11" ht="12.95" customHeight="1" x14ac:dyDescent="0.25">
      <c r="A11" s="808" t="s">
        <v>898</v>
      </c>
      <c r="B11" s="639">
        <f>SUM(C11:D11)</f>
        <v>403</v>
      </c>
      <c r="C11" s="640">
        <v>236</v>
      </c>
      <c r="D11" s="640">
        <v>167</v>
      </c>
      <c r="E11" s="1124"/>
      <c r="F11" s="1122"/>
      <c r="G11" s="1122"/>
      <c r="H11" s="1122"/>
    </row>
    <row r="12" spans="1:11" s="810" customFormat="1" ht="12.95" customHeight="1" x14ac:dyDescent="0.25">
      <c r="A12" s="808" t="s">
        <v>897</v>
      </c>
      <c r="B12" s="639">
        <f>SUM(C12:D12)</f>
        <v>527</v>
      </c>
      <c r="C12" s="673">
        <v>294</v>
      </c>
      <c r="D12" s="673">
        <v>233</v>
      </c>
      <c r="E12" s="1122"/>
      <c r="F12" s="1122"/>
      <c r="G12" s="1122"/>
      <c r="H12" s="1122"/>
    </row>
    <row r="13" spans="1:11" ht="12.95" customHeight="1" x14ac:dyDescent="0.25">
      <c r="A13" s="808" t="s">
        <v>896</v>
      </c>
      <c r="B13" s="639">
        <f>SUM(C13:D13)</f>
        <v>115</v>
      </c>
      <c r="C13" s="673">
        <v>62</v>
      </c>
      <c r="D13" s="673">
        <v>53</v>
      </c>
      <c r="E13" s="1122"/>
      <c r="F13" s="1122"/>
      <c r="G13" s="1122"/>
      <c r="H13" s="1122"/>
    </row>
    <row r="14" spans="1:11" ht="12.95" customHeight="1" x14ac:dyDescent="0.25">
      <c r="A14" s="808" t="s">
        <v>895</v>
      </c>
      <c r="B14" s="639">
        <f>SUM(C14:D14)</f>
        <v>26</v>
      </c>
      <c r="C14" s="673">
        <v>6</v>
      </c>
      <c r="D14" s="673">
        <v>20</v>
      </c>
      <c r="E14" s="1121"/>
      <c r="F14" s="1121"/>
      <c r="G14" s="1121"/>
      <c r="H14" s="1121"/>
    </row>
    <row r="15" spans="1:11" ht="12.95" customHeight="1" x14ac:dyDescent="0.25">
      <c r="A15" s="808" t="s">
        <v>894</v>
      </c>
      <c r="B15" s="639">
        <f>SUM(C15:D15)</f>
        <v>16</v>
      </c>
      <c r="C15" s="673">
        <v>13</v>
      </c>
      <c r="D15" s="673">
        <v>3</v>
      </c>
      <c r="E15" s="1120"/>
      <c r="F15" s="1120"/>
      <c r="G15" s="1120"/>
      <c r="H15" s="1120"/>
    </row>
    <row r="16" spans="1:11" s="810" customFormat="1" ht="12.95" customHeight="1" thickBot="1" x14ac:dyDescent="0.3">
      <c r="A16" s="1116"/>
      <c r="B16" s="1116"/>
      <c r="C16" s="1116"/>
      <c r="D16" s="1116"/>
    </row>
    <row r="17" spans="1:7" s="810" customFormat="1" ht="3.75" customHeight="1" thickTop="1" x14ac:dyDescent="0.25">
      <c r="A17" s="1115"/>
      <c r="B17" s="1115"/>
      <c r="C17" s="1115"/>
      <c r="D17" s="1115"/>
    </row>
    <row r="18" spans="1:7" ht="15" customHeight="1" x14ac:dyDescent="0.25">
      <c r="A18" s="2059" t="s">
        <v>877</v>
      </c>
      <c r="B18" s="2059"/>
      <c r="C18" s="2059"/>
      <c r="D18" s="2059"/>
      <c r="E18" s="901"/>
    </row>
    <row r="19" spans="1:7" ht="6" customHeight="1" x14ac:dyDescent="0.25">
      <c r="B19" s="1118"/>
      <c r="D19" s="1117"/>
    </row>
    <row r="20" spans="1:7" s="571" customFormat="1" ht="12" customHeight="1" x14ac:dyDescent="0.25">
      <c r="A20" s="885" t="s">
        <v>527</v>
      </c>
      <c r="B20" s="589"/>
      <c r="C20" s="589"/>
      <c r="D20" s="589"/>
      <c r="E20" s="589"/>
      <c r="F20" s="589"/>
      <c r="G20" s="589"/>
    </row>
    <row r="21" spans="1:7" s="571" customFormat="1" ht="10.5" customHeight="1" x14ac:dyDescent="0.25">
      <c r="A21" s="1114" t="s">
        <v>893</v>
      </c>
      <c r="B21" s="589"/>
      <c r="C21" s="589"/>
      <c r="D21" s="589"/>
      <c r="E21" s="589"/>
      <c r="F21" s="589"/>
      <c r="G21" s="589"/>
    </row>
    <row r="22" spans="1:7" ht="15" customHeight="1" x14ac:dyDescent="0.25">
      <c r="B22" s="673"/>
      <c r="C22" s="673"/>
    </row>
    <row r="23" spans="1:7" ht="15" customHeight="1" x14ac:dyDescent="0.25">
      <c r="B23" s="673"/>
      <c r="C23" s="673"/>
    </row>
    <row r="24" spans="1:7" ht="15" customHeight="1" x14ac:dyDescent="0.25">
      <c r="B24" s="673"/>
      <c r="C24" s="673"/>
    </row>
    <row r="25" spans="1:7" ht="15" customHeight="1" x14ac:dyDescent="0.25">
      <c r="B25" s="673"/>
      <c r="C25" s="673"/>
    </row>
    <row r="26" spans="1:7" ht="15" customHeight="1" x14ac:dyDescent="0.25">
      <c r="B26" s="673"/>
      <c r="C26" s="673"/>
    </row>
    <row r="27" spans="1:7" ht="15" customHeight="1" x14ac:dyDescent="0.25">
      <c r="B27" s="673"/>
      <c r="C27" s="673"/>
    </row>
    <row r="28" spans="1:7" ht="9.9499999999999993" customHeight="1" x14ac:dyDescent="0.25">
      <c r="A28" s="1611"/>
      <c r="B28" s="1611"/>
      <c r="C28" s="1611"/>
      <c r="D28" s="1579"/>
      <c r="E28" s="1579"/>
      <c r="F28" s="1579"/>
      <c r="G28" s="1579"/>
    </row>
    <row r="29" spans="1:7" ht="15" customHeight="1" x14ac:dyDescent="0.25">
      <c r="A29" s="806"/>
      <c r="B29" s="806"/>
      <c r="C29" s="806"/>
    </row>
    <row r="30" spans="1:7" ht="15" customHeight="1" x14ac:dyDescent="0.25"/>
    <row r="31" spans="1:7" ht="20.100000000000001" customHeight="1" x14ac:dyDescent="0.25"/>
    <row r="32" spans="1:7"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row r="333" ht="20.100000000000001" customHeight="1" x14ac:dyDescent="0.25"/>
    <row r="334" ht="20.100000000000001" customHeight="1" x14ac:dyDescent="0.25"/>
    <row r="335" ht="20.100000000000001" customHeight="1" x14ac:dyDescent="0.25"/>
  </sheetData>
  <mergeCells count="9">
    <mergeCell ref="A18:D18"/>
    <mergeCell ref="A2:D2"/>
    <mergeCell ref="A3:D3"/>
    <mergeCell ref="E3:F3"/>
    <mergeCell ref="A5:A7"/>
    <mergeCell ref="B5:D5"/>
    <mergeCell ref="B6:B7"/>
    <mergeCell ref="C6:C7"/>
    <mergeCell ref="D6:D7"/>
  </mergeCells>
  <hyperlinks>
    <hyperlink ref="A21"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28"/>
  <sheetViews>
    <sheetView showGridLines="0" workbookViewId="0"/>
  </sheetViews>
  <sheetFormatPr defaultRowHeight="12.75" x14ac:dyDescent="0.25"/>
  <cols>
    <col min="1" max="1" width="21.28515625" style="808" customWidth="1"/>
    <col min="2" max="2" width="9.7109375" style="808" customWidth="1"/>
    <col min="3" max="3" width="10.140625" style="808" customWidth="1"/>
    <col min="4" max="4" width="10.28515625" style="808" customWidth="1"/>
    <col min="5" max="5" width="11.85546875" style="808" customWidth="1"/>
    <col min="6" max="6" width="11.28515625" style="808" customWidth="1"/>
    <col min="7" max="7" width="12.42578125" style="808" customWidth="1"/>
    <col min="8" max="104" width="10.7109375" style="808" customWidth="1"/>
    <col min="105" max="16384" width="9.140625" style="808"/>
  </cols>
  <sheetData>
    <row r="2" spans="1:11" ht="21" customHeight="1" x14ac:dyDescent="0.25">
      <c r="A2" s="2057" t="s">
        <v>915</v>
      </c>
      <c r="B2" s="2057"/>
      <c r="C2" s="2057"/>
      <c r="D2" s="2057"/>
      <c r="E2" s="2057"/>
      <c r="F2" s="2057"/>
    </row>
    <row r="3" spans="1:11" ht="25.5" customHeight="1" x14ac:dyDescent="0.25">
      <c r="A3" s="1933" t="s">
        <v>914</v>
      </c>
      <c r="B3" s="1933"/>
      <c r="C3" s="1933"/>
      <c r="D3" s="1933"/>
      <c r="E3" s="1933"/>
      <c r="F3" s="1933"/>
      <c r="G3" s="1933"/>
      <c r="H3" s="1579"/>
      <c r="I3" s="1579"/>
      <c r="J3" s="1579"/>
      <c r="K3" s="1579"/>
    </row>
    <row r="4" spans="1:11" ht="12.95" customHeight="1" x14ac:dyDescent="0.25">
      <c r="A4" s="805"/>
      <c r="B4" s="806"/>
      <c r="C4" s="806"/>
      <c r="D4" s="806"/>
      <c r="G4" s="942" t="s">
        <v>509</v>
      </c>
    </row>
    <row r="5" spans="1:11" ht="40.5" customHeight="1" x14ac:dyDescent="0.25">
      <c r="A5" s="1734" t="s">
        <v>536</v>
      </c>
      <c r="B5" s="1697" t="s">
        <v>913</v>
      </c>
      <c r="C5" s="1697" t="s">
        <v>912</v>
      </c>
      <c r="D5" s="1697" t="s">
        <v>911</v>
      </c>
      <c r="E5" s="1697" t="s">
        <v>910</v>
      </c>
      <c r="F5" s="1697" t="s">
        <v>909</v>
      </c>
      <c r="G5" s="1697" t="s">
        <v>908</v>
      </c>
    </row>
    <row r="6" spans="1:11" ht="12.95" customHeight="1" x14ac:dyDescent="0.25">
      <c r="E6" s="806"/>
      <c r="G6" s="806"/>
    </row>
    <row r="7" spans="1:11" ht="15" customHeight="1" x14ac:dyDescent="0.25">
      <c r="A7" s="1138" t="s">
        <v>907</v>
      </c>
      <c r="B7" s="1136">
        <v>1399</v>
      </c>
      <c r="C7" s="1135">
        <v>25398</v>
      </c>
      <c r="D7" s="1135">
        <v>518033072</v>
      </c>
      <c r="E7" s="1135">
        <v>395213546</v>
      </c>
      <c r="F7" s="1135">
        <v>276502783</v>
      </c>
      <c r="G7" s="1135">
        <v>118710763</v>
      </c>
    </row>
    <row r="8" spans="1:11" ht="15" customHeight="1" x14ac:dyDescent="0.25">
      <c r="A8" s="1138" t="s">
        <v>906</v>
      </c>
      <c r="B8" s="1136">
        <v>1414</v>
      </c>
      <c r="C8" s="1135">
        <v>25450</v>
      </c>
      <c r="D8" s="1135">
        <v>610110189</v>
      </c>
      <c r="E8" s="1135">
        <v>494122245</v>
      </c>
      <c r="F8" s="1135">
        <v>265984925</v>
      </c>
      <c r="G8" s="1135">
        <v>228137320</v>
      </c>
    </row>
    <row r="9" spans="1:11" ht="15" customHeight="1" x14ac:dyDescent="0.25">
      <c r="A9" s="1138" t="s">
        <v>250</v>
      </c>
      <c r="B9" s="1136">
        <v>1382</v>
      </c>
      <c r="C9" s="1135">
        <v>24675</v>
      </c>
      <c r="D9" s="1135">
        <v>560217455</v>
      </c>
      <c r="E9" s="1135">
        <v>449728451</v>
      </c>
      <c r="F9" s="1135">
        <v>250347023</v>
      </c>
      <c r="G9" s="1135">
        <v>199381428</v>
      </c>
    </row>
    <row r="10" spans="1:11" ht="15" customHeight="1" x14ac:dyDescent="0.25">
      <c r="A10" s="1138" t="s">
        <v>249</v>
      </c>
      <c r="B10" s="1136">
        <v>1306</v>
      </c>
      <c r="C10" s="1135">
        <v>23854</v>
      </c>
      <c r="D10" s="1135">
        <v>514115362</v>
      </c>
      <c r="E10" s="1135">
        <v>412351153</v>
      </c>
      <c r="F10" s="1135">
        <v>234102102</v>
      </c>
      <c r="G10" s="1135">
        <v>178249051</v>
      </c>
    </row>
    <row r="11" spans="1:11" ht="15" customHeight="1" x14ac:dyDescent="0.25">
      <c r="A11" s="1138" t="s">
        <v>248</v>
      </c>
      <c r="B11" s="1136">
        <v>1271</v>
      </c>
      <c r="C11" s="1135">
        <v>23035</v>
      </c>
      <c r="D11" s="1135">
        <v>420471116</v>
      </c>
      <c r="E11" s="1135">
        <v>322156032</v>
      </c>
      <c r="F11" s="1135">
        <v>192880082</v>
      </c>
      <c r="G11" s="1135">
        <v>129275950</v>
      </c>
    </row>
    <row r="12" spans="1:11" ht="15" customHeight="1" x14ac:dyDescent="0.25">
      <c r="A12" s="1137">
        <v>2017</v>
      </c>
      <c r="B12" s="1136">
        <v>1126</v>
      </c>
      <c r="C12" s="1135">
        <v>21880</v>
      </c>
      <c r="D12" s="1135">
        <v>352474267.99999988</v>
      </c>
      <c r="E12" s="1135">
        <v>256730570.00000009</v>
      </c>
      <c r="F12" s="1135">
        <v>189193508.00000003</v>
      </c>
      <c r="G12" s="1135">
        <v>67537062</v>
      </c>
    </row>
    <row r="13" spans="1:11" ht="15" customHeight="1" x14ac:dyDescent="0.25">
      <c r="A13" s="1134">
        <v>2018</v>
      </c>
      <c r="E13" s="806"/>
      <c r="G13" s="806"/>
    </row>
    <row r="14" spans="1:11" s="810" customFormat="1" ht="12.95" customHeight="1" x14ac:dyDescent="0.25">
      <c r="A14" s="1133" t="s">
        <v>252</v>
      </c>
      <c r="B14" s="1132">
        <f t="shared" ref="B14:G14" si="0">B16+B24+B26</f>
        <v>1087</v>
      </c>
      <c r="C14" s="1132">
        <f t="shared" si="0"/>
        <v>21186</v>
      </c>
      <c r="D14" s="1132">
        <f t="shared" si="0"/>
        <v>324702122.99999988</v>
      </c>
      <c r="E14" s="1132">
        <f t="shared" si="0"/>
        <v>232045053.99999991</v>
      </c>
      <c r="F14" s="1132">
        <f t="shared" si="0"/>
        <v>171179212.00000006</v>
      </c>
      <c r="G14" s="1132">
        <f t="shared" si="0"/>
        <v>60865841.999999978</v>
      </c>
    </row>
    <row r="15" spans="1:11" s="810" customFormat="1" ht="12.95" customHeight="1" x14ac:dyDescent="0.25">
      <c r="C15" s="1118"/>
      <c r="D15" s="1118"/>
      <c r="E15" s="1118"/>
      <c r="F15" s="1118"/>
      <c r="G15" s="1118"/>
    </row>
    <row r="16" spans="1:11" s="810" customFormat="1" ht="12.95" customHeight="1" x14ac:dyDescent="0.25">
      <c r="A16" s="810" t="s">
        <v>664</v>
      </c>
      <c r="B16" s="1118">
        <f t="shared" ref="B16:G16" si="1">SUM(B18:B22)</f>
        <v>1032</v>
      </c>
      <c r="C16" s="1118">
        <f t="shared" si="1"/>
        <v>18238</v>
      </c>
      <c r="D16" s="1118">
        <f t="shared" si="1"/>
        <v>312087897.99999988</v>
      </c>
      <c r="E16" s="1118">
        <f t="shared" si="1"/>
        <v>222171364.99999991</v>
      </c>
      <c r="F16" s="1118">
        <f t="shared" si="1"/>
        <v>161858595.00000006</v>
      </c>
      <c r="G16" s="1118">
        <f t="shared" si="1"/>
        <v>60312769.999999978</v>
      </c>
    </row>
    <row r="17" spans="1:12" s="810" customFormat="1" ht="12.95" customHeight="1" x14ac:dyDescent="0.25">
      <c r="B17" s="1118"/>
      <c r="C17" s="1118"/>
      <c r="D17" s="1118"/>
      <c r="E17" s="1118"/>
      <c r="F17" s="1118"/>
      <c r="G17" s="1118"/>
    </row>
    <row r="18" spans="1:12" ht="12.95" customHeight="1" x14ac:dyDescent="0.25">
      <c r="A18" s="808" t="s">
        <v>717</v>
      </c>
      <c r="B18" s="1118">
        <v>255</v>
      </c>
      <c r="C18" s="673">
        <v>5497</v>
      </c>
      <c r="D18" s="679">
        <v>67916634.99999997</v>
      </c>
      <c r="E18" s="679">
        <v>51722396.000000015</v>
      </c>
      <c r="F18" s="1130">
        <v>37246827</v>
      </c>
      <c r="G18" s="1129">
        <v>14475569</v>
      </c>
      <c r="H18" s="1126"/>
      <c r="I18" s="1126"/>
      <c r="J18" s="1126"/>
      <c r="K18" s="1126"/>
      <c r="L18" s="1126"/>
    </row>
    <row r="19" spans="1:12" ht="12.95" customHeight="1" x14ac:dyDescent="0.25">
      <c r="A19" s="808" t="s">
        <v>726</v>
      </c>
      <c r="B19" s="1118">
        <v>215</v>
      </c>
      <c r="C19" s="673">
        <v>4844.9999999999991</v>
      </c>
      <c r="D19" s="679">
        <v>18103039.000000007</v>
      </c>
      <c r="E19" s="679">
        <v>16138575.000000007</v>
      </c>
      <c r="F19" s="1130">
        <v>11932360.999999996</v>
      </c>
      <c r="G19" s="1129">
        <v>4206214.0000000009</v>
      </c>
      <c r="H19" s="1126"/>
      <c r="I19" s="1126"/>
      <c r="J19" s="1126"/>
      <c r="K19" s="1126"/>
      <c r="L19" s="1126"/>
    </row>
    <row r="20" spans="1:12" ht="12.95" customHeight="1" x14ac:dyDescent="0.25">
      <c r="A20" s="808" t="s">
        <v>879</v>
      </c>
      <c r="B20" s="1118">
        <v>502</v>
      </c>
      <c r="C20" s="673">
        <v>6716.9999999999982</v>
      </c>
      <c r="D20" s="679">
        <v>221382785.99999994</v>
      </c>
      <c r="E20" s="679">
        <v>150034185.99999988</v>
      </c>
      <c r="F20" s="1130">
        <v>109787285.00000004</v>
      </c>
      <c r="G20" s="1129">
        <v>40246900.999999978</v>
      </c>
      <c r="H20" s="1126"/>
      <c r="I20" s="1126"/>
      <c r="J20" s="1126"/>
      <c r="K20" s="1126"/>
      <c r="L20" s="1126"/>
    </row>
    <row r="21" spans="1:12" ht="12.95" customHeight="1" x14ac:dyDescent="0.25">
      <c r="A21" s="808" t="s">
        <v>736</v>
      </c>
      <c r="B21" s="1118">
        <v>44</v>
      </c>
      <c r="C21" s="673">
        <v>897.00000000000023</v>
      </c>
      <c r="D21" s="679">
        <v>3631004</v>
      </c>
      <c r="E21" s="679">
        <v>3301666</v>
      </c>
      <c r="F21" s="1130">
        <v>2442970.0000000005</v>
      </c>
      <c r="G21" s="1129">
        <v>858695.99999999988</v>
      </c>
      <c r="H21" s="1126"/>
      <c r="I21" s="1126"/>
      <c r="J21" s="1126"/>
      <c r="K21" s="1126"/>
      <c r="L21" s="1126"/>
    </row>
    <row r="22" spans="1:12" ht="12.95" customHeight="1" x14ac:dyDescent="0.25">
      <c r="A22" s="808" t="s">
        <v>742</v>
      </c>
      <c r="B22" s="1118">
        <v>16</v>
      </c>
      <c r="C22" s="673">
        <v>282</v>
      </c>
      <c r="D22" s="1131">
        <v>1054434</v>
      </c>
      <c r="E22" s="679">
        <v>974542</v>
      </c>
      <c r="F22" s="1130">
        <v>449151.99999999994</v>
      </c>
      <c r="G22" s="1129">
        <v>525389.99999999988</v>
      </c>
      <c r="H22" s="1126"/>
      <c r="I22" s="1126"/>
      <c r="J22" s="1126"/>
      <c r="K22" s="1126"/>
      <c r="L22" s="1126"/>
    </row>
    <row r="23" spans="1:12" ht="12.95" customHeight="1" x14ac:dyDescent="0.25">
      <c r="B23" s="1118"/>
      <c r="C23" s="673"/>
      <c r="D23" s="1131"/>
      <c r="E23" s="679"/>
      <c r="F23" s="1130"/>
      <c r="G23" s="1129"/>
      <c r="H23" s="1126"/>
      <c r="I23" s="1126"/>
      <c r="J23" s="1126"/>
      <c r="K23" s="1126"/>
      <c r="L23" s="1126"/>
    </row>
    <row r="24" spans="1:12" s="810" customFormat="1" ht="12.95" customHeight="1" x14ac:dyDescent="0.25">
      <c r="A24" s="810" t="s">
        <v>878</v>
      </c>
      <c r="B24" s="1118">
        <v>27</v>
      </c>
      <c r="C24" s="1118">
        <v>2041.9999999999998</v>
      </c>
      <c r="D24" s="1128">
        <v>5942430.0000000009</v>
      </c>
      <c r="E24" s="677">
        <v>5252125.0000000019</v>
      </c>
      <c r="F24" s="1128">
        <v>4945646.9999999991</v>
      </c>
      <c r="G24" s="1127">
        <v>306477.99999999994</v>
      </c>
      <c r="H24" s="1126"/>
      <c r="I24" s="1126"/>
      <c r="J24" s="1126"/>
      <c r="K24" s="1126"/>
      <c r="L24" s="1126"/>
    </row>
    <row r="25" spans="1:12" s="810" customFormat="1" ht="12.95" customHeight="1" x14ac:dyDescent="0.25">
      <c r="H25" s="1126"/>
      <c r="I25" s="1126"/>
      <c r="J25" s="1126"/>
      <c r="K25" s="1126"/>
      <c r="L25" s="1126"/>
    </row>
    <row r="26" spans="1:12" s="810" customFormat="1" ht="12.95" customHeight="1" x14ac:dyDescent="0.25">
      <c r="A26" s="810" t="s">
        <v>692</v>
      </c>
      <c r="B26" s="1118">
        <v>28</v>
      </c>
      <c r="C26" s="1118">
        <v>906.00000000000011</v>
      </c>
      <c r="D26" s="1128">
        <v>6671795.0000000009</v>
      </c>
      <c r="E26" s="677">
        <v>4621564.0000000009</v>
      </c>
      <c r="F26" s="1128">
        <v>4374969.9999999991</v>
      </c>
      <c r="G26" s="1127">
        <v>246593.99999999994</v>
      </c>
      <c r="H26" s="1126"/>
      <c r="I26" s="1126"/>
      <c r="J26" s="1126"/>
      <c r="K26" s="1126"/>
      <c r="L26" s="1126"/>
    </row>
    <row r="27" spans="1:12" s="810" customFormat="1" ht="6.95" customHeight="1" thickBot="1" x14ac:dyDescent="0.3">
      <c r="A27" s="1116"/>
      <c r="B27" s="1116"/>
      <c r="C27" s="1116"/>
      <c r="D27" s="1116"/>
      <c r="E27" s="1116"/>
      <c r="F27" s="1116"/>
      <c r="G27" s="1116"/>
    </row>
    <row r="28" spans="1:12" s="810" customFormat="1" ht="3.75" customHeight="1" thickTop="1" x14ac:dyDescent="0.25">
      <c r="A28" s="1614"/>
      <c r="B28" s="1614"/>
      <c r="C28" s="1614"/>
      <c r="D28" s="1614"/>
      <c r="E28" s="1614"/>
      <c r="F28" s="1614"/>
      <c r="G28" s="1614"/>
    </row>
    <row r="29" spans="1:12" ht="12" customHeight="1" x14ac:dyDescent="0.25">
      <c r="A29" s="2060" t="s">
        <v>877</v>
      </c>
      <c r="B29" s="2060"/>
      <c r="C29" s="2060"/>
      <c r="D29" s="2060"/>
      <c r="E29" s="2060"/>
    </row>
    <row r="30" spans="1:12" ht="5.25" customHeight="1" x14ac:dyDescent="0.25">
      <c r="B30" s="673"/>
      <c r="C30" s="673"/>
      <c r="D30" s="673"/>
      <c r="E30" s="673"/>
    </row>
    <row r="31" spans="1:12" s="571" customFormat="1" ht="12" customHeight="1" x14ac:dyDescent="0.25">
      <c r="A31" s="885" t="s">
        <v>527</v>
      </c>
      <c r="B31" s="589"/>
      <c r="C31" s="589"/>
      <c r="D31" s="589"/>
      <c r="E31" s="589"/>
      <c r="F31" s="589"/>
      <c r="G31" s="589"/>
    </row>
    <row r="32" spans="1:12" s="571" customFormat="1" ht="12" customHeight="1" x14ac:dyDescent="0.25">
      <c r="A32" s="1114" t="s">
        <v>887</v>
      </c>
      <c r="B32" s="589"/>
      <c r="C32" s="589"/>
      <c r="D32" s="589"/>
      <c r="E32" s="589"/>
      <c r="F32" s="589"/>
      <c r="G32" s="589"/>
    </row>
    <row r="33" spans="1:5" ht="12" customHeight="1" x14ac:dyDescent="0.25">
      <c r="A33" s="1114" t="s">
        <v>905</v>
      </c>
      <c r="B33" s="673"/>
      <c r="C33" s="673"/>
      <c r="D33" s="673"/>
      <c r="E33" s="673"/>
    </row>
    <row r="34" spans="1:5" ht="12" customHeight="1" x14ac:dyDescent="0.25">
      <c r="A34" s="1114" t="s">
        <v>904</v>
      </c>
      <c r="B34" s="673"/>
      <c r="C34" s="673"/>
      <c r="D34" s="673"/>
      <c r="E34" s="673"/>
    </row>
    <row r="35" spans="1:5" ht="12" customHeight="1" x14ac:dyDescent="0.25">
      <c r="A35" s="1114" t="s">
        <v>903</v>
      </c>
      <c r="B35" s="673"/>
      <c r="C35" s="673"/>
      <c r="D35" s="673"/>
      <c r="E35" s="673"/>
    </row>
    <row r="36" spans="1:5" ht="12" customHeight="1" x14ac:dyDescent="0.25">
      <c r="A36" s="1114" t="s">
        <v>902</v>
      </c>
      <c r="B36" s="673"/>
      <c r="C36" s="673"/>
      <c r="D36" s="673"/>
      <c r="E36" s="673"/>
    </row>
    <row r="37" spans="1:5" ht="15" customHeight="1" x14ac:dyDescent="0.25">
      <c r="A37" s="1125"/>
      <c r="B37" s="673"/>
      <c r="C37" s="673"/>
      <c r="D37" s="673"/>
      <c r="E37" s="673"/>
    </row>
    <row r="38" spans="1:5" ht="20.100000000000001" customHeight="1" x14ac:dyDescent="0.25">
      <c r="E38" s="806"/>
    </row>
    <row r="39" spans="1:5" ht="20.100000000000001" customHeight="1" x14ac:dyDescent="0.25">
      <c r="E39" s="806"/>
    </row>
    <row r="40" spans="1:5" ht="20.100000000000001" customHeight="1" x14ac:dyDescent="0.25">
      <c r="E40" s="806"/>
    </row>
    <row r="41" spans="1:5" ht="20.100000000000001" customHeight="1" x14ac:dyDescent="0.25">
      <c r="E41" s="806"/>
    </row>
    <row r="42" spans="1:5" ht="20.100000000000001" customHeight="1" x14ac:dyDescent="0.25">
      <c r="E42" s="806"/>
    </row>
    <row r="43" spans="1:5" ht="20.100000000000001" customHeight="1" x14ac:dyDescent="0.25">
      <c r="E43" s="806"/>
    </row>
    <row r="44" spans="1:5" ht="20.100000000000001" customHeight="1" x14ac:dyDescent="0.25">
      <c r="E44" s="806"/>
    </row>
    <row r="45" spans="1:5" ht="20.100000000000001" customHeight="1" x14ac:dyDescent="0.25">
      <c r="E45" s="806"/>
    </row>
    <row r="46" spans="1:5" ht="20.100000000000001" customHeight="1" x14ac:dyDescent="0.25">
      <c r="E46" s="806"/>
    </row>
    <row r="47" spans="1:5" ht="20.100000000000001" customHeight="1" x14ac:dyDescent="0.25">
      <c r="E47" s="806"/>
    </row>
    <row r="48" spans="1:5" ht="20.100000000000001" customHeight="1" x14ac:dyDescent="0.25">
      <c r="E48" s="806"/>
    </row>
    <row r="49" spans="5:5" ht="20.100000000000001" customHeight="1" x14ac:dyDescent="0.25">
      <c r="E49" s="806"/>
    </row>
    <row r="50" spans="5:5" ht="20.100000000000001" customHeight="1" x14ac:dyDescent="0.25">
      <c r="E50" s="806"/>
    </row>
    <row r="51" spans="5:5" ht="20.100000000000001" customHeight="1" x14ac:dyDescent="0.25">
      <c r="E51" s="806"/>
    </row>
    <row r="52" spans="5:5" ht="20.100000000000001" customHeight="1" x14ac:dyDescent="0.25">
      <c r="E52" s="806"/>
    </row>
    <row r="53" spans="5:5" ht="20.100000000000001" customHeight="1" x14ac:dyDescent="0.25">
      <c r="E53" s="806"/>
    </row>
    <row r="54" spans="5:5" ht="20.100000000000001" customHeight="1" x14ac:dyDescent="0.25">
      <c r="E54" s="806"/>
    </row>
    <row r="55" spans="5:5" ht="20.100000000000001" customHeight="1" x14ac:dyDescent="0.25">
      <c r="E55" s="806"/>
    </row>
    <row r="56" spans="5:5" ht="20.100000000000001" customHeight="1" x14ac:dyDescent="0.25">
      <c r="E56" s="806"/>
    </row>
    <row r="57" spans="5:5" ht="20.100000000000001" customHeight="1" x14ac:dyDescent="0.25">
      <c r="E57" s="806"/>
    </row>
    <row r="58" spans="5:5" ht="20.100000000000001" customHeight="1" x14ac:dyDescent="0.25">
      <c r="E58" s="806"/>
    </row>
    <row r="59" spans="5:5" ht="20.100000000000001" customHeight="1" x14ac:dyDescent="0.25">
      <c r="E59" s="806"/>
    </row>
    <row r="60" spans="5:5" ht="20.100000000000001" customHeight="1" x14ac:dyDescent="0.25">
      <c r="E60" s="806"/>
    </row>
    <row r="61" spans="5:5" ht="20.100000000000001" customHeight="1" x14ac:dyDescent="0.25">
      <c r="E61" s="806"/>
    </row>
    <row r="62" spans="5:5" ht="20.100000000000001" customHeight="1" x14ac:dyDescent="0.25">
      <c r="E62" s="806"/>
    </row>
    <row r="63" spans="5:5" ht="20.100000000000001" customHeight="1" x14ac:dyDescent="0.25">
      <c r="E63" s="806"/>
    </row>
    <row r="64" spans="5:5" ht="20.100000000000001" customHeight="1" x14ac:dyDescent="0.25">
      <c r="E64" s="806"/>
    </row>
    <row r="65" spans="5:5" ht="20.100000000000001" customHeight="1" x14ac:dyDescent="0.25">
      <c r="E65" s="806"/>
    </row>
    <row r="66" spans="5:5" ht="20.100000000000001" customHeight="1" x14ac:dyDescent="0.25">
      <c r="E66" s="806"/>
    </row>
    <row r="67" spans="5:5" ht="20.100000000000001" customHeight="1" x14ac:dyDescent="0.25">
      <c r="E67" s="806"/>
    </row>
    <row r="68" spans="5:5" ht="20.100000000000001" customHeight="1" x14ac:dyDescent="0.25">
      <c r="E68" s="806"/>
    </row>
    <row r="69" spans="5:5" ht="20.100000000000001" customHeight="1" x14ac:dyDescent="0.25">
      <c r="E69" s="806"/>
    </row>
    <row r="70" spans="5:5" ht="20.100000000000001" customHeight="1" x14ac:dyDescent="0.25">
      <c r="E70" s="806"/>
    </row>
    <row r="71" spans="5:5" ht="20.100000000000001" customHeight="1" x14ac:dyDescent="0.25">
      <c r="E71" s="806"/>
    </row>
    <row r="72" spans="5:5" ht="20.100000000000001" customHeight="1" x14ac:dyDescent="0.25">
      <c r="E72" s="806"/>
    </row>
    <row r="73" spans="5:5" ht="20.100000000000001" customHeight="1" x14ac:dyDescent="0.25">
      <c r="E73" s="806"/>
    </row>
    <row r="74" spans="5:5" ht="20.100000000000001" customHeight="1" x14ac:dyDescent="0.25">
      <c r="E74" s="806"/>
    </row>
    <row r="75" spans="5:5" ht="20.100000000000001" customHeight="1" x14ac:dyDescent="0.25">
      <c r="E75" s="806"/>
    </row>
    <row r="76" spans="5:5" ht="20.100000000000001" customHeight="1" x14ac:dyDescent="0.25">
      <c r="E76" s="806"/>
    </row>
    <row r="77" spans="5:5" ht="20.100000000000001" customHeight="1" x14ac:dyDescent="0.25">
      <c r="E77" s="806"/>
    </row>
    <row r="78" spans="5:5" ht="20.100000000000001" customHeight="1" x14ac:dyDescent="0.25">
      <c r="E78" s="806"/>
    </row>
    <row r="79" spans="5:5" ht="20.100000000000001" customHeight="1" x14ac:dyDescent="0.25">
      <c r="E79" s="806"/>
    </row>
    <row r="80" spans="5:5" ht="20.100000000000001" customHeight="1" x14ac:dyDescent="0.25">
      <c r="E80" s="806"/>
    </row>
    <row r="81" spans="5:5" ht="20.100000000000001" customHeight="1" x14ac:dyDescent="0.25">
      <c r="E81" s="806"/>
    </row>
    <row r="82" spans="5:5" ht="20.100000000000001" customHeight="1" x14ac:dyDescent="0.25">
      <c r="E82" s="806"/>
    </row>
    <row r="83" spans="5:5" ht="20.100000000000001" customHeight="1" x14ac:dyDescent="0.25">
      <c r="E83" s="806"/>
    </row>
    <row r="84" spans="5:5" ht="20.100000000000001" customHeight="1" x14ac:dyDescent="0.25">
      <c r="E84" s="806"/>
    </row>
    <row r="85" spans="5:5" ht="20.100000000000001" customHeight="1" x14ac:dyDescent="0.25">
      <c r="E85" s="806"/>
    </row>
    <row r="86" spans="5:5" ht="20.100000000000001" customHeight="1" x14ac:dyDescent="0.25">
      <c r="E86" s="806"/>
    </row>
    <row r="87" spans="5:5" ht="20.100000000000001" customHeight="1" x14ac:dyDescent="0.25">
      <c r="E87" s="806"/>
    </row>
    <row r="88" spans="5:5" ht="20.100000000000001" customHeight="1" x14ac:dyDescent="0.25">
      <c r="E88" s="806"/>
    </row>
    <row r="89" spans="5:5" ht="20.100000000000001" customHeight="1" x14ac:dyDescent="0.25">
      <c r="E89" s="806"/>
    </row>
    <row r="90" spans="5:5" ht="20.100000000000001" customHeight="1" x14ac:dyDescent="0.25">
      <c r="E90" s="806"/>
    </row>
    <row r="91" spans="5:5" ht="20.100000000000001" customHeight="1" x14ac:dyDescent="0.25">
      <c r="E91" s="806"/>
    </row>
    <row r="92" spans="5:5" ht="20.100000000000001" customHeight="1" x14ac:dyDescent="0.25">
      <c r="E92" s="806"/>
    </row>
    <row r="93" spans="5:5" ht="20.100000000000001" customHeight="1" x14ac:dyDescent="0.25">
      <c r="E93" s="806"/>
    </row>
    <row r="94" spans="5:5" ht="20.100000000000001" customHeight="1" x14ac:dyDescent="0.25">
      <c r="E94" s="806"/>
    </row>
    <row r="95" spans="5:5" ht="20.100000000000001" customHeight="1" x14ac:dyDescent="0.25">
      <c r="E95" s="806"/>
    </row>
    <row r="96" spans="5:5" ht="20.100000000000001" customHeight="1" x14ac:dyDescent="0.25">
      <c r="E96" s="806"/>
    </row>
    <row r="97" spans="5:5" ht="20.100000000000001" customHeight="1" x14ac:dyDescent="0.25">
      <c r="E97" s="806"/>
    </row>
    <row r="98" spans="5:5" ht="20.100000000000001" customHeight="1" x14ac:dyDescent="0.25">
      <c r="E98" s="806"/>
    </row>
    <row r="99" spans="5:5" ht="20.100000000000001" customHeight="1" x14ac:dyDescent="0.25">
      <c r="E99" s="806"/>
    </row>
    <row r="100" spans="5:5" ht="20.100000000000001" customHeight="1" x14ac:dyDescent="0.25">
      <c r="E100" s="806"/>
    </row>
    <row r="101" spans="5:5" ht="20.100000000000001" customHeight="1" x14ac:dyDescent="0.25">
      <c r="E101" s="806"/>
    </row>
    <row r="102" spans="5:5" ht="20.100000000000001" customHeight="1" x14ac:dyDescent="0.25">
      <c r="E102" s="806"/>
    </row>
    <row r="103" spans="5:5" ht="20.100000000000001" customHeight="1" x14ac:dyDescent="0.25">
      <c r="E103" s="806"/>
    </row>
    <row r="104" spans="5:5" ht="20.100000000000001" customHeight="1" x14ac:dyDescent="0.25">
      <c r="E104" s="806"/>
    </row>
    <row r="105" spans="5:5" ht="20.100000000000001" customHeight="1" x14ac:dyDescent="0.25">
      <c r="E105" s="806"/>
    </row>
    <row r="106" spans="5:5" ht="20.100000000000001" customHeight="1" x14ac:dyDescent="0.25">
      <c r="E106" s="806"/>
    </row>
    <row r="107" spans="5:5" ht="20.100000000000001" customHeight="1" x14ac:dyDescent="0.25">
      <c r="E107" s="806"/>
    </row>
    <row r="108" spans="5:5" ht="20.100000000000001" customHeight="1" x14ac:dyDescent="0.25">
      <c r="E108" s="806"/>
    </row>
    <row r="109" spans="5:5" ht="20.100000000000001" customHeight="1" x14ac:dyDescent="0.25">
      <c r="E109" s="806"/>
    </row>
    <row r="110" spans="5:5" ht="20.100000000000001" customHeight="1" x14ac:dyDescent="0.25">
      <c r="E110" s="806"/>
    </row>
    <row r="111" spans="5:5" ht="20.100000000000001" customHeight="1" x14ac:dyDescent="0.25">
      <c r="E111" s="806"/>
    </row>
    <row r="112" spans="5:5" ht="20.100000000000001" customHeight="1" x14ac:dyDescent="0.25">
      <c r="E112" s="806"/>
    </row>
    <row r="113" spans="5:5" ht="20.100000000000001" customHeight="1" x14ac:dyDescent="0.25">
      <c r="E113" s="806"/>
    </row>
    <row r="114" spans="5:5" ht="20.100000000000001" customHeight="1" x14ac:dyDescent="0.25">
      <c r="E114" s="806"/>
    </row>
    <row r="115" spans="5:5" ht="20.100000000000001" customHeight="1" x14ac:dyDescent="0.25">
      <c r="E115" s="806"/>
    </row>
    <row r="116" spans="5:5" ht="20.100000000000001" customHeight="1" x14ac:dyDescent="0.25">
      <c r="E116" s="806"/>
    </row>
    <row r="117" spans="5:5" ht="20.100000000000001" customHeight="1" x14ac:dyDescent="0.25">
      <c r="E117" s="806"/>
    </row>
    <row r="118" spans="5:5" ht="20.100000000000001" customHeight="1" x14ac:dyDescent="0.25">
      <c r="E118" s="806"/>
    </row>
    <row r="119" spans="5:5" ht="20.100000000000001" customHeight="1" x14ac:dyDescent="0.25">
      <c r="E119" s="806"/>
    </row>
    <row r="120" spans="5:5" ht="20.100000000000001" customHeight="1" x14ac:dyDescent="0.25">
      <c r="E120" s="806"/>
    </row>
    <row r="121" spans="5:5" ht="20.100000000000001" customHeight="1" x14ac:dyDescent="0.25">
      <c r="E121" s="806"/>
    </row>
    <row r="122" spans="5:5" ht="20.100000000000001" customHeight="1" x14ac:dyDescent="0.25">
      <c r="E122" s="806"/>
    </row>
    <row r="123" spans="5:5" ht="20.100000000000001" customHeight="1" x14ac:dyDescent="0.25">
      <c r="E123" s="806"/>
    </row>
    <row r="124" spans="5:5" ht="20.100000000000001" customHeight="1" x14ac:dyDescent="0.25">
      <c r="E124" s="806"/>
    </row>
    <row r="125" spans="5:5" ht="20.100000000000001" customHeight="1" x14ac:dyDescent="0.25">
      <c r="E125" s="806"/>
    </row>
    <row r="126" spans="5:5" ht="20.100000000000001" customHeight="1" x14ac:dyDescent="0.25">
      <c r="E126" s="806"/>
    </row>
    <row r="127" spans="5:5" ht="20.100000000000001" customHeight="1" x14ac:dyDescent="0.25">
      <c r="E127" s="806"/>
    </row>
    <row r="128" spans="5:5" ht="20.100000000000001" customHeight="1" x14ac:dyDescent="0.25">
      <c r="E128" s="806"/>
    </row>
    <row r="129" spans="5:5" ht="20.100000000000001" customHeight="1" x14ac:dyDescent="0.25">
      <c r="E129" s="806"/>
    </row>
    <row r="130" spans="5:5" ht="20.100000000000001" customHeight="1" x14ac:dyDescent="0.25">
      <c r="E130" s="806"/>
    </row>
    <row r="131" spans="5:5" ht="20.100000000000001" customHeight="1" x14ac:dyDescent="0.25">
      <c r="E131" s="806"/>
    </row>
    <row r="132" spans="5:5" ht="20.100000000000001" customHeight="1" x14ac:dyDescent="0.25">
      <c r="E132" s="806"/>
    </row>
    <row r="133" spans="5:5" ht="20.100000000000001" customHeight="1" x14ac:dyDescent="0.25">
      <c r="E133" s="806"/>
    </row>
    <row r="134" spans="5:5" ht="20.100000000000001" customHeight="1" x14ac:dyDescent="0.25">
      <c r="E134" s="806"/>
    </row>
    <row r="135" spans="5:5" ht="20.100000000000001" customHeight="1" x14ac:dyDescent="0.25">
      <c r="E135" s="806"/>
    </row>
    <row r="136" spans="5:5" ht="20.100000000000001" customHeight="1" x14ac:dyDescent="0.25">
      <c r="E136" s="806"/>
    </row>
    <row r="137" spans="5:5" ht="20.100000000000001" customHeight="1" x14ac:dyDescent="0.25">
      <c r="E137" s="806"/>
    </row>
    <row r="138" spans="5:5" ht="20.100000000000001" customHeight="1" x14ac:dyDescent="0.25">
      <c r="E138" s="806"/>
    </row>
    <row r="139" spans="5:5" ht="20.100000000000001" customHeight="1" x14ac:dyDescent="0.25">
      <c r="E139" s="806"/>
    </row>
    <row r="140" spans="5:5" ht="20.100000000000001" customHeight="1" x14ac:dyDescent="0.25">
      <c r="E140" s="806"/>
    </row>
    <row r="141" spans="5:5" ht="20.100000000000001" customHeight="1" x14ac:dyDescent="0.25">
      <c r="E141" s="806"/>
    </row>
    <row r="142" spans="5:5" ht="20.100000000000001" customHeight="1" x14ac:dyDescent="0.25">
      <c r="E142" s="806"/>
    </row>
    <row r="143" spans="5:5" ht="20.100000000000001" customHeight="1" x14ac:dyDescent="0.25">
      <c r="E143" s="806"/>
    </row>
    <row r="144" spans="5:5" ht="20.100000000000001" customHeight="1" x14ac:dyDescent="0.25">
      <c r="E144" s="806"/>
    </row>
    <row r="145" spans="5:5" ht="20.100000000000001" customHeight="1" x14ac:dyDescent="0.25">
      <c r="E145" s="806"/>
    </row>
    <row r="146" spans="5:5" ht="20.100000000000001" customHeight="1" x14ac:dyDescent="0.25">
      <c r="E146" s="806"/>
    </row>
    <row r="147" spans="5:5" ht="20.100000000000001" customHeight="1" x14ac:dyDescent="0.25">
      <c r="E147" s="806"/>
    </row>
    <row r="148" spans="5:5" ht="20.100000000000001" customHeight="1" x14ac:dyDescent="0.25">
      <c r="E148" s="806"/>
    </row>
    <row r="149" spans="5:5" ht="20.100000000000001" customHeight="1" x14ac:dyDescent="0.25">
      <c r="E149" s="806"/>
    </row>
    <row r="150" spans="5:5" ht="20.100000000000001" customHeight="1" x14ac:dyDescent="0.25"/>
    <row r="151" spans="5:5" ht="20.100000000000001" customHeight="1" x14ac:dyDescent="0.25"/>
    <row r="152" spans="5:5" ht="20.100000000000001" customHeight="1" x14ac:dyDescent="0.25"/>
    <row r="153" spans="5:5" ht="20.100000000000001" customHeight="1" x14ac:dyDescent="0.25"/>
    <row r="154" spans="5:5" ht="20.100000000000001" customHeight="1" x14ac:dyDescent="0.25"/>
    <row r="155" spans="5:5" ht="20.100000000000001" customHeight="1" x14ac:dyDescent="0.25"/>
    <row r="156" spans="5:5" ht="20.100000000000001" customHeight="1" x14ac:dyDescent="0.25"/>
    <row r="157" spans="5:5" ht="20.100000000000001" customHeight="1" x14ac:dyDescent="0.25"/>
    <row r="158" spans="5:5" ht="20.100000000000001" customHeight="1" x14ac:dyDescent="0.25"/>
    <row r="159" spans="5:5" ht="20.100000000000001" customHeight="1" x14ac:dyDescent="0.25"/>
    <row r="160" spans="5:5"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sheetData>
  <mergeCells count="3">
    <mergeCell ref="A2:F2"/>
    <mergeCell ref="A3:G3"/>
    <mergeCell ref="A29:E29"/>
  </mergeCells>
  <hyperlinks>
    <hyperlink ref="A32" r:id="rId1"/>
    <hyperlink ref="A33" r:id="rId2"/>
    <hyperlink ref="A35" r:id="rId3"/>
    <hyperlink ref="A36" r:id="rId4"/>
    <hyperlink ref="A34" r:id="rId5"/>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26"/>
  <sheetViews>
    <sheetView showGridLines="0" workbookViewId="0"/>
  </sheetViews>
  <sheetFormatPr defaultRowHeight="12.75" x14ac:dyDescent="0.25"/>
  <cols>
    <col min="1" max="1" width="15.28515625" style="808" customWidth="1"/>
    <col min="2" max="2" width="10.140625" style="808" customWidth="1"/>
    <col min="3" max="3" width="12.140625" style="808" customWidth="1"/>
    <col min="4" max="4" width="11.28515625" style="808" customWidth="1"/>
    <col min="5" max="5" width="12.28515625" style="808" customWidth="1"/>
    <col min="6" max="6" width="12.85546875" style="808" customWidth="1"/>
    <col min="7" max="7" width="12.7109375" style="808" customWidth="1"/>
    <col min="8" max="105" width="10.7109375" style="808" customWidth="1"/>
    <col min="106" max="16384" width="9.140625" style="808"/>
  </cols>
  <sheetData>
    <row r="2" spans="1:11" ht="21" customHeight="1" x14ac:dyDescent="0.25">
      <c r="A2" s="2057" t="s">
        <v>921</v>
      </c>
      <c r="B2" s="2057"/>
      <c r="C2" s="2057"/>
      <c r="D2" s="2057"/>
      <c r="E2" s="2057"/>
      <c r="F2" s="2057"/>
    </row>
    <row r="3" spans="1:11" ht="23.25" customHeight="1" x14ac:dyDescent="0.25">
      <c r="A3" s="1933" t="s">
        <v>920</v>
      </c>
      <c r="B3" s="1933"/>
      <c r="C3" s="1933"/>
      <c r="D3" s="1933"/>
      <c r="E3" s="1933"/>
      <c r="F3" s="1933"/>
      <c r="G3" s="1933"/>
      <c r="H3" s="1579"/>
      <c r="I3" s="1579"/>
      <c r="J3" s="1579"/>
      <c r="K3" s="1579"/>
    </row>
    <row r="4" spans="1:11" ht="12.95" customHeight="1" x14ac:dyDescent="0.25">
      <c r="A4" s="805">
        <v>2018</v>
      </c>
      <c r="B4" s="806"/>
      <c r="C4" s="806"/>
      <c r="D4" s="806"/>
      <c r="G4" s="942" t="s">
        <v>509</v>
      </c>
    </row>
    <row r="5" spans="1:11" ht="40.5" customHeight="1" x14ac:dyDescent="0.25">
      <c r="A5" s="1734" t="s">
        <v>899</v>
      </c>
      <c r="B5" s="1697" t="s">
        <v>913</v>
      </c>
      <c r="C5" s="1697" t="s">
        <v>912</v>
      </c>
      <c r="D5" s="1697" t="s">
        <v>911</v>
      </c>
      <c r="E5" s="1697" t="s">
        <v>910</v>
      </c>
      <c r="F5" s="1697" t="s">
        <v>909</v>
      </c>
      <c r="G5" s="1697" t="s">
        <v>908</v>
      </c>
    </row>
    <row r="6" spans="1:11" ht="12.95" customHeight="1" x14ac:dyDescent="0.25">
      <c r="E6" s="806"/>
      <c r="G6" s="806"/>
    </row>
    <row r="7" spans="1:11" s="810" customFormat="1" ht="12.95" customHeight="1" x14ac:dyDescent="0.25">
      <c r="A7" s="575" t="s">
        <v>31</v>
      </c>
      <c r="B7" s="639">
        <f t="shared" ref="B7:G7" si="0">SUM(B9:B13)</f>
        <v>1087</v>
      </c>
      <c r="C7" s="639">
        <f t="shared" si="0"/>
        <v>21186.000000000004</v>
      </c>
      <c r="D7" s="639">
        <f t="shared" si="0"/>
        <v>324702122.99999964</v>
      </c>
      <c r="E7" s="639">
        <f t="shared" si="0"/>
        <v>232045054.00000006</v>
      </c>
      <c r="F7" s="639">
        <f t="shared" si="0"/>
        <v>171179212.00000009</v>
      </c>
      <c r="G7" s="639">
        <f t="shared" si="0"/>
        <v>60865841.999999993</v>
      </c>
    </row>
    <row r="8" spans="1:11" s="810" customFormat="1" ht="12.95" customHeight="1" x14ac:dyDescent="0.25">
      <c r="A8" s="575"/>
    </row>
    <row r="9" spans="1:11" ht="12.95" customHeight="1" x14ac:dyDescent="0.25">
      <c r="A9" s="808" t="s">
        <v>898</v>
      </c>
      <c r="B9" s="639">
        <v>403</v>
      </c>
      <c r="C9" s="640">
        <v>16372.000000000004</v>
      </c>
      <c r="D9" s="640">
        <v>215226082.9999997</v>
      </c>
      <c r="E9" s="640">
        <v>152042889.00000003</v>
      </c>
      <c r="F9" s="640">
        <v>119897396.00000007</v>
      </c>
      <c r="G9" s="640">
        <v>32145493.000000004</v>
      </c>
    </row>
    <row r="10" spans="1:11" s="810" customFormat="1" ht="12.95" customHeight="1" x14ac:dyDescent="0.25">
      <c r="A10" s="808" t="s">
        <v>897</v>
      </c>
      <c r="B10" s="1118">
        <v>527</v>
      </c>
      <c r="C10" s="673">
        <v>3977.0000000000009</v>
      </c>
      <c r="D10" s="673">
        <v>102705126.99999997</v>
      </c>
      <c r="E10" s="673">
        <v>73366657.00000003</v>
      </c>
      <c r="F10" s="809">
        <v>48633868.000000015</v>
      </c>
      <c r="G10" s="838">
        <v>24732788.999999989</v>
      </c>
    </row>
    <row r="11" spans="1:11" ht="12.95" customHeight="1" x14ac:dyDescent="0.25">
      <c r="A11" s="808" t="s">
        <v>896</v>
      </c>
      <c r="B11" s="1118">
        <v>115</v>
      </c>
      <c r="C11" s="673">
        <v>764.00000000000011</v>
      </c>
      <c r="D11" s="673">
        <v>6287738.9999999991</v>
      </c>
      <c r="E11" s="673">
        <v>6157483</v>
      </c>
      <c r="F11" s="809">
        <v>2562204.0000000009</v>
      </c>
      <c r="G11" s="838">
        <v>3595279</v>
      </c>
    </row>
    <row r="12" spans="1:11" ht="12.95" customHeight="1" x14ac:dyDescent="0.25">
      <c r="A12" s="808" t="s">
        <v>895</v>
      </c>
      <c r="B12" s="1118">
        <v>26</v>
      </c>
      <c r="C12" s="673">
        <v>33.000000000000007</v>
      </c>
      <c r="D12" s="673">
        <v>258977.99999999997</v>
      </c>
      <c r="E12" s="673">
        <v>257467.99999999991</v>
      </c>
      <c r="F12" s="809">
        <v>15207</v>
      </c>
      <c r="G12" s="838">
        <v>242261</v>
      </c>
    </row>
    <row r="13" spans="1:11" ht="12.95" customHeight="1" x14ac:dyDescent="0.25">
      <c r="A13" s="808" t="s">
        <v>894</v>
      </c>
      <c r="B13" s="1118">
        <v>16</v>
      </c>
      <c r="C13" s="673">
        <v>40</v>
      </c>
      <c r="D13" s="673">
        <v>224195.99999999994</v>
      </c>
      <c r="E13" s="673">
        <v>220556.99999999994</v>
      </c>
      <c r="F13" s="809">
        <v>70537</v>
      </c>
      <c r="G13" s="838">
        <v>150019.99999999994</v>
      </c>
    </row>
    <row r="14" spans="1:11" s="810" customFormat="1" ht="6.95" customHeight="1" thickBot="1" x14ac:dyDescent="0.3">
      <c r="A14" s="1116"/>
      <c r="B14" s="1116"/>
      <c r="C14" s="1116"/>
      <c r="D14" s="1140"/>
      <c r="E14" s="1116"/>
      <c r="F14" s="1116"/>
      <c r="G14" s="1116"/>
    </row>
    <row r="15" spans="1:11" s="810" customFormat="1" ht="3.75" customHeight="1" thickTop="1" x14ac:dyDescent="0.25">
      <c r="A15" s="1115"/>
      <c r="B15" s="1115"/>
      <c r="C15" s="1115"/>
      <c r="D15" s="1139"/>
      <c r="E15" s="1115"/>
      <c r="F15" s="1115"/>
      <c r="G15" s="1115"/>
    </row>
    <row r="16" spans="1:11" s="1109" customFormat="1" ht="12.95" customHeight="1" x14ac:dyDescent="0.25">
      <c r="A16" s="1956" t="s">
        <v>877</v>
      </c>
      <c r="B16" s="1956"/>
      <c r="C16" s="1956"/>
      <c r="D16" s="1956"/>
      <c r="E16" s="1956"/>
    </row>
    <row r="17" spans="1:7" ht="10.5" customHeight="1" x14ac:dyDescent="0.25">
      <c r="B17" s="673"/>
      <c r="C17" s="673"/>
      <c r="D17" s="673"/>
      <c r="E17" s="673"/>
    </row>
    <row r="18" spans="1:7" s="571" customFormat="1" x14ac:dyDescent="0.25">
      <c r="A18" s="885" t="s">
        <v>527</v>
      </c>
      <c r="B18" s="589"/>
      <c r="C18" s="589"/>
      <c r="D18" s="589"/>
      <c r="E18" s="589"/>
      <c r="F18" s="589"/>
      <c r="G18" s="589"/>
    </row>
    <row r="19" spans="1:7" s="571" customFormat="1" x14ac:dyDescent="0.25">
      <c r="A19" s="1114" t="s">
        <v>893</v>
      </c>
      <c r="B19" s="589"/>
      <c r="C19" s="589"/>
      <c r="D19" s="589"/>
      <c r="E19" s="589"/>
      <c r="F19" s="589"/>
      <c r="G19" s="589"/>
    </row>
    <row r="20" spans="1:7" ht="15" customHeight="1" x14ac:dyDescent="0.25">
      <c r="A20" s="1114" t="s">
        <v>919</v>
      </c>
      <c r="B20" s="673"/>
      <c r="C20" s="673"/>
      <c r="D20" s="673"/>
      <c r="E20" s="673"/>
    </row>
    <row r="21" spans="1:7" ht="15" customHeight="1" x14ac:dyDescent="0.25">
      <c r="A21" s="1114" t="s">
        <v>918</v>
      </c>
      <c r="B21" s="673"/>
      <c r="C21" s="673"/>
      <c r="D21" s="673"/>
      <c r="E21" s="673"/>
    </row>
    <row r="22" spans="1:7" ht="15" customHeight="1" x14ac:dyDescent="0.25">
      <c r="A22" s="1114" t="s">
        <v>917</v>
      </c>
      <c r="B22" s="673"/>
      <c r="C22" s="673"/>
      <c r="D22" s="673"/>
      <c r="E22" s="673"/>
    </row>
    <row r="23" spans="1:7" ht="15" customHeight="1" x14ac:dyDescent="0.25">
      <c r="A23" s="1114" t="s">
        <v>916</v>
      </c>
      <c r="B23" s="673"/>
      <c r="C23" s="673"/>
      <c r="D23" s="673"/>
      <c r="E23" s="673"/>
    </row>
    <row r="25" spans="1:7" ht="20.100000000000001" customHeight="1" x14ac:dyDescent="0.25">
      <c r="E25" s="806"/>
    </row>
    <row r="26" spans="1:7" ht="20.100000000000001" customHeight="1" x14ac:dyDescent="0.25">
      <c r="E26" s="806"/>
    </row>
    <row r="27" spans="1:7" ht="20.100000000000001" customHeight="1" x14ac:dyDescent="0.25">
      <c r="E27" s="806"/>
    </row>
    <row r="28" spans="1:7" ht="20.100000000000001" customHeight="1" x14ac:dyDescent="0.25">
      <c r="A28" s="1579"/>
      <c r="B28" s="1579"/>
      <c r="C28" s="1579"/>
      <c r="D28" s="1579"/>
      <c r="E28" s="1611"/>
      <c r="F28" s="1579"/>
      <c r="G28" s="1579"/>
    </row>
    <row r="29" spans="1:7" ht="20.100000000000001" customHeight="1" x14ac:dyDescent="0.25">
      <c r="E29" s="806"/>
    </row>
    <row r="30" spans="1:7" ht="20.100000000000001" customHeight="1" x14ac:dyDescent="0.25">
      <c r="E30" s="806"/>
    </row>
    <row r="31" spans="1:7" ht="20.100000000000001" customHeight="1" x14ac:dyDescent="0.25">
      <c r="E31" s="806"/>
    </row>
    <row r="32" spans="1:7" ht="20.100000000000001" customHeight="1" x14ac:dyDescent="0.25">
      <c r="E32" s="806"/>
    </row>
    <row r="33" spans="5:5" ht="20.100000000000001" customHeight="1" x14ac:dyDescent="0.25">
      <c r="E33" s="806"/>
    </row>
    <row r="34" spans="5:5" ht="20.100000000000001" customHeight="1" x14ac:dyDescent="0.25">
      <c r="E34" s="806"/>
    </row>
    <row r="35" spans="5:5" ht="20.100000000000001" customHeight="1" x14ac:dyDescent="0.25">
      <c r="E35" s="806"/>
    </row>
    <row r="36" spans="5:5" ht="20.100000000000001" customHeight="1" x14ac:dyDescent="0.25">
      <c r="E36" s="806"/>
    </row>
    <row r="37" spans="5:5" ht="20.100000000000001" customHeight="1" x14ac:dyDescent="0.25">
      <c r="E37" s="806"/>
    </row>
    <row r="38" spans="5:5" ht="20.100000000000001" customHeight="1" x14ac:dyDescent="0.25">
      <c r="E38" s="806"/>
    </row>
    <row r="39" spans="5:5" ht="20.100000000000001" customHeight="1" x14ac:dyDescent="0.25">
      <c r="E39" s="806"/>
    </row>
    <row r="40" spans="5:5" ht="20.100000000000001" customHeight="1" x14ac:dyDescent="0.25">
      <c r="E40" s="806"/>
    </row>
    <row r="41" spans="5:5" ht="20.100000000000001" customHeight="1" x14ac:dyDescent="0.25">
      <c r="E41" s="806"/>
    </row>
    <row r="42" spans="5:5" ht="20.100000000000001" customHeight="1" x14ac:dyDescent="0.25">
      <c r="E42" s="806"/>
    </row>
    <row r="43" spans="5:5" ht="20.100000000000001" customHeight="1" x14ac:dyDescent="0.25">
      <c r="E43" s="806"/>
    </row>
    <row r="44" spans="5:5" ht="20.100000000000001" customHeight="1" x14ac:dyDescent="0.25">
      <c r="E44" s="806"/>
    </row>
    <row r="45" spans="5:5" ht="20.100000000000001" customHeight="1" x14ac:dyDescent="0.25">
      <c r="E45" s="806"/>
    </row>
    <row r="46" spans="5:5" ht="20.100000000000001" customHeight="1" x14ac:dyDescent="0.25">
      <c r="E46" s="806"/>
    </row>
    <row r="47" spans="5:5" ht="20.100000000000001" customHeight="1" x14ac:dyDescent="0.25">
      <c r="E47" s="806"/>
    </row>
    <row r="48" spans="5:5" ht="20.100000000000001" customHeight="1" x14ac:dyDescent="0.25">
      <c r="E48" s="806"/>
    </row>
    <row r="49" spans="5:5" ht="20.100000000000001" customHeight="1" x14ac:dyDescent="0.25">
      <c r="E49" s="806"/>
    </row>
    <row r="50" spans="5:5" ht="20.100000000000001" customHeight="1" x14ac:dyDescent="0.25">
      <c r="E50" s="806"/>
    </row>
    <row r="51" spans="5:5" ht="20.100000000000001" customHeight="1" x14ac:dyDescent="0.25">
      <c r="E51" s="806"/>
    </row>
    <row r="52" spans="5:5" ht="20.100000000000001" customHeight="1" x14ac:dyDescent="0.25">
      <c r="E52" s="806"/>
    </row>
    <row r="53" spans="5:5" ht="20.100000000000001" customHeight="1" x14ac:dyDescent="0.25">
      <c r="E53" s="806"/>
    </row>
    <row r="54" spans="5:5" ht="20.100000000000001" customHeight="1" x14ac:dyDescent="0.25">
      <c r="E54" s="806"/>
    </row>
    <row r="55" spans="5:5" ht="20.100000000000001" customHeight="1" x14ac:dyDescent="0.25">
      <c r="E55" s="806"/>
    </row>
    <row r="56" spans="5:5" ht="20.100000000000001" customHeight="1" x14ac:dyDescent="0.25">
      <c r="E56" s="806"/>
    </row>
    <row r="57" spans="5:5" ht="20.100000000000001" customHeight="1" x14ac:dyDescent="0.25">
      <c r="E57" s="806"/>
    </row>
    <row r="58" spans="5:5" ht="20.100000000000001" customHeight="1" x14ac:dyDescent="0.25">
      <c r="E58" s="806"/>
    </row>
    <row r="59" spans="5:5" ht="20.100000000000001" customHeight="1" x14ac:dyDescent="0.25">
      <c r="E59" s="806"/>
    </row>
    <row r="60" spans="5:5" ht="20.100000000000001" customHeight="1" x14ac:dyDescent="0.25">
      <c r="E60" s="806"/>
    </row>
    <row r="61" spans="5:5" ht="20.100000000000001" customHeight="1" x14ac:dyDescent="0.25">
      <c r="E61" s="806"/>
    </row>
    <row r="62" spans="5:5" ht="20.100000000000001" customHeight="1" x14ac:dyDescent="0.25">
      <c r="E62" s="806"/>
    </row>
    <row r="63" spans="5:5" ht="20.100000000000001" customHeight="1" x14ac:dyDescent="0.25">
      <c r="E63" s="806"/>
    </row>
    <row r="64" spans="5:5" ht="20.100000000000001" customHeight="1" x14ac:dyDescent="0.25">
      <c r="E64" s="806"/>
    </row>
    <row r="65" spans="5:5" ht="20.100000000000001" customHeight="1" x14ac:dyDescent="0.25">
      <c r="E65" s="806"/>
    </row>
    <row r="66" spans="5:5" ht="20.100000000000001" customHeight="1" x14ac:dyDescent="0.25">
      <c r="E66" s="806"/>
    </row>
    <row r="67" spans="5:5" ht="20.100000000000001" customHeight="1" x14ac:dyDescent="0.25">
      <c r="E67" s="806"/>
    </row>
    <row r="68" spans="5:5" ht="20.100000000000001" customHeight="1" x14ac:dyDescent="0.25">
      <c r="E68" s="806"/>
    </row>
    <row r="69" spans="5:5" ht="20.100000000000001" customHeight="1" x14ac:dyDescent="0.25">
      <c r="E69" s="806"/>
    </row>
    <row r="70" spans="5:5" ht="20.100000000000001" customHeight="1" x14ac:dyDescent="0.25">
      <c r="E70" s="806"/>
    </row>
    <row r="71" spans="5:5" ht="20.100000000000001" customHeight="1" x14ac:dyDescent="0.25">
      <c r="E71" s="806"/>
    </row>
    <row r="72" spans="5:5" ht="20.100000000000001" customHeight="1" x14ac:dyDescent="0.25">
      <c r="E72" s="806"/>
    </row>
    <row r="73" spans="5:5" ht="20.100000000000001" customHeight="1" x14ac:dyDescent="0.25">
      <c r="E73" s="806"/>
    </row>
    <row r="74" spans="5:5" ht="20.100000000000001" customHeight="1" x14ac:dyDescent="0.25">
      <c r="E74" s="806"/>
    </row>
    <row r="75" spans="5:5" ht="20.100000000000001" customHeight="1" x14ac:dyDescent="0.25">
      <c r="E75" s="806"/>
    </row>
    <row r="76" spans="5:5" ht="20.100000000000001" customHeight="1" x14ac:dyDescent="0.25">
      <c r="E76" s="806"/>
    </row>
    <row r="77" spans="5:5" ht="20.100000000000001" customHeight="1" x14ac:dyDescent="0.25">
      <c r="E77" s="806"/>
    </row>
    <row r="78" spans="5:5" ht="20.100000000000001" customHeight="1" x14ac:dyDescent="0.25">
      <c r="E78" s="806"/>
    </row>
    <row r="79" spans="5:5" ht="20.100000000000001" customHeight="1" x14ac:dyDescent="0.25">
      <c r="E79" s="806"/>
    </row>
    <row r="80" spans="5:5" ht="20.100000000000001" customHeight="1" x14ac:dyDescent="0.25">
      <c r="E80" s="806"/>
    </row>
    <row r="81" spans="5:5" ht="20.100000000000001" customHeight="1" x14ac:dyDescent="0.25">
      <c r="E81" s="806"/>
    </row>
    <row r="82" spans="5:5" ht="20.100000000000001" customHeight="1" x14ac:dyDescent="0.25">
      <c r="E82" s="806"/>
    </row>
    <row r="83" spans="5:5" ht="20.100000000000001" customHeight="1" x14ac:dyDescent="0.25">
      <c r="E83" s="806"/>
    </row>
    <row r="84" spans="5:5" ht="20.100000000000001" customHeight="1" x14ac:dyDescent="0.25">
      <c r="E84" s="806"/>
    </row>
    <row r="85" spans="5:5" ht="20.100000000000001" customHeight="1" x14ac:dyDescent="0.25">
      <c r="E85" s="806"/>
    </row>
    <row r="86" spans="5:5" ht="20.100000000000001" customHeight="1" x14ac:dyDescent="0.25">
      <c r="E86" s="806"/>
    </row>
    <row r="87" spans="5:5" ht="20.100000000000001" customHeight="1" x14ac:dyDescent="0.25">
      <c r="E87" s="806"/>
    </row>
    <row r="88" spans="5:5" ht="20.100000000000001" customHeight="1" x14ac:dyDescent="0.25">
      <c r="E88" s="806"/>
    </row>
    <row r="89" spans="5:5" ht="20.100000000000001" customHeight="1" x14ac:dyDescent="0.25">
      <c r="E89" s="806"/>
    </row>
    <row r="90" spans="5:5" ht="20.100000000000001" customHeight="1" x14ac:dyDescent="0.25">
      <c r="E90" s="806"/>
    </row>
    <row r="91" spans="5:5" ht="20.100000000000001" customHeight="1" x14ac:dyDescent="0.25">
      <c r="E91" s="806"/>
    </row>
    <row r="92" spans="5:5" ht="20.100000000000001" customHeight="1" x14ac:dyDescent="0.25">
      <c r="E92" s="806"/>
    </row>
    <row r="93" spans="5:5" ht="20.100000000000001" customHeight="1" x14ac:dyDescent="0.25">
      <c r="E93" s="806"/>
    </row>
    <row r="94" spans="5:5" ht="20.100000000000001" customHeight="1" x14ac:dyDescent="0.25">
      <c r="E94" s="806"/>
    </row>
    <row r="95" spans="5:5" ht="20.100000000000001" customHeight="1" x14ac:dyDescent="0.25">
      <c r="E95" s="806"/>
    </row>
    <row r="96" spans="5:5" ht="20.100000000000001" customHeight="1" x14ac:dyDescent="0.25">
      <c r="E96" s="806"/>
    </row>
    <row r="97" spans="5:5" ht="20.100000000000001" customHeight="1" x14ac:dyDescent="0.25">
      <c r="E97" s="806"/>
    </row>
    <row r="98" spans="5:5" ht="20.100000000000001" customHeight="1" x14ac:dyDescent="0.25">
      <c r="E98" s="806"/>
    </row>
    <row r="99" spans="5:5" ht="20.100000000000001" customHeight="1" x14ac:dyDescent="0.25">
      <c r="E99" s="806"/>
    </row>
    <row r="100" spans="5:5" ht="20.100000000000001" customHeight="1" x14ac:dyDescent="0.25">
      <c r="E100" s="806"/>
    </row>
    <row r="101" spans="5:5" ht="20.100000000000001" customHeight="1" x14ac:dyDescent="0.25">
      <c r="E101" s="806"/>
    </row>
    <row r="102" spans="5:5" ht="20.100000000000001" customHeight="1" x14ac:dyDescent="0.25">
      <c r="E102" s="806"/>
    </row>
    <row r="103" spans="5:5" ht="20.100000000000001" customHeight="1" x14ac:dyDescent="0.25">
      <c r="E103" s="806"/>
    </row>
    <row r="104" spans="5:5" ht="20.100000000000001" customHeight="1" x14ac:dyDescent="0.25">
      <c r="E104" s="806"/>
    </row>
    <row r="105" spans="5:5" ht="20.100000000000001" customHeight="1" x14ac:dyDescent="0.25">
      <c r="E105" s="806"/>
    </row>
    <row r="106" spans="5:5" ht="20.100000000000001" customHeight="1" x14ac:dyDescent="0.25">
      <c r="E106" s="806"/>
    </row>
    <row r="107" spans="5:5" ht="20.100000000000001" customHeight="1" x14ac:dyDescent="0.25">
      <c r="E107" s="806"/>
    </row>
    <row r="108" spans="5:5" ht="20.100000000000001" customHeight="1" x14ac:dyDescent="0.25">
      <c r="E108" s="806"/>
    </row>
    <row r="109" spans="5:5" ht="20.100000000000001" customHeight="1" x14ac:dyDescent="0.25">
      <c r="E109" s="806"/>
    </row>
    <row r="110" spans="5:5" ht="20.100000000000001" customHeight="1" x14ac:dyDescent="0.25">
      <c r="E110" s="806"/>
    </row>
    <row r="111" spans="5:5" ht="20.100000000000001" customHeight="1" x14ac:dyDescent="0.25">
      <c r="E111" s="806"/>
    </row>
    <row r="112" spans="5:5" ht="20.100000000000001" customHeight="1" x14ac:dyDescent="0.25">
      <c r="E112" s="806"/>
    </row>
    <row r="113" spans="5:5" ht="20.100000000000001" customHeight="1" x14ac:dyDescent="0.25">
      <c r="E113" s="806"/>
    </row>
    <row r="114" spans="5:5" ht="20.100000000000001" customHeight="1" x14ac:dyDescent="0.25">
      <c r="E114" s="806"/>
    </row>
    <row r="115" spans="5:5" ht="20.100000000000001" customHeight="1" x14ac:dyDescent="0.25">
      <c r="E115" s="806"/>
    </row>
    <row r="116" spans="5:5" ht="20.100000000000001" customHeight="1" x14ac:dyDescent="0.25">
      <c r="E116" s="806"/>
    </row>
    <row r="117" spans="5:5" ht="20.100000000000001" customHeight="1" x14ac:dyDescent="0.25">
      <c r="E117" s="806"/>
    </row>
    <row r="118" spans="5:5" ht="20.100000000000001" customHeight="1" x14ac:dyDescent="0.25">
      <c r="E118" s="806"/>
    </row>
    <row r="119" spans="5:5" ht="20.100000000000001" customHeight="1" x14ac:dyDescent="0.25">
      <c r="E119" s="806"/>
    </row>
    <row r="120" spans="5:5" ht="20.100000000000001" customHeight="1" x14ac:dyDescent="0.25">
      <c r="E120" s="806"/>
    </row>
    <row r="121" spans="5:5" ht="20.100000000000001" customHeight="1" x14ac:dyDescent="0.25">
      <c r="E121" s="806"/>
    </row>
    <row r="122" spans="5:5" ht="20.100000000000001" customHeight="1" x14ac:dyDescent="0.25">
      <c r="E122" s="806"/>
    </row>
    <row r="123" spans="5:5" ht="20.100000000000001" customHeight="1" x14ac:dyDescent="0.25">
      <c r="E123" s="806"/>
    </row>
    <row r="124" spans="5:5" ht="20.100000000000001" customHeight="1" x14ac:dyDescent="0.25">
      <c r="E124" s="806"/>
    </row>
    <row r="125" spans="5:5" ht="20.100000000000001" customHeight="1" x14ac:dyDescent="0.25">
      <c r="E125" s="806"/>
    </row>
    <row r="126" spans="5:5" ht="20.100000000000001" customHeight="1" x14ac:dyDescent="0.25">
      <c r="E126" s="806"/>
    </row>
    <row r="127" spans="5:5" ht="20.100000000000001" customHeight="1" x14ac:dyDescent="0.25">
      <c r="E127" s="806"/>
    </row>
    <row r="128" spans="5:5" ht="20.100000000000001" customHeight="1" x14ac:dyDescent="0.25">
      <c r="E128" s="806"/>
    </row>
    <row r="129" spans="5:5" ht="20.100000000000001" customHeight="1" x14ac:dyDescent="0.25">
      <c r="E129" s="806"/>
    </row>
    <row r="130" spans="5:5" ht="20.100000000000001" customHeight="1" x14ac:dyDescent="0.25">
      <c r="E130" s="806"/>
    </row>
    <row r="131" spans="5:5" ht="20.100000000000001" customHeight="1" x14ac:dyDescent="0.25">
      <c r="E131" s="806"/>
    </row>
    <row r="132" spans="5:5" ht="20.100000000000001" customHeight="1" x14ac:dyDescent="0.25">
      <c r="E132" s="806"/>
    </row>
    <row r="133" spans="5:5" ht="20.100000000000001" customHeight="1" x14ac:dyDescent="0.25">
      <c r="E133" s="806"/>
    </row>
    <row r="134" spans="5:5" ht="20.100000000000001" customHeight="1" x14ac:dyDescent="0.25">
      <c r="E134" s="806"/>
    </row>
    <row r="135" spans="5:5" ht="20.100000000000001" customHeight="1" x14ac:dyDescent="0.25">
      <c r="E135" s="806"/>
    </row>
    <row r="136" spans="5:5" ht="20.100000000000001" customHeight="1" x14ac:dyDescent="0.25">
      <c r="E136" s="806"/>
    </row>
    <row r="137" spans="5:5" ht="20.100000000000001" customHeight="1" x14ac:dyDescent="0.25">
      <c r="E137" s="806"/>
    </row>
    <row r="138" spans="5:5" ht="20.100000000000001" customHeight="1" x14ac:dyDescent="0.25">
      <c r="E138" s="806"/>
    </row>
    <row r="139" spans="5:5" ht="20.100000000000001" customHeight="1" x14ac:dyDescent="0.25">
      <c r="E139" s="806"/>
    </row>
    <row r="140" spans="5:5" ht="20.100000000000001" customHeight="1" x14ac:dyDescent="0.25">
      <c r="E140" s="806"/>
    </row>
    <row r="141" spans="5:5" ht="20.100000000000001" customHeight="1" x14ac:dyDescent="0.25">
      <c r="E141" s="806"/>
    </row>
    <row r="142" spans="5:5" ht="20.100000000000001" customHeight="1" x14ac:dyDescent="0.25">
      <c r="E142" s="806"/>
    </row>
    <row r="143" spans="5:5" ht="20.100000000000001" customHeight="1" x14ac:dyDescent="0.25">
      <c r="E143" s="806"/>
    </row>
    <row r="144" spans="5:5" ht="20.100000000000001" customHeight="1" x14ac:dyDescent="0.25">
      <c r="E144" s="806"/>
    </row>
    <row r="145" spans="5:5" ht="20.100000000000001" customHeight="1" x14ac:dyDescent="0.25">
      <c r="E145" s="806"/>
    </row>
    <row r="146" spans="5:5" ht="20.100000000000001" customHeight="1" x14ac:dyDescent="0.25">
      <c r="E146" s="806"/>
    </row>
    <row r="147" spans="5:5" ht="20.100000000000001" customHeight="1" x14ac:dyDescent="0.25">
      <c r="E147" s="806"/>
    </row>
    <row r="148" spans="5:5" ht="20.100000000000001" customHeight="1" x14ac:dyDescent="0.25"/>
    <row r="149" spans="5:5" ht="20.100000000000001" customHeight="1" x14ac:dyDescent="0.25"/>
    <row r="150" spans="5:5" ht="20.100000000000001" customHeight="1" x14ac:dyDescent="0.25"/>
    <row r="151" spans="5:5" ht="20.100000000000001" customHeight="1" x14ac:dyDescent="0.25"/>
    <row r="152" spans="5:5" ht="20.100000000000001" customHeight="1" x14ac:dyDescent="0.25"/>
    <row r="153" spans="5:5" ht="20.100000000000001" customHeight="1" x14ac:dyDescent="0.25"/>
    <row r="154" spans="5:5" ht="20.100000000000001" customHeight="1" x14ac:dyDescent="0.25"/>
    <row r="155" spans="5:5" ht="20.100000000000001" customHeight="1" x14ac:dyDescent="0.25"/>
    <row r="156" spans="5:5" ht="20.100000000000001" customHeight="1" x14ac:dyDescent="0.25"/>
    <row r="157" spans="5:5" ht="20.100000000000001" customHeight="1" x14ac:dyDescent="0.25"/>
    <row r="158" spans="5:5" ht="20.100000000000001" customHeight="1" x14ac:dyDescent="0.25"/>
    <row r="159" spans="5:5" ht="20.100000000000001" customHeight="1" x14ac:dyDescent="0.25"/>
    <row r="160" spans="5:5"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sheetData>
  <mergeCells count="3">
    <mergeCell ref="A2:F2"/>
    <mergeCell ref="A3:G3"/>
    <mergeCell ref="A16:E16"/>
  </mergeCells>
  <hyperlinks>
    <hyperlink ref="A19" r:id="rId1"/>
    <hyperlink ref="A23" r:id="rId2"/>
    <hyperlink ref="A20" r:id="rId3"/>
    <hyperlink ref="A21" r:id="rId4"/>
    <hyperlink ref="A22" r:id="rId5"/>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8"/>
  <sheetViews>
    <sheetView showGridLines="0" workbookViewId="0"/>
  </sheetViews>
  <sheetFormatPr defaultRowHeight="12.75" x14ac:dyDescent="0.25"/>
  <cols>
    <col min="1" max="1" width="21.85546875" style="808" customWidth="1"/>
    <col min="2" max="2" width="12.28515625" style="808" customWidth="1"/>
    <col min="3" max="3" width="12.5703125" style="808" customWidth="1"/>
    <col min="4" max="6" width="13.42578125" style="808" customWidth="1"/>
    <col min="7" max="9" width="20.7109375" style="808" customWidth="1"/>
    <col min="10" max="108" width="10.7109375" style="808" customWidth="1"/>
    <col min="109" max="16384" width="9.140625" style="808"/>
  </cols>
  <sheetData>
    <row r="2" spans="1:11" ht="21" customHeight="1" x14ac:dyDescent="0.25">
      <c r="A2" s="2057" t="s">
        <v>926</v>
      </c>
      <c r="B2" s="2057"/>
      <c r="C2" s="2057"/>
      <c r="D2" s="2057"/>
      <c r="E2" s="2057"/>
    </row>
    <row r="3" spans="1:11" ht="23.25" customHeight="1" x14ac:dyDescent="0.25">
      <c r="A3" s="1937" t="s">
        <v>925</v>
      </c>
      <c r="B3" s="1937"/>
      <c r="C3" s="1937"/>
      <c r="D3" s="1937"/>
      <c r="E3" s="1937"/>
      <c r="F3" s="1937"/>
      <c r="G3" s="1579"/>
      <c r="H3" s="1579"/>
      <c r="I3" s="1579"/>
      <c r="J3" s="1579"/>
      <c r="K3" s="1579"/>
    </row>
    <row r="4" spans="1:11" ht="12.95" customHeight="1" x14ac:dyDescent="0.25">
      <c r="A4" s="805">
        <v>2018</v>
      </c>
      <c r="B4" s="806"/>
      <c r="C4" s="806"/>
      <c r="F4" s="942" t="s">
        <v>509</v>
      </c>
      <c r="G4" s="806"/>
      <c r="H4" s="806"/>
      <c r="I4" s="942"/>
      <c r="J4" s="806"/>
    </row>
    <row r="5" spans="1:11" ht="39" customHeight="1" x14ac:dyDescent="0.25">
      <c r="A5" s="1734" t="s">
        <v>536</v>
      </c>
      <c r="B5" s="1697" t="s">
        <v>913</v>
      </c>
      <c r="C5" s="1697" t="s">
        <v>912</v>
      </c>
      <c r="D5" s="1697" t="s">
        <v>924</v>
      </c>
      <c r="E5" s="1697" t="s">
        <v>923</v>
      </c>
      <c r="F5" s="1697" t="s">
        <v>922</v>
      </c>
      <c r="G5" s="1123"/>
      <c r="H5" s="1123"/>
      <c r="I5" s="1123"/>
      <c r="J5" s="1123"/>
    </row>
    <row r="6" spans="1:11" ht="12.95" customHeight="1" x14ac:dyDescent="0.25">
      <c r="D6" s="806"/>
      <c r="F6" s="806"/>
      <c r="G6" s="806"/>
      <c r="H6" s="806"/>
      <c r="I6" s="806"/>
      <c r="J6" s="806"/>
    </row>
    <row r="7" spans="1:11" s="810" customFormat="1" ht="12.95" customHeight="1" x14ac:dyDescent="0.25">
      <c r="A7" s="810" t="s">
        <v>252</v>
      </c>
      <c r="B7" s="1118">
        <f>B9+B17+B19</f>
        <v>1087</v>
      </c>
      <c r="C7" s="1118">
        <f>C9+C17+C19</f>
        <v>21186</v>
      </c>
      <c r="D7" s="1118">
        <f>D9+D17+D19</f>
        <v>10889420.000000004</v>
      </c>
      <c r="E7" s="1118">
        <f>E9+E17+E19</f>
        <v>8875011.9999999981</v>
      </c>
      <c r="F7" s="1118">
        <f>F9+F17+F19</f>
        <v>4230309.3047157228</v>
      </c>
      <c r="G7" s="1122"/>
      <c r="H7" s="1122"/>
      <c r="I7" s="1122"/>
      <c r="J7" s="1122"/>
    </row>
    <row r="8" spans="1:11" s="810" customFormat="1" ht="12.95" customHeight="1" x14ac:dyDescent="0.25">
      <c r="G8" s="1122"/>
      <c r="H8" s="1122"/>
      <c r="I8" s="1122"/>
      <c r="J8" s="1122"/>
    </row>
    <row r="9" spans="1:11" s="810" customFormat="1" ht="12.95" customHeight="1" x14ac:dyDescent="0.25">
      <c r="A9" s="810" t="s">
        <v>664</v>
      </c>
      <c r="B9" s="1118">
        <f>SUM(B11:B15)</f>
        <v>1032</v>
      </c>
      <c r="C9" s="1118">
        <f>SUM(C11:C15)</f>
        <v>18238</v>
      </c>
      <c r="D9" s="1118">
        <f>SUM(D11:D15)</f>
        <v>10734259.000000004</v>
      </c>
      <c r="E9" s="1118">
        <f>SUM(E11:E15)</f>
        <v>8758654.9999999981</v>
      </c>
      <c r="F9" s="1118">
        <f>SUM(F11:F15)</f>
        <v>4177888.9285388691</v>
      </c>
      <c r="G9" s="1122"/>
      <c r="H9" s="1122"/>
      <c r="I9" s="1122"/>
      <c r="J9" s="1122"/>
    </row>
    <row r="10" spans="1:11" s="810" customFormat="1" ht="12.95" customHeight="1" x14ac:dyDescent="0.25">
      <c r="G10" s="1122"/>
      <c r="H10" s="1122"/>
      <c r="I10" s="1122"/>
      <c r="J10" s="1122"/>
    </row>
    <row r="11" spans="1:11" ht="12.95" customHeight="1" x14ac:dyDescent="0.25">
      <c r="A11" s="808" t="s">
        <v>717</v>
      </c>
      <c r="B11" s="1118">
        <v>255</v>
      </c>
      <c r="C11" s="673">
        <v>5497</v>
      </c>
      <c r="D11" s="673">
        <v>1678075.0000000007</v>
      </c>
      <c r="E11" s="673">
        <v>1477482.0000000019</v>
      </c>
      <c r="F11" s="673">
        <v>706666.77697398537</v>
      </c>
      <c r="G11" s="1122"/>
      <c r="H11" s="1122"/>
      <c r="I11" s="1122"/>
      <c r="J11" s="1122"/>
    </row>
    <row r="12" spans="1:11" ht="12.95" customHeight="1" x14ac:dyDescent="0.25">
      <c r="A12" s="808" t="s">
        <v>726</v>
      </c>
      <c r="B12" s="1118">
        <v>215</v>
      </c>
      <c r="C12" s="673">
        <v>4844.9999999999991</v>
      </c>
      <c r="D12" s="673">
        <v>603565.99999999977</v>
      </c>
      <c r="E12" s="673">
        <v>548518.00000000035</v>
      </c>
      <c r="F12" s="673">
        <v>251344.38110861485</v>
      </c>
      <c r="G12" s="1121"/>
      <c r="H12" s="1121"/>
      <c r="I12" s="1121"/>
      <c r="J12" s="1121"/>
    </row>
    <row r="13" spans="1:11" ht="12.95" customHeight="1" x14ac:dyDescent="0.25">
      <c r="A13" s="808" t="s">
        <v>735</v>
      </c>
      <c r="B13" s="1118">
        <v>502</v>
      </c>
      <c r="C13" s="673">
        <v>6716.9999999999982</v>
      </c>
      <c r="D13" s="679">
        <v>8161276.0000000028</v>
      </c>
      <c r="E13" s="679">
        <v>6460064.9999999963</v>
      </c>
      <c r="F13" s="679">
        <v>3150511.8115482209</v>
      </c>
      <c r="G13" s="1120"/>
      <c r="H13" s="1120"/>
      <c r="I13" s="1120"/>
      <c r="J13" s="1120"/>
    </row>
    <row r="14" spans="1:11" ht="12.95" customHeight="1" x14ac:dyDescent="0.25">
      <c r="A14" s="808" t="s">
        <v>736</v>
      </c>
      <c r="B14" s="1118">
        <v>44</v>
      </c>
      <c r="C14" s="673">
        <v>897.00000000000023</v>
      </c>
      <c r="D14" s="679">
        <v>173672.00000000003</v>
      </c>
      <c r="E14" s="679">
        <v>162285.99999999997</v>
      </c>
      <c r="F14" s="679">
        <v>53460.984057238376</v>
      </c>
    </row>
    <row r="15" spans="1:11" ht="12.95" customHeight="1" x14ac:dyDescent="0.25">
      <c r="A15" s="808" t="s">
        <v>742</v>
      </c>
      <c r="B15" s="1118">
        <v>16</v>
      </c>
      <c r="C15" s="673">
        <v>282</v>
      </c>
      <c r="D15" s="679">
        <v>117669.99999999999</v>
      </c>
      <c r="E15" s="679">
        <v>110304</v>
      </c>
      <c r="F15" s="679">
        <v>15904.974850809889</v>
      </c>
    </row>
    <row r="16" spans="1:11" ht="12.95" customHeight="1" x14ac:dyDescent="0.25"/>
    <row r="17" spans="1:7" s="810" customFormat="1" ht="12.95" customHeight="1" x14ac:dyDescent="0.25">
      <c r="A17" s="810" t="s">
        <v>878</v>
      </c>
      <c r="B17" s="1118">
        <v>27</v>
      </c>
      <c r="C17" s="1118">
        <v>2041.9999999999998</v>
      </c>
      <c r="D17" s="677">
        <v>67660</v>
      </c>
      <c r="E17" s="677">
        <v>62012.000000000015</v>
      </c>
      <c r="F17" s="677">
        <v>38214.941195168467</v>
      </c>
    </row>
    <row r="18" spans="1:7" s="810" customFormat="1" ht="12.95" customHeight="1" x14ac:dyDescent="0.25"/>
    <row r="19" spans="1:7" s="810" customFormat="1" ht="12.95" customHeight="1" x14ac:dyDescent="0.25">
      <c r="A19" s="810" t="s">
        <v>692</v>
      </c>
      <c r="B19" s="1118">
        <v>28</v>
      </c>
      <c r="C19" s="1118">
        <v>906.00000000000011</v>
      </c>
      <c r="D19" s="677">
        <v>87501</v>
      </c>
      <c r="E19" s="677">
        <v>54345.000000000007</v>
      </c>
      <c r="F19" s="677">
        <v>14205.434981684979</v>
      </c>
    </row>
    <row r="20" spans="1:7" s="810" customFormat="1" ht="6.95" customHeight="1" thickBot="1" x14ac:dyDescent="0.3">
      <c r="A20" s="1116"/>
      <c r="B20" s="1116"/>
      <c r="C20" s="1116"/>
      <c r="D20" s="1116"/>
      <c r="E20" s="1116"/>
      <c r="F20" s="1116"/>
    </row>
    <row r="21" spans="1:7" s="810" customFormat="1" ht="3.75" customHeight="1" thickTop="1" x14ac:dyDescent="0.25">
      <c r="A21" s="1115"/>
      <c r="B21" s="1115"/>
      <c r="C21" s="1115"/>
      <c r="D21" s="1115"/>
      <c r="E21" s="1115"/>
      <c r="F21" s="1115"/>
    </row>
    <row r="22" spans="1:7" s="1109" customFormat="1" ht="12.95" customHeight="1" x14ac:dyDescent="0.25">
      <c r="A22" s="1956" t="s">
        <v>877</v>
      </c>
      <c r="B22" s="1956"/>
      <c r="C22" s="1956"/>
      <c r="D22" s="1956"/>
      <c r="E22" s="1956"/>
    </row>
    <row r="23" spans="1:7" ht="8.25" customHeight="1" x14ac:dyDescent="0.25">
      <c r="B23" s="673"/>
      <c r="C23" s="673"/>
      <c r="D23" s="673"/>
    </row>
    <row r="24" spans="1:7" s="571" customFormat="1" x14ac:dyDescent="0.25">
      <c r="A24" s="885" t="s">
        <v>527</v>
      </c>
      <c r="B24" s="589"/>
      <c r="C24" s="589"/>
      <c r="D24" s="589"/>
      <c r="E24" s="589"/>
      <c r="F24" s="589"/>
      <c r="G24" s="589"/>
    </row>
    <row r="25" spans="1:7" s="571" customFormat="1" x14ac:dyDescent="0.25">
      <c r="A25" s="1114" t="s">
        <v>887</v>
      </c>
      <c r="B25" s="589"/>
      <c r="C25" s="589"/>
      <c r="D25" s="589"/>
      <c r="E25" s="589"/>
      <c r="F25" s="589"/>
      <c r="G25" s="589"/>
    </row>
    <row r="26" spans="1:7" ht="15" customHeight="1" x14ac:dyDescent="0.25">
      <c r="A26" s="1114" t="s">
        <v>905</v>
      </c>
      <c r="B26" s="673"/>
      <c r="C26" s="673"/>
      <c r="D26" s="673"/>
      <c r="E26" s="673"/>
    </row>
    <row r="27" spans="1:7" ht="15" customHeight="1" x14ac:dyDescent="0.25">
      <c r="B27" s="673"/>
      <c r="C27" s="673"/>
      <c r="D27" s="673"/>
    </row>
    <row r="28" spans="1:7" ht="15" customHeight="1" x14ac:dyDescent="0.25">
      <c r="A28" s="1579"/>
      <c r="B28" s="1612"/>
      <c r="C28" s="1612"/>
      <c r="D28" s="1612"/>
      <c r="E28" s="1579"/>
      <c r="F28" s="1579"/>
      <c r="G28" s="1579"/>
    </row>
    <row r="29" spans="1:7" ht="15" customHeight="1" x14ac:dyDescent="0.25">
      <c r="B29" s="673"/>
      <c r="C29" s="673"/>
      <c r="D29" s="673"/>
    </row>
    <row r="30" spans="1:7" ht="15" customHeight="1" x14ac:dyDescent="0.25">
      <c r="B30" s="673"/>
      <c r="C30" s="673"/>
      <c r="D30" s="673"/>
    </row>
    <row r="31" spans="1:7" ht="9.9499999999999993" customHeight="1" x14ac:dyDescent="0.25">
      <c r="A31" s="806"/>
      <c r="B31" s="806"/>
      <c r="C31" s="806"/>
      <c r="D31" s="806"/>
    </row>
    <row r="32" spans="1:7" ht="15" customHeight="1" x14ac:dyDescent="0.25">
      <c r="A32" s="806"/>
      <c r="B32" s="806"/>
      <c r="C32" s="806"/>
      <c r="D32" s="806"/>
    </row>
    <row r="33" spans="4:4" ht="15" customHeight="1" x14ac:dyDescent="0.25">
      <c r="D33" s="806"/>
    </row>
    <row r="34" spans="4:4" ht="20.100000000000001" customHeight="1" x14ac:dyDescent="0.25">
      <c r="D34" s="806"/>
    </row>
    <row r="35" spans="4:4" ht="20.100000000000001" customHeight="1" x14ac:dyDescent="0.25">
      <c r="D35" s="806"/>
    </row>
    <row r="36" spans="4:4" ht="20.100000000000001" customHeight="1" x14ac:dyDescent="0.25">
      <c r="D36" s="806"/>
    </row>
    <row r="37" spans="4:4" ht="20.100000000000001" customHeight="1" x14ac:dyDescent="0.25">
      <c r="D37" s="806"/>
    </row>
    <row r="38" spans="4:4" ht="20.100000000000001" customHeight="1" x14ac:dyDescent="0.25">
      <c r="D38" s="806"/>
    </row>
    <row r="39" spans="4:4" ht="20.100000000000001" customHeight="1" x14ac:dyDescent="0.25">
      <c r="D39" s="806"/>
    </row>
    <row r="40" spans="4:4" ht="20.100000000000001" customHeight="1" x14ac:dyDescent="0.25">
      <c r="D40" s="806"/>
    </row>
    <row r="41" spans="4:4" ht="20.100000000000001" customHeight="1" x14ac:dyDescent="0.25">
      <c r="D41" s="806"/>
    </row>
    <row r="42" spans="4:4" ht="20.100000000000001" customHeight="1" x14ac:dyDescent="0.25">
      <c r="D42" s="806"/>
    </row>
    <row r="43" spans="4:4" ht="20.100000000000001" customHeight="1" x14ac:dyDescent="0.25">
      <c r="D43" s="806"/>
    </row>
    <row r="44" spans="4:4" ht="20.100000000000001" customHeight="1" x14ac:dyDescent="0.25">
      <c r="D44" s="806"/>
    </row>
    <row r="45" spans="4:4" ht="20.100000000000001" customHeight="1" x14ac:dyDescent="0.25">
      <c r="D45" s="806"/>
    </row>
    <row r="46" spans="4:4" ht="20.100000000000001" customHeight="1" x14ac:dyDescent="0.25">
      <c r="D46" s="806"/>
    </row>
    <row r="47" spans="4:4" ht="20.100000000000001" customHeight="1" x14ac:dyDescent="0.25">
      <c r="D47" s="806"/>
    </row>
    <row r="48" spans="4:4" ht="20.100000000000001" customHeight="1" x14ac:dyDescent="0.25">
      <c r="D48" s="806"/>
    </row>
    <row r="49" spans="4:4" ht="20.100000000000001" customHeight="1" x14ac:dyDescent="0.25">
      <c r="D49" s="806"/>
    </row>
    <row r="50" spans="4:4" ht="20.100000000000001" customHeight="1" x14ac:dyDescent="0.25">
      <c r="D50" s="806"/>
    </row>
    <row r="51" spans="4:4" ht="20.100000000000001" customHeight="1" x14ac:dyDescent="0.25">
      <c r="D51" s="806"/>
    </row>
    <row r="52" spans="4:4" ht="20.100000000000001" customHeight="1" x14ac:dyDescent="0.25">
      <c r="D52" s="806"/>
    </row>
    <row r="53" spans="4:4" ht="20.100000000000001" customHeight="1" x14ac:dyDescent="0.25">
      <c r="D53" s="806"/>
    </row>
    <row r="54" spans="4:4" ht="20.100000000000001" customHeight="1" x14ac:dyDescent="0.25">
      <c r="D54" s="806"/>
    </row>
    <row r="55" spans="4:4" ht="20.100000000000001" customHeight="1" x14ac:dyDescent="0.25">
      <c r="D55" s="806"/>
    </row>
    <row r="56" spans="4:4" ht="20.100000000000001" customHeight="1" x14ac:dyDescent="0.25">
      <c r="D56" s="806"/>
    </row>
    <row r="57" spans="4:4" ht="20.100000000000001" customHeight="1" x14ac:dyDescent="0.25">
      <c r="D57" s="806"/>
    </row>
    <row r="58" spans="4:4" ht="20.100000000000001" customHeight="1" x14ac:dyDescent="0.25">
      <c r="D58" s="806"/>
    </row>
    <row r="59" spans="4:4" ht="20.100000000000001" customHeight="1" x14ac:dyDescent="0.25">
      <c r="D59" s="806"/>
    </row>
    <row r="60" spans="4:4" ht="20.100000000000001" customHeight="1" x14ac:dyDescent="0.25">
      <c r="D60" s="806"/>
    </row>
    <row r="61" spans="4:4" ht="20.100000000000001" customHeight="1" x14ac:dyDescent="0.25">
      <c r="D61" s="806"/>
    </row>
    <row r="62" spans="4:4" ht="20.100000000000001" customHeight="1" x14ac:dyDescent="0.25">
      <c r="D62" s="806"/>
    </row>
    <row r="63" spans="4:4" ht="20.100000000000001" customHeight="1" x14ac:dyDescent="0.25">
      <c r="D63" s="806"/>
    </row>
    <row r="64" spans="4:4" ht="20.100000000000001" customHeight="1" x14ac:dyDescent="0.25">
      <c r="D64" s="806"/>
    </row>
    <row r="65" spans="4:4" ht="20.100000000000001" customHeight="1" x14ac:dyDescent="0.25">
      <c r="D65" s="806"/>
    </row>
    <row r="66" spans="4:4" ht="20.100000000000001" customHeight="1" x14ac:dyDescent="0.25">
      <c r="D66" s="806"/>
    </row>
    <row r="67" spans="4:4" ht="20.100000000000001" customHeight="1" x14ac:dyDescent="0.25">
      <c r="D67" s="806"/>
    </row>
    <row r="68" spans="4:4" ht="20.100000000000001" customHeight="1" x14ac:dyDescent="0.25">
      <c r="D68" s="806"/>
    </row>
    <row r="69" spans="4:4" ht="20.100000000000001" customHeight="1" x14ac:dyDescent="0.25">
      <c r="D69" s="806"/>
    </row>
    <row r="70" spans="4:4" ht="20.100000000000001" customHeight="1" x14ac:dyDescent="0.25">
      <c r="D70" s="806"/>
    </row>
    <row r="71" spans="4:4" ht="20.100000000000001" customHeight="1" x14ac:dyDescent="0.25">
      <c r="D71" s="806"/>
    </row>
    <row r="72" spans="4:4" ht="20.100000000000001" customHeight="1" x14ac:dyDescent="0.25">
      <c r="D72" s="806"/>
    </row>
    <row r="73" spans="4:4" ht="20.100000000000001" customHeight="1" x14ac:dyDescent="0.25">
      <c r="D73" s="806"/>
    </row>
    <row r="74" spans="4:4" ht="20.100000000000001" customHeight="1" x14ac:dyDescent="0.25">
      <c r="D74" s="806"/>
    </row>
    <row r="75" spans="4:4" ht="20.100000000000001" customHeight="1" x14ac:dyDescent="0.25">
      <c r="D75" s="806"/>
    </row>
    <row r="76" spans="4:4" ht="20.100000000000001" customHeight="1" x14ac:dyDescent="0.25">
      <c r="D76" s="806"/>
    </row>
    <row r="77" spans="4:4" ht="20.100000000000001" customHeight="1" x14ac:dyDescent="0.25">
      <c r="D77" s="806"/>
    </row>
    <row r="78" spans="4:4" ht="20.100000000000001" customHeight="1" x14ac:dyDescent="0.25">
      <c r="D78" s="806"/>
    </row>
    <row r="79" spans="4:4" ht="20.100000000000001" customHeight="1" x14ac:dyDescent="0.25">
      <c r="D79" s="806"/>
    </row>
    <row r="80" spans="4:4" ht="20.100000000000001" customHeight="1" x14ac:dyDescent="0.25">
      <c r="D80" s="806"/>
    </row>
    <row r="81" spans="4:4" ht="20.100000000000001" customHeight="1" x14ac:dyDescent="0.25">
      <c r="D81" s="806"/>
    </row>
    <row r="82" spans="4:4" ht="20.100000000000001" customHeight="1" x14ac:dyDescent="0.25">
      <c r="D82" s="806"/>
    </row>
    <row r="83" spans="4:4" ht="20.100000000000001" customHeight="1" x14ac:dyDescent="0.25">
      <c r="D83" s="806"/>
    </row>
    <row r="84" spans="4:4" ht="20.100000000000001" customHeight="1" x14ac:dyDescent="0.25">
      <c r="D84" s="806"/>
    </row>
    <row r="85" spans="4:4" ht="20.100000000000001" customHeight="1" x14ac:dyDescent="0.25">
      <c r="D85" s="806"/>
    </row>
    <row r="86" spans="4:4" ht="20.100000000000001" customHeight="1" x14ac:dyDescent="0.25">
      <c r="D86" s="806"/>
    </row>
    <row r="87" spans="4:4" ht="20.100000000000001" customHeight="1" x14ac:dyDescent="0.25">
      <c r="D87" s="806"/>
    </row>
    <row r="88" spans="4:4" ht="20.100000000000001" customHeight="1" x14ac:dyDescent="0.25">
      <c r="D88" s="806"/>
    </row>
    <row r="89" spans="4:4" ht="20.100000000000001" customHeight="1" x14ac:dyDescent="0.25">
      <c r="D89" s="806"/>
    </row>
    <row r="90" spans="4:4" ht="20.100000000000001" customHeight="1" x14ac:dyDescent="0.25">
      <c r="D90" s="806"/>
    </row>
    <row r="91" spans="4:4" ht="20.100000000000001" customHeight="1" x14ac:dyDescent="0.25">
      <c r="D91" s="806"/>
    </row>
    <row r="92" spans="4:4" ht="20.100000000000001" customHeight="1" x14ac:dyDescent="0.25">
      <c r="D92" s="806"/>
    </row>
    <row r="93" spans="4:4" ht="20.100000000000001" customHeight="1" x14ac:dyDescent="0.25">
      <c r="D93" s="806"/>
    </row>
    <row r="94" spans="4:4" ht="20.100000000000001" customHeight="1" x14ac:dyDescent="0.25">
      <c r="D94" s="806"/>
    </row>
    <row r="95" spans="4:4" ht="20.100000000000001" customHeight="1" x14ac:dyDescent="0.25">
      <c r="D95" s="806"/>
    </row>
    <row r="96" spans="4:4" ht="20.100000000000001" customHeight="1" x14ac:dyDescent="0.25">
      <c r="D96" s="806"/>
    </row>
    <row r="97" spans="4:4" ht="20.100000000000001" customHeight="1" x14ac:dyDescent="0.25">
      <c r="D97" s="806"/>
    </row>
    <row r="98" spans="4:4" ht="20.100000000000001" customHeight="1" x14ac:dyDescent="0.25">
      <c r="D98" s="806"/>
    </row>
    <row r="99" spans="4:4" ht="20.100000000000001" customHeight="1" x14ac:dyDescent="0.25">
      <c r="D99" s="806"/>
    </row>
    <row r="100" spans="4:4" ht="20.100000000000001" customHeight="1" x14ac:dyDescent="0.25">
      <c r="D100" s="806"/>
    </row>
    <row r="101" spans="4:4" ht="20.100000000000001" customHeight="1" x14ac:dyDescent="0.25">
      <c r="D101" s="806"/>
    </row>
    <row r="102" spans="4:4" ht="20.100000000000001" customHeight="1" x14ac:dyDescent="0.25">
      <c r="D102" s="806"/>
    </row>
    <row r="103" spans="4:4" ht="20.100000000000001" customHeight="1" x14ac:dyDescent="0.25">
      <c r="D103" s="806"/>
    </row>
    <row r="104" spans="4:4" ht="20.100000000000001" customHeight="1" x14ac:dyDescent="0.25">
      <c r="D104" s="806"/>
    </row>
    <row r="105" spans="4:4" ht="20.100000000000001" customHeight="1" x14ac:dyDescent="0.25">
      <c r="D105" s="806"/>
    </row>
    <row r="106" spans="4:4" ht="20.100000000000001" customHeight="1" x14ac:dyDescent="0.25">
      <c r="D106" s="806"/>
    </row>
    <row r="107" spans="4:4" ht="20.100000000000001" customHeight="1" x14ac:dyDescent="0.25">
      <c r="D107" s="806"/>
    </row>
    <row r="108" spans="4:4" ht="20.100000000000001" customHeight="1" x14ac:dyDescent="0.25">
      <c r="D108" s="806"/>
    </row>
    <row r="109" spans="4:4" ht="20.100000000000001" customHeight="1" x14ac:dyDescent="0.25">
      <c r="D109" s="806"/>
    </row>
    <row r="110" spans="4:4" ht="20.100000000000001" customHeight="1" x14ac:dyDescent="0.25">
      <c r="D110" s="806"/>
    </row>
    <row r="111" spans="4:4" ht="20.100000000000001" customHeight="1" x14ac:dyDescent="0.25">
      <c r="D111" s="806"/>
    </row>
    <row r="112" spans="4:4" ht="20.100000000000001" customHeight="1" x14ac:dyDescent="0.25">
      <c r="D112" s="806"/>
    </row>
    <row r="113" spans="4:4" ht="20.100000000000001" customHeight="1" x14ac:dyDescent="0.25">
      <c r="D113" s="806"/>
    </row>
    <row r="114" spans="4:4" ht="20.100000000000001" customHeight="1" x14ac:dyDescent="0.25">
      <c r="D114" s="806"/>
    </row>
    <row r="115" spans="4:4" ht="20.100000000000001" customHeight="1" x14ac:dyDescent="0.25">
      <c r="D115" s="806"/>
    </row>
    <row r="116" spans="4:4" ht="20.100000000000001" customHeight="1" x14ac:dyDescent="0.25">
      <c r="D116" s="806"/>
    </row>
    <row r="117" spans="4:4" ht="20.100000000000001" customHeight="1" x14ac:dyDescent="0.25">
      <c r="D117" s="806"/>
    </row>
    <row r="118" spans="4:4" ht="20.100000000000001" customHeight="1" x14ac:dyDescent="0.25">
      <c r="D118" s="806"/>
    </row>
    <row r="119" spans="4:4" ht="20.100000000000001" customHeight="1" x14ac:dyDescent="0.25">
      <c r="D119" s="806"/>
    </row>
    <row r="120" spans="4:4" ht="20.100000000000001" customHeight="1" x14ac:dyDescent="0.25">
      <c r="D120" s="806"/>
    </row>
    <row r="121" spans="4:4" ht="20.100000000000001" customHeight="1" x14ac:dyDescent="0.25">
      <c r="D121" s="806"/>
    </row>
    <row r="122" spans="4:4" ht="20.100000000000001" customHeight="1" x14ac:dyDescent="0.25">
      <c r="D122" s="806"/>
    </row>
    <row r="123" spans="4:4" ht="20.100000000000001" customHeight="1" x14ac:dyDescent="0.25">
      <c r="D123" s="806"/>
    </row>
    <row r="124" spans="4:4" ht="20.100000000000001" customHeight="1" x14ac:dyDescent="0.25">
      <c r="D124" s="806"/>
    </row>
    <row r="125" spans="4:4" ht="20.100000000000001" customHeight="1" x14ac:dyDescent="0.25">
      <c r="D125" s="806"/>
    </row>
    <row r="126" spans="4:4" ht="20.100000000000001" customHeight="1" x14ac:dyDescent="0.25">
      <c r="D126" s="806"/>
    </row>
    <row r="127" spans="4:4" ht="20.100000000000001" customHeight="1" x14ac:dyDescent="0.25">
      <c r="D127" s="806"/>
    </row>
    <row r="128" spans="4:4" ht="20.100000000000001" customHeight="1" x14ac:dyDescent="0.25">
      <c r="D128" s="806"/>
    </row>
    <row r="129" spans="4:4" ht="20.100000000000001" customHeight="1" x14ac:dyDescent="0.25">
      <c r="D129" s="806"/>
    </row>
    <row r="130" spans="4:4" ht="20.100000000000001" customHeight="1" x14ac:dyDescent="0.25">
      <c r="D130" s="806"/>
    </row>
    <row r="131" spans="4:4" ht="20.100000000000001" customHeight="1" x14ac:dyDescent="0.25">
      <c r="D131" s="806"/>
    </row>
    <row r="132" spans="4:4" ht="20.100000000000001" customHeight="1" x14ac:dyDescent="0.25">
      <c r="D132" s="806"/>
    </row>
    <row r="133" spans="4:4" ht="20.100000000000001" customHeight="1" x14ac:dyDescent="0.25">
      <c r="D133" s="806"/>
    </row>
    <row r="134" spans="4:4" ht="20.100000000000001" customHeight="1" x14ac:dyDescent="0.25">
      <c r="D134" s="806"/>
    </row>
    <row r="135" spans="4:4" ht="20.100000000000001" customHeight="1" x14ac:dyDescent="0.25">
      <c r="D135" s="806"/>
    </row>
    <row r="136" spans="4:4" ht="20.100000000000001" customHeight="1" x14ac:dyDescent="0.25">
      <c r="D136" s="806"/>
    </row>
    <row r="137" spans="4:4" ht="20.100000000000001" customHeight="1" x14ac:dyDescent="0.25">
      <c r="D137" s="806"/>
    </row>
    <row r="138" spans="4:4" ht="20.100000000000001" customHeight="1" x14ac:dyDescent="0.25">
      <c r="D138" s="806"/>
    </row>
    <row r="139" spans="4:4" ht="20.100000000000001" customHeight="1" x14ac:dyDescent="0.25">
      <c r="D139" s="806"/>
    </row>
    <row r="140" spans="4:4" ht="20.100000000000001" customHeight="1" x14ac:dyDescent="0.25">
      <c r="D140" s="806"/>
    </row>
    <row r="141" spans="4:4" ht="20.100000000000001" customHeight="1" x14ac:dyDescent="0.25">
      <c r="D141" s="806"/>
    </row>
    <row r="142" spans="4:4" ht="20.100000000000001" customHeight="1" x14ac:dyDescent="0.25">
      <c r="D142" s="806"/>
    </row>
    <row r="143" spans="4:4" ht="20.100000000000001" customHeight="1" x14ac:dyDescent="0.25">
      <c r="D143" s="806"/>
    </row>
    <row r="144" spans="4:4" ht="20.100000000000001" customHeight="1" x14ac:dyDescent="0.25">
      <c r="D144" s="806"/>
    </row>
    <row r="145" spans="4:4" ht="20.100000000000001" customHeight="1" x14ac:dyDescent="0.25">
      <c r="D145" s="806"/>
    </row>
    <row r="146" spans="4:4" ht="20.100000000000001" customHeight="1" x14ac:dyDescent="0.25">
      <c r="D146" s="806"/>
    </row>
    <row r="147" spans="4:4" ht="20.100000000000001" customHeight="1" x14ac:dyDescent="0.25">
      <c r="D147" s="806"/>
    </row>
    <row r="148" spans="4:4" ht="20.100000000000001" customHeight="1" x14ac:dyDescent="0.25">
      <c r="D148" s="806"/>
    </row>
    <row r="149" spans="4:4" ht="20.100000000000001" customHeight="1" x14ac:dyDescent="0.25">
      <c r="D149" s="806"/>
    </row>
    <row r="150" spans="4:4" ht="20.100000000000001" customHeight="1" x14ac:dyDescent="0.25">
      <c r="D150" s="806"/>
    </row>
    <row r="151" spans="4:4" ht="20.100000000000001" customHeight="1" x14ac:dyDescent="0.25">
      <c r="D151" s="806"/>
    </row>
    <row r="152" spans="4:4" ht="20.100000000000001" customHeight="1" x14ac:dyDescent="0.25">
      <c r="D152" s="806"/>
    </row>
    <row r="153" spans="4:4" ht="20.100000000000001" customHeight="1" x14ac:dyDescent="0.25">
      <c r="D153" s="806"/>
    </row>
    <row r="154" spans="4:4" ht="20.100000000000001" customHeight="1" x14ac:dyDescent="0.25">
      <c r="D154" s="806"/>
    </row>
    <row r="155" spans="4:4" ht="20.100000000000001" customHeight="1" x14ac:dyDescent="0.25">
      <c r="D155" s="806"/>
    </row>
    <row r="156" spans="4:4" ht="20.100000000000001" customHeight="1" x14ac:dyDescent="0.25">
      <c r="D156" s="806"/>
    </row>
    <row r="157" spans="4:4" ht="20.100000000000001" customHeight="1" x14ac:dyDescent="0.25">
      <c r="D157" s="806"/>
    </row>
    <row r="158" spans="4:4" ht="20.100000000000001" customHeight="1" x14ac:dyDescent="0.25">
      <c r="D158" s="806"/>
    </row>
    <row r="159" spans="4:4" ht="20.100000000000001" customHeight="1" x14ac:dyDescent="0.25">
      <c r="D159" s="806"/>
    </row>
    <row r="160" spans="4:4"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row r="333" ht="20.100000000000001" customHeight="1" x14ac:dyDescent="0.25"/>
    <row r="334" ht="20.100000000000001" customHeight="1" x14ac:dyDescent="0.25"/>
    <row r="335" ht="20.100000000000001" customHeight="1" x14ac:dyDescent="0.25"/>
    <row r="336" ht="20.100000000000001" customHeight="1" x14ac:dyDescent="0.25"/>
    <row r="337" ht="20.100000000000001" customHeight="1" x14ac:dyDescent="0.25"/>
    <row r="338" ht="20.100000000000001" customHeight="1" x14ac:dyDescent="0.25"/>
  </sheetData>
  <mergeCells count="3">
    <mergeCell ref="A2:E2"/>
    <mergeCell ref="A3:F3"/>
    <mergeCell ref="A22:E22"/>
  </mergeCells>
  <hyperlinks>
    <hyperlink ref="A25" r:id="rId1"/>
    <hyperlink ref="A26" r:id="rId2"/>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25"/>
  <sheetViews>
    <sheetView showGridLines="0" workbookViewId="0"/>
  </sheetViews>
  <sheetFormatPr defaultRowHeight="12.75" x14ac:dyDescent="0.25"/>
  <cols>
    <col min="1" max="1" width="21" style="808" customWidth="1"/>
    <col min="2" max="2" width="10.7109375" style="808" customWidth="1"/>
    <col min="3" max="3" width="11.85546875" style="808" customWidth="1"/>
    <col min="4" max="4" width="13.7109375" style="808" customWidth="1"/>
    <col min="5" max="5" width="14" style="808" customWidth="1"/>
    <col min="6" max="6" width="15.7109375" style="808" customWidth="1"/>
    <col min="7" max="9" width="20.7109375" style="808" customWidth="1"/>
    <col min="10" max="108" width="10.7109375" style="808" customWidth="1"/>
    <col min="109" max="16384" width="9.140625" style="808"/>
  </cols>
  <sheetData>
    <row r="2" spans="1:11" ht="21" customHeight="1" x14ac:dyDescent="0.25">
      <c r="A2" s="2057" t="s">
        <v>928</v>
      </c>
      <c r="B2" s="2057"/>
      <c r="C2" s="2057"/>
      <c r="D2" s="2057"/>
      <c r="E2" s="2057"/>
    </row>
    <row r="3" spans="1:11" ht="23.25" customHeight="1" x14ac:dyDescent="0.25">
      <c r="A3" s="1933" t="s">
        <v>927</v>
      </c>
      <c r="B3" s="1933"/>
      <c r="C3" s="1933"/>
      <c r="D3" s="1933"/>
      <c r="E3" s="1933"/>
      <c r="F3" s="1933"/>
      <c r="G3" s="1579"/>
      <c r="H3" s="1579"/>
      <c r="I3" s="1579"/>
      <c r="J3" s="1579"/>
      <c r="K3" s="1579"/>
    </row>
    <row r="4" spans="1:11" ht="12.95" customHeight="1" x14ac:dyDescent="0.25">
      <c r="A4" s="805">
        <v>2018</v>
      </c>
      <c r="B4" s="806"/>
      <c r="C4" s="806"/>
      <c r="F4" s="942" t="s">
        <v>509</v>
      </c>
      <c r="G4" s="806"/>
      <c r="H4" s="806"/>
      <c r="I4" s="942"/>
      <c r="J4" s="806"/>
    </row>
    <row r="5" spans="1:11" ht="33" customHeight="1" x14ac:dyDescent="0.25">
      <c r="A5" s="1684" t="s">
        <v>899</v>
      </c>
      <c r="B5" s="1735" t="s">
        <v>913</v>
      </c>
      <c r="C5" s="1735" t="s">
        <v>912</v>
      </c>
      <c r="D5" s="1735" t="s">
        <v>924</v>
      </c>
      <c r="E5" s="1735" t="s">
        <v>923</v>
      </c>
      <c r="F5" s="1735" t="s">
        <v>922</v>
      </c>
      <c r="G5" s="1123"/>
      <c r="H5" s="1123"/>
      <c r="I5" s="1123"/>
      <c r="J5" s="1123"/>
    </row>
    <row r="6" spans="1:11" ht="12.95" customHeight="1" x14ac:dyDescent="0.25">
      <c r="D6" s="806"/>
      <c r="F6" s="806"/>
      <c r="G6" s="806"/>
      <c r="H6" s="806"/>
      <c r="I6" s="806"/>
      <c r="J6" s="806"/>
    </row>
    <row r="7" spans="1:11" s="810" customFormat="1" ht="12.95" customHeight="1" x14ac:dyDescent="0.25">
      <c r="A7" s="575" t="s">
        <v>31</v>
      </c>
      <c r="B7" s="639">
        <f>SUM(B9:B13)</f>
        <v>1087</v>
      </c>
      <c r="C7" s="639">
        <f>SUM(C9:C13)</f>
        <v>21186.000000000004</v>
      </c>
      <c r="D7" s="639">
        <f>SUM(D9:D13)</f>
        <v>10889420.000000002</v>
      </c>
      <c r="E7" s="639">
        <f>SUM(E9:E13)</f>
        <v>8875011.9999999963</v>
      </c>
      <c r="F7" s="639">
        <f>SUM(F9:F13)</f>
        <v>4230309.3047157265</v>
      </c>
      <c r="G7" s="1122"/>
      <c r="H7" s="1122"/>
      <c r="I7" s="1122"/>
      <c r="J7" s="1122"/>
    </row>
    <row r="8" spans="1:11" s="810" customFormat="1" ht="12.95" customHeight="1" x14ac:dyDescent="0.25">
      <c r="A8" s="575"/>
      <c r="G8" s="1122"/>
      <c r="H8" s="1122"/>
      <c r="I8" s="1122"/>
      <c r="J8" s="1122"/>
    </row>
    <row r="9" spans="1:11" ht="12.95" customHeight="1" x14ac:dyDescent="0.25">
      <c r="A9" s="808" t="s">
        <v>898</v>
      </c>
      <c r="B9" s="639">
        <v>403</v>
      </c>
      <c r="C9" s="640">
        <v>16372.000000000004</v>
      </c>
      <c r="D9" s="640">
        <v>2262090.0000000023</v>
      </c>
      <c r="E9" s="640">
        <v>1923636.9999999998</v>
      </c>
      <c r="F9" s="640">
        <v>923639.01568433119</v>
      </c>
      <c r="G9" s="1122"/>
      <c r="H9" s="1122"/>
      <c r="I9" s="1122"/>
      <c r="J9" s="1122"/>
    </row>
    <row r="10" spans="1:11" s="810" customFormat="1" ht="12.95" customHeight="1" x14ac:dyDescent="0.25">
      <c r="A10" s="808" t="s">
        <v>897</v>
      </c>
      <c r="B10" s="1118">
        <v>527</v>
      </c>
      <c r="C10" s="673">
        <v>3977.0000000000009</v>
      </c>
      <c r="D10" s="673">
        <v>7413381</v>
      </c>
      <c r="E10" s="809">
        <v>5770838.9999999953</v>
      </c>
      <c r="F10" s="838">
        <v>2761187.5011526081</v>
      </c>
      <c r="G10" s="1122"/>
      <c r="H10" s="1122"/>
      <c r="I10" s="1122"/>
      <c r="J10" s="1122"/>
    </row>
    <row r="11" spans="1:11" ht="12.95" customHeight="1" x14ac:dyDescent="0.25">
      <c r="A11" s="808" t="s">
        <v>896</v>
      </c>
      <c r="B11" s="1118">
        <v>115</v>
      </c>
      <c r="C11" s="673">
        <v>764.00000000000011</v>
      </c>
      <c r="D11" s="673">
        <v>1049320.0000000002</v>
      </c>
      <c r="E11" s="809">
        <v>1020356.0000000002</v>
      </c>
      <c r="F11" s="838">
        <v>459738.78787878767</v>
      </c>
      <c r="G11" s="1122"/>
      <c r="H11" s="1122"/>
      <c r="I11" s="1122"/>
      <c r="J11" s="1122"/>
    </row>
    <row r="12" spans="1:11" ht="12.95" customHeight="1" x14ac:dyDescent="0.25">
      <c r="A12" s="808" t="s">
        <v>895</v>
      </c>
      <c r="B12" s="1118">
        <v>26</v>
      </c>
      <c r="C12" s="673">
        <v>33.000000000000007</v>
      </c>
      <c r="D12" s="673">
        <v>68113</v>
      </c>
      <c r="E12" s="809">
        <v>66603</v>
      </c>
      <c r="F12" s="838">
        <v>15207</v>
      </c>
      <c r="G12" s="1121"/>
      <c r="H12" s="1121"/>
      <c r="I12" s="1121"/>
      <c r="J12" s="1121"/>
    </row>
    <row r="13" spans="1:11" ht="12.95" customHeight="1" x14ac:dyDescent="0.25">
      <c r="A13" s="808" t="s">
        <v>894</v>
      </c>
      <c r="B13" s="1118">
        <v>16</v>
      </c>
      <c r="C13" s="673">
        <v>40</v>
      </c>
      <c r="D13" s="673">
        <v>96516</v>
      </c>
      <c r="E13" s="809">
        <v>93576.999999999985</v>
      </c>
      <c r="F13" s="838">
        <v>70537</v>
      </c>
      <c r="G13" s="1120"/>
      <c r="H13" s="1120"/>
      <c r="I13" s="1120"/>
      <c r="J13" s="1120"/>
    </row>
    <row r="14" spans="1:11" s="810" customFormat="1" ht="6.95" customHeight="1" thickBot="1" x14ac:dyDescent="0.3">
      <c r="A14" s="1116"/>
      <c r="B14" s="1116"/>
      <c r="C14" s="1116"/>
      <c r="D14" s="1140"/>
      <c r="E14" s="1116"/>
      <c r="F14" s="1116"/>
    </row>
    <row r="15" spans="1:11" s="810" customFormat="1" ht="3.75" customHeight="1" thickTop="1" x14ac:dyDescent="0.25">
      <c r="A15" s="1115"/>
      <c r="B15" s="1115"/>
      <c r="C15" s="1115"/>
      <c r="D15" s="1139"/>
      <c r="E15" s="1115"/>
      <c r="F15" s="1115"/>
    </row>
    <row r="16" spans="1:11" s="1109" customFormat="1" ht="12.95" customHeight="1" x14ac:dyDescent="0.25">
      <c r="A16" s="1141" t="s">
        <v>877</v>
      </c>
      <c r="B16" s="1141"/>
      <c r="C16" s="1141"/>
      <c r="D16" s="1141"/>
      <c r="E16" s="1141"/>
    </row>
    <row r="17" spans="1:7" ht="9" customHeight="1" x14ac:dyDescent="0.25">
      <c r="B17" s="673"/>
      <c r="C17" s="673"/>
      <c r="D17" s="673"/>
    </row>
    <row r="18" spans="1:7" ht="12" customHeight="1" x14ac:dyDescent="0.25">
      <c r="A18" s="885" t="s">
        <v>527</v>
      </c>
      <c r="B18" s="589"/>
      <c r="C18" s="589"/>
      <c r="D18" s="806"/>
    </row>
    <row r="19" spans="1:7" ht="11.25" customHeight="1" x14ac:dyDescent="0.25">
      <c r="A19" s="1114" t="s">
        <v>893</v>
      </c>
      <c r="B19" s="589"/>
      <c r="C19" s="589"/>
      <c r="D19" s="806"/>
    </row>
    <row r="20" spans="1:7" ht="11.25" customHeight="1" x14ac:dyDescent="0.25">
      <c r="A20" s="1114" t="s">
        <v>919</v>
      </c>
      <c r="B20" s="673"/>
      <c r="C20" s="673"/>
      <c r="D20" s="673"/>
      <c r="E20" s="673"/>
    </row>
    <row r="21" spans="1:7" ht="20.100000000000001" customHeight="1" x14ac:dyDescent="0.25">
      <c r="D21" s="806"/>
    </row>
    <row r="22" spans="1:7" ht="20.100000000000001" customHeight="1" x14ac:dyDescent="0.25">
      <c r="D22" s="806"/>
    </row>
    <row r="23" spans="1:7" ht="20.100000000000001" customHeight="1" x14ac:dyDescent="0.25">
      <c r="D23" s="806"/>
    </row>
    <row r="24" spans="1:7" ht="20.100000000000001" customHeight="1" x14ac:dyDescent="0.25">
      <c r="D24" s="806"/>
    </row>
    <row r="25" spans="1:7" ht="20.100000000000001" customHeight="1" x14ac:dyDescent="0.25">
      <c r="D25" s="806"/>
    </row>
    <row r="26" spans="1:7" ht="20.100000000000001" customHeight="1" x14ac:dyDescent="0.25">
      <c r="D26" s="806"/>
    </row>
    <row r="27" spans="1:7" ht="20.100000000000001" customHeight="1" x14ac:dyDescent="0.25">
      <c r="D27" s="806"/>
    </row>
    <row r="28" spans="1:7" ht="20.100000000000001" customHeight="1" x14ac:dyDescent="0.25">
      <c r="A28" s="1579"/>
      <c r="B28" s="1579"/>
      <c r="C28" s="1579"/>
      <c r="D28" s="1611"/>
      <c r="E28" s="1579"/>
      <c r="F28" s="1579"/>
      <c r="G28" s="1579"/>
    </row>
    <row r="29" spans="1:7" ht="20.100000000000001" customHeight="1" x14ac:dyDescent="0.25">
      <c r="D29" s="806"/>
    </row>
    <row r="30" spans="1:7" ht="20.100000000000001" customHeight="1" x14ac:dyDescent="0.25">
      <c r="D30" s="806"/>
    </row>
    <row r="31" spans="1:7" ht="20.100000000000001" customHeight="1" x14ac:dyDescent="0.25">
      <c r="D31" s="806"/>
    </row>
    <row r="32" spans="1:7" ht="20.100000000000001" customHeight="1" x14ac:dyDescent="0.25">
      <c r="D32" s="806"/>
    </row>
    <row r="33" spans="4:4" ht="20.100000000000001" customHeight="1" x14ac:dyDescent="0.25">
      <c r="D33" s="806"/>
    </row>
    <row r="34" spans="4:4" ht="20.100000000000001" customHeight="1" x14ac:dyDescent="0.25">
      <c r="D34" s="806"/>
    </row>
    <row r="35" spans="4:4" ht="20.100000000000001" customHeight="1" x14ac:dyDescent="0.25">
      <c r="D35" s="806"/>
    </row>
    <row r="36" spans="4:4" ht="20.100000000000001" customHeight="1" x14ac:dyDescent="0.25">
      <c r="D36" s="806"/>
    </row>
    <row r="37" spans="4:4" ht="20.100000000000001" customHeight="1" x14ac:dyDescent="0.25">
      <c r="D37" s="806"/>
    </row>
    <row r="38" spans="4:4" ht="20.100000000000001" customHeight="1" x14ac:dyDescent="0.25">
      <c r="D38" s="806"/>
    </row>
    <row r="39" spans="4:4" ht="20.100000000000001" customHeight="1" x14ac:dyDescent="0.25">
      <c r="D39" s="806"/>
    </row>
    <row r="40" spans="4:4" ht="20.100000000000001" customHeight="1" x14ac:dyDescent="0.25">
      <c r="D40" s="806"/>
    </row>
    <row r="41" spans="4:4" ht="20.100000000000001" customHeight="1" x14ac:dyDescent="0.25">
      <c r="D41" s="806"/>
    </row>
    <row r="42" spans="4:4" ht="20.100000000000001" customHeight="1" x14ac:dyDescent="0.25">
      <c r="D42" s="806"/>
    </row>
    <row r="43" spans="4:4" ht="20.100000000000001" customHeight="1" x14ac:dyDescent="0.25">
      <c r="D43" s="806"/>
    </row>
    <row r="44" spans="4:4" ht="20.100000000000001" customHeight="1" x14ac:dyDescent="0.25">
      <c r="D44" s="806"/>
    </row>
    <row r="45" spans="4:4" ht="20.100000000000001" customHeight="1" x14ac:dyDescent="0.25">
      <c r="D45" s="806"/>
    </row>
    <row r="46" spans="4:4" ht="20.100000000000001" customHeight="1" x14ac:dyDescent="0.25">
      <c r="D46" s="806"/>
    </row>
    <row r="47" spans="4:4" ht="20.100000000000001" customHeight="1" x14ac:dyDescent="0.25">
      <c r="D47" s="806"/>
    </row>
    <row r="48" spans="4:4" ht="20.100000000000001" customHeight="1" x14ac:dyDescent="0.25">
      <c r="D48" s="806"/>
    </row>
    <row r="49" spans="4:4" ht="20.100000000000001" customHeight="1" x14ac:dyDescent="0.25">
      <c r="D49" s="806"/>
    </row>
    <row r="50" spans="4:4" ht="20.100000000000001" customHeight="1" x14ac:dyDescent="0.25">
      <c r="D50" s="806"/>
    </row>
    <row r="51" spans="4:4" ht="20.100000000000001" customHeight="1" x14ac:dyDescent="0.25">
      <c r="D51" s="806"/>
    </row>
    <row r="52" spans="4:4" ht="20.100000000000001" customHeight="1" x14ac:dyDescent="0.25">
      <c r="D52" s="806"/>
    </row>
    <row r="53" spans="4:4" ht="20.100000000000001" customHeight="1" x14ac:dyDescent="0.25">
      <c r="D53" s="806"/>
    </row>
    <row r="54" spans="4:4" ht="20.100000000000001" customHeight="1" x14ac:dyDescent="0.25">
      <c r="D54" s="806"/>
    </row>
    <row r="55" spans="4:4" ht="20.100000000000001" customHeight="1" x14ac:dyDescent="0.25">
      <c r="D55" s="806"/>
    </row>
    <row r="56" spans="4:4" ht="20.100000000000001" customHeight="1" x14ac:dyDescent="0.25">
      <c r="D56" s="806"/>
    </row>
    <row r="57" spans="4:4" ht="20.100000000000001" customHeight="1" x14ac:dyDescent="0.25">
      <c r="D57" s="806"/>
    </row>
    <row r="58" spans="4:4" ht="20.100000000000001" customHeight="1" x14ac:dyDescent="0.25">
      <c r="D58" s="806"/>
    </row>
    <row r="59" spans="4:4" ht="20.100000000000001" customHeight="1" x14ac:dyDescent="0.25">
      <c r="D59" s="806"/>
    </row>
    <row r="60" spans="4:4" ht="20.100000000000001" customHeight="1" x14ac:dyDescent="0.25">
      <c r="D60" s="806"/>
    </row>
    <row r="61" spans="4:4" ht="20.100000000000001" customHeight="1" x14ac:dyDescent="0.25">
      <c r="D61" s="806"/>
    </row>
    <row r="62" spans="4:4" ht="20.100000000000001" customHeight="1" x14ac:dyDescent="0.25">
      <c r="D62" s="806"/>
    </row>
    <row r="63" spans="4:4" ht="20.100000000000001" customHeight="1" x14ac:dyDescent="0.25">
      <c r="D63" s="806"/>
    </row>
    <row r="64" spans="4:4" ht="20.100000000000001" customHeight="1" x14ac:dyDescent="0.25">
      <c r="D64" s="806"/>
    </row>
    <row r="65" spans="4:4" ht="20.100000000000001" customHeight="1" x14ac:dyDescent="0.25">
      <c r="D65" s="806"/>
    </row>
    <row r="66" spans="4:4" ht="20.100000000000001" customHeight="1" x14ac:dyDescent="0.25">
      <c r="D66" s="806"/>
    </row>
    <row r="67" spans="4:4" ht="20.100000000000001" customHeight="1" x14ac:dyDescent="0.25">
      <c r="D67" s="806"/>
    </row>
    <row r="68" spans="4:4" ht="20.100000000000001" customHeight="1" x14ac:dyDescent="0.25">
      <c r="D68" s="806"/>
    </row>
    <row r="69" spans="4:4" ht="20.100000000000001" customHeight="1" x14ac:dyDescent="0.25">
      <c r="D69" s="806"/>
    </row>
    <row r="70" spans="4:4" ht="20.100000000000001" customHeight="1" x14ac:dyDescent="0.25">
      <c r="D70" s="806"/>
    </row>
    <row r="71" spans="4:4" ht="20.100000000000001" customHeight="1" x14ac:dyDescent="0.25">
      <c r="D71" s="806"/>
    </row>
    <row r="72" spans="4:4" ht="20.100000000000001" customHeight="1" x14ac:dyDescent="0.25">
      <c r="D72" s="806"/>
    </row>
    <row r="73" spans="4:4" ht="20.100000000000001" customHeight="1" x14ac:dyDescent="0.25">
      <c r="D73" s="806"/>
    </row>
    <row r="74" spans="4:4" ht="20.100000000000001" customHeight="1" x14ac:dyDescent="0.25">
      <c r="D74" s="806"/>
    </row>
    <row r="75" spans="4:4" ht="20.100000000000001" customHeight="1" x14ac:dyDescent="0.25">
      <c r="D75" s="806"/>
    </row>
    <row r="76" spans="4:4" ht="20.100000000000001" customHeight="1" x14ac:dyDescent="0.25">
      <c r="D76" s="806"/>
    </row>
    <row r="77" spans="4:4" ht="20.100000000000001" customHeight="1" x14ac:dyDescent="0.25">
      <c r="D77" s="806"/>
    </row>
    <row r="78" spans="4:4" ht="20.100000000000001" customHeight="1" x14ac:dyDescent="0.25">
      <c r="D78" s="806"/>
    </row>
    <row r="79" spans="4:4" ht="20.100000000000001" customHeight="1" x14ac:dyDescent="0.25">
      <c r="D79" s="806"/>
    </row>
    <row r="80" spans="4:4" ht="20.100000000000001" customHeight="1" x14ac:dyDescent="0.25">
      <c r="D80" s="806"/>
    </row>
    <row r="81" spans="4:4" ht="20.100000000000001" customHeight="1" x14ac:dyDescent="0.25">
      <c r="D81" s="806"/>
    </row>
    <row r="82" spans="4:4" ht="20.100000000000001" customHeight="1" x14ac:dyDescent="0.25">
      <c r="D82" s="806"/>
    </row>
    <row r="83" spans="4:4" ht="20.100000000000001" customHeight="1" x14ac:dyDescent="0.25">
      <c r="D83" s="806"/>
    </row>
    <row r="84" spans="4:4" ht="20.100000000000001" customHeight="1" x14ac:dyDescent="0.25">
      <c r="D84" s="806"/>
    </row>
    <row r="85" spans="4:4" ht="20.100000000000001" customHeight="1" x14ac:dyDescent="0.25">
      <c r="D85" s="806"/>
    </row>
    <row r="86" spans="4:4" ht="20.100000000000001" customHeight="1" x14ac:dyDescent="0.25">
      <c r="D86" s="806"/>
    </row>
    <row r="87" spans="4:4" ht="20.100000000000001" customHeight="1" x14ac:dyDescent="0.25">
      <c r="D87" s="806"/>
    </row>
    <row r="88" spans="4:4" ht="20.100000000000001" customHeight="1" x14ac:dyDescent="0.25">
      <c r="D88" s="806"/>
    </row>
    <row r="89" spans="4:4" ht="20.100000000000001" customHeight="1" x14ac:dyDescent="0.25">
      <c r="D89" s="806"/>
    </row>
    <row r="90" spans="4:4" ht="20.100000000000001" customHeight="1" x14ac:dyDescent="0.25">
      <c r="D90" s="806"/>
    </row>
    <row r="91" spans="4:4" ht="20.100000000000001" customHeight="1" x14ac:dyDescent="0.25">
      <c r="D91" s="806"/>
    </row>
    <row r="92" spans="4:4" ht="20.100000000000001" customHeight="1" x14ac:dyDescent="0.25">
      <c r="D92" s="806"/>
    </row>
    <row r="93" spans="4:4" ht="20.100000000000001" customHeight="1" x14ac:dyDescent="0.25">
      <c r="D93" s="806"/>
    </row>
    <row r="94" spans="4:4" ht="20.100000000000001" customHeight="1" x14ac:dyDescent="0.25">
      <c r="D94" s="806"/>
    </row>
    <row r="95" spans="4:4" ht="20.100000000000001" customHeight="1" x14ac:dyDescent="0.25">
      <c r="D95" s="806"/>
    </row>
    <row r="96" spans="4:4" ht="20.100000000000001" customHeight="1" x14ac:dyDescent="0.25">
      <c r="D96" s="806"/>
    </row>
    <row r="97" spans="4:4" ht="20.100000000000001" customHeight="1" x14ac:dyDescent="0.25">
      <c r="D97" s="806"/>
    </row>
    <row r="98" spans="4:4" ht="20.100000000000001" customHeight="1" x14ac:dyDescent="0.25">
      <c r="D98" s="806"/>
    </row>
    <row r="99" spans="4:4" ht="20.100000000000001" customHeight="1" x14ac:dyDescent="0.25">
      <c r="D99" s="806"/>
    </row>
    <row r="100" spans="4:4" ht="20.100000000000001" customHeight="1" x14ac:dyDescent="0.25">
      <c r="D100" s="806"/>
    </row>
    <row r="101" spans="4:4" ht="20.100000000000001" customHeight="1" x14ac:dyDescent="0.25">
      <c r="D101" s="806"/>
    </row>
    <row r="102" spans="4:4" ht="20.100000000000001" customHeight="1" x14ac:dyDescent="0.25">
      <c r="D102" s="806"/>
    </row>
    <row r="103" spans="4:4" ht="20.100000000000001" customHeight="1" x14ac:dyDescent="0.25">
      <c r="D103" s="806"/>
    </row>
    <row r="104" spans="4:4" ht="20.100000000000001" customHeight="1" x14ac:dyDescent="0.25">
      <c r="D104" s="806"/>
    </row>
    <row r="105" spans="4:4" ht="20.100000000000001" customHeight="1" x14ac:dyDescent="0.25">
      <c r="D105" s="806"/>
    </row>
    <row r="106" spans="4:4" ht="20.100000000000001" customHeight="1" x14ac:dyDescent="0.25">
      <c r="D106" s="806"/>
    </row>
    <row r="107" spans="4:4" ht="20.100000000000001" customHeight="1" x14ac:dyDescent="0.25">
      <c r="D107" s="806"/>
    </row>
    <row r="108" spans="4:4" ht="20.100000000000001" customHeight="1" x14ac:dyDescent="0.25">
      <c r="D108" s="806"/>
    </row>
    <row r="109" spans="4:4" ht="20.100000000000001" customHeight="1" x14ac:dyDescent="0.25">
      <c r="D109" s="806"/>
    </row>
    <row r="110" spans="4:4" ht="20.100000000000001" customHeight="1" x14ac:dyDescent="0.25">
      <c r="D110" s="806"/>
    </row>
    <row r="111" spans="4:4" ht="20.100000000000001" customHeight="1" x14ac:dyDescent="0.25">
      <c r="D111" s="806"/>
    </row>
    <row r="112" spans="4:4" ht="20.100000000000001" customHeight="1" x14ac:dyDescent="0.25">
      <c r="D112" s="806"/>
    </row>
    <row r="113" spans="4:4" ht="20.100000000000001" customHeight="1" x14ac:dyDescent="0.25">
      <c r="D113" s="806"/>
    </row>
    <row r="114" spans="4:4" ht="20.100000000000001" customHeight="1" x14ac:dyDescent="0.25">
      <c r="D114" s="806"/>
    </row>
    <row r="115" spans="4:4" ht="20.100000000000001" customHeight="1" x14ac:dyDescent="0.25">
      <c r="D115" s="806"/>
    </row>
    <row r="116" spans="4:4" ht="20.100000000000001" customHeight="1" x14ac:dyDescent="0.25">
      <c r="D116" s="806"/>
    </row>
    <row r="117" spans="4:4" ht="20.100000000000001" customHeight="1" x14ac:dyDescent="0.25">
      <c r="D117" s="806"/>
    </row>
    <row r="118" spans="4:4" ht="20.100000000000001" customHeight="1" x14ac:dyDescent="0.25">
      <c r="D118" s="806"/>
    </row>
    <row r="119" spans="4:4" ht="20.100000000000001" customHeight="1" x14ac:dyDescent="0.25">
      <c r="D119" s="806"/>
    </row>
    <row r="120" spans="4:4" ht="20.100000000000001" customHeight="1" x14ac:dyDescent="0.25">
      <c r="D120" s="806"/>
    </row>
    <row r="121" spans="4:4" ht="20.100000000000001" customHeight="1" x14ac:dyDescent="0.25">
      <c r="D121" s="806"/>
    </row>
    <row r="122" spans="4:4" ht="20.100000000000001" customHeight="1" x14ac:dyDescent="0.25">
      <c r="D122" s="806"/>
    </row>
    <row r="123" spans="4:4" ht="20.100000000000001" customHeight="1" x14ac:dyDescent="0.25">
      <c r="D123" s="806"/>
    </row>
    <row r="124" spans="4:4" ht="20.100000000000001" customHeight="1" x14ac:dyDescent="0.25">
      <c r="D124" s="806"/>
    </row>
    <row r="125" spans="4:4" ht="20.100000000000001" customHeight="1" x14ac:dyDescent="0.25">
      <c r="D125" s="806"/>
    </row>
    <row r="126" spans="4:4" ht="20.100000000000001" customHeight="1" x14ac:dyDescent="0.25">
      <c r="D126" s="806"/>
    </row>
    <row r="127" spans="4:4" ht="20.100000000000001" customHeight="1" x14ac:dyDescent="0.25">
      <c r="D127" s="806"/>
    </row>
    <row r="128" spans="4:4" ht="20.100000000000001" customHeight="1" x14ac:dyDescent="0.25">
      <c r="D128" s="806"/>
    </row>
    <row r="129" spans="4:4" ht="20.100000000000001" customHeight="1" x14ac:dyDescent="0.25">
      <c r="D129" s="806"/>
    </row>
    <row r="130" spans="4:4" ht="20.100000000000001" customHeight="1" x14ac:dyDescent="0.25">
      <c r="D130" s="806"/>
    </row>
    <row r="131" spans="4:4" ht="20.100000000000001" customHeight="1" x14ac:dyDescent="0.25">
      <c r="D131" s="806"/>
    </row>
    <row r="132" spans="4:4" ht="20.100000000000001" customHeight="1" x14ac:dyDescent="0.25">
      <c r="D132" s="806"/>
    </row>
    <row r="133" spans="4:4" ht="20.100000000000001" customHeight="1" x14ac:dyDescent="0.25">
      <c r="D133" s="806"/>
    </row>
    <row r="134" spans="4:4" ht="20.100000000000001" customHeight="1" x14ac:dyDescent="0.25">
      <c r="D134" s="806"/>
    </row>
    <row r="135" spans="4:4" ht="20.100000000000001" customHeight="1" x14ac:dyDescent="0.25">
      <c r="D135" s="806"/>
    </row>
    <row r="136" spans="4:4" ht="20.100000000000001" customHeight="1" x14ac:dyDescent="0.25">
      <c r="D136" s="806"/>
    </row>
    <row r="137" spans="4:4" ht="20.100000000000001" customHeight="1" x14ac:dyDescent="0.25">
      <c r="D137" s="806"/>
    </row>
    <row r="138" spans="4:4" ht="20.100000000000001" customHeight="1" x14ac:dyDescent="0.25">
      <c r="D138" s="806"/>
    </row>
    <row r="139" spans="4:4" ht="20.100000000000001" customHeight="1" x14ac:dyDescent="0.25">
      <c r="D139" s="806"/>
    </row>
    <row r="140" spans="4:4" ht="20.100000000000001" customHeight="1" x14ac:dyDescent="0.25">
      <c r="D140" s="806"/>
    </row>
    <row r="141" spans="4:4" ht="20.100000000000001" customHeight="1" x14ac:dyDescent="0.25">
      <c r="D141" s="806"/>
    </row>
    <row r="142" spans="4:4" ht="20.100000000000001" customHeight="1" x14ac:dyDescent="0.25">
      <c r="D142" s="806"/>
    </row>
    <row r="143" spans="4:4" ht="20.100000000000001" customHeight="1" x14ac:dyDescent="0.25">
      <c r="D143" s="806"/>
    </row>
    <row r="144" spans="4:4" ht="20.100000000000001" customHeight="1" x14ac:dyDescent="0.25">
      <c r="D144" s="806"/>
    </row>
    <row r="145" spans="4:4" ht="20.100000000000001" customHeight="1" x14ac:dyDescent="0.25">
      <c r="D145" s="806"/>
    </row>
    <row r="146" spans="4:4" ht="20.100000000000001" customHeight="1" x14ac:dyDescent="0.25">
      <c r="D146" s="806"/>
    </row>
    <row r="147" spans="4:4" ht="20.100000000000001" customHeight="1" x14ac:dyDescent="0.25"/>
    <row r="148" spans="4:4" ht="20.100000000000001" customHeight="1" x14ac:dyDescent="0.25"/>
    <row r="149" spans="4:4" ht="20.100000000000001" customHeight="1" x14ac:dyDescent="0.25"/>
    <row r="150" spans="4:4" ht="20.100000000000001" customHeight="1" x14ac:dyDescent="0.25"/>
    <row r="151" spans="4:4" ht="20.100000000000001" customHeight="1" x14ac:dyDescent="0.25"/>
    <row r="152" spans="4:4" ht="20.100000000000001" customHeight="1" x14ac:dyDescent="0.25"/>
    <row r="153" spans="4:4" ht="20.100000000000001" customHeight="1" x14ac:dyDescent="0.25"/>
    <row r="154" spans="4:4" ht="20.100000000000001" customHeight="1" x14ac:dyDescent="0.25"/>
    <row r="155" spans="4:4" ht="20.100000000000001" customHeight="1" x14ac:dyDescent="0.25"/>
    <row r="156" spans="4:4" ht="20.100000000000001" customHeight="1" x14ac:dyDescent="0.25"/>
    <row r="157" spans="4:4" ht="20.100000000000001" customHeight="1" x14ac:dyDescent="0.25"/>
    <row r="158" spans="4:4" ht="20.100000000000001" customHeight="1" x14ac:dyDescent="0.25"/>
    <row r="159" spans="4:4" ht="20.100000000000001" customHeight="1" x14ac:dyDescent="0.25"/>
    <row r="160" spans="4:4"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sheetData>
  <mergeCells count="2">
    <mergeCell ref="A2:E2"/>
    <mergeCell ref="A3:F3"/>
  </mergeCells>
  <hyperlinks>
    <hyperlink ref="A19" r:id="rId1"/>
    <hyperlink ref="A20" r:id="rId2"/>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01"/>
  <sheetViews>
    <sheetView workbookViewId="0"/>
  </sheetViews>
  <sheetFormatPr defaultRowHeight="12.75" x14ac:dyDescent="0.25"/>
  <cols>
    <col min="1" max="1" width="19" style="571" customWidth="1"/>
    <col min="2" max="2" width="8.42578125" style="571" customWidth="1"/>
    <col min="3" max="3" width="7.5703125" style="571" customWidth="1"/>
    <col min="4" max="4" width="6" style="571" customWidth="1"/>
    <col min="5" max="5" width="8.5703125" style="571" customWidth="1"/>
    <col min="6" max="6" width="7.42578125" style="571" customWidth="1"/>
    <col min="7" max="7" width="7.28515625" style="571" customWidth="1"/>
    <col min="8" max="8" width="6.7109375" style="571" customWidth="1"/>
    <col min="9" max="9" width="8.42578125" style="571" customWidth="1"/>
    <col min="10" max="10" width="7.5703125" style="571" customWidth="1"/>
    <col min="11" max="11" width="4.85546875" style="571" customWidth="1"/>
    <col min="12" max="16384" width="9.140625" style="571"/>
  </cols>
  <sheetData>
    <row r="2" spans="1:20" ht="16.5" customHeight="1" x14ac:dyDescent="0.25">
      <c r="A2" s="1957" t="s">
        <v>933</v>
      </c>
      <c r="B2" s="1957"/>
      <c r="C2" s="1957"/>
      <c r="D2" s="1957"/>
      <c r="E2" s="1957"/>
      <c r="F2" s="1957"/>
      <c r="G2" s="1957"/>
      <c r="H2" s="1957"/>
      <c r="I2" s="1957"/>
      <c r="J2" s="1957"/>
    </row>
    <row r="3" spans="1:20" ht="23.25" customHeight="1" x14ac:dyDescent="0.25">
      <c r="A3" s="1937" t="s">
        <v>932</v>
      </c>
      <c r="B3" s="2061"/>
      <c r="C3" s="2061"/>
      <c r="D3" s="2061"/>
      <c r="E3" s="2061"/>
      <c r="F3" s="2061"/>
      <c r="G3" s="2061"/>
      <c r="H3" s="2061"/>
      <c r="I3" s="2061"/>
      <c r="J3" s="2061"/>
      <c r="K3" s="1578"/>
    </row>
    <row r="4" spans="1:20" ht="12.95" customHeight="1" x14ac:dyDescent="0.25">
      <c r="A4" s="572">
        <v>2018</v>
      </c>
      <c r="B4" s="572"/>
      <c r="C4" s="149"/>
      <c r="D4" s="149"/>
      <c r="E4" s="149"/>
      <c r="F4" s="149"/>
      <c r="G4" s="149"/>
      <c r="H4" s="149"/>
      <c r="I4" s="149"/>
      <c r="J4" s="871" t="s">
        <v>509</v>
      </c>
      <c r="K4" s="589"/>
    </row>
    <row r="5" spans="1:20" ht="15" customHeight="1" x14ac:dyDescent="0.25">
      <c r="A5" s="2050" t="s">
        <v>536</v>
      </c>
      <c r="B5" s="2053" t="s">
        <v>913</v>
      </c>
      <c r="C5" s="2047" t="s">
        <v>924</v>
      </c>
      <c r="D5" s="2048"/>
      <c r="E5" s="2048"/>
      <c r="F5" s="2049"/>
      <c r="G5" s="2047" t="s">
        <v>923</v>
      </c>
      <c r="H5" s="2048"/>
      <c r="I5" s="2048"/>
      <c r="J5" s="2049"/>
      <c r="K5" s="1113"/>
    </row>
    <row r="6" spans="1:20" ht="7.5" customHeight="1" x14ac:dyDescent="0.25">
      <c r="A6" s="2051"/>
      <c r="B6" s="2054"/>
      <c r="C6" s="2050" t="s">
        <v>31</v>
      </c>
      <c r="D6" s="2056" t="s">
        <v>931</v>
      </c>
      <c r="E6" s="2050" t="s">
        <v>930</v>
      </c>
      <c r="F6" s="2056" t="s">
        <v>828</v>
      </c>
      <c r="G6" s="2050" t="s">
        <v>31</v>
      </c>
      <c r="H6" s="2056" t="s">
        <v>931</v>
      </c>
      <c r="I6" s="2050" t="s">
        <v>930</v>
      </c>
      <c r="J6" s="2050" t="s">
        <v>828</v>
      </c>
      <c r="K6" s="659"/>
    </row>
    <row r="7" spans="1:20" ht="45" customHeight="1" x14ac:dyDescent="0.25">
      <c r="A7" s="2052"/>
      <c r="B7" s="2055"/>
      <c r="C7" s="2052"/>
      <c r="D7" s="1986"/>
      <c r="E7" s="2052"/>
      <c r="F7" s="1986"/>
      <c r="G7" s="2052"/>
      <c r="H7" s="1986"/>
      <c r="I7" s="2052"/>
      <c r="J7" s="2052"/>
      <c r="K7" s="1112"/>
    </row>
    <row r="8" spans="1:20" s="617" customFormat="1" ht="12.95" customHeight="1" x14ac:dyDescent="0.25">
      <c r="A8" s="899"/>
      <c r="B8" s="1111"/>
      <c r="C8" s="899"/>
      <c r="D8" s="899"/>
      <c r="E8" s="899"/>
      <c r="F8" s="899"/>
      <c r="G8" s="899"/>
      <c r="H8" s="899"/>
      <c r="I8" s="899"/>
      <c r="J8" s="899"/>
      <c r="K8" s="1110"/>
    </row>
    <row r="9" spans="1:20" s="620" customFormat="1" ht="12.95" customHeight="1" x14ac:dyDescent="0.25">
      <c r="A9" s="620" t="s">
        <v>252</v>
      </c>
      <c r="B9" s="646">
        <f t="shared" ref="B9:J9" si="0">B11+B19+B21</f>
        <v>1087</v>
      </c>
      <c r="C9" s="646">
        <f t="shared" si="0"/>
        <v>10889420.000000004</v>
      </c>
      <c r="D9" s="646">
        <f t="shared" si="0"/>
        <v>511076</v>
      </c>
      <c r="E9" s="646">
        <f t="shared" si="0"/>
        <v>1641043</v>
      </c>
      <c r="F9" s="646">
        <f t="shared" si="0"/>
        <v>8737301.0000000037</v>
      </c>
      <c r="G9" s="646">
        <f t="shared" si="0"/>
        <v>8875012.0000000056</v>
      </c>
      <c r="H9" s="646">
        <f t="shared" si="0"/>
        <v>356723</v>
      </c>
      <c r="I9" s="646">
        <f t="shared" si="0"/>
        <v>1148805.0000000002</v>
      </c>
      <c r="J9" s="646">
        <f t="shared" si="0"/>
        <v>7369484.0000000056</v>
      </c>
    </row>
    <row r="10" spans="1:20" s="620" customFormat="1" ht="12.95" customHeight="1" x14ac:dyDescent="0.25"/>
    <row r="11" spans="1:20" s="620" customFormat="1" ht="12.95" customHeight="1" x14ac:dyDescent="0.25">
      <c r="A11" s="620" t="s">
        <v>664</v>
      </c>
      <c r="B11" s="646">
        <f t="shared" ref="B11:J11" si="1">SUM(B13:B17)</f>
        <v>1032</v>
      </c>
      <c r="C11" s="646">
        <f t="shared" si="1"/>
        <v>10734259.000000004</v>
      </c>
      <c r="D11" s="646">
        <f t="shared" si="1"/>
        <v>479724</v>
      </c>
      <c r="E11" s="646">
        <f t="shared" si="1"/>
        <v>1618343</v>
      </c>
      <c r="F11" s="646">
        <f t="shared" si="1"/>
        <v>8636192.0000000037</v>
      </c>
      <c r="G11" s="646">
        <f t="shared" si="1"/>
        <v>8758655.0000000056</v>
      </c>
      <c r="H11" s="646">
        <f t="shared" si="1"/>
        <v>330956</v>
      </c>
      <c r="I11" s="646">
        <f t="shared" si="1"/>
        <v>1134565.0000000002</v>
      </c>
      <c r="J11" s="646">
        <f t="shared" si="1"/>
        <v>7293134.0000000056</v>
      </c>
    </row>
    <row r="12" spans="1:20" s="620" customFormat="1" ht="12.95" customHeight="1" x14ac:dyDescent="0.25"/>
    <row r="13" spans="1:20" s="616" customFormat="1" ht="12.95" customHeight="1" x14ac:dyDescent="0.25">
      <c r="A13" s="616" t="s">
        <v>717</v>
      </c>
      <c r="B13" s="646">
        <v>255</v>
      </c>
      <c r="C13" s="643">
        <f>SUM(D13:F13)</f>
        <v>1678075</v>
      </c>
      <c r="D13" s="643">
        <v>103348</v>
      </c>
      <c r="E13" s="643">
        <v>282008.00000000006</v>
      </c>
      <c r="F13" s="643">
        <v>1292719</v>
      </c>
      <c r="G13" s="643">
        <f>SUM(H13:J13)</f>
        <v>1477481.9999999993</v>
      </c>
      <c r="H13" s="643">
        <v>76118</v>
      </c>
      <c r="I13" s="643">
        <v>216468</v>
      </c>
      <c r="J13" s="643">
        <v>1184895.9999999993</v>
      </c>
      <c r="L13" s="620"/>
      <c r="M13" s="620"/>
      <c r="N13" s="620"/>
      <c r="O13" s="620"/>
      <c r="P13" s="620"/>
      <c r="Q13" s="620"/>
      <c r="R13" s="620"/>
      <c r="S13" s="620"/>
      <c r="T13" s="620"/>
    </row>
    <row r="14" spans="1:20" s="616" customFormat="1" ht="12.95" customHeight="1" x14ac:dyDescent="0.25">
      <c r="A14" s="616" t="s">
        <v>726</v>
      </c>
      <c r="B14" s="646">
        <v>215</v>
      </c>
      <c r="C14" s="643">
        <f>SUM(D14:F14)</f>
        <v>603565.99999999988</v>
      </c>
      <c r="D14" s="643">
        <v>21859</v>
      </c>
      <c r="E14" s="643">
        <v>127987.00000000004</v>
      </c>
      <c r="F14" s="643">
        <v>453719.99999999983</v>
      </c>
      <c r="G14" s="643">
        <f>SUM(H14:J14)</f>
        <v>548518.00000000023</v>
      </c>
      <c r="H14" s="643">
        <v>19618</v>
      </c>
      <c r="I14" s="643">
        <v>110404</v>
      </c>
      <c r="J14" s="643">
        <v>418496.00000000017</v>
      </c>
      <c r="L14" s="620"/>
      <c r="M14" s="620"/>
      <c r="N14" s="620"/>
      <c r="O14" s="620"/>
      <c r="P14" s="620"/>
      <c r="Q14" s="620"/>
      <c r="R14" s="620"/>
      <c r="S14" s="620"/>
      <c r="T14" s="620"/>
    </row>
    <row r="15" spans="1:20" s="616" customFormat="1" ht="12.95" customHeight="1" x14ac:dyDescent="0.25">
      <c r="A15" s="616" t="s">
        <v>879</v>
      </c>
      <c r="B15" s="646">
        <v>502</v>
      </c>
      <c r="C15" s="643">
        <f>SUM(D15:F15)</f>
        <v>8161276.0000000047</v>
      </c>
      <c r="D15" s="643">
        <v>350517</v>
      </c>
      <c r="E15" s="645">
        <v>1152492</v>
      </c>
      <c r="F15" s="1736">
        <v>6658267.0000000047</v>
      </c>
      <c r="G15" s="643">
        <f>SUM(H15:J15)</f>
        <v>6460065.0000000056</v>
      </c>
      <c r="H15" s="1737">
        <v>231820</v>
      </c>
      <c r="I15" s="1737">
        <v>752963.00000000023</v>
      </c>
      <c r="J15" s="1737">
        <v>5475282.0000000056</v>
      </c>
      <c r="L15" s="620"/>
      <c r="M15" s="620"/>
      <c r="N15" s="620"/>
      <c r="O15" s="620"/>
      <c r="P15" s="620"/>
      <c r="Q15" s="620"/>
      <c r="R15" s="620"/>
      <c r="S15" s="620"/>
      <c r="T15" s="620"/>
    </row>
    <row r="16" spans="1:20" s="616" customFormat="1" ht="12.95" customHeight="1" x14ac:dyDescent="0.25">
      <c r="A16" s="616" t="s">
        <v>736</v>
      </c>
      <c r="B16" s="646">
        <v>44</v>
      </c>
      <c r="C16" s="643">
        <f>SUM(D16:F16)</f>
        <v>173672</v>
      </c>
      <c r="D16" s="643">
        <v>4000</v>
      </c>
      <c r="E16" s="645">
        <v>45856</v>
      </c>
      <c r="F16" s="1736">
        <v>123816.00000000001</v>
      </c>
      <c r="G16" s="643">
        <f>SUM(H16:J16)</f>
        <v>162286</v>
      </c>
      <c r="H16" s="1737">
        <v>3400</v>
      </c>
      <c r="I16" s="1737">
        <v>44730</v>
      </c>
      <c r="J16" s="1737">
        <v>114156.00000000001</v>
      </c>
      <c r="L16" s="620"/>
      <c r="M16" s="620"/>
      <c r="N16" s="620"/>
      <c r="O16" s="620"/>
      <c r="P16" s="620"/>
      <c r="Q16" s="620"/>
      <c r="R16" s="620"/>
      <c r="S16" s="620"/>
      <c r="T16" s="620"/>
    </row>
    <row r="17" spans="1:20" s="616" customFormat="1" ht="12.95" customHeight="1" x14ac:dyDescent="0.25">
      <c r="A17" s="616" t="s">
        <v>742</v>
      </c>
      <c r="B17" s="646">
        <v>16</v>
      </c>
      <c r="C17" s="643">
        <f>SUM(D17:F17)</f>
        <v>117670.00000000001</v>
      </c>
      <c r="D17" s="1738" t="s">
        <v>477</v>
      </c>
      <c r="E17" s="645">
        <v>10000</v>
      </c>
      <c r="F17" s="1736">
        <v>107670.00000000001</v>
      </c>
      <c r="G17" s="643">
        <f>SUM(H17:J17)</f>
        <v>110304.00000000001</v>
      </c>
      <c r="H17" s="1739" t="s">
        <v>477</v>
      </c>
      <c r="I17" s="1737">
        <v>10000</v>
      </c>
      <c r="J17" s="1737">
        <v>100304.00000000001</v>
      </c>
      <c r="L17" s="620"/>
      <c r="M17" s="620"/>
      <c r="N17" s="620"/>
      <c r="O17" s="620"/>
      <c r="P17" s="620"/>
      <c r="Q17" s="620"/>
      <c r="R17" s="620"/>
      <c r="S17" s="620"/>
      <c r="T17" s="620"/>
    </row>
    <row r="18" spans="1:20" s="616" customFormat="1" ht="12.95" customHeight="1" x14ac:dyDescent="0.25">
      <c r="B18" s="646"/>
      <c r="C18" s="1730"/>
      <c r="D18" s="642"/>
      <c r="E18" s="645"/>
      <c r="F18" s="1736"/>
      <c r="G18" s="1740"/>
      <c r="H18" s="642"/>
      <c r="I18" s="1740"/>
      <c r="J18" s="1740"/>
      <c r="L18" s="620"/>
      <c r="M18" s="620"/>
      <c r="N18" s="620"/>
      <c r="O18" s="620"/>
      <c r="P18" s="620"/>
      <c r="Q18" s="620"/>
      <c r="R18" s="620"/>
      <c r="S18" s="620"/>
      <c r="T18" s="620"/>
    </row>
    <row r="19" spans="1:20" s="620" customFormat="1" ht="12.95" customHeight="1" x14ac:dyDescent="0.25">
      <c r="A19" s="620" t="s">
        <v>878</v>
      </c>
      <c r="B19" s="646">
        <v>27</v>
      </c>
      <c r="C19" s="646">
        <f>SUM(D19:F19)</f>
        <v>67660</v>
      </c>
      <c r="D19" s="646">
        <v>15260</v>
      </c>
      <c r="E19" s="644">
        <v>15700</v>
      </c>
      <c r="F19" s="1741">
        <v>36700</v>
      </c>
      <c r="G19" s="1742">
        <f>SUM(H19:J19)</f>
        <v>62012</v>
      </c>
      <c r="H19" s="1742">
        <v>13670</v>
      </c>
      <c r="I19" s="1742">
        <v>13592.999999999998</v>
      </c>
      <c r="J19" s="1742">
        <v>34749</v>
      </c>
    </row>
    <row r="20" spans="1:20" s="620" customFormat="1" ht="12.95" customHeight="1" x14ac:dyDescent="0.25"/>
    <row r="21" spans="1:20" s="620" customFormat="1" ht="12.95" customHeight="1" x14ac:dyDescent="0.25">
      <c r="A21" s="620" t="s">
        <v>692</v>
      </c>
      <c r="B21" s="646">
        <v>28</v>
      </c>
      <c r="C21" s="1743">
        <f>SUM(D21:F21)</f>
        <v>87501</v>
      </c>
      <c r="D21" s="646">
        <v>16092</v>
      </c>
      <c r="E21" s="644">
        <v>7000</v>
      </c>
      <c r="F21" s="1741">
        <v>64409</v>
      </c>
      <c r="G21" s="1742">
        <f>SUM(H21:J21)</f>
        <v>54344.999999999993</v>
      </c>
      <c r="H21" s="646">
        <v>12097</v>
      </c>
      <c r="I21" s="1742">
        <v>647</v>
      </c>
      <c r="J21" s="1742">
        <v>41600.999999999993</v>
      </c>
    </row>
    <row r="22" spans="1:20" s="620" customFormat="1" ht="6.95" customHeight="1" thickBot="1" x14ac:dyDescent="0.3">
      <c r="A22" s="1733"/>
      <c r="B22" s="863"/>
      <c r="C22" s="863"/>
      <c r="D22" s="863"/>
      <c r="E22" s="863"/>
      <c r="F22" s="863"/>
      <c r="G22" s="1744" t="s">
        <v>150</v>
      </c>
      <c r="H22" s="1744"/>
      <c r="I22" s="1744"/>
      <c r="J22" s="1744"/>
    </row>
    <row r="23" spans="1:20" ht="3.75" customHeight="1" thickTop="1" x14ac:dyDescent="0.25">
      <c r="A23" s="589"/>
      <c r="B23" s="589"/>
      <c r="C23" s="589"/>
      <c r="D23" s="589"/>
      <c r="E23" s="589"/>
      <c r="F23" s="589"/>
      <c r="G23" s="149"/>
      <c r="H23" s="149"/>
      <c r="I23" s="149"/>
      <c r="J23" s="149"/>
      <c r="K23" s="149"/>
    </row>
    <row r="24" spans="1:20" s="1109" customFormat="1" ht="12.95" customHeight="1" x14ac:dyDescent="0.25">
      <c r="A24" s="1141" t="s">
        <v>877</v>
      </c>
      <c r="B24" s="1141"/>
      <c r="C24" s="1141"/>
      <c r="D24" s="1141"/>
      <c r="E24" s="1141"/>
    </row>
    <row r="25" spans="1:20" ht="9.75" customHeight="1" x14ac:dyDescent="0.25">
      <c r="A25" s="575"/>
      <c r="B25" s="575"/>
      <c r="C25" s="589"/>
      <c r="D25" s="589"/>
      <c r="E25" s="589"/>
      <c r="F25" s="589"/>
      <c r="G25" s="149"/>
      <c r="H25" s="149"/>
      <c r="I25" s="149"/>
      <c r="J25" s="149"/>
      <c r="K25" s="149"/>
    </row>
    <row r="26" spans="1:20" x14ac:dyDescent="0.25">
      <c r="A26" s="885" t="s">
        <v>527</v>
      </c>
      <c r="B26" s="589"/>
      <c r="C26" s="589"/>
      <c r="D26" s="589"/>
      <c r="E26" s="589"/>
      <c r="F26" s="589"/>
      <c r="G26" s="589"/>
    </row>
    <row r="27" spans="1:20" x14ac:dyDescent="0.25">
      <c r="A27" s="1114" t="s">
        <v>887</v>
      </c>
      <c r="B27" s="589"/>
      <c r="C27" s="589"/>
      <c r="D27" s="589"/>
      <c r="E27" s="589"/>
      <c r="F27" s="589"/>
      <c r="G27" s="589"/>
    </row>
    <row r="28" spans="1:20" x14ac:dyDescent="0.25">
      <c r="A28" s="1613" t="s">
        <v>929</v>
      </c>
      <c r="B28" s="1578"/>
      <c r="C28" s="1578"/>
      <c r="D28" s="1578"/>
      <c r="E28" s="1578"/>
      <c r="F28" s="1578"/>
      <c r="G28" s="1578"/>
    </row>
    <row r="29" spans="1:20" x14ac:dyDescent="0.25">
      <c r="A29" s="589"/>
      <c r="B29" s="589"/>
      <c r="C29" s="589"/>
      <c r="D29" s="589"/>
      <c r="E29" s="589"/>
      <c r="F29" s="589"/>
      <c r="G29" s="589"/>
      <c r="H29" s="589"/>
      <c r="I29" s="589"/>
      <c r="J29" s="589"/>
      <c r="K29" s="589"/>
    </row>
    <row r="30" spans="1:20" x14ac:dyDescent="0.25">
      <c r="A30" s="589"/>
      <c r="B30" s="589"/>
      <c r="C30" s="589"/>
      <c r="D30" s="589"/>
      <c r="E30" s="589"/>
      <c r="F30" s="589"/>
      <c r="G30" s="589"/>
      <c r="H30" s="589"/>
      <c r="I30" s="589"/>
      <c r="J30" s="589"/>
      <c r="K30" s="589"/>
    </row>
    <row r="31" spans="1:20" x14ac:dyDescent="0.25">
      <c r="A31" s="589"/>
      <c r="B31" s="589"/>
      <c r="C31" s="589"/>
      <c r="D31" s="589"/>
      <c r="E31" s="589"/>
      <c r="F31" s="589"/>
      <c r="G31" s="589"/>
      <c r="H31" s="589"/>
      <c r="I31" s="589"/>
      <c r="J31" s="589"/>
      <c r="K31" s="589"/>
    </row>
    <row r="32" spans="1:20" x14ac:dyDescent="0.25">
      <c r="A32" s="589"/>
      <c r="B32" s="589"/>
      <c r="C32" s="589"/>
      <c r="D32" s="589"/>
      <c r="E32" s="589"/>
      <c r="F32" s="589"/>
      <c r="G32" s="589"/>
      <c r="H32" s="589"/>
      <c r="I32" s="589"/>
      <c r="J32" s="589"/>
      <c r="K32" s="589"/>
    </row>
    <row r="33" spans="1:11" x14ac:dyDescent="0.25">
      <c r="A33" s="589"/>
      <c r="B33" s="589"/>
      <c r="C33" s="589"/>
      <c r="D33" s="589"/>
      <c r="E33" s="589"/>
      <c r="F33" s="589"/>
      <c r="G33" s="589"/>
      <c r="H33" s="589"/>
      <c r="I33" s="589"/>
      <c r="J33" s="589"/>
      <c r="K33" s="589"/>
    </row>
    <row r="34" spans="1:11" x14ac:dyDescent="0.25">
      <c r="A34" s="589"/>
      <c r="B34" s="589"/>
      <c r="C34" s="589"/>
      <c r="D34" s="589"/>
      <c r="E34" s="589"/>
      <c r="F34" s="589"/>
      <c r="G34" s="589"/>
      <c r="H34" s="589"/>
      <c r="I34" s="589"/>
      <c r="J34" s="589"/>
      <c r="K34" s="589"/>
    </row>
    <row r="35" spans="1:11" x14ac:dyDescent="0.25">
      <c r="A35" s="589"/>
      <c r="B35" s="589"/>
      <c r="C35" s="589"/>
      <c r="D35" s="589"/>
      <c r="E35" s="589"/>
      <c r="F35" s="589"/>
      <c r="G35" s="589"/>
      <c r="H35" s="589"/>
      <c r="I35" s="589"/>
      <c r="J35" s="589"/>
      <c r="K35" s="589"/>
    </row>
    <row r="36" spans="1:11" x14ac:dyDescent="0.25">
      <c r="A36" s="589"/>
      <c r="B36" s="589"/>
      <c r="C36" s="589"/>
      <c r="D36" s="589"/>
      <c r="E36" s="589"/>
      <c r="F36" s="589"/>
      <c r="G36" s="589"/>
      <c r="H36" s="589"/>
      <c r="I36" s="589"/>
      <c r="J36" s="589"/>
      <c r="K36" s="589"/>
    </row>
    <row r="37" spans="1:11" x14ac:dyDescent="0.25">
      <c r="A37" s="589"/>
      <c r="B37" s="589"/>
      <c r="C37" s="589"/>
      <c r="D37" s="589"/>
      <c r="E37" s="589"/>
      <c r="F37" s="589"/>
      <c r="G37" s="589"/>
      <c r="H37" s="589"/>
      <c r="I37" s="589"/>
      <c r="J37" s="589"/>
      <c r="K37" s="589"/>
    </row>
    <row r="38" spans="1:11" x14ac:dyDescent="0.25">
      <c r="A38" s="589"/>
      <c r="B38" s="589"/>
      <c r="C38" s="589"/>
      <c r="D38" s="589"/>
      <c r="E38" s="589"/>
      <c r="F38" s="589"/>
      <c r="G38" s="589"/>
      <c r="H38" s="589"/>
      <c r="I38" s="589"/>
      <c r="J38" s="589"/>
      <c r="K38" s="589"/>
    </row>
    <row r="39" spans="1:11" x14ac:dyDescent="0.25">
      <c r="A39" s="589"/>
      <c r="B39" s="589"/>
      <c r="C39" s="589"/>
      <c r="D39" s="589"/>
      <c r="E39" s="589"/>
      <c r="F39" s="589"/>
      <c r="G39" s="589"/>
      <c r="H39" s="589"/>
      <c r="I39" s="589"/>
      <c r="J39" s="589"/>
      <c r="K39" s="589"/>
    </row>
    <row r="40" spans="1:11" x14ac:dyDescent="0.25">
      <c r="A40" s="589"/>
      <c r="B40" s="589"/>
      <c r="C40" s="589"/>
      <c r="D40" s="589"/>
      <c r="E40" s="589"/>
      <c r="F40" s="589"/>
      <c r="G40" s="589"/>
      <c r="H40" s="589"/>
      <c r="I40" s="589"/>
      <c r="J40" s="589"/>
      <c r="K40" s="589"/>
    </row>
    <row r="41" spans="1:11" x14ac:dyDescent="0.25">
      <c r="A41" s="589"/>
      <c r="B41" s="589"/>
      <c r="C41" s="589"/>
      <c r="D41" s="589"/>
      <c r="E41" s="589"/>
      <c r="F41" s="589"/>
      <c r="G41" s="589"/>
      <c r="H41" s="589"/>
      <c r="I41" s="589"/>
      <c r="J41" s="589"/>
      <c r="K41" s="589"/>
    </row>
    <row r="42" spans="1:11" x14ac:dyDescent="0.25">
      <c r="A42" s="589"/>
      <c r="B42" s="589"/>
      <c r="C42" s="589"/>
      <c r="D42" s="589"/>
      <c r="E42" s="589"/>
      <c r="F42" s="589"/>
      <c r="G42" s="589"/>
      <c r="H42" s="589"/>
      <c r="I42" s="589"/>
      <c r="J42" s="589"/>
      <c r="K42" s="589"/>
    </row>
    <row r="43" spans="1:11" x14ac:dyDescent="0.25">
      <c r="A43" s="589"/>
      <c r="B43" s="589"/>
      <c r="C43" s="589"/>
      <c r="D43" s="589"/>
      <c r="E43" s="589"/>
      <c r="F43" s="589"/>
      <c r="G43" s="589"/>
      <c r="H43" s="589"/>
      <c r="I43" s="589"/>
      <c r="J43" s="589"/>
      <c r="K43" s="589"/>
    </row>
    <row r="44" spans="1:11" x14ac:dyDescent="0.25">
      <c r="A44" s="589"/>
      <c r="B44" s="589"/>
      <c r="C44" s="589"/>
      <c r="D44" s="589"/>
      <c r="E44" s="589"/>
      <c r="F44" s="589"/>
      <c r="G44" s="589"/>
      <c r="H44" s="589"/>
      <c r="I44" s="589"/>
      <c r="J44" s="589"/>
      <c r="K44" s="589"/>
    </row>
    <row r="45" spans="1:11" x14ac:dyDescent="0.25">
      <c r="A45" s="589"/>
      <c r="B45" s="589"/>
      <c r="C45" s="589"/>
      <c r="D45" s="589"/>
      <c r="E45" s="589"/>
      <c r="F45" s="589"/>
      <c r="G45" s="589"/>
      <c r="H45" s="589"/>
      <c r="I45" s="589"/>
      <c r="J45" s="589"/>
      <c r="K45" s="589"/>
    </row>
    <row r="46" spans="1:11" x14ac:dyDescent="0.25">
      <c r="A46" s="589"/>
      <c r="B46" s="589"/>
      <c r="C46" s="589"/>
      <c r="D46" s="589"/>
      <c r="E46" s="589"/>
      <c r="F46" s="589"/>
      <c r="G46" s="589"/>
      <c r="H46" s="589"/>
      <c r="I46" s="589"/>
      <c r="J46" s="589"/>
      <c r="K46" s="589"/>
    </row>
    <row r="47" spans="1:11" x14ac:dyDescent="0.25">
      <c r="A47" s="589"/>
      <c r="B47" s="589"/>
      <c r="C47" s="589"/>
      <c r="D47" s="589"/>
      <c r="E47" s="589"/>
      <c r="F47" s="589"/>
      <c r="G47" s="589"/>
      <c r="H47" s="589"/>
      <c r="I47" s="589"/>
      <c r="J47" s="589"/>
      <c r="K47" s="589"/>
    </row>
    <row r="48" spans="1:11" x14ac:dyDescent="0.25">
      <c r="A48" s="589"/>
      <c r="B48" s="589"/>
      <c r="C48" s="589"/>
      <c r="D48" s="589"/>
      <c r="E48" s="589"/>
      <c r="F48" s="589"/>
      <c r="G48" s="589"/>
      <c r="H48" s="589"/>
      <c r="I48" s="589"/>
      <c r="J48" s="589"/>
      <c r="K48" s="589"/>
    </row>
    <row r="49" spans="1:11" x14ac:dyDescent="0.25">
      <c r="A49" s="589"/>
      <c r="B49" s="589"/>
      <c r="C49" s="589"/>
      <c r="D49" s="589"/>
      <c r="E49" s="589"/>
      <c r="F49" s="589"/>
      <c r="G49" s="589"/>
      <c r="H49" s="589"/>
      <c r="I49" s="589"/>
      <c r="J49" s="589"/>
      <c r="K49" s="589"/>
    </row>
    <row r="50" spans="1:11" x14ac:dyDescent="0.25">
      <c r="A50" s="589"/>
      <c r="B50" s="589"/>
      <c r="C50" s="589"/>
      <c r="D50" s="589"/>
      <c r="E50" s="589"/>
      <c r="F50" s="589"/>
      <c r="G50" s="589"/>
      <c r="H50" s="589"/>
      <c r="I50" s="589"/>
      <c r="J50" s="589"/>
      <c r="K50" s="589"/>
    </row>
    <row r="51" spans="1:11" x14ac:dyDescent="0.25">
      <c r="A51" s="589"/>
      <c r="B51" s="589"/>
      <c r="C51" s="589"/>
      <c r="D51" s="589"/>
      <c r="E51" s="589"/>
      <c r="F51" s="589"/>
      <c r="G51" s="589"/>
      <c r="H51" s="589"/>
      <c r="I51" s="589"/>
      <c r="J51" s="589"/>
      <c r="K51" s="589"/>
    </row>
    <row r="52" spans="1:11" x14ac:dyDescent="0.25">
      <c r="A52" s="589"/>
      <c r="B52" s="589"/>
      <c r="C52" s="589"/>
      <c r="D52" s="589"/>
      <c r="E52" s="589"/>
      <c r="F52" s="589"/>
      <c r="G52" s="589"/>
      <c r="H52" s="589"/>
      <c r="I52" s="589"/>
      <c r="J52" s="589"/>
      <c r="K52" s="589"/>
    </row>
    <row r="53" spans="1:11" x14ac:dyDescent="0.25">
      <c r="A53" s="589"/>
      <c r="B53" s="589"/>
      <c r="C53" s="589"/>
      <c r="D53" s="589"/>
      <c r="E53" s="589"/>
      <c r="F53" s="589"/>
      <c r="G53" s="589"/>
      <c r="H53" s="589"/>
      <c r="I53" s="589"/>
      <c r="J53" s="589"/>
      <c r="K53" s="589"/>
    </row>
    <row r="54" spans="1:11" x14ac:dyDescent="0.25">
      <c r="A54" s="589"/>
      <c r="B54" s="589"/>
      <c r="C54" s="589"/>
      <c r="D54" s="589"/>
      <c r="E54" s="589"/>
      <c r="F54" s="589"/>
      <c r="G54" s="589"/>
      <c r="H54" s="589"/>
      <c r="I54" s="589"/>
      <c r="J54" s="589"/>
      <c r="K54" s="589"/>
    </row>
    <row r="55" spans="1:11" x14ac:dyDescent="0.25">
      <c r="A55" s="589"/>
      <c r="B55" s="589"/>
      <c r="C55" s="589"/>
      <c r="D55" s="589"/>
      <c r="E55" s="589"/>
      <c r="F55" s="589"/>
      <c r="G55" s="589"/>
      <c r="H55" s="589"/>
      <c r="I55" s="589"/>
      <c r="J55" s="589"/>
      <c r="K55" s="589"/>
    </row>
    <row r="56" spans="1:11" x14ac:dyDescent="0.25">
      <c r="A56" s="589"/>
      <c r="B56" s="589"/>
      <c r="C56" s="589"/>
      <c r="D56" s="589"/>
      <c r="E56" s="589"/>
      <c r="F56" s="589"/>
      <c r="G56" s="589"/>
      <c r="H56" s="589"/>
      <c r="I56" s="589"/>
      <c r="J56" s="589"/>
      <c r="K56" s="589"/>
    </row>
    <row r="57" spans="1:11" x14ac:dyDescent="0.25">
      <c r="A57" s="589"/>
      <c r="B57" s="589"/>
      <c r="C57" s="589"/>
      <c r="D57" s="589"/>
      <c r="E57" s="589"/>
      <c r="F57" s="589"/>
      <c r="G57" s="589"/>
      <c r="H57" s="589"/>
      <c r="I57" s="589"/>
      <c r="J57" s="589"/>
      <c r="K57" s="589"/>
    </row>
    <row r="58" spans="1:11" x14ac:dyDescent="0.25">
      <c r="A58" s="589"/>
      <c r="B58" s="589"/>
      <c r="C58" s="589"/>
      <c r="D58" s="589"/>
      <c r="E58" s="589"/>
      <c r="F58" s="589"/>
      <c r="G58" s="589"/>
      <c r="H58" s="589"/>
      <c r="I58" s="589"/>
      <c r="J58" s="589"/>
      <c r="K58" s="589"/>
    </row>
    <row r="59" spans="1:11" x14ac:dyDescent="0.25">
      <c r="A59" s="589"/>
      <c r="B59" s="589"/>
      <c r="C59" s="589"/>
      <c r="D59" s="589"/>
      <c r="E59" s="589"/>
      <c r="F59" s="589"/>
      <c r="G59" s="589"/>
      <c r="H59" s="589"/>
      <c r="I59" s="589"/>
      <c r="J59" s="589"/>
      <c r="K59" s="589"/>
    </row>
    <row r="60" spans="1:11" x14ac:dyDescent="0.25">
      <c r="A60" s="589"/>
      <c r="B60" s="589"/>
      <c r="C60" s="589"/>
      <c r="D60" s="589"/>
      <c r="E60" s="589"/>
      <c r="F60" s="589"/>
      <c r="G60" s="589"/>
      <c r="H60" s="589"/>
      <c r="I60" s="589"/>
      <c r="J60" s="589"/>
      <c r="K60" s="589"/>
    </row>
    <row r="61" spans="1:11" x14ac:dyDescent="0.25">
      <c r="A61" s="589"/>
      <c r="B61" s="589"/>
      <c r="C61" s="589"/>
      <c r="D61" s="589"/>
      <c r="E61" s="589"/>
      <c r="F61" s="589"/>
      <c r="G61" s="589"/>
      <c r="H61" s="589"/>
      <c r="I61" s="589"/>
      <c r="J61" s="589"/>
      <c r="K61" s="589"/>
    </row>
    <row r="62" spans="1:11" x14ac:dyDescent="0.25">
      <c r="A62" s="589"/>
      <c r="B62" s="589"/>
      <c r="C62" s="589"/>
      <c r="D62" s="589"/>
      <c r="E62" s="589"/>
      <c r="F62" s="589"/>
      <c r="G62" s="589"/>
      <c r="H62" s="589"/>
      <c r="I62" s="589"/>
      <c r="J62" s="589"/>
      <c r="K62" s="589"/>
    </row>
    <row r="63" spans="1:11" x14ac:dyDescent="0.25">
      <c r="A63" s="589"/>
      <c r="B63" s="589"/>
      <c r="C63" s="589"/>
      <c r="D63" s="589"/>
      <c r="E63" s="589"/>
      <c r="F63" s="589"/>
      <c r="G63" s="589"/>
      <c r="H63" s="589"/>
      <c r="I63" s="589"/>
      <c r="J63" s="589"/>
      <c r="K63" s="589"/>
    </row>
    <row r="64" spans="1:11" x14ac:dyDescent="0.25">
      <c r="A64" s="589"/>
      <c r="B64" s="589"/>
      <c r="C64" s="589"/>
      <c r="D64" s="589"/>
      <c r="E64" s="589"/>
      <c r="F64" s="589"/>
      <c r="G64" s="589"/>
      <c r="H64" s="589"/>
      <c r="I64" s="589"/>
      <c r="J64" s="589"/>
      <c r="K64" s="589"/>
    </row>
    <row r="65" spans="1:11" x14ac:dyDescent="0.25">
      <c r="A65" s="589"/>
      <c r="B65" s="589"/>
      <c r="C65" s="589"/>
      <c r="D65" s="589"/>
      <c r="E65" s="589"/>
      <c r="F65" s="589"/>
      <c r="G65" s="589"/>
      <c r="H65" s="589"/>
      <c r="I65" s="589"/>
      <c r="J65" s="589"/>
      <c r="K65" s="589"/>
    </row>
    <row r="66" spans="1:11" x14ac:dyDescent="0.25">
      <c r="A66" s="589"/>
      <c r="B66" s="589"/>
      <c r="C66" s="589"/>
      <c r="D66" s="589"/>
      <c r="E66" s="589"/>
      <c r="F66" s="589"/>
      <c r="G66" s="589"/>
      <c r="H66" s="589"/>
      <c r="I66" s="589"/>
      <c r="J66" s="589"/>
      <c r="K66" s="589"/>
    </row>
    <row r="67" spans="1:11" x14ac:dyDescent="0.25">
      <c r="A67" s="589"/>
      <c r="B67" s="589"/>
      <c r="C67" s="589"/>
      <c r="D67" s="589"/>
      <c r="E67" s="589"/>
      <c r="F67" s="589"/>
      <c r="G67" s="589"/>
      <c r="H67" s="589"/>
      <c r="I67" s="589"/>
      <c r="J67" s="589"/>
      <c r="K67" s="589"/>
    </row>
    <row r="68" spans="1:11" x14ac:dyDescent="0.25">
      <c r="A68" s="589"/>
      <c r="B68" s="589"/>
      <c r="C68" s="589"/>
      <c r="D68" s="589"/>
      <c r="E68" s="589"/>
      <c r="F68" s="589"/>
      <c r="G68" s="589"/>
      <c r="H68" s="589"/>
      <c r="I68" s="589"/>
      <c r="J68" s="589"/>
      <c r="K68" s="589"/>
    </row>
    <row r="69" spans="1:11" x14ac:dyDescent="0.25">
      <c r="A69" s="589"/>
      <c r="B69" s="589"/>
      <c r="C69" s="589"/>
      <c r="D69" s="589"/>
      <c r="E69" s="589"/>
      <c r="F69" s="589"/>
      <c r="G69" s="589"/>
      <c r="H69" s="589"/>
      <c r="I69" s="589"/>
      <c r="J69" s="589"/>
      <c r="K69" s="589"/>
    </row>
    <row r="70" spans="1:11" x14ac:dyDescent="0.25">
      <c r="A70" s="589"/>
      <c r="B70" s="589"/>
      <c r="C70" s="589"/>
      <c r="D70" s="589"/>
      <c r="E70" s="589"/>
      <c r="F70" s="589"/>
      <c r="G70" s="589"/>
      <c r="H70" s="589"/>
      <c r="I70" s="589"/>
      <c r="J70" s="589"/>
      <c r="K70" s="589"/>
    </row>
    <row r="71" spans="1:11" x14ac:dyDescent="0.25">
      <c r="A71" s="589"/>
      <c r="B71" s="589"/>
      <c r="C71" s="589"/>
      <c r="D71" s="589"/>
      <c r="E71" s="589"/>
      <c r="F71" s="589"/>
      <c r="G71" s="589"/>
      <c r="H71" s="589"/>
      <c r="I71" s="589"/>
      <c r="J71" s="589"/>
      <c r="K71" s="589"/>
    </row>
    <row r="72" spans="1:11" x14ac:dyDescent="0.25">
      <c r="A72" s="589"/>
      <c r="B72" s="589"/>
      <c r="C72" s="589"/>
      <c r="D72" s="589"/>
      <c r="E72" s="589"/>
      <c r="F72" s="589"/>
      <c r="G72" s="589"/>
      <c r="H72" s="589"/>
      <c r="I72" s="589"/>
      <c r="J72" s="589"/>
      <c r="K72" s="589"/>
    </row>
    <row r="73" spans="1:11" x14ac:dyDescent="0.25">
      <c r="A73" s="589"/>
      <c r="B73" s="589"/>
      <c r="C73" s="589"/>
      <c r="D73" s="589"/>
      <c r="E73" s="589"/>
      <c r="F73" s="589"/>
      <c r="G73" s="589"/>
      <c r="H73" s="589"/>
      <c r="I73" s="589"/>
      <c r="J73" s="589"/>
      <c r="K73" s="589"/>
    </row>
    <row r="74" spans="1:11" x14ac:dyDescent="0.25">
      <c r="A74" s="589"/>
      <c r="B74" s="589"/>
      <c r="C74" s="589"/>
      <c r="D74" s="589"/>
      <c r="E74" s="589"/>
      <c r="F74" s="589"/>
      <c r="G74" s="589"/>
      <c r="H74" s="589"/>
      <c r="I74" s="589"/>
      <c r="J74" s="589"/>
      <c r="K74" s="589"/>
    </row>
    <row r="75" spans="1:11" x14ac:dyDescent="0.25">
      <c r="A75" s="589"/>
      <c r="B75" s="589"/>
      <c r="C75" s="589"/>
      <c r="D75" s="589"/>
      <c r="E75" s="589"/>
      <c r="F75" s="589"/>
      <c r="G75" s="589"/>
      <c r="H75" s="589"/>
      <c r="I75" s="589"/>
      <c r="J75" s="589"/>
      <c r="K75" s="589"/>
    </row>
    <row r="76" spans="1:11" x14ac:dyDescent="0.25">
      <c r="A76" s="589"/>
      <c r="B76" s="589"/>
      <c r="C76" s="589"/>
      <c r="D76" s="589"/>
      <c r="E76" s="589"/>
      <c r="F76" s="589"/>
      <c r="G76" s="589"/>
      <c r="H76" s="589"/>
      <c r="I76" s="589"/>
      <c r="J76" s="589"/>
      <c r="K76" s="589"/>
    </row>
    <row r="77" spans="1:11" x14ac:dyDescent="0.25">
      <c r="A77" s="589"/>
      <c r="B77" s="589"/>
      <c r="C77" s="589"/>
      <c r="D77" s="589"/>
      <c r="E77" s="589"/>
      <c r="F77" s="589"/>
      <c r="G77" s="589"/>
      <c r="H77" s="589"/>
      <c r="I77" s="589"/>
      <c r="J77" s="589"/>
      <c r="K77" s="589"/>
    </row>
    <row r="78" spans="1:11" x14ac:dyDescent="0.25">
      <c r="A78" s="589"/>
      <c r="B78" s="589"/>
      <c r="C78" s="589"/>
      <c r="D78" s="589"/>
      <c r="E78" s="589"/>
      <c r="F78" s="589"/>
      <c r="G78" s="589"/>
      <c r="H78" s="589"/>
      <c r="I78" s="589"/>
      <c r="J78" s="589"/>
      <c r="K78" s="589"/>
    </row>
    <row r="79" spans="1:11" x14ac:dyDescent="0.25">
      <c r="A79" s="589"/>
      <c r="B79" s="589"/>
      <c r="C79" s="589"/>
      <c r="D79" s="589"/>
      <c r="E79" s="589"/>
      <c r="F79" s="589"/>
      <c r="G79" s="589"/>
      <c r="H79" s="589"/>
      <c r="I79" s="589"/>
      <c r="J79" s="589"/>
      <c r="K79" s="589"/>
    </row>
    <row r="80" spans="1:11" x14ac:dyDescent="0.25">
      <c r="A80" s="589"/>
      <c r="B80" s="589"/>
      <c r="C80" s="589"/>
      <c r="D80" s="589"/>
      <c r="E80" s="589"/>
      <c r="F80" s="589"/>
      <c r="G80" s="589"/>
      <c r="H80" s="589"/>
      <c r="I80" s="589"/>
      <c r="J80" s="589"/>
      <c r="K80" s="589"/>
    </row>
    <row r="81" spans="1:11" x14ac:dyDescent="0.25">
      <c r="A81" s="589"/>
      <c r="B81" s="589"/>
      <c r="C81" s="589"/>
      <c r="D81" s="589"/>
      <c r="E81" s="589"/>
      <c r="F81" s="589"/>
      <c r="G81" s="589"/>
      <c r="H81" s="589"/>
      <c r="I81" s="589"/>
      <c r="J81" s="589"/>
      <c r="K81" s="589"/>
    </row>
    <row r="82" spans="1:11" x14ac:dyDescent="0.25">
      <c r="A82" s="589"/>
      <c r="B82" s="589"/>
      <c r="C82" s="589"/>
      <c r="D82" s="589"/>
      <c r="E82" s="589"/>
      <c r="F82" s="589"/>
      <c r="G82" s="589"/>
      <c r="H82" s="589"/>
      <c r="I82" s="589"/>
      <c r="J82" s="589"/>
      <c r="K82" s="589"/>
    </row>
    <row r="83" spans="1:11" x14ac:dyDescent="0.25">
      <c r="A83" s="589"/>
      <c r="B83" s="589"/>
      <c r="C83" s="589"/>
      <c r="D83" s="589"/>
      <c r="E83" s="589"/>
      <c r="F83" s="589"/>
      <c r="G83" s="589"/>
      <c r="H83" s="589"/>
      <c r="I83" s="589"/>
      <c r="J83" s="589"/>
      <c r="K83" s="589"/>
    </row>
    <row r="84" spans="1:11" x14ac:dyDescent="0.25">
      <c r="A84" s="589"/>
      <c r="B84" s="589"/>
      <c r="C84" s="589"/>
      <c r="D84" s="589"/>
      <c r="E84" s="589"/>
      <c r="F84" s="589"/>
      <c r="G84" s="589"/>
      <c r="H84" s="589"/>
      <c r="I84" s="589"/>
      <c r="J84" s="589"/>
      <c r="K84" s="589"/>
    </row>
    <row r="85" spans="1:11" x14ac:dyDescent="0.25">
      <c r="A85" s="589"/>
      <c r="B85" s="589"/>
      <c r="C85" s="589"/>
      <c r="D85" s="589"/>
      <c r="E85" s="589"/>
      <c r="F85" s="589"/>
      <c r="G85" s="589"/>
      <c r="H85" s="589"/>
      <c r="I85" s="589"/>
      <c r="J85" s="589"/>
      <c r="K85" s="589"/>
    </row>
    <row r="86" spans="1:11" x14ac:dyDescent="0.25">
      <c r="A86" s="589"/>
      <c r="B86" s="589"/>
      <c r="C86" s="589"/>
      <c r="D86" s="589"/>
      <c r="E86" s="589"/>
      <c r="F86" s="589"/>
      <c r="G86" s="589"/>
      <c r="H86" s="589"/>
      <c r="I86" s="589"/>
      <c r="J86" s="589"/>
      <c r="K86" s="589"/>
    </row>
    <row r="87" spans="1:11" x14ac:dyDescent="0.25">
      <c r="A87" s="589"/>
      <c r="B87" s="589"/>
      <c r="C87" s="589"/>
      <c r="D87" s="589"/>
      <c r="E87" s="589"/>
      <c r="F87" s="589"/>
      <c r="G87" s="589"/>
      <c r="H87" s="589"/>
      <c r="I87" s="589"/>
      <c r="J87" s="589"/>
      <c r="K87" s="589"/>
    </row>
    <row r="88" spans="1:11" x14ac:dyDescent="0.25">
      <c r="A88" s="589"/>
      <c r="B88" s="589"/>
      <c r="C88" s="589"/>
      <c r="D88" s="589"/>
      <c r="E88" s="589"/>
      <c r="F88" s="589"/>
      <c r="G88" s="589"/>
      <c r="H88" s="589"/>
      <c r="I88" s="589"/>
      <c r="J88" s="589"/>
      <c r="K88" s="589"/>
    </row>
    <row r="89" spans="1:11" x14ac:dyDescent="0.25">
      <c r="A89" s="589"/>
      <c r="B89" s="589"/>
      <c r="C89" s="589"/>
      <c r="D89" s="589"/>
      <c r="E89" s="589"/>
      <c r="F89" s="589"/>
      <c r="G89" s="589"/>
      <c r="H89" s="589"/>
      <c r="I89" s="589"/>
      <c r="J89" s="589"/>
      <c r="K89" s="589"/>
    </row>
    <row r="90" spans="1:11" x14ac:dyDescent="0.25">
      <c r="A90" s="589"/>
      <c r="B90" s="589"/>
      <c r="C90" s="589"/>
      <c r="D90" s="589"/>
      <c r="E90" s="589"/>
      <c r="F90" s="589"/>
      <c r="G90" s="589"/>
      <c r="H90" s="589"/>
      <c r="I90" s="589"/>
      <c r="J90" s="589"/>
      <c r="K90" s="589"/>
    </row>
    <row r="91" spans="1:11" x14ac:dyDescent="0.25">
      <c r="A91" s="589"/>
      <c r="B91" s="589"/>
      <c r="C91" s="589"/>
      <c r="D91" s="589"/>
      <c r="E91" s="589"/>
      <c r="F91" s="589"/>
      <c r="G91" s="589"/>
      <c r="H91" s="589"/>
      <c r="I91" s="589"/>
      <c r="J91" s="589"/>
      <c r="K91" s="589"/>
    </row>
    <row r="92" spans="1:11" x14ac:dyDescent="0.25">
      <c r="A92" s="589"/>
      <c r="B92" s="589"/>
      <c r="C92" s="589"/>
      <c r="D92" s="589"/>
      <c r="E92" s="589"/>
      <c r="F92" s="589"/>
      <c r="G92" s="589"/>
      <c r="H92" s="589"/>
      <c r="I92" s="589"/>
      <c r="J92" s="589"/>
      <c r="K92" s="589"/>
    </row>
    <row r="93" spans="1:11" x14ac:dyDescent="0.25">
      <c r="A93" s="589"/>
      <c r="B93" s="589"/>
      <c r="C93" s="589"/>
      <c r="D93" s="589"/>
      <c r="E93" s="589"/>
      <c r="F93" s="589"/>
      <c r="G93" s="589"/>
      <c r="H93" s="589"/>
      <c r="I93" s="589"/>
      <c r="J93" s="589"/>
      <c r="K93" s="589"/>
    </row>
    <row r="94" spans="1:11" x14ac:dyDescent="0.25">
      <c r="A94" s="589"/>
      <c r="B94" s="589"/>
      <c r="C94" s="589"/>
      <c r="D94" s="589"/>
      <c r="E94" s="589"/>
      <c r="F94" s="589"/>
      <c r="G94" s="589"/>
      <c r="H94" s="589"/>
      <c r="I94" s="589"/>
      <c r="J94" s="589"/>
      <c r="K94" s="589"/>
    </row>
    <row r="95" spans="1:11" x14ac:dyDescent="0.25">
      <c r="A95" s="589"/>
      <c r="B95" s="589"/>
      <c r="C95" s="589"/>
      <c r="D95" s="589"/>
      <c r="E95" s="589"/>
      <c r="F95" s="589"/>
      <c r="G95" s="589"/>
      <c r="H95" s="589"/>
      <c r="I95" s="589"/>
      <c r="J95" s="589"/>
      <c r="K95" s="589"/>
    </row>
    <row r="96" spans="1:11" x14ac:dyDescent="0.25">
      <c r="A96" s="589"/>
      <c r="B96" s="589"/>
      <c r="C96" s="589"/>
      <c r="D96" s="589"/>
      <c r="E96" s="589"/>
      <c r="F96" s="589"/>
      <c r="G96" s="589"/>
      <c r="H96" s="589"/>
      <c r="I96" s="589"/>
      <c r="J96" s="589"/>
      <c r="K96" s="589"/>
    </row>
    <row r="97" spans="1:11" x14ac:dyDescent="0.25">
      <c r="A97" s="589"/>
      <c r="B97" s="589"/>
      <c r="C97" s="589"/>
      <c r="D97" s="589"/>
      <c r="E97" s="589"/>
      <c r="F97" s="589"/>
      <c r="G97" s="589"/>
      <c r="H97" s="589"/>
      <c r="I97" s="589"/>
      <c r="J97" s="589"/>
      <c r="K97" s="589"/>
    </row>
    <row r="98" spans="1:11" x14ac:dyDescent="0.25">
      <c r="A98" s="589"/>
      <c r="B98" s="589"/>
      <c r="C98" s="589"/>
      <c r="D98" s="589"/>
      <c r="E98" s="589"/>
      <c r="F98" s="589"/>
      <c r="G98" s="589"/>
      <c r="H98" s="589"/>
      <c r="I98" s="589"/>
      <c r="J98" s="589"/>
      <c r="K98" s="589"/>
    </row>
    <row r="99" spans="1:11" x14ac:dyDescent="0.25">
      <c r="A99" s="589"/>
      <c r="B99" s="589"/>
      <c r="C99" s="589"/>
      <c r="D99" s="589"/>
      <c r="E99" s="589"/>
      <c r="F99" s="589"/>
      <c r="G99" s="589"/>
      <c r="H99" s="589"/>
      <c r="I99" s="589"/>
      <c r="J99" s="589"/>
      <c r="K99" s="589"/>
    </row>
    <row r="100" spans="1:11" x14ac:dyDescent="0.25">
      <c r="A100" s="589"/>
      <c r="B100" s="589"/>
      <c r="C100" s="589"/>
      <c r="D100" s="589"/>
      <c r="E100" s="589"/>
      <c r="F100" s="589"/>
      <c r="G100" s="589"/>
      <c r="H100" s="589"/>
      <c r="I100" s="589"/>
      <c r="J100" s="589"/>
      <c r="K100" s="589"/>
    </row>
    <row r="101" spans="1:11" x14ac:dyDescent="0.25">
      <c r="A101" s="589"/>
      <c r="B101" s="589"/>
      <c r="C101" s="589"/>
      <c r="D101" s="589"/>
      <c r="E101" s="589"/>
      <c r="F101" s="589"/>
      <c r="G101" s="589"/>
      <c r="H101" s="589"/>
      <c r="I101" s="589"/>
      <c r="J101" s="589"/>
      <c r="K101" s="589"/>
    </row>
    <row r="102" spans="1:11" x14ac:dyDescent="0.25">
      <c r="A102" s="589"/>
      <c r="B102" s="589"/>
      <c r="C102" s="589"/>
      <c r="D102" s="589"/>
      <c r="E102" s="589"/>
      <c r="F102" s="589"/>
      <c r="G102" s="589"/>
      <c r="H102" s="589"/>
      <c r="I102" s="589"/>
      <c r="J102" s="589"/>
      <c r="K102" s="589"/>
    </row>
    <row r="103" spans="1:11" x14ac:dyDescent="0.25">
      <c r="A103" s="589"/>
      <c r="B103" s="589"/>
      <c r="C103" s="589"/>
      <c r="D103" s="589"/>
      <c r="E103" s="589"/>
      <c r="F103" s="589"/>
      <c r="G103" s="589"/>
      <c r="H103" s="589"/>
      <c r="I103" s="589"/>
      <c r="J103" s="589"/>
      <c r="K103" s="589"/>
    </row>
    <row r="104" spans="1:11" x14ac:dyDescent="0.25">
      <c r="A104" s="589"/>
      <c r="B104" s="589"/>
      <c r="C104" s="589"/>
      <c r="D104" s="589"/>
      <c r="E104" s="589"/>
      <c r="F104" s="589"/>
      <c r="G104" s="589"/>
      <c r="H104" s="589"/>
      <c r="I104" s="589"/>
      <c r="J104" s="589"/>
      <c r="K104" s="589"/>
    </row>
    <row r="105" spans="1:11" x14ac:dyDescent="0.25">
      <c r="A105" s="589"/>
      <c r="B105" s="589"/>
      <c r="C105" s="589"/>
      <c r="D105" s="589"/>
      <c r="E105" s="589"/>
      <c r="F105" s="589"/>
      <c r="G105" s="589"/>
      <c r="H105" s="589"/>
      <c r="I105" s="589"/>
      <c r="J105" s="589"/>
      <c r="K105" s="589"/>
    </row>
    <row r="106" spans="1:11" x14ac:dyDescent="0.25">
      <c r="A106" s="589"/>
      <c r="B106" s="589"/>
      <c r="C106" s="589"/>
      <c r="D106" s="589"/>
      <c r="E106" s="589"/>
      <c r="F106" s="589"/>
      <c r="G106" s="589"/>
      <c r="H106" s="589"/>
      <c r="I106" s="589"/>
      <c r="J106" s="589"/>
      <c r="K106" s="589"/>
    </row>
    <row r="107" spans="1:11" x14ac:dyDescent="0.25">
      <c r="A107" s="589"/>
      <c r="B107" s="589"/>
      <c r="C107" s="589"/>
      <c r="D107" s="589"/>
      <c r="E107" s="589"/>
      <c r="F107" s="589"/>
      <c r="G107" s="589"/>
      <c r="H107" s="589"/>
      <c r="I107" s="589"/>
      <c r="J107" s="589"/>
      <c r="K107" s="589"/>
    </row>
    <row r="108" spans="1:11" x14ac:dyDescent="0.25">
      <c r="A108" s="589"/>
      <c r="B108" s="589"/>
      <c r="C108" s="589"/>
      <c r="D108" s="589"/>
      <c r="E108" s="589"/>
      <c r="F108" s="589"/>
      <c r="G108" s="589"/>
      <c r="H108" s="589"/>
      <c r="I108" s="589"/>
      <c r="J108" s="589"/>
      <c r="K108" s="589"/>
    </row>
    <row r="109" spans="1:11" x14ac:dyDescent="0.25">
      <c r="A109" s="589"/>
      <c r="B109" s="589"/>
      <c r="C109" s="589"/>
      <c r="D109" s="589"/>
      <c r="E109" s="589"/>
      <c r="F109" s="589"/>
      <c r="G109" s="589"/>
      <c r="H109" s="589"/>
      <c r="I109" s="589"/>
      <c r="J109" s="589"/>
      <c r="K109" s="589"/>
    </row>
    <row r="110" spans="1:11" x14ac:dyDescent="0.25">
      <c r="A110" s="589"/>
      <c r="B110" s="589"/>
      <c r="C110" s="589"/>
      <c r="D110" s="589"/>
      <c r="E110" s="589"/>
      <c r="F110" s="589"/>
      <c r="G110" s="589"/>
      <c r="H110" s="589"/>
      <c r="I110" s="589"/>
      <c r="J110" s="589"/>
      <c r="K110" s="589"/>
    </row>
    <row r="111" spans="1:11" x14ac:dyDescent="0.25">
      <c r="A111" s="589"/>
      <c r="B111" s="589"/>
      <c r="C111" s="589"/>
      <c r="D111" s="589"/>
      <c r="E111" s="589"/>
      <c r="F111" s="589"/>
      <c r="G111" s="589"/>
      <c r="H111" s="589"/>
      <c r="I111" s="589"/>
      <c r="J111" s="589"/>
      <c r="K111" s="589"/>
    </row>
    <row r="112" spans="1:11" x14ac:dyDescent="0.25">
      <c r="A112" s="589"/>
      <c r="B112" s="589"/>
      <c r="C112" s="589"/>
      <c r="D112" s="589"/>
      <c r="E112" s="589"/>
      <c r="F112" s="589"/>
      <c r="G112" s="589"/>
      <c r="H112" s="589"/>
      <c r="I112" s="589"/>
      <c r="J112" s="589"/>
      <c r="K112" s="589"/>
    </row>
    <row r="113" spans="1:11" x14ac:dyDescent="0.25">
      <c r="A113" s="589"/>
      <c r="B113" s="589"/>
      <c r="C113" s="589"/>
      <c r="D113" s="589"/>
      <c r="E113" s="589"/>
      <c r="F113" s="589"/>
      <c r="G113" s="589"/>
      <c r="H113" s="589"/>
      <c r="I113" s="589"/>
      <c r="J113" s="589"/>
      <c r="K113" s="589"/>
    </row>
    <row r="114" spans="1:11" x14ac:dyDescent="0.25">
      <c r="A114" s="589"/>
      <c r="B114" s="589"/>
      <c r="C114" s="589"/>
      <c r="D114" s="589"/>
      <c r="E114" s="589"/>
      <c r="F114" s="589"/>
      <c r="G114" s="589"/>
      <c r="H114" s="589"/>
      <c r="I114" s="589"/>
      <c r="J114" s="589"/>
      <c r="K114" s="589"/>
    </row>
    <row r="115" spans="1:11" x14ac:dyDescent="0.25">
      <c r="A115" s="589"/>
      <c r="B115" s="589"/>
      <c r="C115" s="589"/>
      <c r="D115" s="589"/>
      <c r="E115" s="589"/>
      <c r="F115" s="589"/>
      <c r="G115" s="589"/>
      <c r="H115" s="589"/>
      <c r="I115" s="589"/>
      <c r="J115" s="589"/>
      <c r="K115" s="589"/>
    </row>
    <row r="116" spans="1:11" x14ac:dyDescent="0.25">
      <c r="A116" s="589"/>
      <c r="B116" s="589"/>
      <c r="C116" s="589"/>
      <c r="D116" s="589"/>
      <c r="E116" s="589"/>
      <c r="F116" s="589"/>
      <c r="G116" s="589"/>
      <c r="H116" s="589"/>
      <c r="I116" s="589"/>
      <c r="J116" s="589"/>
      <c r="K116" s="589"/>
    </row>
    <row r="117" spans="1:11" x14ac:dyDescent="0.25">
      <c r="A117" s="589"/>
      <c r="B117" s="589"/>
      <c r="C117" s="589"/>
      <c r="D117" s="589"/>
      <c r="E117" s="589"/>
      <c r="F117" s="589"/>
      <c r="G117" s="589"/>
      <c r="H117" s="589"/>
      <c r="I117" s="589"/>
      <c r="J117" s="589"/>
      <c r="K117" s="589"/>
    </row>
    <row r="118" spans="1:11" x14ac:dyDescent="0.25">
      <c r="A118" s="589"/>
      <c r="B118" s="589"/>
      <c r="C118" s="589"/>
      <c r="D118" s="589"/>
      <c r="E118" s="589"/>
      <c r="F118" s="589"/>
      <c r="G118" s="589"/>
      <c r="H118" s="589"/>
      <c r="I118" s="589"/>
      <c r="J118" s="589"/>
      <c r="K118" s="589"/>
    </row>
    <row r="119" spans="1:11" x14ac:dyDescent="0.25">
      <c r="A119" s="589"/>
      <c r="B119" s="589"/>
      <c r="C119" s="589"/>
      <c r="D119" s="589"/>
      <c r="E119" s="589"/>
      <c r="F119" s="589"/>
      <c r="G119" s="589"/>
      <c r="H119" s="589"/>
      <c r="I119" s="589"/>
      <c r="J119" s="589"/>
      <c r="K119" s="589"/>
    </row>
    <row r="120" spans="1:11" x14ac:dyDescent="0.25">
      <c r="A120" s="589"/>
      <c r="B120" s="589"/>
      <c r="C120" s="589"/>
      <c r="D120" s="589"/>
      <c r="E120" s="589"/>
      <c r="F120" s="589"/>
      <c r="G120" s="589"/>
      <c r="H120" s="589"/>
      <c r="I120" s="589"/>
      <c r="J120" s="589"/>
      <c r="K120" s="589"/>
    </row>
    <row r="121" spans="1:11" x14ac:dyDescent="0.25">
      <c r="A121" s="589"/>
      <c r="B121" s="589"/>
      <c r="C121" s="589"/>
      <c r="D121" s="589"/>
      <c r="E121" s="589"/>
      <c r="F121" s="589"/>
      <c r="G121" s="589"/>
      <c r="H121" s="589"/>
      <c r="I121" s="589"/>
      <c r="J121" s="589"/>
      <c r="K121" s="589"/>
    </row>
    <row r="122" spans="1:11" x14ac:dyDescent="0.25">
      <c r="A122" s="589"/>
      <c r="B122" s="589"/>
      <c r="C122" s="589"/>
      <c r="D122" s="589"/>
      <c r="E122" s="589"/>
      <c r="F122" s="589"/>
      <c r="G122" s="589"/>
      <c r="H122" s="589"/>
      <c r="I122" s="589"/>
      <c r="J122" s="589"/>
      <c r="K122" s="589"/>
    </row>
    <row r="123" spans="1:11" x14ac:dyDescent="0.25">
      <c r="A123" s="589"/>
      <c r="B123" s="589"/>
      <c r="C123" s="589"/>
      <c r="D123" s="589"/>
      <c r="E123" s="589"/>
      <c r="F123" s="589"/>
      <c r="G123" s="589"/>
      <c r="H123" s="589"/>
      <c r="I123" s="589"/>
      <c r="J123" s="589"/>
      <c r="K123" s="589"/>
    </row>
    <row r="124" spans="1:11" x14ac:dyDescent="0.25">
      <c r="A124" s="589"/>
      <c r="B124" s="589"/>
      <c r="C124" s="589"/>
      <c r="D124" s="589"/>
      <c r="E124" s="589"/>
      <c r="F124" s="589"/>
      <c r="G124" s="589"/>
      <c r="H124" s="589"/>
      <c r="I124" s="589"/>
      <c r="J124" s="589"/>
      <c r="K124" s="589"/>
    </row>
    <row r="125" spans="1:11" x14ac:dyDescent="0.25">
      <c r="A125" s="589"/>
      <c r="B125" s="589"/>
      <c r="C125" s="589"/>
      <c r="D125" s="589"/>
      <c r="E125" s="589"/>
      <c r="F125" s="589"/>
      <c r="G125" s="589"/>
      <c r="H125" s="589"/>
      <c r="I125" s="589"/>
      <c r="J125" s="589"/>
      <c r="K125" s="589"/>
    </row>
    <row r="126" spans="1:11" x14ac:dyDescent="0.25">
      <c r="A126" s="589"/>
      <c r="B126" s="589"/>
      <c r="C126" s="589"/>
      <c r="D126" s="589"/>
      <c r="E126" s="589"/>
      <c r="F126" s="589"/>
      <c r="G126" s="589"/>
      <c r="H126" s="589"/>
      <c r="I126" s="589"/>
      <c r="J126" s="589"/>
      <c r="K126" s="589"/>
    </row>
    <row r="127" spans="1:11" x14ac:dyDescent="0.25">
      <c r="A127" s="589"/>
      <c r="B127" s="589"/>
      <c r="C127" s="589"/>
      <c r="D127" s="589"/>
      <c r="E127" s="589"/>
      <c r="F127" s="589"/>
      <c r="G127" s="589"/>
      <c r="H127" s="589"/>
      <c r="I127" s="589"/>
      <c r="J127" s="589"/>
      <c r="K127" s="589"/>
    </row>
    <row r="128" spans="1:11" x14ac:dyDescent="0.25">
      <c r="A128" s="589"/>
      <c r="B128" s="589"/>
      <c r="C128" s="589"/>
      <c r="D128" s="589"/>
      <c r="E128" s="589"/>
      <c r="F128" s="589"/>
      <c r="G128" s="589"/>
      <c r="H128" s="589"/>
      <c r="I128" s="589"/>
      <c r="J128" s="589"/>
      <c r="K128" s="589"/>
    </row>
    <row r="129" spans="1:11" x14ac:dyDescent="0.25">
      <c r="A129" s="589"/>
      <c r="B129" s="589"/>
      <c r="C129" s="589"/>
      <c r="D129" s="589"/>
      <c r="E129" s="589"/>
      <c r="F129" s="589"/>
      <c r="G129" s="589"/>
      <c r="H129" s="589"/>
      <c r="I129" s="589"/>
      <c r="J129" s="589"/>
      <c r="K129" s="589"/>
    </row>
    <row r="130" spans="1:11" x14ac:dyDescent="0.25">
      <c r="A130" s="589"/>
      <c r="B130" s="589"/>
      <c r="C130" s="589"/>
      <c r="D130" s="589"/>
      <c r="E130" s="589"/>
      <c r="F130" s="589"/>
      <c r="G130" s="589"/>
      <c r="H130" s="589"/>
      <c r="I130" s="589"/>
      <c r="J130" s="589"/>
      <c r="K130" s="589"/>
    </row>
    <row r="131" spans="1:11" x14ac:dyDescent="0.25">
      <c r="A131" s="589"/>
      <c r="B131" s="589"/>
      <c r="C131" s="589"/>
      <c r="D131" s="589"/>
      <c r="E131" s="589"/>
      <c r="F131" s="589"/>
      <c r="G131" s="589"/>
      <c r="H131" s="589"/>
      <c r="I131" s="589"/>
      <c r="J131" s="589"/>
      <c r="K131" s="589"/>
    </row>
    <row r="132" spans="1:11" x14ac:dyDescent="0.25">
      <c r="A132" s="589"/>
      <c r="B132" s="589"/>
      <c r="C132" s="589"/>
      <c r="D132" s="589"/>
      <c r="E132" s="589"/>
      <c r="F132" s="589"/>
      <c r="G132" s="589"/>
      <c r="H132" s="589"/>
      <c r="I132" s="589"/>
      <c r="J132" s="589"/>
      <c r="K132" s="589"/>
    </row>
    <row r="133" spans="1:11" x14ac:dyDescent="0.25">
      <c r="A133" s="589"/>
      <c r="B133" s="589"/>
      <c r="C133" s="589"/>
      <c r="D133" s="589"/>
      <c r="E133" s="589"/>
      <c r="F133" s="589"/>
      <c r="G133" s="589"/>
      <c r="H133" s="589"/>
      <c r="I133" s="589"/>
      <c r="J133" s="589"/>
      <c r="K133" s="589"/>
    </row>
    <row r="134" spans="1:11" x14ac:dyDescent="0.25">
      <c r="A134" s="589"/>
      <c r="B134" s="589"/>
      <c r="C134" s="589"/>
      <c r="D134" s="589"/>
      <c r="E134" s="589"/>
      <c r="F134" s="589"/>
      <c r="G134" s="589"/>
      <c r="H134" s="589"/>
      <c r="I134" s="589"/>
      <c r="J134" s="589"/>
      <c r="K134" s="589"/>
    </row>
    <row r="135" spans="1:11" x14ac:dyDescent="0.25">
      <c r="A135" s="589"/>
      <c r="B135" s="589"/>
      <c r="C135" s="589"/>
      <c r="D135" s="589"/>
      <c r="E135" s="589"/>
      <c r="F135" s="589"/>
      <c r="G135" s="589"/>
      <c r="H135" s="589"/>
      <c r="I135" s="589"/>
      <c r="J135" s="589"/>
      <c r="K135" s="589"/>
    </row>
    <row r="136" spans="1:11" x14ac:dyDescent="0.25">
      <c r="A136" s="589"/>
      <c r="B136" s="589"/>
      <c r="C136" s="589"/>
      <c r="D136" s="589"/>
      <c r="E136" s="589"/>
      <c r="F136" s="589"/>
      <c r="G136" s="589"/>
      <c r="H136" s="589"/>
      <c r="I136" s="589"/>
      <c r="J136" s="589"/>
      <c r="K136" s="589"/>
    </row>
    <row r="137" spans="1:11" x14ac:dyDescent="0.25">
      <c r="A137" s="589"/>
      <c r="B137" s="589"/>
      <c r="C137" s="589"/>
      <c r="D137" s="589"/>
      <c r="E137" s="589"/>
      <c r="F137" s="589"/>
      <c r="G137" s="589"/>
      <c r="H137" s="589"/>
      <c r="I137" s="589"/>
      <c r="J137" s="589"/>
      <c r="K137" s="589"/>
    </row>
    <row r="138" spans="1:11" x14ac:dyDescent="0.25">
      <c r="A138" s="589"/>
      <c r="B138" s="589"/>
      <c r="C138" s="589"/>
      <c r="D138" s="589"/>
      <c r="E138" s="589"/>
      <c r="F138" s="589"/>
      <c r="G138" s="589"/>
      <c r="H138" s="589"/>
      <c r="I138" s="589"/>
      <c r="J138" s="589"/>
      <c r="K138" s="589"/>
    </row>
    <row r="139" spans="1:11" x14ac:dyDescent="0.25">
      <c r="A139" s="589"/>
      <c r="B139" s="589"/>
      <c r="C139" s="589"/>
      <c r="D139" s="589"/>
      <c r="E139" s="589"/>
      <c r="F139" s="589"/>
      <c r="G139" s="589"/>
      <c r="H139" s="589"/>
      <c r="I139" s="589"/>
      <c r="J139" s="589"/>
      <c r="K139" s="589"/>
    </row>
    <row r="140" spans="1:11" x14ac:dyDescent="0.25">
      <c r="A140" s="589"/>
      <c r="B140" s="589"/>
      <c r="C140" s="589"/>
      <c r="D140" s="589"/>
      <c r="E140" s="589"/>
      <c r="F140" s="589"/>
      <c r="G140" s="589"/>
      <c r="H140" s="589"/>
      <c r="I140" s="589"/>
      <c r="J140" s="589"/>
      <c r="K140" s="589"/>
    </row>
    <row r="141" spans="1:11" x14ac:dyDescent="0.25">
      <c r="A141" s="589"/>
      <c r="B141" s="589"/>
      <c r="C141" s="589"/>
      <c r="D141" s="589"/>
      <c r="E141" s="589"/>
      <c r="F141" s="589"/>
      <c r="G141" s="589"/>
      <c r="H141" s="589"/>
      <c r="I141" s="589"/>
      <c r="J141" s="589"/>
      <c r="K141" s="589"/>
    </row>
    <row r="142" spans="1:11" x14ac:dyDescent="0.25">
      <c r="A142" s="589"/>
      <c r="B142" s="589"/>
      <c r="C142" s="589"/>
      <c r="D142" s="589"/>
      <c r="E142" s="589"/>
      <c r="F142" s="589"/>
      <c r="G142" s="589"/>
      <c r="H142" s="589"/>
      <c r="I142" s="589"/>
      <c r="J142" s="589"/>
      <c r="K142" s="589"/>
    </row>
    <row r="143" spans="1:11" x14ac:dyDescent="0.25">
      <c r="A143" s="589"/>
      <c r="B143" s="589"/>
      <c r="C143" s="589"/>
      <c r="D143" s="589"/>
      <c r="E143" s="589"/>
      <c r="F143" s="589"/>
      <c r="G143" s="589"/>
      <c r="H143" s="589"/>
      <c r="I143" s="589"/>
      <c r="J143" s="589"/>
      <c r="K143" s="589"/>
    </row>
    <row r="144" spans="1:11" x14ac:dyDescent="0.25">
      <c r="A144" s="589"/>
      <c r="B144" s="589"/>
      <c r="C144" s="589"/>
      <c r="D144" s="589"/>
      <c r="E144" s="589"/>
      <c r="F144" s="589"/>
      <c r="G144" s="589"/>
      <c r="H144" s="589"/>
      <c r="I144" s="589"/>
      <c r="J144" s="589"/>
      <c r="K144" s="589"/>
    </row>
    <row r="145" spans="1:11" x14ac:dyDescent="0.25">
      <c r="A145" s="589"/>
      <c r="B145" s="589"/>
      <c r="C145" s="589"/>
      <c r="D145" s="589"/>
      <c r="E145" s="589"/>
      <c r="F145" s="589"/>
      <c r="G145" s="589"/>
      <c r="H145" s="589"/>
      <c r="I145" s="589"/>
      <c r="J145" s="589"/>
      <c r="K145" s="589"/>
    </row>
    <row r="146" spans="1:11" x14ac:dyDescent="0.25">
      <c r="A146" s="589"/>
      <c r="B146" s="589"/>
      <c r="C146" s="589"/>
      <c r="D146" s="589"/>
      <c r="E146" s="589"/>
      <c r="F146" s="589"/>
      <c r="G146" s="589"/>
      <c r="H146" s="589"/>
      <c r="I146" s="589"/>
      <c r="J146" s="589"/>
      <c r="K146" s="589"/>
    </row>
    <row r="147" spans="1:11" x14ac:dyDescent="0.25">
      <c r="A147" s="589"/>
      <c r="B147" s="589"/>
      <c r="C147" s="589"/>
      <c r="D147" s="589"/>
      <c r="E147" s="589"/>
      <c r="F147" s="589"/>
      <c r="G147" s="589"/>
      <c r="H147" s="589"/>
      <c r="I147" s="589"/>
      <c r="J147" s="589"/>
      <c r="K147" s="589"/>
    </row>
    <row r="148" spans="1:11" x14ac:dyDescent="0.25">
      <c r="A148" s="589"/>
      <c r="B148" s="589"/>
      <c r="C148" s="589"/>
      <c r="D148" s="589"/>
      <c r="E148" s="589"/>
      <c r="F148" s="589"/>
      <c r="G148" s="589"/>
      <c r="H148" s="589"/>
      <c r="I148" s="589"/>
      <c r="J148" s="589"/>
      <c r="K148" s="589"/>
    </row>
    <row r="149" spans="1:11" x14ac:dyDescent="0.25">
      <c r="A149" s="589"/>
      <c r="B149" s="589"/>
      <c r="C149" s="589"/>
      <c r="D149" s="589"/>
      <c r="E149" s="589"/>
      <c r="F149" s="589"/>
      <c r="G149" s="589"/>
      <c r="H149" s="589"/>
      <c r="I149" s="589"/>
      <c r="J149" s="589"/>
      <c r="K149" s="589"/>
    </row>
    <row r="150" spans="1:11" x14ac:dyDescent="0.25">
      <c r="A150" s="589"/>
      <c r="B150" s="589"/>
      <c r="C150" s="589"/>
      <c r="D150" s="589"/>
      <c r="E150" s="589"/>
      <c r="F150" s="589"/>
      <c r="G150" s="589"/>
      <c r="H150" s="589"/>
      <c r="I150" s="589"/>
      <c r="J150" s="589"/>
      <c r="K150" s="589"/>
    </row>
    <row r="151" spans="1:11" x14ac:dyDescent="0.25">
      <c r="A151" s="589"/>
      <c r="B151" s="589"/>
      <c r="C151" s="589"/>
      <c r="D151" s="589"/>
      <c r="E151" s="589"/>
      <c r="F151" s="589"/>
      <c r="G151" s="589"/>
      <c r="H151" s="589"/>
      <c r="I151" s="589"/>
      <c r="J151" s="589"/>
      <c r="K151" s="589"/>
    </row>
    <row r="152" spans="1:11" x14ac:dyDescent="0.25">
      <c r="A152" s="589"/>
      <c r="B152" s="589"/>
      <c r="C152" s="589"/>
      <c r="D152" s="589"/>
      <c r="E152" s="589"/>
      <c r="F152" s="589"/>
      <c r="G152" s="589"/>
      <c r="H152" s="589"/>
      <c r="I152" s="589"/>
      <c r="J152" s="589"/>
      <c r="K152" s="589"/>
    </row>
    <row r="153" spans="1:11" x14ac:dyDescent="0.25">
      <c r="A153" s="589"/>
      <c r="B153" s="589"/>
      <c r="C153" s="589"/>
      <c r="D153" s="589"/>
      <c r="E153" s="589"/>
      <c r="F153" s="589"/>
      <c r="G153" s="589"/>
      <c r="H153" s="589"/>
      <c r="I153" s="589"/>
      <c r="J153" s="589"/>
      <c r="K153" s="589"/>
    </row>
    <row r="154" spans="1:11" x14ac:dyDescent="0.25">
      <c r="A154" s="589"/>
      <c r="B154" s="589"/>
      <c r="C154" s="589"/>
      <c r="D154" s="589"/>
      <c r="E154" s="589"/>
      <c r="F154" s="589"/>
      <c r="G154" s="589"/>
      <c r="H154" s="589"/>
      <c r="I154" s="589"/>
      <c r="J154" s="589"/>
      <c r="K154" s="589"/>
    </row>
    <row r="155" spans="1:11" x14ac:dyDescent="0.25">
      <c r="A155" s="589"/>
      <c r="B155" s="589"/>
      <c r="C155" s="589"/>
      <c r="D155" s="589"/>
      <c r="E155" s="589"/>
      <c r="F155" s="589"/>
      <c r="G155" s="589"/>
      <c r="H155" s="589"/>
      <c r="I155" s="589"/>
      <c r="J155" s="589"/>
      <c r="K155" s="589"/>
    </row>
    <row r="156" spans="1:11" x14ac:dyDescent="0.25">
      <c r="A156" s="589"/>
      <c r="B156" s="589"/>
      <c r="C156" s="589"/>
      <c r="D156" s="589"/>
      <c r="E156" s="589"/>
      <c r="F156" s="589"/>
      <c r="G156" s="589"/>
      <c r="H156" s="589"/>
      <c r="I156" s="589"/>
      <c r="J156" s="589"/>
      <c r="K156" s="589"/>
    </row>
    <row r="157" spans="1:11" x14ac:dyDescent="0.25">
      <c r="A157" s="589"/>
      <c r="B157" s="589"/>
      <c r="C157" s="589"/>
      <c r="D157" s="589"/>
      <c r="E157" s="589"/>
      <c r="F157" s="589"/>
      <c r="G157" s="589"/>
      <c r="H157" s="589"/>
      <c r="I157" s="589"/>
      <c r="J157" s="589"/>
      <c r="K157" s="589"/>
    </row>
    <row r="158" spans="1:11" x14ac:dyDescent="0.25">
      <c r="A158" s="589"/>
      <c r="B158" s="589"/>
      <c r="C158" s="589"/>
      <c r="D158" s="589"/>
      <c r="E158" s="589"/>
      <c r="F158" s="589"/>
      <c r="G158" s="589"/>
      <c r="H158" s="589"/>
      <c r="I158" s="589"/>
      <c r="J158" s="589"/>
      <c r="K158" s="589"/>
    </row>
    <row r="159" spans="1:11" x14ac:dyDescent="0.25">
      <c r="A159" s="589"/>
      <c r="B159" s="589"/>
      <c r="C159" s="589"/>
      <c r="D159" s="589"/>
      <c r="E159" s="589"/>
      <c r="F159" s="589"/>
      <c r="G159" s="589"/>
      <c r="H159" s="589"/>
      <c r="I159" s="589"/>
      <c r="J159" s="589"/>
      <c r="K159" s="589"/>
    </row>
    <row r="160" spans="1:11" x14ac:dyDescent="0.25">
      <c r="A160" s="589"/>
      <c r="B160" s="589"/>
      <c r="C160" s="589"/>
      <c r="D160" s="589"/>
      <c r="E160" s="589"/>
      <c r="F160" s="589"/>
      <c r="G160" s="589"/>
      <c r="H160" s="589"/>
      <c r="I160" s="589"/>
      <c r="J160" s="589"/>
      <c r="K160" s="589"/>
    </row>
    <row r="161" spans="1:11" x14ac:dyDescent="0.25">
      <c r="A161" s="589"/>
      <c r="B161" s="589"/>
      <c r="C161" s="589"/>
      <c r="D161" s="589"/>
      <c r="E161" s="589"/>
      <c r="F161" s="589"/>
      <c r="G161" s="589"/>
      <c r="H161" s="589"/>
      <c r="I161" s="589"/>
      <c r="J161" s="589"/>
      <c r="K161" s="589"/>
    </row>
    <row r="162" spans="1:11" x14ac:dyDescent="0.25">
      <c r="A162" s="589"/>
      <c r="B162" s="589"/>
      <c r="C162" s="589"/>
      <c r="D162" s="589"/>
      <c r="E162" s="589"/>
      <c r="F162" s="589"/>
      <c r="G162" s="589"/>
      <c r="H162" s="589"/>
      <c r="I162" s="589"/>
      <c r="J162" s="589"/>
      <c r="K162" s="589"/>
    </row>
    <row r="163" spans="1:11" x14ac:dyDescent="0.25">
      <c r="A163" s="589"/>
      <c r="B163" s="589"/>
      <c r="C163" s="589"/>
      <c r="D163" s="589"/>
      <c r="E163" s="589"/>
      <c r="F163" s="589"/>
      <c r="G163" s="589"/>
      <c r="H163" s="589"/>
      <c r="I163" s="589"/>
      <c r="J163" s="589"/>
      <c r="K163" s="589"/>
    </row>
    <row r="164" spans="1:11" x14ac:dyDescent="0.25">
      <c r="A164" s="589"/>
      <c r="B164" s="589"/>
      <c r="C164" s="589"/>
      <c r="D164" s="589"/>
      <c r="E164" s="589"/>
      <c r="F164" s="589"/>
      <c r="G164" s="589"/>
      <c r="H164" s="589"/>
      <c r="I164" s="589"/>
      <c r="J164" s="589"/>
      <c r="K164" s="589"/>
    </row>
    <row r="165" spans="1:11" x14ac:dyDescent="0.25">
      <c r="A165" s="589"/>
      <c r="B165" s="589"/>
      <c r="C165" s="589"/>
      <c r="D165" s="589"/>
      <c r="E165" s="589"/>
      <c r="F165" s="589"/>
      <c r="G165" s="589"/>
      <c r="H165" s="589"/>
      <c r="I165" s="589"/>
      <c r="J165" s="589"/>
      <c r="K165" s="589"/>
    </row>
    <row r="166" spans="1:11" x14ac:dyDescent="0.25">
      <c r="A166" s="589"/>
      <c r="B166" s="589"/>
      <c r="C166" s="589"/>
      <c r="D166" s="589"/>
      <c r="E166" s="589"/>
      <c r="F166" s="589"/>
      <c r="G166" s="589"/>
      <c r="H166" s="589"/>
      <c r="I166" s="589"/>
      <c r="J166" s="589"/>
      <c r="K166" s="589"/>
    </row>
    <row r="167" spans="1:11" x14ac:dyDescent="0.25">
      <c r="A167" s="589"/>
      <c r="B167" s="589"/>
      <c r="C167" s="589"/>
      <c r="D167" s="589"/>
      <c r="E167" s="589"/>
      <c r="F167" s="589"/>
      <c r="G167" s="589"/>
      <c r="H167" s="589"/>
      <c r="I167" s="589"/>
      <c r="J167" s="589"/>
      <c r="K167" s="589"/>
    </row>
    <row r="168" spans="1:11" x14ac:dyDescent="0.25">
      <c r="A168" s="589"/>
      <c r="B168" s="589"/>
      <c r="C168" s="589"/>
      <c r="D168" s="589"/>
      <c r="E168" s="589"/>
      <c r="F168" s="589"/>
      <c r="G168" s="589"/>
      <c r="H168" s="589"/>
      <c r="I168" s="589"/>
      <c r="J168" s="589"/>
      <c r="K168" s="589"/>
    </row>
    <row r="169" spans="1:11" x14ac:dyDescent="0.25">
      <c r="A169" s="589"/>
      <c r="B169" s="589"/>
      <c r="C169" s="589"/>
      <c r="D169" s="589"/>
      <c r="E169" s="589"/>
      <c r="F169" s="589"/>
      <c r="G169" s="589"/>
      <c r="H169" s="589"/>
      <c r="I169" s="589"/>
      <c r="J169" s="589"/>
      <c r="K169" s="589"/>
    </row>
    <row r="170" spans="1:11" x14ac:dyDescent="0.25">
      <c r="A170" s="589"/>
      <c r="B170" s="589"/>
      <c r="C170" s="589"/>
      <c r="D170" s="589"/>
      <c r="E170" s="589"/>
      <c r="F170" s="589"/>
      <c r="G170" s="589"/>
      <c r="H170" s="589"/>
      <c r="I170" s="589"/>
      <c r="J170" s="589"/>
      <c r="K170" s="589"/>
    </row>
    <row r="171" spans="1:11" x14ac:dyDescent="0.25">
      <c r="A171" s="589"/>
      <c r="B171" s="589"/>
      <c r="C171" s="589"/>
      <c r="D171" s="589"/>
      <c r="E171" s="589"/>
      <c r="F171" s="589"/>
      <c r="G171" s="589"/>
      <c r="H171" s="589"/>
      <c r="I171" s="589"/>
      <c r="J171" s="589"/>
      <c r="K171" s="589"/>
    </row>
    <row r="172" spans="1:11" x14ac:dyDescent="0.25">
      <c r="A172" s="589"/>
      <c r="B172" s="589"/>
      <c r="C172" s="589"/>
      <c r="D172" s="589"/>
      <c r="E172" s="589"/>
      <c r="F172" s="589"/>
      <c r="G172" s="589"/>
      <c r="H172" s="589"/>
      <c r="I172" s="589"/>
      <c r="J172" s="589"/>
      <c r="K172" s="589"/>
    </row>
    <row r="173" spans="1:11" x14ac:dyDescent="0.25">
      <c r="A173" s="589"/>
      <c r="B173" s="589"/>
      <c r="C173" s="589"/>
      <c r="D173" s="589"/>
      <c r="E173" s="589"/>
      <c r="F173" s="589"/>
      <c r="G173" s="589"/>
      <c r="H173" s="589"/>
      <c r="I173" s="589"/>
      <c r="J173" s="589"/>
      <c r="K173" s="589"/>
    </row>
    <row r="174" spans="1:11" x14ac:dyDescent="0.25">
      <c r="A174" s="589"/>
      <c r="B174" s="589"/>
      <c r="C174" s="589"/>
      <c r="D174" s="589"/>
      <c r="E174" s="589"/>
      <c r="F174" s="589"/>
      <c r="G174" s="589"/>
      <c r="H174" s="589"/>
      <c r="I174" s="589"/>
      <c r="J174" s="589"/>
      <c r="K174" s="589"/>
    </row>
    <row r="175" spans="1:11" x14ac:dyDescent="0.25">
      <c r="A175" s="589"/>
      <c r="B175" s="589"/>
      <c r="C175" s="589"/>
      <c r="D175" s="589"/>
      <c r="E175" s="589"/>
      <c r="F175" s="589"/>
      <c r="G175" s="589"/>
      <c r="H175" s="589"/>
      <c r="I175" s="589"/>
      <c r="J175" s="589"/>
      <c r="K175" s="589"/>
    </row>
    <row r="176" spans="1:11" x14ac:dyDescent="0.25">
      <c r="A176" s="589"/>
      <c r="B176" s="589"/>
      <c r="C176" s="589"/>
      <c r="D176" s="589"/>
      <c r="E176" s="589"/>
      <c r="F176" s="589"/>
      <c r="G176" s="589"/>
      <c r="H176" s="589"/>
      <c r="I176" s="589"/>
      <c r="J176" s="589"/>
      <c r="K176" s="589"/>
    </row>
    <row r="177" spans="1:11" x14ac:dyDescent="0.25">
      <c r="A177" s="589"/>
      <c r="B177" s="589"/>
      <c r="C177" s="589"/>
      <c r="D177" s="589"/>
      <c r="E177" s="589"/>
      <c r="F177" s="589"/>
      <c r="G177" s="589"/>
      <c r="H177" s="589"/>
      <c r="I177" s="589"/>
      <c r="J177" s="589"/>
      <c r="K177" s="589"/>
    </row>
    <row r="178" spans="1:11" x14ac:dyDescent="0.25">
      <c r="A178" s="589"/>
      <c r="B178" s="589"/>
      <c r="C178" s="589"/>
      <c r="D178" s="589"/>
      <c r="E178" s="589"/>
      <c r="F178" s="589"/>
      <c r="G178" s="589"/>
      <c r="H178" s="589"/>
      <c r="I178" s="589"/>
      <c r="J178" s="589"/>
      <c r="K178" s="589"/>
    </row>
    <row r="179" spans="1:11" x14ac:dyDescent="0.25">
      <c r="A179" s="589"/>
      <c r="B179" s="589"/>
      <c r="C179" s="589"/>
      <c r="D179" s="589"/>
      <c r="E179" s="589"/>
      <c r="F179" s="589"/>
      <c r="G179" s="589"/>
      <c r="H179" s="589"/>
      <c r="I179" s="589"/>
      <c r="J179" s="589"/>
      <c r="K179" s="589"/>
    </row>
    <row r="180" spans="1:11" x14ac:dyDescent="0.25">
      <c r="A180" s="589"/>
      <c r="B180" s="589"/>
      <c r="C180" s="589"/>
      <c r="D180" s="589"/>
      <c r="E180" s="589"/>
      <c r="F180" s="589"/>
      <c r="G180" s="589"/>
      <c r="H180" s="589"/>
      <c r="I180" s="589"/>
      <c r="J180" s="589"/>
      <c r="K180" s="589"/>
    </row>
    <row r="181" spans="1:11" x14ac:dyDescent="0.25">
      <c r="A181" s="589"/>
      <c r="B181" s="589"/>
      <c r="C181" s="589"/>
      <c r="D181" s="589"/>
      <c r="E181" s="589"/>
      <c r="F181" s="589"/>
      <c r="G181" s="589"/>
      <c r="H181" s="589"/>
      <c r="I181" s="589"/>
      <c r="J181" s="589"/>
      <c r="K181" s="589"/>
    </row>
    <row r="182" spans="1:11" x14ac:dyDescent="0.25">
      <c r="A182" s="589"/>
      <c r="B182" s="589"/>
      <c r="C182" s="589"/>
      <c r="D182" s="589"/>
      <c r="E182" s="589"/>
      <c r="F182" s="589"/>
      <c r="G182" s="589"/>
      <c r="H182" s="589"/>
      <c r="I182" s="589"/>
      <c r="J182" s="589"/>
      <c r="K182" s="589"/>
    </row>
    <row r="183" spans="1:11" x14ac:dyDescent="0.25">
      <c r="A183" s="589"/>
      <c r="B183" s="589"/>
      <c r="C183" s="589"/>
      <c r="D183" s="589"/>
      <c r="E183" s="589"/>
      <c r="F183" s="589"/>
      <c r="G183" s="589"/>
      <c r="H183" s="589"/>
      <c r="I183" s="589"/>
      <c r="J183" s="589"/>
      <c r="K183" s="589"/>
    </row>
    <row r="184" spans="1:11" x14ac:dyDescent="0.25">
      <c r="A184" s="589"/>
      <c r="B184" s="589"/>
      <c r="C184" s="589"/>
      <c r="D184" s="589"/>
      <c r="E184" s="589"/>
      <c r="F184" s="589"/>
      <c r="G184" s="589"/>
      <c r="H184" s="589"/>
      <c r="I184" s="589"/>
      <c r="J184" s="589"/>
      <c r="K184" s="589"/>
    </row>
    <row r="185" spans="1:11" x14ac:dyDescent="0.25">
      <c r="A185" s="589"/>
      <c r="B185" s="589"/>
      <c r="C185" s="589"/>
      <c r="D185" s="589"/>
      <c r="E185" s="589"/>
      <c r="F185" s="589"/>
      <c r="G185" s="589"/>
      <c r="H185" s="589"/>
      <c r="I185" s="589"/>
      <c r="J185" s="589"/>
      <c r="K185" s="589"/>
    </row>
    <row r="186" spans="1:11" x14ac:dyDescent="0.25">
      <c r="A186" s="589"/>
      <c r="B186" s="589"/>
      <c r="C186" s="589"/>
      <c r="D186" s="589"/>
      <c r="E186" s="589"/>
      <c r="F186" s="589"/>
      <c r="G186" s="589"/>
      <c r="H186" s="589"/>
      <c r="I186" s="589"/>
      <c r="J186" s="589"/>
      <c r="K186" s="589"/>
    </row>
    <row r="187" spans="1:11" x14ac:dyDescent="0.25">
      <c r="A187" s="589"/>
      <c r="B187" s="589"/>
      <c r="C187" s="589"/>
      <c r="D187" s="589"/>
      <c r="E187" s="589"/>
      <c r="F187" s="589"/>
      <c r="G187" s="589"/>
      <c r="H187" s="589"/>
      <c r="I187" s="589"/>
      <c r="J187" s="589"/>
      <c r="K187" s="589"/>
    </row>
    <row r="188" spans="1:11" x14ac:dyDescent="0.25">
      <c r="A188" s="589"/>
      <c r="B188" s="589"/>
      <c r="C188" s="589"/>
      <c r="D188" s="589"/>
      <c r="E188" s="589"/>
      <c r="F188" s="589"/>
      <c r="G188" s="589"/>
      <c r="H188" s="589"/>
      <c r="I188" s="589"/>
      <c r="J188" s="589"/>
      <c r="K188" s="589"/>
    </row>
    <row r="189" spans="1:11" x14ac:dyDescent="0.25">
      <c r="A189" s="589"/>
      <c r="B189" s="589"/>
      <c r="C189" s="589"/>
      <c r="D189" s="589"/>
      <c r="E189" s="589"/>
      <c r="F189" s="589"/>
      <c r="G189" s="589"/>
      <c r="H189" s="589"/>
      <c r="I189" s="589"/>
      <c r="J189" s="589"/>
      <c r="K189" s="589"/>
    </row>
    <row r="190" spans="1:11" x14ac:dyDescent="0.25">
      <c r="A190" s="589"/>
      <c r="B190" s="589"/>
      <c r="C190" s="589"/>
      <c r="D190" s="589"/>
      <c r="E190" s="589"/>
      <c r="F190" s="589"/>
      <c r="G190" s="589"/>
      <c r="H190" s="589"/>
      <c r="I190" s="589"/>
      <c r="J190" s="589"/>
      <c r="K190" s="589"/>
    </row>
    <row r="191" spans="1:11" x14ac:dyDescent="0.25">
      <c r="A191" s="589"/>
      <c r="B191" s="589"/>
      <c r="C191" s="589"/>
      <c r="D191" s="589"/>
      <c r="E191" s="589"/>
      <c r="F191" s="589"/>
      <c r="G191" s="589"/>
      <c r="H191" s="589"/>
      <c r="I191" s="589"/>
      <c r="J191" s="589"/>
      <c r="K191" s="589"/>
    </row>
    <row r="192" spans="1:11" x14ac:dyDescent="0.25">
      <c r="A192" s="589"/>
      <c r="B192" s="589"/>
      <c r="C192" s="589"/>
      <c r="D192" s="589"/>
      <c r="E192" s="589"/>
      <c r="F192" s="589"/>
      <c r="G192" s="589"/>
      <c r="H192" s="589"/>
      <c r="I192" s="589"/>
      <c r="J192" s="589"/>
      <c r="K192" s="589"/>
    </row>
    <row r="193" spans="1:11" x14ac:dyDescent="0.25">
      <c r="A193" s="589"/>
      <c r="B193" s="589"/>
      <c r="C193" s="589"/>
      <c r="D193" s="589"/>
      <c r="E193" s="589"/>
      <c r="F193" s="589"/>
      <c r="G193" s="589"/>
      <c r="H193" s="589"/>
      <c r="I193" s="589"/>
      <c r="J193" s="589"/>
      <c r="K193" s="589"/>
    </row>
    <row r="194" spans="1:11" x14ac:dyDescent="0.25">
      <c r="A194" s="589"/>
      <c r="B194" s="589"/>
      <c r="C194" s="589"/>
      <c r="D194" s="589"/>
      <c r="E194" s="589"/>
      <c r="F194" s="589"/>
      <c r="G194" s="589"/>
      <c r="H194" s="589"/>
      <c r="I194" s="589"/>
      <c r="J194" s="589"/>
      <c r="K194" s="589"/>
    </row>
    <row r="195" spans="1:11" x14ac:dyDescent="0.25">
      <c r="A195" s="589"/>
      <c r="B195" s="589"/>
      <c r="C195" s="589"/>
      <c r="D195" s="589"/>
      <c r="E195" s="589"/>
      <c r="F195" s="589"/>
      <c r="G195" s="589"/>
      <c r="H195" s="589"/>
      <c r="I195" s="589"/>
      <c r="J195" s="589"/>
      <c r="K195" s="589"/>
    </row>
    <row r="196" spans="1:11" x14ac:dyDescent="0.25">
      <c r="A196" s="589"/>
      <c r="B196" s="589"/>
      <c r="C196" s="589"/>
      <c r="D196" s="589"/>
      <c r="E196" s="589"/>
      <c r="F196" s="589"/>
      <c r="G196" s="589"/>
      <c r="H196" s="589"/>
      <c r="I196" s="589"/>
      <c r="J196" s="589"/>
      <c r="K196" s="589"/>
    </row>
    <row r="197" spans="1:11" x14ac:dyDescent="0.25">
      <c r="A197" s="589"/>
      <c r="B197" s="589"/>
      <c r="C197" s="589"/>
      <c r="D197" s="589"/>
      <c r="E197" s="589"/>
      <c r="F197" s="589"/>
      <c r="G197" s="589"/>
      <c r="H197" s="589"/>
      <c r="I197" s="589"/>
      <c r="J197" s="589"/>
      <c r="K197" s="589"/>
    </row>
    <row r="198" spans="1:11" x14ac:dyDescent="0.25">
      <c r="A198" s="589"/>
      <c r="B198" s="589"/>
      <c r="C198" s="589"/>
      <c r="D198" s="589"/>
      <c r="E198" s="589"/>
      <c r="F198" s="589"/>
      <c r="G198" s="589"/>
      <c r="H198" s="589"/>
      <c r="I198" s="589"/>
      <c r="J198" s="589"/>
      <c r="K198" s="589"/>
    </row>
    <row r="199" spans="1:11" x14ac:dyDescent="0.25">
      <c r="A199" s="589"/>
      <c r="B199" s="589"/>
      <c r="C199" s="589"/>
      <c r="D199" s="589"/>
      <c r="E199" s="589"/>
      <c r="F199" s="589"/>
      <c r="G199" s="589"/>
      <c r="H199" s="589"/>
      <c r="I199" s="589"/>
      <c r="J199" s="589"/>
      <c r="K199" s="589"/>
    </row>
    <row r="200" spans="1:11" x14ac:dyDescent="0.25">
      <c r="A200" s="589"/>
      <c r="B200" s="589"/>
      <c r="C200" s="589"/>
      <c r="D200" s="589"/>
      <c r="E200" s="589"/>
      <c r="F200" s="589"/>
      <c r="G200" s="589"/>
      <c r="H200" s="589"/>
      <c r="I200" s="589"/>
      <c r="J200" s="589"/>
      <c r="K200" s="589"/>
    </row>
    <row r="201" spans="1:11" x14ac:dyDescent="0.25">
      <c r="A201" s="589"/>
      <c r="B201" s="589"/>
      <c r="C201" s="589"/>
      <c r="D201" s="589"/>
      <c r="E201" s="589"/>
      <c r="F201" s="589"/>
      <c r="G201" s="589"/>
      <c r="H201" s="589"/>
      <c r="I201" s="589"/>
      <c r="J201" s="589"/>
      <c r="K201" s="589"/>
    </row>
    <row r="202" spans="1:11" x14ac:dyDescent="0.25">
      <c r="A202" s="589"/>
      <c r="B202" s="589"/>
      <c r="C202" s="589"/>
      <c r="D202" s="589"/>
      <c r="E202" s="589"/>
      <c r="F202" s="589"/>
      <c r="G202" s="589"/>
      <c r="H202" s="589"/>
      <c r="I202" s="589"/>
      <c r="J202" s="589"/>
      <c r="K202" s="589"/>
    </row>
    <row r="203" spans="1:11" x14ac:dyDescent="0.25">
      <c r="A203" s="589"/>
      <c r="B203" s="589"/>
      <c r="C203" s="589"/>
      <c r="D203" s="589"/>
      <c r="E203" s="589"/>
      <c r="F203" s="589"/>
      <c r="G203" s="589"/>
      <c r="H203" s="589"/>
      <c r="I203" s="589"/>
      <c r="J203" s="589"/>
      <c r="K203" s="589"/>
    </row>
    <row r="204" spans="1:11" x14ac:dyDescent="0.25">
      <c r="A204" s="589"/>
      <c r="B204" s="589"/>
      <c r="C204" s="589"/>
      <c r="D204" s="589"/>
      <c r="E204" s="589"/>
      <c r="F204" s="589"/>
      <c r="G204" s="589"/>
      <c r="H204" s="589"/>
      <c r="I204" s="589"/>
      <c r="J204" s="589"/>
      <c r="K204" s="589"/>
    </row>
    <row r="205" spans="1:11" x14ac:dyDescent="0.25">
      <c r="A205" s="589"/>
      <c r="B205" s="589"/>
      <c r="C205" s="589"/>
      <c r="D205" s="589"/>
      <c r="E205" s="589"/>
      <c r="F205" s="589"/>
      <c r="G205" s="589"/>
      <c r="H205" s="589"/>
      <c r="I205" s="589"/>
      <c r="J205" s="589"/>
      <c r="K205" s="589"/>
    </row>
    <row r="206" spans="1:11" x14ac:dyDescent="0.25">
      <c r="A206" s="589"/>
      <c r="B206" s="589"/>
      <c r="C206" s="589"/>
      <c r="D206" s="589"/>
      <c r="E206" s="589"/>
      <c r="F206" s="589"/>
      <c r="G206" s="589"/>
      <c r="H206" s="589"/>
      <c r="I206" s="589"/>
      <c r="J206" s="589"/>
      <c r="K206" s="589"/>
    </row>
    <row r="207" spans="1:11" x14ac:dyDescent="0.25">
      <c r="A207" s="589"/>
      <c r="B207" s="589"/>
      <c r="C207" s="589"/>
      <c r="D207" s="589"/>
      <c r="E207" s="589"/>
      <c r="F207" s="589"/>
      <c r="G207" s="589"/>
      <c r="H207" s="589"/>
      <c r="I207" s="589"/>
      <c r="J207" s="589"/>
      <c r="K207" s="589"/>
    </row>
    <row r="208" spans="1:11" x14ac:dyDescent="0.25">
      <c r="A208" s="589"/>
      <c r="B208" s="589"/>
      <c r="C208" s="589"/>
      <c r="D208" s="589"/>
      <c r="E208" s="589"/>
      <c r="F208" s="589"/>
      <c r="G208" s="589"/>
      <c r="H208" s="589"/>
      <c r="I208" s="589"/>
      <c r="J208" s="589"/>
      <c r="K208" s="589"/>
    </row>
    <row r="209" spans="1:11" x14ac:dyDescent="0.25">
      <c r="A209" s="589"/>
      <c r="B209" s="589"/>
      <c r="C209" s="589"/>
      <c r="D209" s="589"/>
      <c r="E209" s="589"/>
      <c r="F209" s="589"/>
      <c r="G209" s="589"/>
      <c r="H209" s="589"/>
      <c r="I209" s="589"/>
      <c r="J209" s="589"/>
      <c r="K209" s="589"/>
    </row>
    <row r="210" spans="1:11" x14ac:dyDescent="0.25">
      <c r="A210" s="589"/>
      <c r="B210" s="589"/>
      <c r="C210" s="589"/>
      <c r="D210" s="589"/>
      <c r="E210" s="589"/>
      <c r="F210" s="589"/>
      <c r="G210" s="589"/>
      <c r="H210" s="589"/>
      <c r="I210" s="589"/>
      <c r="J210" s="589"/>
      <c r="K210" s="589"/>
    </row>
    <row r="211" spans="1:11" x14ac:dyDescent="0.25">
      <c r="A211" s="589"/>
      <c r="B211" s="589"/>
      <c r="C211" s="589"/>
      <c r="D211" s="589"/>
      <c r="E211" s="589"/>
      <c r="F211" s="589"/>
      <c r="G211" s="589"/>
      <c r="H211" s="589"/>
      <c r="I211" s="589"/>
      <c r="J211" s="589"/>
      <c r="K211" s="589"/>
    </row>
    <row r="212" spans="1:11" x14ac:dyDescent="0.25">
      <c r="A212" s="589"/>
      <c r="B212" s="589"/>
      <c r="C212" s="589"/>
      <c r="D212" s="589"/>
      <c r="E212" s="589"/>
      <c r="F212" s="589"/>
      <c r="G212" s="589"/>
      <c r="H212" s="589"/>
      <c r="I212" s="589"/>
      <c r="J212" s="589"/>
      <c r="K212" s="589"/>
    </row>
    <row r="213" spans="1:11" x14ac:dyDescent="0.25">
      <c r="A213" s="589"/>
      <c r="B213" s="589"/>
      <c r="C213" s="589"/>
      <c r="D213" s="589"/>
      <c r="E213" s="589"/>
      <c r="F213" s="589"/>
      <c r="G213" s="589"/>
      <c r="H213" s="589"/>
      <c r="I213" s="589"/>
      <c r="J213" s="589"/>
      <c r="K213" s="589"/>
    </row>
    <row r="214" spans="1:11" x14ac:dyDescent="0.25">
      <c r="A214" s="589"/>
      <c r="B214" s="589"/>
      <c r="C214" s="589"/>
      <c r="D214" s="589"/>
      <c r="E214" s="589"/>
      <c r="F214" s="589"/>
      <c r="G214" s="589"/>
      <c r="H214" s="589"/>
      <c r="I214" s="589"/>
      <c r="J214" s="589"/>
      <c r="K214" s="589"/>
    </row>
    <row r="215" spans="1:11" x14ac:dyDescent="0.25">
      <c r="A215" s="589"/>
      <c r="B215" s="589"/>
      <c r="C215" s="589"/>
      <c r="D215" s="589"/>
      <c r="E215" s="589"/>
      <c r="F215" s="589"/>
      <c r="G215" s="589"/>
      <c r="H215" s="589"/>
      <c r="I215" s="589"/>
      <c r="J215" s="589"/>
      <c r="K215" s="589"/>
    </row>
    <row r="216" spans="1:11" x14ac:dyDescent="0.25">
      <c r="A216" s="589"/>
      <c r="B216" s="589"/>
      <c r="C216" s="589"/>
      <c r="D216" s="589"/>
      <c r="E216" s="589"/>
      <c r="F216" s="589"/>
      <c r="G216" s="589"/>
      <c r="H216" s="589"/>
      <c r="I216" s="589"/>
      <c r="J216" s="589"/>
      <c r="K216" s="589"/>
    </row>
    <row r="217" spans="1:11" x14ac:dyDescent="0.25">
      <c r="A217" s="589"/>
      <c r="B217" s="589"/>
      <c r="C217" s="589"/>
      <c r="D217" s="589"/>
      <c r="E217" s="589"/>
      <c r="F217" s="589"/>
      <c r="G217" s="589"/>
      <c r="H217" s="589"/>
      <c r="I217" s="589"/>
      <c r="J217" s="589"/>
      <c r="K217" s="589"/>
    </row>
    <row r="218" spans="1:11" x14ac:dyDescent="0.25">
      <c r="A218" s="589"/>
      <c r="B218" s="589"/>
      <c r="C218" s="589"/>
      <c r="D218" s="589"/>
      <c r="E218" s="589"/>
      <c r="F218" s="589"/>
      <c r="G218" s="589"/>
      <c r="H218" s="589"/>
      <c r="I218" s="589"/>
      <c r="J218" s="589"/>
      <c r="K218" s="589"/>
    </row>
    <row r="219" spans="1:11" x14ac:dyDescent="0.25">
      <c r="A219" s="589"/>
      <c r="B219" s="589"/>
      <c r="C219" s="589"/>
      <c r="D219" s="589"/>
      <c r="E219" s="589"/>
      <c r="F219" s="589"/>
      <c r="G219" s="589"/>
      <c r="H219" s="589"/>
      <c r="I219" s="589"/>
      <c r="J219" s="589"/>
      <c r="K219" s="589"/>
    </row>
    <row r="220" spans="1:11" x14ac:dyDescent="0.25">
      <c r="A220" s="589"/>
      <c r="B220" s="589"/>
      <c r="C220" s="589"/>
      <c r="D220" s="589"/>
      <c r="E220" s="589"/>
      <c r="F220" s="589"/>
      <c r="G220" s="589"/>
      <c r="H220" s="589"/>
      <c r="I220" s="589"/>
      <c r="J220" s="589"/>
      <c r="K220" s="589"/>
    </row>
    <row r="221" spans="1:11" x14ac:dyDescent="0.25">
      <c r="A221" s="589"/>
      <c r="B221" s="589"/>
      <c r="C221" s="589"/>
      <c r="D221" s="589"/>
      <c r="E221" s="589"/>
      <c r="F221" s="589"/>
      <c r="G221" s="589"/>
      <c r="H221" s="589"/>
      <c r="I221" s="589"/>
      <c r="J221" s="589"/>
      <c r="K221" s="589"/>
    </row>
    <row r="222" spans="1:11" x14ac:dyDescent="0.25">
      <c r="A222" s="589"/>
      <c r="B222" s="589"/>
      <c r="C222" s="589"/>
      <c r="D222" s="589"/>
      <c r="E222" s="589"/>
      <c r="F222" s="589"/>
      <c r="G222" s="589"/>
      <c r="H222" s="589"/>
      <c r="I222" s="589"/>
      <c r="J222" s="589"/>
      <c r="K222" s="589"/>
    </row>
    <row r="223" spans="1:11" x14ac:dyDescent="0.25">
      <c r="A223" s="589"/>
      <c r="B223" s="589"/>
      <c r="C223" s="589"/>
      <c r="D223" s="589"/>
      <c r="E223" s="589"/>
      <c r="F223" s="589"/>
      <c r="G223" s="589"/>
      <c r="H223" s="589"/>
      <c r="I223" s="589"/>
      <c r="J223" s="589"/>
      <c r="K223" s="589"/>
    </row>
    <row r="224" spans="1:11" x14ac:dyDescent="0.25">
      <c r="A224" s="589"/>
      <c r="B224" s="589"/>
      <c r="C224" s="589"/>
      <c r="D224" s="589"/>
      <c r="E224" s="589"/>
      <c r="F224" s="589"/>
      <c r="G224" s="589"/>
      <c r="H224" s="589"/>
      <c r="I224" s="589"/>
      <c r="J224" s="589"/>
      <c r="K224" s="589"/>
    </row>
    <row r="225" spans="1:11" x14ac:dyDescent="0.25">
      <c r="A225" s="589"/>
      <c r="B225" s="589"/>
      <c r="C225" s="589"/>
      <c r="D225" s="589"/>
      <c r="E225" s="589"/>
      <c r="F225" s="589"/>
      <c r="G225" s="589"/>
      <c r="H225" s="589"/>
      <c r="I225" s="589"/>
      <c r="J225" s="589"/>
      <c r="K225" s="589"/>
    </row>
    <row r="226" spans="1:11" x14ac:dyDescent="0.25">
      <c r="A226" s="589"/>
      <c r="B226" s="589"/>
      <c r="C226" s="589"/>
      <c r="D226" s="589"/>
      <c r="E226" s="589"/>
      <c r="F226" s="589"/>
      <c r="G226" s="589"/>
      <c r="H226" s="589"/>
      <c r="I226" s="589"/>
      <c r="J226" s="589"/>
      <c r="K226" s="589"/>
    </row>
    <row r="227" spans="1:11" x14ac:dyDescent="0.25">
      <c r="A227" s="589"/>
      <c r="B227" s="589"/>
      <c r="C227" s="589"/>
      <c r="D227" s="589"/>
      <c r="E227" s="589"/>
      <c r="F227" s="589"/>
      <c r="G227" s="589"/>
      <c r="H227" s="589"/>
      <c r="I227" s="589"/>
      <c r="J227" s="589"/>
      <c r="K227" s="589"/>
    </row>
    <row r="228" spans="1:11" x14ac:dyDescent="0.25">
      <c r="A228" s="589"/>
      <c r="B228" s="589"/>
      <c r="C228" s="589"/>
      <c r="D228" s="589"/>
      <c r="E228" s="589"/>
      <c r="F228" s="589"/>
      <c r="G228" s="589"/>
      <c r="H228" s="589"/>
      <c r="I228" s="589"/>
      <c r="J228" s="589"/>
      <c r="K228" s="589"/>
    </row>
    <row r="229" spans="1:11" x14ac:dyDescent="0.25">
      <c r="A229" s="589"/>
      <c r="B229" s="589"/>
      <c r="C229" s="589"/>
      <c r="D229" s="589"/>
      <c r="E229" s="589"/>
      <c r="F229" s="589"/>
      <c r="G229" s="589"/>
      <c r="H229" s="589"/>
      <c r="I229" s="589"/>
      <c r="J229" s="589"/>
      <c r="K229" s="589"/>
    </row>
    <row r="230" spans="1:11" x14ac:dyDescent="0.25">
      <c r="A230" s="589"/>
      <c r="B230" s="589"/>
      <c r="C230" s="589"/>
      <c r="D230" s="589"/>
      <c r="E230" s="589"/>
      <c r="F230" s="589"/>
      <c r="G230" s="589"/>
      <c r="H230" s="589"/>
      <c r="I230" s="589"/>
      <c r="J230" s="589"/>
      <c r="K230" s="589"/>
    </row>
    <row r="231" spans="1:11" x14ac:dyDescent="0.25">
      <c r="A231" s="589"/>
      <c r="B231" s="589"/>
      <c r="C231" s="589"/>
      <c r="D231" s="589"/>
      <c r="E231" s="589"/>
      <c r="F231" s="589"/>
      <c r="G231" s="589"/>
      <c r="H231" s="589"/>
      <c r="I231" s="589"/>
      <c r="J231" s="589"/>
      <c r="K231" s="589"/>
    </row>
    <row r="232" spans="1:11" x14ac:dyDescent="0.25">
      <c r="A232" s="589"/>
      <c r="B232" s="589"/>
      <c r="C232" s="589"/>
      <c r="D232" s="589"/>
      <c r="E232" s="589"/>
      <c r="F232" s="589"/>
      <c r="G232" s="589"/>
      <c r="H232" s="589"/>
      <c r="I232" s="589"/>
      <c r="J232" s="589"/>
      <c r="K232" s="589"/>
    </row>
    <row r="233" spans="1:11" x14ac:dyDescent="0.25">
      <c r="A233" s="589"/>
      <c r="B233" s="589"/>
      <c r="C233" s="589"/>
      <c r="D233" s="589"/>
      <c r="E233" s="589"/>
      <c r="F233" s="589"/>
      <c r="G233" s="589"/>
      <c r="H233" s="589"/>
      <c r="I233" s="589"/>
      <c r="J233" s="589"/>
      <c r="K233" s="589"/>
    </row>
    <row r="234" spans="1:11" x14ac:dyDescent="0.25">
      <c r="A234" s="589"/>
      <c r="B234" s="589"/>
      <c r="C234" s="589"/>
      <c r="D234" s="589"/>
      <c r="E234" s="589"/>
      <c r="F234" s="589"/>
      <c r="G234" s="589"/>
      <c r="H234" s="589"/>
      <c r="I234" s="589"/>
      <c r="J234" s="589"/>
      <c r="K234" s="589"/>
    </row>
    <row r="235" spans="1:11" x14ac:dyDescent="0.25">
      <c r="A235" s="589"/>
      <c r="B235" s="589"/>
      <c r="C235" s="589"/>
      <c r="D235" s="589"/>
      <c r="E235" s="589"/>
      <c r="F235" s="589"/>
      <c r="G235" s="589"/>
      <c r="H235" s="589"/>
      <c r="I235" s="589"/>
      <c r="J235" s="589"/>
      <c r="K235" s="589"/>
    </row>
    <row r="236" spans="1:11" x14ac:dyDescent="0.25">
      <c r="A236" s="589"/>
      <c r="B236" s="589"/>
      <c r="C236" s="589"/>
      <c r="D236" s="589"/>
      <c r="E236" s="589"/>
      <c r="F236" s="589"/>
      <c r="G236" s="589"/>
      <c r="H236" s="589"/>
      <c r="I236" s="589"/>
      <c r="J236" s="589"/>
      <c r="K236" s="589"/>
    </row>
    <row r="237" spans="1:11" x14ac:dyDescent="0.25">
      <c r="A237" s="589"/>
      <c r="B237" s="589"/>
      <c r="C237" s="589"/>
      <c r="D237" s="589"/>
      <c r="E237" s="589"/>
      <c r="F237" s="589"/>
      <c r="G237" s="589"/>
      <c r="H237" s="589"/>
      <c r="I237" s="589"/>
      <c r="J237" s="589"/>
      <c r="K237" s="589"/>
    </row>
    <row r="238" spans="1:11" x14ac:dyDescent="0.25">
      <c r="A238" s="589"/>
      <c r="B238" s="589"/>
      <c r="C238" s="589"/>
      <c r="D238" s="589"/>
      <c r="E238" s="589"/>
      <c r="F238" s="589"/>
      <c r="G238" s="589"/>
      <c r="H238" s="589"/>
      <c r="I238" s="589"/>
      <c r="J238" s="589"/>
      <c r="K238" s="589"/>
    </row>
    <row r="239" spans="1:11" x14ac:dyDescent="0.25">
      <c r="A239" s="589"/>
      <c r="B239" s="589"/>
      <c r="C239" s="589"/>
      <c r="D239" s="589"/>
      <c r="E239" s="589"/>
      <c r="F239" s="589"/>
      <c r="G239" s="589"/>
      <c r="H239" s="589"/>
      <c r="I239" s="589"/>
      <c r="J239" s="589"/>
      <c r="K239" s="589"/>
    </row>
    <row r="240" spans="1:11" x14ac:dyDescent="0.25">
      <c r="A240" s="589"/>
      <c r="B240" s="589"/>
      <c r="C240" s="589"/>
      <c r="D240" s="589"/>
      <c r="E240" s="589"/>
      <c r="F240" s="589"/>
      <c r="G240" s="589"/>
      <c r="H240" s="589"/>
      <c r="I240" s="589"/>
      <c r="J240" s="589"/>
      <c r="K240" s="589"/>
    </row>
    <row r="241" spans="1:11" x14ac:dyDescent="0.25">
      <c r="A241" s="589"/>
      <c r="B241" s="589"/>
      <c r="C241" s="589"/>
      <c r="D241" s="589"/>
      <c r="E241" s="589"/>
      <c r="F241" s="589"/>
      <c r="G241" s="589"/>
      <c r="H241" s="589"/>
      <c r="I241" s="589"/>
      <c r="J241" s="589"/>
      <c r="K241" s="589"/>
    </row>
    <row r="242" spans="1:11" x14ac:dyDescent="0.25">
      <c r="A242" s="589"/>
      <c r="B242" s="589"/>
      <c r="C242" s="589"/>
      <c r="D242" s="589"/>
      <c r="E242" s="589"/>
      <c r="F242" s="589"/>
      <c r="G242" s="589"/>
      <c r="H242" s="589"/>
      <c r="I242" s="589"/>
      <c r="J242" s="589"/>
      <c r="K242" s="589"/>
    </row>
    <row r="243" spans="1:11" x14ac:dyDescent="0.25">
      <c r="A243" s="589"/>
      <c r="B243" s="589"/>
      <c r="C243" s="589"/>
      <c r="D243" s="589"/>
      <c r="E243" s="589"/>
      <c r="F243" s="589"/>
      <c r="G243" s="589"/>
      <c r="H243" s="589"/>
      <c r="I243" s="589"/>
      <c r="J243" s="589"/>
      <c r="K243" s="589"/>
    </row>
    <row r="244" spans="1:11" x14ac:dyDescent="0.25">
      <c r="A244" s="589"/>
      <c r="B244" s="589"/>
      <c r="C244" s="589"/>
      <c r="D244" s="589"/>
      <c r="E244" s="589"/>
      <c r="F244" s="589"/>
      <c r="G244" s="589"/>
      <c r="H244" s="589"/>
      <c r="I244" s="589"/>
      <c r="J244" s="589"/>
      <c r="K244" s="589"/>
    </row>
    <row r="245" spans="1:11" x14ac:dyDescent="0.25">
      <c r="A245" s="589"/>
      <c r="B245" s="589"/>
      <c r="C245" s="589"/>
      <c r="D245" s="589"/>
      <c r="E245" s="589"/>
      <c r="F245" s="589"/>
      <c r="G245" s="589"/>
      <c r="H245" s="589"/>
      <c r="I245" s="589"/>
      <c r="J245" s="589"/>
      <c r="K245" s="589"/>
    </row>
    <row r="246" spans="1:11" x14ac:dyDescent="0.25">
      <c r="A246" s="589"/>
      <c r="B246" s="589"/>
      <c r="C246" s="589"/>
      <c r="D246" s="589"/>
      <c r="E246" s="589"/>
      <c r="F246" s="589"/>
      <c r="G246" s="589"/>
      <c r="H246" s="589"/>
      <c r="I246" s="589"/>
      <c r="J246" s="589"/>
      <c r="K246" s="589"/>
    </row>
    <row r="247" spans="1:11" x14ac:dyDescent="0.25">
      <c r="A247" s="589"/>
      <c r="B247" s="589"/>
      <c r="C247" s="589"/>
      <c r="D247" s="589"/>
      <c r="E247" s="589"/>
      <c r="F247" s="589"/>
      <c r="G247" s="589"/>
      <c r="H247" s="589"/>
      <c r="I247" s="589"/>
      <c r="J247" s="589"/>
      <c r="K247" s="589"/>
    </row>
    <row r="248" spans="1:11" x14ac:dyDescent="0.25">
      <c r="A248" s="589"/>
      <c r="B248" s="589"/>
      <c r="C248" s="589"/>
      <c r="D248" s="589"/>
      <c r="E248" s="589"/>
      <c r="F248" s="589"/>
      <c r="G248" s="589"/>
      <c r="H248" s="589"/>
      <c r="I248" s="589"/>
      <c r="J248" s="589"/>
      <c r="K248" s="589"/>
    </row>
    <row r="249" spans="1:11" x14ac:dyDescent="0.25">
      <c r="A249" s="589"/>
      <c r="B249" s="589"/>
      <c r="C249" s="589"/>
      <c r="D249" s="589"/>
      <c r="E249" s="589"/>
      <c r="F249" s="589"/>
      <c r="G249" s="589"/>
      <c r="H249" s="589"/>
      <c r="I249" s="589"/>
      <c r="J249" s="589"/>
      <c r="K249" s="589"/>
    </row>
    <row r="250" spans="1:11" x14ac:dyDescent="0.25">
      <c r="A250" s="589"/>
      <c r="B250" s="589"/>
      <c r="C250" s="589"/>
      <c r="D250" s="589"/>
      <c r="E250" s="589"/>
      <c r="F250" s="589"/>
      <c r="G250" s="589"/>
      <c r="H250" s="589"/>
      <c r="I250" s="589"/>
      <c r="J250" s="589"/>
      <c r="K250" s="589"/>
    </row>
    <row r="251" spans="1:11" x14ac:dyDescent="0.25">
      <c r="A251" s="589"/>
      <c r="B251" s="589"/>
      <c r="C251" s="589"/>
      <c r="D251" s="589"/>
      <c r="E251" s="589"/>
      <c r="F251" s="589"/>
      <c r="G251" s="589"/>
      <c r="H251" s="589"/>
      <c r="I251" s="589"/>
      <c r="J251" s="589"/>
      <c r="K251" s="589"/>
    </row>
    <row r="252" spans="1:11" x14ac:dyDescent="0.25">
      <c r="A252" s="589"/>
      <c r="B252" s="589"/>
      <c r="C252" s="589"/>
      <c r="D252" s="589"/>
      <c r="E252" s="589"/>
      <c r="F252" s="589"/>
      <c r="G252" s="589"/>
      <c r="H252" s="589"/>
      <c r="I252" s="589"/>
      <c r="J252" s="589"/>
      <c r="K252" s="589"/>
    </row>
    <row r="253" spans="1:11" x14ac:dyDescent="0.25">
      <c r="A253" s="589"/>
      <c r="B253" s="589"/>
      <c r="C253" s="589"/>
      <c r="D253" s="589"/>
      <c r="E253" s="589"/>
      <c r="F253" s="589"/>
      <c r="G253" s="589"/>
      <c r="H253" s="589"/>
      <c r="I253" s="589"/>
      <c r="J253" s="589"/>
      <c r="K253" s="589"/>
    </row>
    <row r="254" spans="1:11" x14ac:dyDescent="0.25">
      <c r="A254" s="589"/>
      <c r="B254" s="589"/>
      <c r="C254" s="589"/>
      <c r="D254" s="589"/>
      <c r="E254" s="589"/>
      <c r="F254" s="589"/>
      <c r="G254" s="589"/>
      <c r="H254" s="589"/>
      <c r="I254" s="589"/>
      <c r="J254" s="589"/>
      <c r="K254" s="589"/>
    </row>
    <row r="255" spans="1:11" x14ac:dyDescent="0.25">
      <c r="A255" s="589"/>
      <c r="B255" s="589"/>
      <c r="C255" s="589"/>
      <c r="D255" s="589"/>
      <c r="E255" s="589"/>
      <c r="F255" s="589"/>
      <c r="G255" s="589"/>
      <c r="H255" s="589"/>
      <c r="I255" s="589"/>
      <c r="J255" s="589"/>
      <c r="K255" s="589"/>
    </row>
    <row r="256" spans="1:11" x14ac:dyDescent="0.25">
      <c r="A256" s="589"/>
      <c r="B256" s="589"/>
      <c r="C256" s="589"/>
      <c r="D256" s="589"/>
      <c r="E256" s="589"/>
      <c r="F256" s="589"/>
      <c r="G256" s="589"/>
      <c r="H256" s="589"/>
      <c r="I256" s="589"/>
      <c r="J256" s="589"/>
      <c r="K256" s="589"/>
    </row>
    <row r="257" spans="1:11" x14ac:dyDescent="0.25">
      <c r="A257" s="589"/>
      <c r="B257" s="589"/>
      <c r="C257" s="589"/>
      <c r="D257" s="589"/>
      <c r="E257" s="589"/>
      <c r="F257" s="589"/>
      <c r="G257" s="589"/>
      <c r="H257" s="589"/>
      <c r="I257" s="589"/>
      <c r="J257" s="589"/>
      <c r="K257" s="589"/>
    </row>
    <row r="258" spans="1:11" x14ac:dyDescent="0.25">
      <c r="A258" s="589"/>
      <c r="B258" s="589"/>
      <c r="C258" s="589"/>
      <c r="D258" s="589"/>
      <c r="E258" s="589"/>
      <c r="F258" s="589"/>
      <c r="G258" s="589"/>
      <c r="H258" s="589"/>
      <c r="I258" s="589"/>
      <c r="J258" s="589"/>
      <c r="K258" s="589"/>
    </row>
    <row r="259" spans="1:11" x14ac:dyDescent="0.25">
      <c r="A259" s="589"/>
      <c r="B259" s="589"/>
      <c r="C259" s="589"/>
      <c r="D259" s="589"/>
      <c r="E259" s="589"/>
      <c r="F259" s="589"/>
      <c r="G259" s="589"/>
      <c r="H259" s="589"/>
      <c r="I259" s="589"/>
      <c r="J259" s="589"/>
      <c r="K259" s="589"/>
    </row>
    <row r="260" spans="1:11" x14ac:dyDescent="0.25">
      <c r="A260" s="589"/>
      <c r="B260" s="589"/>
      <c r="C260" s="589"/>
      <c r="D260" s="589"/>
      <c r="E260" s="589"/>
      <c r="F260" s="589"/>
      <c r="G260" s="589"/>
      <c r="H260" s="589"/>
      <c r="I260" s="589"/>
      <c r="J260" s="589"/>
      <c r="K260" s="589"/>
    </row>
    <row r="261" spans="1:11" x14ac:dyDescent="0.25">
      <c r="A261" s="589"/>
      <c r="B261" s="589"/>
      <c r="C261" s="589"/>
      <c r="D261" s="589"/>
      <c r="E261" s="589"/>
      <c r="F261" s="589"/>
      <c r="G261" s="589"/>
      <c r="H261" s="589"/>
      <c r="I261" s="589"/>
      <c r="J261" s="589"/>
      <c r="K261" s="589"/>
    </row>
    <row r="262" spans="1:11" x14ac:dyDescent="0.25">
      <c r="A262" s="589"/>
      <c r="B262" s="589"/>
      <c r="C262" s="589"/>
      <c r="D262" s="589"/>
      <c r="E262" s="589"/>
      <c r="F262" s="589"/>
      <c r="G262" s="589"/>
      <c r="H262" s="589"/>
      <c r="I262" s="589"/>
      <c r="J262" s="589"/>
      <c r="K262" s="589"/>
    </row>
    <row r="263" spans="1:11" x14ac:dyDescent="0.25">
      <c r="A263" s="589"/>
      <c r="B263" s="589"/>
      <c r="C263" s="589"/>
      <c r="D263" s="589"/>
      <c r="E263" s="589"/>
      <c r="F263" s="589"/>
      <c r="G263" s="589"/>
      <c r="H263" s="589"/>
      <c r="I263" s="589"/>
      <c r="J263" s="589"/>
      <c r="K263" s="589"/>
    </row>
    <row r="264" spans="1:11" x14ac:dyDescent="0.25">
      <c r="A264" s="589"/>
      <c r="B264" s="589"/>
      <c r="C264" s="589"/>
      <c r="D264" s="589"/>
      <c r="E264" s="589"/>
      <c r="F264" s="589"/>
      <c r="G264" s="589"/>
      <c r="H264" s="589"/>
      <c r="I264" s="589"/>
      <c r="J264" s="589"/>
      <c r="K264" s="589"/>
    </row>
    <row r="265" spans="1:11" x14ac:dyDescent="0.25">
      <c r="A265" s="589"/>
      <c r="B265" s="589"/>
      <c r="C265" s="589"/>
      <c r="D265" s="589"/>
      <c r="E265" s="589"/>
      <c r="F265" s="589"/>
      <c r="G265" s="589"/>
      <c r="H265" s="589"/>
      <c r="I265" s="589"/>
      <c r="J265" s="589"/>
      <c r="K265" s="589"/>
    </row>
    <row r="266" spans="1:11" x14ac:dyDescent="0.25">
      <c r="A266" s="589"/>
      <c r="B266" s="589"/>
      <c r="C266" s="589"/>
      <c r="D266" s="589"/>
      <c r="E266" s="589"/>
      <c r="F266" s="589"/>
      <c r="G266" s="589"/>
      <c r="H266" s="589"/>
      <c r="I266" s="589"/>
      <c r="J266" s="589"/>
      <c r="K266" s="589"/>
    </row>
    <row r="267" spans="1:11" x14ac:dyDescent="0.25">
      <c r="A267" s="589"/>
      <c r="B267" s="589"/>
      <c r="C267" s="589"/>
      <c r="D267" s="589"/>
      <c r="E267" s="589"/>
      <c r="F267" s="589"/>
      <c r="G267" s="589"/>
      <c r="H267" s="589"/>
      <c r="I267" s="589"/>
      <c r="J267" s="589"/>
      <c r="K267" s="589"/>
    </row>
    <row r="268" spans="1:11" x14ac:dyDescent="0.25">
      <c r="A268" s="589"/>
      <c r="B268" s="589"/>
      <c r="C268" s="589"/>
      <c r="D268" s="589"/>
      <c r="E268" s="589"/>
      <c r="F268" s="589"/>
      <c r="G268" s="589"/>
      <c r="H268" s="589"/>
      <c r="I268" s="589"/>
      <c r="J268" s="589"/>
      <c r="K268" s="589"/>
    </row>
    <row r="269" spans="1:11" x14ac:dyDescent="0.25">
      <c r="A269" s="589"/>
      <c r="B269" s="589"/>
      <c r="C269" s="589"/>
      <c r="D269" s="589"/>
      <c r="E269" s="589"/>
      <c r="F269" s="589"/>
      <c r="G269" s="589"/>
      <c r="H269" s="589"/>
      <c r="I269" s="589"/>
      <c r="J269" s="589"/>
      <c r="K269" s="589"/>
    </row>
    <row r="270" spans="1:11" x14ac:dyDescent="0.25">
      <c r="A270" s="589"/>
      <c r="B270" s="589"/>
      <c r="C270" s="589"/>
      <c r="D270" s="589"/>
      <c r="E270" s="589"/>
      <c r="F270" s="589"/>
      <c r="G270" s="589"/>
      <c r="H270" s="589"/>
      <c r="I270" s="589"/>
      <c r="J270" s="589"/>
      <c r="K270" s="589"/>
    </row>
    <row r="271" spans="1:11" x14ac:dyDescent="0.25">
      <c r="A271" s="589"/>
      <c r="B271" s="589"/>
      <c r="C271" s="589"/>
      <c r="D271" s="589"/>
      <c r="E271" s="589"/>
      <c r="F271" s="589"/>
      <c r="G271" s="589"/>
      <c r="H271" s="589"/>
      <c r="I271" s="589"/>
      <c r="J271" s="589"/>
      <c r="K271" s="589"/>
    </row>
    <row r="272" spans="1:11" x14ac:dyDescent="0.25">
      <c r="A272" s="589"/>
      <c r="B272" s="589"/>
      <c r="C272" s="589"/>
      <c r="D272" s="589"/>
      <c r="E272" s="589"/>
      <c r="F272" s="589"/>
      <c r="G272" s="589"/>
      <c r="H272" s="589"/>
      <c r="I272" s="589"/>
      <c r="J272" s="589"/>
      <c r="K272" s="589"/>
    </row>
    <row r="273" spans="1:11" x14ac:dyDescent="0.25">
      <c r="A273" s="589"/>
      <c r="B273" s="589"/>
      <c r="C273" s="589"/>
      <c r="D273" s="589"/>
      <c r="E273" s="589"/>
      <c r="F273" s="589"/>
      <c r="G273" s="589"/>
      <c r="H273" s="589"/>
      <c r="I273" s="589"/>
      <c r="J273" s="589"/>
      <c r="K273" s="589"/>
    </row>
    <row r="274" spans="1:11" x14ac:dyDescent="0.25">
      <c r="A274" s="589"/>
      <c r="B274" s="589"/>
      <c r="C274" s="589"/>
      <c r="D274" s="589"/>
      <c r="E274" s="589"/>
      <c r="F274" s="589"/>
      <c r="G274" s="589"/>
      <c r="H274" s="589"/>
      <c r="I274" s="589"/>
      <c r="J274" s="589"/>
      <c r="K274" s="589"/>
    </row>
    <row r="275" spans="1:11" x14ac:dyDescent="0.25">
      <c r="A275" s="589"/>
      <c r="B275" s="589"/>
      <c r="C275" s="589"/>
      <c r="D275" s="589"/>
      <c r="E275" s="589"/>
      <c r="F275" s="589"/>
      <c r="G275" s="589"/>
      <c r="H275" s="589"/>
      <c r="I275" s="589"/>
      <c r="J275" s="589"/>
      <c r="K275" s="589"/>
    </row>
    <row r="276" spans="1:11" x14ac:dyDescent="0.25">
      <c r="A276" s="589"/>
      <c r="B276" s="589"/>
      <c r="C276" s="589"/>
      <c r="D276" s="589"/>
      <c r="E276" s="589"/>
      <c r="F276" s="589"/>
      <c r="G276" s="589"/>
      <c r="H276" s="589"/>
      <c r="I276" s="589"/>
      <c r="J276" s="589"/>
      <c r="K276" s="589"/>
    </row>
    <row r="277" spans="1:11" x14ac:dyDescent="0.25">
      <c r="A277" s="589"/>
      <c r="B277" s="589"/>
      <c r="C277" s="589"/>
      <c r="D277" s="589"/>
      <c r="E277" s="589"/>
      <c r="F277" s="589"/>
      <c r="G277" s="589"/>
      <c r="H277" s="589"/>
      <c r="I277" s="589"/>
      <c r="J277" s="589"/>
      <c r="K277" s="589"/>
    </row>
    <row r="278" spans="1:11" x14ac:dyDescent="0.25">
      <c r="A278" s="589"/>
      <c r="B278" s="589"/>
      <c r="C278" s="589"/>
      <c r="D278" s="589"/>
      <c r="E278" s="589"/>
      <c r="F278" s="589"/>
      <c r="G278" s="589"/>
      <c r="H278" s="589"/>
      <c r="I278" s="589"/>
      <c r="J278" s="589"/>
      <c r="K278" s="589"/>
    </row>
    <row r="279" spans="1:11" x14ac:dyDescent="0.25">
      <c r="A279" s="589"/>
      <c r="B279" s="589"/>
      <c r="C279" s="589"/>
      <c r="D279" s="589"/>
      <c r="E279" s="589"/>
      <c r="F279" s="589"/>
      <c r="G279" s="589"/>
      <c r="H279" s="589"/>
      <c r="I279" s="589"/>
      <c r="J279" s="589"/>
      <c r="K279" s="589"/>
    </row>
    <row r="280" spans="1:11" x14ac:dyDescent="0.25">
      <c r="A280" s="589"/>
      <c r="B280" s="589"/>
      <c r="C280" s="589"/>
      <c r="D280" s="589"/>
      <c r="E280" s="589"/>
      <c r="F280" s="589"/>
      <c r="G280" s="589"/>
      <c r="H280" s="589"/>
      <c r="I280" s="589"/>
      <c r="J280" s="589"/>
      <c r="K280" s="589"/>
    </row>
    <row r="281" spans="1:11" x14ac:dyDescent="0.25">
      <c r="A281" s="589"/>
      <c r="B281" s="589"/>
      <c r="C281" s="589"/>
      <c r="D281" s="589"/>
      <c r="E281" s="589"/>
      <c r="F281" s="589"/>
      <c r="G281" s="589"/>
      <c r="H281" s="589"/>
      <c r="I281" s="589"/>
      <c r="J281" s="589"/>
      <c r="K281" s="589"/>
    </row>
    <row r="282" spans="1:11" x14ac:dyDescent="0.25">
      <c r="A282" s="589"/>
      <c r="B282" s="589"/>
      <c r="C282" s="589"/>
      <c r="D282" s="589"/>
      <c r="E282" s="589"/>
      <c r="F282" s="589"/>
      <c r="G282" s="589"/>
      <c r="H282" s="589"/>
      <c r="I282" s="589"/>
      <c r="J282" s="589"/>
      <c r="K282" s="589"/>
    </row>
    <row r="283" spans="1:11" x14ac:dyDescent="0.25">
      <c r="A283" s="589"/>
      <c r="B283" s="589"/>
      <c r="C283" s="589"/>
      <c r="D283" s="589"/>
      <c r="E283" s="589"/>
      <c r="F283" s="589"/>
      <c r="G283" s="589"/>
      <c r="H283" s="589"/>
      <c r="I283" s="589"/>
      <c r="J283" s="589"/>
      <c r="K283" s="589"/>
    </row>
    <row r="284" spans="1:11" x14ac:dyDescent="0.25">
      <c r="A284" s="589"/>
      <c r="B284" s="589"/>
      <c r="C284" s="589"/>
      <c r="D284" s="589"/>
      <c r="E284" s="589"/>
      <c r="F284" s="589"/>
      <c r="G284" s="589"/>
      <c r="H284" s="589"/>
      <c r="I284" s="589"/>
      <c r="J284" s="589"/>
      <c r="K284" s="589"/>
    </row>
    <row r="285" spans="1:11" x14ac:dyDescent="0.25">
      <c r="A285" s="589"/>
      <c r="B285" s="589"/>
      <c r="C285" s="589"/>
      <c r="D285" s="589"/>
      <c r="E285" s="589"/>
      <c r="F285" s="589"/>
      <c r="G285" s="589"/>
      <c r="H285" s="589"/>
      <c r="I285" s="589"/>
      <c r="J285" s="589"/>
      <c r="K285" s="589"/>
    </row>
    <row r="286" spans="1:11" x14ac:dyDescent="0.25">
      <c r="A286" s="589"/>
      <c r="B286" s="589"/>
      <c r="C286" s="589"/>
      <c r="D286" s="589"/>
      <c r="E286" s="589"/>
      <c r="F286" s="589"/>
      <c r="G286" s="589"/>
      <c r="H286" s="589"/>
      <c r="I286" s="589"/>
      <c r="J286" s="589"/>
      <c r="K286" s="589"/>
    </row>
    <row r="287" spans="1:11" x14ac:dyDescent="0.25">
      <c r="A287" s="589"/>
      <c r="B287" s="589"/>
      <c r="C287" s="589"/>
      <c r="D287" s="589"/>
      <c r="E287" s="589"/>
      <c r="F287" s="589"/>
      <c r="G287" s="589"/>
      <c r="H287" s="589"/>
      <c r="I287" s="589"/>
      <c r="J287" s="589"/>
      <c r="K287" s="589"/>
    </row>
    <row r="288" spans="1:11" x14ac:dyDescent="0.25">
      <c r="A288" s="589"/>
      <c r="B288" s="589"/>
      <c r="C288" s="589"/>
      <c r="D288" s="589"/>
      <c r="E288" s="589"/>
      <c r="F288" s="589"/>
      <c r="G288" s="589"/>
      <c r="H288" s="589"/>
      <c r="I288" s="589"/>
      <c r="J288" s="589"/>
      <c r="K288" s="589"/>
    </row>
    <row r="289" spans="1:11" x14ac:dyDescent="0.25">
      <c r="A289" s="589"/>
      <c r="B289" s="589"/>
      <c r="C289" s="589"/>
      <c r="D289" s="589"/>
      <c r="E289" s="589"/>
      <c r="F289" s="589"/>
      <c r="G289" s="589"/>
      <c r="H289" s="589"/>
      <c r="I289" s="589"/>
      <c r="J289" s="589"/>
      <c r="K289" s="589"/>
    </row>
    <row r="290" spans="1:11" x14ac:dyDescent="0.25">
      <c r="A290" s="589"/>
      <c r="B290" s="589"/>
      <c r="C290" s="589"/>
      <c r="D290" s="589"/>
      <c r="E290" s="589"/>
      <c r="F290" s="589"/>
      <c r="G290" s="589"/>
      <c r="H290" s="589"/>
      <c r="I290" s="589"/>
      <c r="J290" s="589"/>
      <c r="K290" s="589"/>
    </row>
    <row r="291" spans="1:11" x14ac:dyDescent="0.25">
      <c r="A291" s="589"/>
      <c r="B291" s="589"/>
      <c r="C291" s="589"/>
      <c r="D291" s="589"/>
      <c r="E291" s="589"/>
      <c r="F291" s="589"/>
      <c r="G291" s="589"/>
      <c r="H291" s="589"/>
      <c r="I291" s="589"/>
      <c r="J291" s="589"/>
      <c r="K291" s="589"/>
    </row>
    <row r="292" spans="1:11" x14ac:dyDescent="0.25">
      <c r="A292" s="589"/>
      <c r="B292" s="589"/>
      <c r="C292" s="589"/>
      <c r="D292" s="589"/>
      <c r="E292" s="589"/>
      <c r="F292" s="589"/>
      <c r="G292" s="589"/>
      <c r="H292" s="589"/>
      <c r="I292" s="589"/>
      <c r="J292" s="589"/>
      <c r="K292" s="589"/>
    </row>
    <row r="293" spans="1:11" x14ac:dyDescent="0.25">
      <c r="A293" s="589"/>
      <c r="B293" s="589"/>
      <c r="C293" s="589"/>
      <c r="D293" s="589"/>
      <c r="E293" s="589"/>
      <c r="F293" s="589"/>
      <c r="G293" s="589"/>
      <c r="H293" s="589"/>
      <c r="I293" s="589"/>
      <c r="J293" s="589"/>
      <c r="K293" s="589"/>
    </row>
    <row r="294" spans="1:11" x14ac:dyDescent="0.25">
      <c r="A294" s="589"/>
      <c r="B294" s="589"/>
      <c r="C294" s="589"/>
      <c r="D294" s="589"/>
      <c r="E294" s="589"/>
      <c r="F294" s="589"/>
      <c r="G294" s="589"/>
      <c r="H294" s="589"/>
      <c r="I294" s="589"/>
      <c r="J294" s="589"/>
      <c r="K294" s="589"/>
    </row>
    <row r="295" spans="1:11" x14ac:dyDescent="0.25">
      <c r="A295" s="589"/>
      <c r="B295" s="589"/>
      <c r="C295" s="589"/>
      <c r="D295" s="589"/>
      <c r="E295" s="589"/>
      <c r="F295" s="589"/>
      <c r="G295" s="589"/>
      <c r="H295" s="589"/>
      <c r="I295" s="589"/>
      <c r="J295" s="589"/>
      <c r="K295" s="589"/>
    </row>
    <row r="296" spans="1:11" x14ac:dyDescent="0.25">
      <c r="A296" s="589"/>
      <c r="B296" s="589"/>
      <c r="C296" s="589"/>
      <c r="D296" s="589"/>
      <c r="E296" s="589"/>
      <c r="F296" s="589"/>
      <c r="G296" s="589"/>
      <c r="H296" s="589"/>
      <c r="I296" s="589"/>
      <c r="J296" s="589"/>
      <c r="K296" s="589"/>
    </row>
    <row r="297" spans="1:11" x14ac:dyDescent="0.25">
      <c r="A297" s="589"/>
      <c r="B297" s="589"/>
      <c r="C297" s="589"/>
      <c r="D297" s="589"/>
      <c r="E297" s="589"/>
      <c r="F297" s="589"/>
      <c r="G297" s="589"/>
      <c r="H297" s="589"/>
      <c r="I297" s="589"/>
      <c r="J297" s="589"/>
      <c r="K297" s="589"/>
    </row>
    <row r="298" spans="1:11" x14ac:dyDescent="0.25">
      <c r="A298" s="589"/>
      <c r="B298" s="589"/>
      <c r="C298" s="589"/>
      <c r="D298" s="589"/>
      <c r="E298" s="589"/>
      <c r="F298" s="589"/>
      <c r="G298" s="589"/>
      <c r="H298" s="589"/>
      <c r="I298" s="589"/>
      <c r="J298" s="589"/>
      <c r="K298" s="589"/>
    </row>
    <row r="299" spans="1:11" x14ac:dyDescent="0.25">
      <c r="A299" s="589"/>
      <c r="B299" s="589"/>
      <c r="C299" s="589"/>
      <c r="D299" s="589"/>
      <c r="E299" s="589"/>
      <c r="F299" s="589"/>
      <c r="G299" s="589"/>
      <c r="H299" s="589"/>
      <c r="I299" s="589"/>
      <c r="J299" s="589"/>
      <c r="K299" s="589"/>
    </row>
    <row r="300" spans="1:11" x14ac:dyDescent="0.25">
      <c r="A300" s="589"/>
      <c r="B300" s="589"/>
      <c r="C300" s="589"/>
      <c r="D300" s="589"/>
      <c r="E300" s="589"/>
      <c r="F300" s="589"/>
      <c r="G300" s="589"/>
      <c r="H300" s="589"/>
      <c r="I300" s="589"/>
      <c r="J300" s="589"/>
      <c r="K300" s="589"/>
    </row>
    <row r="301" spans="1:11" x14ac:dyDescent="0.25">
      <c r="A301" s="589"/>
      <c r="B301" s="589"/>
      <c r="C301" s="589"/>
      <c r="D301" s="589"/>
      <c r="E301" s="589"/>
      <c r="F301" s="589"/>
      <c r="G301" s="589"/>
      <c r="H301" s="589"/>
      <c r="I301" s="589"/>
      <c r="J301" s="589"/>
      <c r="K301" s="589"/>
    </row>
    <row r="302" spans="1:11" x14ac:dyDescent="0.25">
      <c r="A302" s="589"/>
      <c r="B302" s="589"/>
      <c r="C302" s="589"/>
      <c r="D302" s="589"/>
      <c r="E302" s="589"/>
      <c r="F302" s="589"/>
      <c r="G302" s="589"/>
      <c r="H302" s="589"/>
      <c r="I302" s="589"/>
      <c r="J302" s="589"/>
      <c r="K302" s="589"/>
    </row>
    <row r="303" spans="1:11" x14ac:dyDescent="0.25">
      <c r="A303" s="589"/>
      <c r="B303" s="589"/>
      <c r="C303" s="589"/>
      <c r="D303" s="589"/>
      <c r="E303" s="589"/>
      <c r="F303" s="589"/>
      <c r="G303" s="589"/>
      <c r="H303" s="589"/>
      <c r="I303" s="589"/>
      <c r="J303" s="589"/>
      <c r="K303" s="589"/>
    </row>
    <row r="304" spans="1:11" x14ac:dyDescent="0.25">
      <c r="A304" s="589"/>
      <c r="B304" s="589"/>
      <c r="C304" s="589"/>
      <c r="D304" s="589"/>
      <c r="E304" s="589"/>
      <c r="F304" s="589"/>
      <c r="G304" s="589"/>
      <c r="H304" s="589"/>
      <c r="I304" s="589"/>
      <c r="J304" s="589"/>
      <c r="K304" s="589"/>
    </row>
    <row r="305" spans="1:11" x14ac:dyDescent="0.25">
      <c r="A305" s="589"/>
      <c r="B305" s="589"/>
      <c r="C305" s="589"/>
      <c r="D305" s="589"/>
      <c r="E305" s="589"/>
      <c r="F305" s="589"/>
      <c r="G305" s="589"/>
      <c r="H305" s="589"/>
      <c r="I305" s="589"/>
      <c r="J305" s="589"/>
      <c r="K305" s="589"/>
    </row>
    <row r="306" spans="1:11" x14ac:dyDescent="0.25">
      <c r="A306" s="589"/>
      <c r="B306" s="589"/>
      <c r="C306" s="589"/>
      <c r="D306" s="589"/>
      <c r="E306" s="589"/>
      <c r="F306" s="589"/>
      <c r="G306" s="589"/>
      <c r="H306" s="589"/>
      <c r="I306" s="589"/>
      <c r="J306" s="589"/>
      <c r="K306" s="589"/>
    </row>
    <row r="307" spans="1:11" x14ac:dyDescent="0.25">
      <c r="A307" s="589"/>
      <c r="B307" s="589"/>
      <c r="C307" s="589"/>
      <c r="D307" s="589"/>
      <c r="E307" s="589"/>
      <c r="F307" s="589"/>
      <c r="G307" s="589"/>
      <c r="H307" s="589"/>
      <c r="I307" s="589"/>
      <c r="J307" s="589"/>
      <c r="K307" s="589"/>
    </row>
    <row r="308" spans="1:11" x14ac:dyDescent="0.25">
      <c r="A308" s="589"/>
      <c r="B308" s="589"/>
      <c r="C308" s="589"/>
      <c r="D308" s="589"/>
      <c r="E308" s="589"/>
      <c r="F308" s="589"/>
      <c r="G308" s="589"/>
      <c r="H308" s="589"/>
      <c r="I308" s="589"/>
      <c r="J308" s="589"/>
      <c r="K308" s="589"/>
    </row>
    <row r="309" spans="1:11" x14ac:dyDescent="0.25">
      <c r="A309" s="589"/>
      <c r="B309" s="589"/>
      <c r="C309" s="589"/>
      <c r="D309" s="589"/>
      <c r="E309" s="589"/>
      <c r="F309" s="589"/>
      <c r="G309" s="589"/>
      <c r="H309" s="589"/>
      <c r="I309" s="589"/>
      <c r="J309" s="589"/>
      <c r="K309" s="589"/>
    </row>
    <row r="310" spans="1:11" x14ac:dyDescent="0.25">
      <c r="A310" s="589"/>
      <c r="B310" s="589"/>
      <c r="C310" s="589"/>
      <c r="D310" s="589"/>
      <c r="E310" s="589"/>
      <c r="F310" s="589"/>
      <c r="G310" s="589"/>
      <c r="H310" s="589"/>
      <c r="I310" s="589"/>
      <c r="J310" s="589"/>
      <c r="K310" s="589"/>
    </row>
    <row r="311" spans="1:11" x14ac:dyDescent="0.25">
      <c r="A311" s="589"/>
      <c r="B311" s="589"/>
      <c r="C311" s="589"/>
      <c r="D311" s="589"/>
      <c r="E311" s="589"/>
      <c r="F311" s="589"/>
      <c r="G311" s="589"/>
      <c r="H311" s="589"/>
      <c r="I311" s="589"/>
      <c r="J311" s="589"/>
      <c r="K311" s="589"/>
    </row>
    <row r="312" spans="1:11" x14ac:dyDescent="0.25">
      <c r="A312" s="589"/>
      <c r="B312" s="589"/>
      <c r="C312" s="589"/>
      <c r="D312" s="589"/>
      <c r="E312" s="589"/>
      <c r="F312" s="589"/>
      <c r="G312" s="589"/>
      <c r="H312" s="589"/>
      <c r="I312" s="589"/>
      <c r="J312" s="589"/>
      <c r="K312" s="589"/>
    </row>
    <row r="313" spans="1:11" x14ac:dyDescent="0.25">
      <c r="A313" s="589"/>
      <c r="B313" s="589"/>
      <c r="C313" s="589"/>
      <c r="D313" s="589"/>
      <c r="E313" s="589"/>
      <c r="F313" s="589"/>
      <c r="G313" s="589"/>
      <c r="H313" s="589"/>
      <c r="I313" s="589"/>
      <c r="J313" s="589"/>
      <c r="K313" s="589"/>
    </row>
    <row r="314" spans="1:11" x14ac:dyDescent="0.25">
      <c r="A314" s="589"/>
      <c r="B314" s="589"/>
      <c r="C314" s="589"/>
      <c r="D314" s="589"/>
      <c r="E314" s="589"/>
      <c r="F314" s="589"/>
      <c r="G314" s="589"/>
      <c r="H314" s="589"/>
      <c r="I314" s="589"/>
      <c r="J314" s="589"/>
      <c r="K314" s="589"/>
    </row>
    <row r="315" spans="1:11" x14ac:dyDescent="0.25">
      <c r="A315" s="589"/>
      <c r="B315" s="589"/>
      <c r="C315" s="589"/>
      <c r="D315" s="589"/>
      <c r="E315" s="589"/>
      <c r="F315" s="589"/>
      <c r="G315" s="589"/>
      <c r="H315" s="589"/>
      <c r="I315" s="589"/>
      <c r="J315" s="589"/>
      <c r="K315" s="589"/>
    </row>
    <row r="316" spans="1:11" x14ac:dyDescent="0.25">
      <c r="A316" s="589"/>
      <c r="B316" s="589"/>
      <c r="C316" s="589"/>
      <c r="D316" s="589"/>
      <c r="E316" s="589"/>
      <c r="F316" s="589"/>
      <c r="G316" s="589"/>
      <c r="H316" s="589"/>
      <c r="I316" s="589"/>
      <c r="J316" s="589"/>
      <c r="K316" s="589"/>
    </row>
    <row r="317" spans="1:11" x14ac:dyDescent="0.25">
      <c r="A317" s="589"/>
      <c r="B317" s="589"/>
      <c r="C317" s="589"/>
      <c r="D317" s="589"/>
      <c r="E317" s="589"/>
      <c r="F317" s="589"/>
      <c r="G317" s="589"/>
      <c r="H317" s="589"/>
      <c r="I317" s="589"/>
      <c r="J317" s="589"/>
      <c r="K317" s="589"/>
    </row>
    <row r="318" spans="1:11" x14ac:dyDescent="0.25">
      <c r="A318" s="589"/>
      <c r="B318" s="589"/>
      <c r="C318" s="589"/>
      <c r="D318" s="589"/>
      <c r="E318" s="589"/>
      <c r="F318" s="589"/>
      <c r="G318" s="589"/>
      <c r="H318" s="589"/>
      <c r="I318" s="589"/>
      <c r="J318" s="589"/>
      <c r="K318" s="589"/>
    </row>
    <row r="319" spans="1:11" x14ac:dyDescent="0.25">
      <c r="A319" s="589"/>
      <c r="B319" s="589"/>
      <c r="C319" s="589"/>
      <c r="D319" s="589"/>
      <c r="E319" s="589"/>
      <c r="F319" s="589"/>
      <c r="G319" s="589"/>
      <c r="H319" s="589"/>
      <c r="I319" s="589"/>
      <c r="J319" s="589"/>
      <c r="K319" s="589"/>
    </row>
    <row r="320" spans="1:11" x14ac:dyDescent="0.25">
      <c r="A320" s="589"/>
      <c r="B320" s="589"/>
      <c r="C320" s="589"/>
      <c r="D320" s="589"/>
      <c r="E320" s="589"/>
      <c r="F320" s="589"/>
      <c r="G320" s="589"/>
      <c r="H320" s="589"/>
      <c r="I320" s="589"/>
      <c r="J320" s="589"/>
      <c r="K320" s="589"/>
    </row>
    <row r="321" spans="1:11" x14ac:dyDescent="0.25">
      <c r="A321" s="589"/>
      <c r="B321" s="589"/>
      <c r="C321" s="589"/>
      <c r="D321" s="589"/>
      <c r="E321" s="589"/>
      <c r="F321" s="589"/>
      <c r="G321" s="589"/>
      <c r="H321" s="589"/>
      <c r="I321" s="589"/>
      <c r="J321" s="589"/>
      <c r="K321" s="589"/>
    </row>
    <row r="322" spans="1:11" x14ac:dyDescent="0.25">
      <c r="A322" s="589"/>
      <c r="B322" s="589"/>
      <c r="C322" s="589"/>
      <c r="D322" s="589"/>
      <c r="E322" s="589"/>
      <c r="F322" s="589"/>
      <c r="G322" s="589"/>
      <c r="H322" s="589"/>
      <c r="I322" s="589"/>
      <c r="J322" s="589"/>
      <c r="K322" s="589"/>
    </row>
    <row r="323" spans="1:11" x14ac:dyDescent="0.25">
      <c r="A323" s="589"/>
      <c r="B323" s="589"/>
      <c r="C323" s="589"/>
      <c r="D323" s="589"/>
      <c r="E323" s="589"/>
      <c r="F323" s="589"/>
      <c r="G323" s="589"/>
      <c r="H323" s="589"/>
      <c r="I323" s="589"/>
      <c r="J323" s="589"/>
      <c r="K323" s="589"/>
    </row>
    <row r="324" spans="1:11" x14ac:dyDescent="0.25">
      <c r="A324" s="589"/>
      <c r="B324" s="589"/>
      <c r="C324" s="589"/>
      <c r="D324" s="589"/>
      <c r="E324" s="589"/>
      <c r="F324" s="589"/>
      <c r="G324" s="589"/>
      <c r="H324" s="589"/>
      <c r="I324" s="589"/>
      <c r="J324" s="589"/>
      <c r="K324" s="589"/>
    </row>
    <row r="325" spans="1:11" x14ac:dyDescent="0.25">
      <c r="A325" s="589"/>
      <c r="B325" s="589"/>
      <c r="C325" s="589"/>
      <c r="D325" s="589"/>
      <c r="E325" s="589"/>
      <c r="F325" s="589"/>
      <c r="G325" s="589"/>
      <c r="H325" s="589"/>
      <c r="I325" s="589"/>
      <c r="J325" s="589"/>
      <c r="K325" s="589"/>
    </row>
    <row r="326" spans="1:11" x14ac:dyDescent="0.25">
      <c r="A326" s="589"/>
      <c r="B326" s="589"/>
      <c r="C326" s="589"/>
      <c r="D326" s="589"/>
      <c r="E326" s="589"/>
      <c r="F326" s="589"/>
      <c r="G326" s="589"/>
      <c r="H326" s="589"/>
      <c r="I326" s="589"/>
      <c r="J326" s="589"/>
      <c r="K326" s="589"/>
    </row>
    <row r="327" spans="1:11" x14ac:dyDescent="0.25">
      <c r="A327" s="589"/>
      <c r="B327" s="589"/>
      <c r="C327" s="589"/>
      <c r="D327" s="589"/>
      <c r="E327" s="589"/>
      <c r="F327" s="589"/>
      <c r="G327" s="589"/>
      <c r="H327" s="589"/>
      <c r="I327" s="589"/>
      <c r="J327" s="589"/>
      <c r="K327" s="589"/>
    </row>
    <row r="328" spans="1:11" x14ac:dyDescent="0.25">
      <c r="A328" s="589"/>
      <c r="B328" s="589"/>
      <c r="C328" s="589"/>
      <c r="D328" s="589"/>
      <c r="E328" s="589"/>
      <c r="F328" s="589"/>
      <c r="G328" s="589"/>
      <c r="H328" s="589"/>
      <c r="I328" s="589"/>
      <c r="J328" s="589"/>
      <c r="K328" s="589"/>
    </row>
    <row r="329" spans="1:11" x14ac:dyDescent="0.25">
      <c r="A329" s="589"/>
      <c r="B329" s="589"/>
      <c r="C329" s="589"/>
      <c r="D329" s="589"/>
      <c r="E329" s="589"/>
      <c r="F329" s="589"/>
      <c r="G329" s="589"/>
      <c r="H329" s="589"/>
      <c r="I329" s="589"/>
      <c r="J329" s="589"/>
      <c r="K329" s="589"/>
    </row>
    <row r="330" spans="1:11" x14ac:dyDescent="0.25">
      <c r="A330" s="589"/>
      <c r="B330" s="589"/>
      <c r="C330" s="589"/>
      <c r="D330" s="589"/>
      <c r="E330" s="589"/>
      <c r="F330" s="589"/>
      <c r="G330" s="589"/>
      <c r="H330" s="589"/>
      <c r="I330" s="589"/>
      <c r="J330" s="589"/>
      <c r="K330" s="589"/>
    </row>
    <row r="331" spans="1:11" x14ac:dyDescent="0.25">
      <c r="A331" s="589"/>
      <c r="B331" s="589"/>
      <c r="C331" s="589"/>
      <c r="D331" s="589"/>
      <c r="E331" s="589"/>
      <c r="F331" s="589"/>
      <c r="G331" s="589"/>
      <c r="H331" s="589"/>
      <c r="I331" s="589"/>
      <c r="J331" s="589"/>
      <c r="K331" s="589"/>
    </row>
    <row r="332" spans="1:11" x14ac:dyDescent="0.25">
      <c r="A332" s="589"/>
      <c r="B332" s="589"/>
      <c r="C332" s="589"/>
      <c r="D332" s="589"/>
      <c r="E332" s="589"/>
      <c r="F332" s="589"/>
      <c r="G332" s="589"/>
      <c r="H332" s="589"/>
      <c r="I332" s="589"/>
      <c r="J332" s="589"/>
      <c r="K332" s="589"/>
    </row>
    <row r="333" spans="1:11" x14ac:dyDescent="0.25">
      <c r="A333" s="589"/>
      <c r="B333" s="589"/>
      <c r="C333" s="589"/>
      <c r="D333" s="589"/>
      <c r="E333" s="589"/>
      <c r="F333" s="589"/>
      <c r="G333" s="589"/>
      <c r="H333" s="589"/>
      <c r="I333" s="589"/>
      <c r="J333" s="589"/>
      <c r="K333" s="589"/>
    </row>
    <row r="334" spans="1:11" x14ac:dyDescent="0.25">
      <c r="A334" s="589"/>
      <c r="B334" s="589"/>
      <c r="C334" s="589"/>
      <c r="D334" s="589"/>
      <c r="E334" s="589"/>
      <c r="F334" s="589"/>
      <c r="G334" s="589"/>
      <c r="H334" s="589"/>
      <c r="I334" s="589"/>
      <c r="J334" s="589"/>
      <c r="K334" s="589"/>
    </row>
    <row r="335" spans="1:11" x14ac:dyDescent="0.25">
      <c r="A335" s="589"/>
      <c r="B335" s="589"/>
      <c r="C335" s="589"/>
      <c r="D335" s="589"/>
      <c r="E335" s="589"/>
      <c r="F335" s="589"/>
      <c r="G335" s="589"/>
      <c r="H335" s="589"/>
      <c r="I335" s="589"/>
      <c r="J335" s="589"/>
      <c r="K335" s="589"/>
    </row>
    <row r="336" spans="1:11" x14ac:dyDescent="0.25">
      <c r="A336" s="589"/>
      <c r="B336" s="589"/>
      <c r="C336" s="589"/>
      <c r="D336" s="589"/>
      <c r="E336" s="589"/>
      <c r="F336" s="589"/>
      <c r="G336" s="589"/>
      <c r="H336" s="589"/>
      <c r="I336" s="589"/>
      <c r="J336" s="589"/>
      <c r="K336" s="589"/>
    </row>
    <row r="337" spans="1:11" x14ac:dyDescent="0.25">
      <c r="A337" s="589"/>
      <c r="B337" s="589"/>
      <c r="C337" s="589"/>
      <c r="D337" s="589"/>
      <c r="E337" s="589"/>
      <c r="F337" s="589"/>
      <c r="G337" s="589"/>
      <c r="H337" s="589"/>
      <c r="I337" s="589"/>
      <c r="J337" s="589"/>
      <c r="K337" s="589"/>
    </row>
    <row r="338" spans="1:11" x14ac:dyDescent="0.25">
      <c r="A338" s="589"/>
      <c r="B338" s="589"/>
      <c r="C338" s="589"/>
      <c r="D338" s="589"/>
      <c r="E338" s="589"/>
      <c r="F338" s="589"/>
      <c r="G338" s="589"/>
      <c r="H338" s="589"/>
      <c r="I338" s="589"/>
      <c r="J338" s="589"/>
      <c r="K338" s="589"/>
    </row>
    <row r="339" spans="1:11" x14ac:dyDescent="0.25">
      <c r="A339" s="589"/>
      <c r="B339" s="589"/>
      <c r="C339" s="589"/>
      <c r="D339" s="589"/>
      <c r="E339" s="589"/>
      <c r="F339" s="589"/>
      <c r="G339" s="589"/>
      <c r="H339" s="589"/>
      <c r="I339" s="589"/>
      <c r="J339" s="589"/>
      <c r="K339" s="589"/>
    </row>
    <row r="340" spans="1:11" x14ac:dyDescent="0.25">
      <c r="A340" s="589"/>
      <c r="B340" s="589"/>
      <c r="C340" s="589"/>
      <c r="D340" s="589"/>
      <c r="E340" s="589"/>
      <c r="F340" s="589"/>
      <c r="G340" s="589"/>
      <c r="H340" s="589"/>
      <c r="I340" s="589"/>
      <c r="J340" s="589"/>
      <c r="K340" s="589"/>
    </row>
    <row r="341" spans="1:11" x14ac:dyDescent="0.25">
      <c r="A341" s="589"/>
      <c r="B341" s="589"/>
      <c r="C341" s="589"/>
      <c r="D341" s="589"/>
      <c r="E341" s="589"/>
      <c r="F341" s="589"/>
      <c r="G341" s="589"/>
      <c r="H341" s="589"/>
      <c r="I341" s="589"/>
      <c r="J341" s="589"/>
      <c r="K341" s="589"/>
    </row>
    <row r="342" spans="1:11" x14ac:dyDescent="0.25">
      <c r="A342" s="589"/>
      <c r="B342" s="589"/>
      <c r="C342" s="589"/>
      <c r="D342" s="589"/>
      <c r="E342" s="589"/>
      <c r="F342" s="589"/>
      <c r="G342" s="589"/>
      <c r="H342" s="589"/>
      <c r="I342" s="589"/>
      <c r="J342" s="589"/>
      <c r="K342" s="589"/>
    </row>
    <row r="343" spans="1:11" x14ac:dyDescent="0.25">
      <c r="A343" s="589"/>
      <c r="B343" s="589"/>
      <c r="C343" s="589"/>
      <c r="D343" s="589"/>
      <c r="E343" s="589"/>
      <c r="F343" s="589"/>
      <c r="G343" s="589"/>
      <c r="H343" s="589"/>
      <c r="I343" s="589"/>
      <c r="J343" s="589"/>
      <c r="K343" s="589"/>
    </row>
    <row r="344" spans="1:11" x14ac:dyDescent="0.25">
      <c r="A344" s="589"/>
      <c r="B344" s="589"/>
      <c r="C344" s="589"/>
      <c r="D344" s="589"/>
      <c r="E344" s="589"/>
      <c r="F344" s="589"/>
      <c r="G344" s="589"/>
      <c r="H344" s="589"/>
      <c r="I344" s="589"/>
      <c r="J344" s="589"/>
      <c r="K344" s="589"/>
    </row>
    <row r="345" spans="1:11" x14ac:dyDescent="0.25">
      <c r="A345" s="589"/>
      <c r="B345" s="589"/>
      <c r="C345" s="589"/>
      <c r="D345" s="589"/>
      <c r="E345" s="589"/>
      <c r="F345" s="589"/>
      <c r="G345" s="589"/>
      <c r="H345" s="589"/>
      <c r="I345" s="589"/>
      <c r="J345" s="589"/>
      <c r="K345" s="589"/>
    </row>
    <row r="346" spans="1:11" x14ac:dyDescent="0.25">
      <c r="A346" s="589"/>
      <c r="B346" s="589"/>
      <c r="C346" s="589"/>
      <c r="D346" s="589"/>
      <c r="E346" s="589"/>
      <c r="F346" s="589"/>
      <c r="G346" s="589"/>
      <c r="H346" s="589"/>
      <c r="I346" s="589"/>
      <c r="J346" s="589"/>
      <c r="K346" s="589"/>
    </row>
    <row r="347" spans="1:11" x14ac:dyDescent="0.25">
      <c r="A347" s="589"/>
      <c r="B347" s="589"/>
      <c r="C347" s="589"/>
      <c r="D347" s="589"/>
      <c r="E347" s="589"/>
      <c r="F347" s="589"/>
      <c r="G347" s="589"/>
      <c r="H347" s="589"/>
      <c r="I347" s="589"/>
      <c r="J347" s="589"/>
      <c r="K347" s="589"/>
    </row>
    <row r="348" spans="1:11" x14ac:dyDescent="0.25">
      <c r="A348" s="589"/>
      <c r="B348" s="589"/>
      <c r="C348" s="589"/>
      <c r="D348" s="589"/>
      <c r="E348" s="589"/>
      <c r="F348" s="589"/>
      <c r="G348" s="589"/>
      <c r="H348" s="589"/>
      <c r="I348" s="589"/>
      <c r="J348" s="589"/>
      <c r="K348" s="589"/>
    </row>
    <row r="349" spans="1:11" x14ac:dyDescent="0.25">
      <c r="A349" s="589"/>
      <c r="B349" s="589"/>
      <c r="C349" s="589"/>
      <c r="D349" s="589"/>
      <c r="E349" s="589"/>
      <c r="F349" s="589"/>
      <c r="G349" s="589"/>
      <c r="H349" s="589"/>
      <c r="I349" s="589"/>
      <c r="J349" s="589"/>
      <c r="K349" s="589"/>
    </row>
    <row r="350" spans="1:11" x14ac:dyDescent="0.25">
      <c r="A350" s="589"/>
      <c r="B350" s="589"/>
      <c r="C350" s="589"/>
      <c r="D350" s="589"/>
      <c r="E350" s="589"/>
      <c r="F350" s="589"/>
      <c r="G350" s="589"/>
      <c r="H350" s="589"/>
      <c r="I350" s="589"/>
      <c r="J350" s="589"/>
      <c r="K350" s="589"/>
    </row>
    <row r="351" spans="1:11" x14ac:dyDescent="0.25">
      <c r="A351" s="589"/>
      <c r="B351" s="589"/>
      <c r="C351" s="589"/>
      <c r="D351" s="589"/>
      <c r="E351" s="589"/>
      <c r="F351" s="589"/>
      <c r="G351" s="589"/>
      <c r="H351" s="589"/>
      <c r="I351" s="589"/>
      <c r="J351" s="589"/>
      <c r="K351" s="589"/>
    </row>
    <row r="352" spans="1:11" x14ac:dyDescent="0.25">
      <c r="A352" s="589"/>
      <c r="B352" s="589"/>
      <c r="C352" s="589"/>
      <c r="D352" s="589"/>
      <c r="E352" s="589"/>
      <c r="F352" s="589"/>
      <c r="G352" s="589"/>
      <c r="H352" s="589"/>
      <c r="I352" s="589"/>
      <c r="J352" s="589"/>
      <c r="K352" s="589"/>
    </row>
    <row r="353" spans="1:11" x14ac:dyDescent="0.25">
      <c r="A353" s="589"/>
      <c r="B353" s="589"/>
      <c r="C353" s="589"/>
      <c r="D353" s="589"/>
      <c r="E353" s="589"/>
      <c r="F353" s="589"/>
      <c r="G353" s="589"/>
      <c r="H353" s="589"/>
      <c r="I353" s="589"/>
      <c r="J353" s="589"/>
      <c r="K353" s="589"/>
    </row>
    <row r="354" spans="1:11" x14ac:dyDescent="0.25">
      <c r="A354" s="589"/>
      <c r="B354" s="589"/>
      <c r="C354" s="589"/>
      <c r="D354" s="589"/>
      <c r="E354" s="589"/>
      <c r="F354" s="589"/>
      <c r="G354" s="589"/>
      <c r="H354" s="589"/>
      <c r="I354" s="589"/>
      <c r="J354" s="589"/>
      <c r="K354" s="589"/>
    </row>
    <row r="355" spans="1:11" x14ac:dyDescent="0.25">
      <c r="A355" s="589"/>
      <c r="B355" s="589"/>
      <c r="C355" s="589"/>
      <c r="D355" s="589"/>
      <c r="E355" s="589"/>
      <c r="F355" s="589"/>
      <c r="G355" s="589"/>
      <c r="H355" s="589"/>
      <c r="I355" s="589"/>
      <c r="J355" s="589"/>
      <c r="K355" s="589"/>
    </row>
    <row r="356" spans="1:11" x14ac:dyDescent="0.25">
      <c r="A356" s="589"/>
      <c r="B356" s="589"/>
      <c r="C356" s="589"/>
      <c r="D356" s="589"/>
      <c r="E356" s="589"/>
      <c r="F356" s="589"/>
      <c r="G356" s="589"/>
      <c r="H356" s="589"/>
      <c r="I356" s="589"/>
      <c r="J356" s="589"/>
      <c r="K356" s="589"/>
    </row>
    <row r="357" spans="1:11" x14ac:dyDescent="0.25">
      <c r="A357" s="589"/>
      <c r="B357" s="589"/>
      <c r="C357" s="589"/>
      <c r="D357" s="589"/>
      <c r="E357" s="589"/>
      <c r="F357" s="589"/>
      <c r="G357" s="589"/>
      <c r="H357" s="589"/>
      <c r="I357" s="589"/>
      <c r="J357" s="589"/>
      <c r="K357" s="589"/>
    </row>
    <row r="358" spans="1:11" x14ac:dyDescent="0.25">
      <c r="A358" s="589"/>
      <c r="B358" s="589"/>
      <c r="C358" s="589"/>
      <c r="D358" s="589"/>
      <c r="E358" s="589"/>
      <c r="F358" s="589"/>
      <c r="G358" s="589"/>
      <c r="H358" s="589"/>
      <c r="I358" s="589"/>
      <c r="J358" s="589"/>
      <c r="K358" s="589"/>
    </row>
    <row r="359" spans="1:11" x14ac:dyDescent="0.25">
      <c r="A359" s="589"/>
      <c r="B359" s="589"/>
      <c r="C359" s="589"/>
      <c r="D359" s="589"/>
      <c r="E359" s="589"/>
      <c r="F359" s="589"/>
      <c r="G359" s="589"/>
      <c r="H359" s="589"/>
      <c r="I359" s="589"/>
      <c r="J359" s="589"/>
      <c r="K359" s="589"/>
    </row>
    <row r="360" spans="1:11" x14ac:dyDescent="0.25">
      <c r="A360" s="589"/>
      <c r="B360" s="589"/>
      <c r="C360" s="589"/>
      <c r="D360" s="589"/>
      <c r="E360" s="589"/>
      <c r="F360" s="589"/>
      <c r="G360" s="589"/>
      <c r="H360" s="589"/>
      <c r="I360" s="589"/>
      <c r="J360" s="589"/>
      <c r="K360" s="589"/>
    </row>
    <row r="361" spans="1:11" x14ac:dyDescent="0.25">
      <c r="A361" s="589"/>
      <c r="B361" s="589"/>
      <c r="C361" s="589"/>
      <c r="D361" s="589"/>
      <c r="E361" s="589"/>
      <c r="F361" s="589"/>
      <c r="G361" s="589"/>
      <c r="H361" s="589"/>
      <c r="I361" s="589"/>
      <c r="J361" s="589"/>
      <c r="K361" s="589"/>
    </row>
    <row r="362" spans="1:11" x14ac:dyDescent="0.25">
      <c r="A362" s="589"/>
      <c r="B362" s="589"/>
      <c r="C362" s="589"/>
      <c r="D362" s="589"/>
      <c r="E362" s="589"/>
      <c r="F362" s="589"/>
      <c r="G362" s="589"/>
      <c r="H362" s="589"/>
      <c r="I362" s="589"/>
      <c r="J362" s="589"/>
      <c r="K362" s="589"/>
    </row>
    <row r="363" spans="1:11" x14ac:dyDescent="0.25">
      <c r="A363" s="589"/>
      <c r="B363" s="589"/>
      <c r="C363" s="589"/>
      <c r="D363" s="589"/>
      <c r="E363" s="589"/>
      <c r="F363" s="589"/>
      <c r="G363" s="589"/>
      <c r="H363" s="589"/>
      <c r="I363" s="589"/>
      <c r="J363" s="589"/>
      <c r="K363" s="589"/>
    </row>
    <row r="364" spans="1:11" x14ac:dyDescent="0.25">
      <c r="A364" s="589"/>
      <c r="B364" s="589"/>
      <c r="C364" s="589"/>
      <c r="D364" s="589"/>
      <c r="E364" s="589"/>
      <c r="F364" s="589"/>
      <c r="G364" s="589"/>
      <c r="H364" s="589"/>
      <c r="I364" s="589"/>
      <c r="J364" s="589"/>
      <c r="K364" s="589"/>
    </row>
    <row r="365" spans="1:11" x14ac:dyDescent="0.25">
      <c r="A365" s="589"/>
      <c r="B365" s="589"/>
      <c r="C365" s="589"/>
      <c r="D365" s="589"/>
      <c r="E365" s="589"/>
      <c r="F365" s="589"/>
      <c r="G365" s="589"/>
      <c r="H365" s="589"/>
      <c r="I365" s="589"/>
      <c r="J365" s="589"/>
      <c r="K365" s="589"/>
    </row>
    <row r="366" spans="1:11" x14ac:dyDescent="0.25">
      <c r="A366" s="589"/>
      <c r="B366" s="589"/>
      <c r="C366" s="589"/>
      <c r="D366" s="589"/>
      <c r="E366" s="589"/>
      <c r="F366" s="589"/>
      <c r="G366" s="589"/>
      <c r="H366" s="589"/>
      <c r="I366" s="589"/>
      <c r="J366" s="589"/>
      <c r="K366" s="589"/>
    </row>
    <row r="367" spans="1:11" x14ac:dyDescent="0.25">
      <c r="A367" s="589"/>
      <c r="B367" s="589"/>
      <c r="C367" s="589"/>
      <c r="D367" s="589"/>
      <c r="E367" s="589"/>
      <c r="F367" s="589"/>
      <c r="G367" s="589"/>
      <c r="H367" s="589"/>
      <c r="I367" s="589"/>
      <c r="J367" s="589"/>
      <c r="K367" s="589"/>
    </row>
    <row r="368" spans="1:11" x14ac:dyDescent="0.25">
      <c r="A368" s="589"/>
      <c r="B368" s="589"/>
      <c r="C368" s="589"/>
      <c r="D368" s="589"/>
      <c r="E368" s="589"/>
      <c r="F368" s="589"/>
      <c r="G368" s="589"/>
      <c r="H368" s="589"/>
      <c r="I368" s="589"/>
      <c r="J368" s="589"/>
      <c r="K368" s="589"/>
    </row>
    <row r="369" spans="1:11" x14ac:dyDescent="0.25">
      <c r="A369" s="589"/>
      <c r="B369" s="589"/>
      <c r="C369" s="589"/>
      <c r="D369" s="589"/>
      <c r="E369" s="589"/>
      <c r="F369" s="589"/>
      <c r="G369" s="589"/>
      <c r="H369" s="589"/>
      <c r="I369" s="589"/>
      <c r="J369" s="589"/>
      <c r="K369" s="589"/>
    </row>
    <row r="370" spans="1:11" x14ac:dyDescent="0.25">
      <c r="A370" s="589"/>
      <c r="B370" s="589"/>
      <c r="C370" s="589"/>
      <c r="D370" s="589"/>
      <c r="E370" s="589"/>
      <c r="F370" s="589"/>
      <c r="G370" s="589"/>
      <c r="H370" s="589"/>
      <c r="I370" s="589"/>
      <c r="J370" s="589"/>
      <c r="K370" s="589"/>
    </row>
    <row r="371" spans="1:11" x14ac:dyDescent="0.25">
      <c r="A371" s="589"/>
      <c r="B371" s="589"/>
      <c r="C371" s="589"/>
      <c r="D371" s="589"/>
      <c r="E371" s="589"/>
      <c r="F371" s="589"/>
      <c r="G371" s="589"/>
      <c r="H371" s="589"/>
      <c r="I371" s="589"/>
      <c r="J371" s="589"/>
      <c r="K371" s="589"/>
    </row>
    <row r="372" spans="1:11" x14ac:dyDescent="0.25">
      <c r="A372" s="589"/>
      <c r="B372" s="589"/>
      <c r="C372" s="589"/>
      <c r="D372" s="589"/>
      <c r="E372" s="589"/>
      <c r="F372" s="589"/>
      <c r="G372" s="589"/>
      <c r="H372" s="589"/>
      <c r="I372" s="589"/>
      <c r="J372" s="589"/>
      <c r="K372" s="589"/>
    </row>
    <row r="373" spans="1:11" x14ac:dyDescent="0.25">
      <c r="A373" s="589"/>
      <c r="B373" s="589"/>
      <c r="C373" s="589"/>
      <c r="D373" s="589"/>
      <c r="E373" s="589"/>
      <c r="F373" s="589"/>
      <c r="G373" s="589"/>
      <c r="H373" s="589"/>
      <c r="I373" s="589"/>
      <c r="J373" s="589"/>
      <c r="K373" s="589"/>
    </row>
    <row r="374" spans="1:11" x14ac:dyDescent="0.25">
      <c r="A374" s="589"/>
      <c r="B374" s="589"/>
      <c r="C374" s="589"/>
      <c r="D374" s="589"/>
      <c r="E374" s="589"/>
      <c r="F374" s="589"/>
      <c r="G374" s="589"/>
      <c r="H374" s="589"/>
      <c r="I374" s="589"/>
      <c r="J374" s="589"/>
      <c r="K374" s="589"/>
    </row>
    <row r="375" spans="1:11" x14ac:dyDescent="0.25">
      <c r="A375" s="589"/>
      <c r="B375" s="589"/>
      <c r="C375" s="589"/>
      <c r="D375" s="589"/>
      <c r="E375" s="589"/>
      <c r="F375" s="589"/>
      <c r="G375" s="589"/>
      <c r="H375" s="589"/>
      <c r="I375" s="589"/>
      <c r="J375" s="589"/>
      <c r="K375" s="589"/>
    </row>
    <row r="376" spans="1:11" x14ac:dyDescent="0.25">
      <c r="A376" s="589"/>
      <c r="B376" s="589"/>
      <c r="C376" s="589"/>
      <c r="D376" s="589"/>
      <c r="E376" s="589"/>
      <c r="F376" s="589"/>
      <c r="G376" s="589"/>
      <c r="H376" s="589"/>
      <c r="I376" s="589"/>
      <c r="J376" s="589"/>
      <c r="K376" s="589"/>
    </row>
    <row r="377" spans="1:11" x14ac:dyDescent="0.25">
      <c r="A377" s="589"/>
      <c r="B377" s="589"/>
      <c r="C377" s="589"/>
      <c r="D377" s="589"/>
      <c r="E377" s="589"/>
      <c r="F377" s="589"/>
      <c r="G377" s="589"/>
      <c r="H377" s="589"/>
      <c r="I377" s="589"/>
      <c r="J377" s="589"/>
      <c r="K377" s="589"/>
    </row>
    <row r="378" spans="1:11" x14ac:dyDescent="0.25">
      <c r="A378" s="589"/>
      <c r="B378" s="589"/>
      <c r="C378" s="589"/>
      <c r="D378" s="589"/>
      <c r="E378" s="589"/>
      <c r="F378" s="589"/>
      <c r="G378" s="589"/>
      <c r="H378" s="589"/>
      <c r="I378" s="589"/>
      <c r="J378" s="589"/>
      <c r="K378" s="589"/>
    </row>
    <row r="379" spans="1:11" x14ac:dyDescent="0.25">
      <c r="A379" s="589"/>
      <c r="B379" s="589"/>
      <c r="C379" s="589"/>
      <c r="D379" s="589"/>
      <c r="E379" s="589"/>
      <c r="F379" s="589"/>
      <c r="G379" s="589"/>
      <c r="H379" s="589"/>
      <c r="I379" s="589"/>
      <c r="J379" s="589"/>
      <c r="K379" s="589"/>
    </row>
    <row r="380" spans="1:11" x14ac:dyDescent="0.25">
      <c r="A380" s="589"/>
      <c r="B380" s="589"/>
      <c r="C380" s="589"/>
      <c r="D380" s="589"/>
      <c r="E380" s="589"/>
      <c r="F380" s="589"/>
      <c r="G380" s="589"/>
      <c r="H380" s="589"/>
      <c r="I380" s="589"/>
      <c r="J380" s="589"/>
      <c r="K380" s="589"/>
    </row>
    <row r="381" spans="1:11" x14ac:dyDescent="0.25">
      <c r="A381" s="589"/>
      <c r="B381" s="589"/>
      <c r="C381" s="589"/>
      <c r="D381" s="589"/>
      <c r="E381" s="589"/>
      <c r="F381" s="589"/>
      <c r="G381" s="589"/>
      <c r="H381" s="589"/>
      <c r="I381" s="589"/>
      <c r="J381" s="589"/>
      <c r="K381" s="589"/>
    </row>
    <row r="382" spans="1:11" x14ac:dyDescent="0.25">
      <c r="A382" s="589"/>
      <c r="B382" s="589"/>
      <c r="C382" s="589"/>
      <c r="D382" s="589"/>
      <c r="E382" s="589"/>
      <c r="F382" s="589"/>
      <c r="G382" s="589"/>
      <c r="H382" s="589"/>
      <c r="I382" s="589"/>
      <c r="J382" s="589"/>
      <c r="K382" s="589"/>
    </row>
    <row r="383" spans="1:11" x14ac:dyDescent="0.25">
      <c r="A383" s="589"/>
      <c r="B383" s="589"/>
      <c r="C383" s="589"/>
      <c r="D383" s="589"/>
      <c r="E383" s="589"/>
      <c r="F383" s="589"/>
      <c r="G383" s="589"/>
      <c r="H383" s="589"/>
      <c r="I383" s="589"/>
      <c r="J383" s="589"/>
      <c r="K383" s="589"/>
    </row>
    <row r="384" spans="1:11" x14ac:dyDescent="0.25">
      <c r="A384" s="589"/>
      <c r="B384" s="589"/>
      <c r="C384" s="589"/>
      <c r="D384" s="589"/>
      <c r="E384" s="589"/>
      <c r="F384" s="589"/>
      <c r="G384" s="589"/>
      <c r="H384" s="589"/>
      <c r="I384" s="589"/>
      <c r="J384" s="589"/>
      <c r="K384" s="589"/>
    </row>
    <row r="385" spans="1:11" x14ac:dyDescent="0.25">
      <c r="A385" s="589"/>
      <c r="B385" s="589"/>
      <c r="C385" s="589"/>
      <c r="D385" s="589"/>
      <c r="E385" s="589"/>
      <c r="F385" s="589"/>
      <c r="G385" s="589"/>
      <c r="H385" s="589"/>
      <c r="I385" s="589"/>
      <c r="J385" s="589"/>
      <c r="K385" s="589"/>
    </row>
    <row r="386" spans="1:11" x14ac:dyDescent="0.25">
      <c r="A386" s="589"/>
      <c r="B386" s="589"/>
      <c r="C386" s="589"/>
      <c r="D386" s="589"/>
      <c r="E386" s="589"/>
      <c r="F386" s="589"/>
      <c r="G386" s="589"/>
      <c r="H386" s="589"/>
      <c r="I386" s="589"/>
      <c r="J386" s="589"/>
      <c r="K386" s="589"/>
    </row>
    <row r="387" spans="1:11" x14ac:dyDescent="0.25">
      <c r="A387" s="589"/>
      <c r="B387" s="589"/>
      <c r="C387" s="589"/>
      <c r="D387" s="589"/>
      <c r="E387" s="589"/>
      <c r="F387" s="589"/>
      <c r="G387" s="589"/>
      <c r="H387" s="589"/>
      <c r="I387" s="589"/>
      <c r="J387" s="589"/>
      <c r="K387" s="589"/>
    </row>
    <row r="388" spans="1:11" x14ac:dyDescent="0.25">
      <c r="A388" s="589"/>
      <c r="B388" s="589"/>
      <c r="C388" s="589"/>
      <c r="D388" s="589"/>
      <c r="E388" s="589"/>
      <c r="F388" s="589"/>
      <c r="G388" s="589"/>
      <c r="H388" s="589"/>
      <c r="I388" s="589"/>
      <c r="J388" s="589"/>
      <c r="K388" s="589"/>
    </row>
    <row r="389" spans="1:11" x14ac:dyDescent="0.25">
      <c r="A389" s="589"/>
      <c r="B389" s="589"/>
      <c r="C389" s="589"/>
      <c r="D389" s="589"/>
      <c r="E389" s="589"/>
      <c r="F389" s="589"/>
      <c r="G389" s="589"/>
      <c r="H389" s="589"/>
      <c r="I389" s="589"/>
      <c r="J389" s="589"/>
      <c r="K389" s="589"/>
    </row>
    <row r="390" spans="1:11" x14ac:dyDescent="0.25">
      <c r="A390" s="589"/>
      <c r="B390" s="589"/>
      <c r="C390" s="589"/>
      <c r="D390" s="589"/>
      <c r="E390" s="589"/>
      <c r="F390" s="589"/>
      <c r="G390" s="589"/>
      <c r="H390" s="589"/>
      <c r="I390" s="589"/>
      <c r="J390" s="589"/>
      <c r="K390" s="589"/>
    </row>
    <row r="391" spans="1:11" x14ac:dyDescent="0.25">
      <c r="A391" s="589"/>
      <c r="B391" s="589"/>
      <c r="C391" s="589"/>
      <c r="D391" s="589"/>
      <c r="E391" s="589"/>
      <c r="F391" s="589"/>
      <c r="G391" s="589"/>
      <c r="H391" s="589"/>
      <c r="I391" s="589"/>
      <c r="J391" s="589"/>
      <c r="K391" s="589"/>
    </row>
    <row r="392" spans="1:11" x14ac:dyDescent="0.25">
      <c r="A392" s="589"/>
      <c r="B392" s="589"/>
      <c r="C392" s="589"/>
      <c r="D392" s="589"/>
      <c r="E392" s="589"/>
      <c r="F392" s="589"/>
      <c r="G392" s="589"/>
      <c r="H392" s="589"/>
      <c r="I392" s="589"/>
      <c r="J392" s="589"/>
      <c r="K392" s="589"/>
    </row>
    <row r="393" spans="1:11" x14ac:dyDescent="0.25">
      <c r="A393" s="589"/>
      <c r="B393" s="589"/>
      <c r="C393" s="589"/>
      <c r="D393" s="589"/>
      <c r="E393" s="589"/>
      <c r="F393" s="589"/>
      <c r="G393" s="589"/>
      <c r="H393" s="589"/>
      <c r="I393" s="589"/>
      <c r="J393" s="589"/>
      <c r="K393" s="589"/>
    </row>
    <row r="394" spans="1:11" x14ac:dyDescent="0.25">
      <c r="A394" s="589"/>
      <c r="B394" s="589"/>
      <c r="C394" s="589"/>
      <c r="D394" s="589"/>
      <c r="E394" s="589"/>
      <c r="F394" s="589"/>
      <c r="G394" s="589"/>
      <c r="H394" s="589"/>
      <c r="I394" s="589"/>
      <c r="J394" s="589"/>
      <c r="K394" s="589"/>
    </row>
    <row r="395" spans="1:11" x14ac:dyDescent="0.25">
      <c r="A395" s="589"/>
      <c r="B395" s="589"/>
      <c r="C395" s="589"/>
      <c r="D395" s="589"/>
      <c r="E395" s="589"/>
      <c r="F395" s="589"/>
      <c r="G395" s="589"/>
      <c r="H395" s="589"/>
      <c r="I395" s="589"/>
      <c r="J395" s="589"/>
      <c r="K395" s="589"/>
    </row>
    <row r="396" spans="1:11" x14ac:dyDescent="0.25">
      <c r="A396" s="589"/>
      <c r="B396" s="589"/>
      <c r="C396" s="589"/>
      <c r="D396" s="589"/>
      <c r="E396" s="589"/>
      <c r="F396" s="589"/>
      <c r="G396" s="589"/>
      <c r="H396" s="589"/>
      <c r="I396" s="589"/>
      <c r="J396" s="589"/>
      <c r="K396" s="589"/>
    </row>
    <row r="397" spans="1:11" x14ac:dyDescent="0.25">
      <c r="A397" s="589"/>
      <c r="B397" s="589"/>
      <c r="C397" s="589"/>
      <c r="D397" s="589"/>
      <c r="E397" s="589"/>
      <c r="F397" s="589"/>
      <c r="G397" s="589"/>
      <c r="H397" s="589"/>
      <c r="I397" s="589"/>
      <c r="J397" s="589"/>
      <c r="K397" s="589"/>
    </row>
    <row r="398" spans="1:11" x14ac:dyDescent="0.25">
      <c r="A398" s="589"/>
      <c r="B398" s="589"/>
      <c r="C398" s="589"/>
      <c r="D398" s="589"/>
      <c r="E398" s="589"/>
      <c r="F398" s="589"/>
      <c r="G398" s="589"/>
      <c r="H398" s="589"/>
      <c r="I398" s="589"/>
      <c r="J398" s="589"/>
      <c r="K398" s="589"/>
    </row>
    <row r="399" spans="1:11" x14ac:dyDescent="0.25">
      <c r="A399" s="589"/>
      <c r="B399" s="589"/>
      <c r="C399" s="589"/>
      <c r="D399" s="589"/>
      <c r="E399" s="589"/>
      <c r="F399" s="589"/>
      <c r="G399" s="589"/>
      <c r="H399" s="589"/>
      <c r="I399" s="589"/>
      <c r="J399" s="589"/>
      <c r="K399" s="589"/>
    </row>
    <row r="400" spans="1:11" x14ac:dyDescent="0.25">
      <c r="A400" s="589"/>
      <c r="B400" s="589"/>
      <c r="C400" s="589"/>
      <c r="D400" s="589"/>
      <c r="E400" s="589"/>
      <c r="F400" s="589"/>
      <c r="G400" s="589"/>
      <c r="H400" s="589"/>
      <c r="I400" s="589"/>
      <c r="J400" s="589"/>
      <c r="K400" s="589"/>
    </row>
    <row r="401" spans="1:11" x14ac:dyDescent="0.25">
      <c r="A401" s="589"/>
      <c r="B401" s="589"/>
      <c r="C401" s="589"/>
      <c r="D401" s="589"/>
      <c r="E401" s="589"/>
      <c r="F401" s="589"/>
      <c r="G401" s="589"/>
      <c r="H401" s="589"/>
      <c r="I401" s="589"/>
      <c r="J401" s="589"/>
      <c r="K401" s="589"/>
    </row>
    <row r="402" spans="1:11" x14ac:dyDescent="0.25">
      <c r="A402" s="589"/>
      <c r="B402" s="589"/>
      <c r="C402" s="589"/>
      <c r="D402" s="589"/>
      <c r="E402" s="589"/>
      <c r="F402" s="589"/>
      <c r="G402" s="589"/>
      <c r="H402" s="589"/>
      <c r="I402" s="589"/>
      <c r="J402" s="589"/>
      <c r="K402" s="589"/>
    </row>
    <row r="403" spans="1:11" x14ac:dyDescent="0.25">
      <c r="A403" s="589"/>
      <c r="B403" s="589"/>
      <c r="C403" s="589"/>
      <c r="D403" s="589"/>
      <c r="E403" s="589"/>
      <c r="F403" s="589"/>
      <c r="G403" s="589"/>
      <c r="H403" s="589"/>
      <c r="I403" s="589"/>
      <c r="J403" s="589"/>
      <c r="K403" s="589"/>
    </row>
    <row r="404" spans="1:11" x14ac:dyDescent="0.25">
      <c r="A404" s="589"/>
      <c r="B404" s="589"/>
      <c r="C404" s="589"/>
      <c r="D404" s="589"/>
      <c r="E404" s="589"/>
      <c r="F404" s="589"/>
      <c r="G404" s="589"/>
      <c r="H404" s="589"/>
      <c r="I404" s="589"/>
      <c r="J404" s="589"/>
      <c r="K404" s="589"/>
    </row>
    <row r="405" spans="1:11" x14ac:dyDescent="0.25">
      <c r="A405" s="589"/>
      <c r="B405" s="589"/>
      <c r="C405" s="589"/>
      <c r="D405" s="589"/>
      <c r="E405" s="589"/>
      <c r="F405" s="589"/>
      <c r="G405" s="589"/>
      <c r="H405" s="589"/>
      <c r="I405" s="589"/>
      <c r="J405" s="589"/>
      <c r="K405" s="589"/>
    </row>
    <row r="406" spans="1:11" x14ac:dyDescent="0.25">
      <c r="A406" s="589"/>
      <c r="B406" s="589"/>
      <c r="C406" s="589"/>
      <c r="D406" s="589"/>
      <c r="E406" s="589"/>
      <c r="F406" s="589"/>
      <c r="G406" s="589"/>
      <c r="H406" s="589"/>
      <c r="I406" s="589"/>
      <c r="J406" s="589"/>
      <c r="K406" s="589"/>
    </row>
    <row r="407" spans="1:11" x14ac:dyDescent="0.25">
      <c r="A407" s="589"/>
      <c r="B407" s="589"/>
      <c r="C407" s="589"/>
      <c r="D407" s="589"/>
      <c r="E407" s="589"/>
      <c r="F407" s="589"/>
      <c r="G407" s="589"/>
      <c r="H407" s="589"/>
      <c r="I407" s="589"/>
      <c r="J407" s="589"/>
      <c r="K407" s="589"/>
    </row>
    <row r="408" spans="1:11" x14ac:dyDescent="0.25">
      <c r="A408" s="589"/>
      <c r="B408" s="589"/>
      <c r="C408" s="589"/>
      <c r="D408" s="589"/>
      <c r="E408" s="589"/>
      <c r="F408" s="589"/>
      <c r="G408" s="589"/>
      <c r="H408" s="589"/>
      <c r="I408" s="589"/>
      <c r="J408" s="589"/>
      <c r="K408" s="589"/>
    </row>
    <row r="409" spans="1:11" x14ac:dyDescent="0.25">
      <c r="A409" s="589"/>
      <c r="B409" s="589"/>
      <c r="C409" s="589"/>
      <c r="D409" s="589"/>
      <c r="E409" s="589"/>
      <c r="F409" s="589"/>
      <c r="G409" s="589"/>
      <c r="H409" s="589"/>
      <c r="I409" s="589"/>
      <c r="J409" s="589"/>
      <c r="K409" s="589"/>
    </row>
    <row r="410" spans="1:11" x14ac:dyDescent="0.25">
      <c r="A410" s="589"/>
      <c r="B410" s="589"/>
      <c r="C410" s="589"/>
      <c r="D410" s="589"/>
      <c r="E410" s="589"/>
      <c r="F410" s="589"/>
      <c r="G410" s="589"/>
      <c r="H410" s="589"/>
      <c r="I410" s="589"/>
      <c r="J410" s="589"/>
      <c r="K410" s="589"/>
    </row>
    <row r="411" spans="1:11" x14ac:dyDescent="0.25">
      <c r="A411" s="589"/>
      <c r="B411" s="589"/>
      <c r="C411" s="589"/>
      <c r="D411" s="589"/>
      <c r="E411" s="589"/>
      <c r="F411" s="589"/>
      <c r="G411" s="589"/>
      <c r="H411" s="589"/>
      <c r="I411" s="589"/>
      <c r="J411" s="589"/>
      <c r="K411" s="589"/>
    </row>
    <row r="412" spans="1:11" x14ac:dyDescent="0.25">
      <c r="A412" s="589"/>
      <c r="B412" s="589"/>
      <c r="C412" s="589"/>
      <c r="D412" s="589"/>
      <c r="E412" s="589"/>
      <c r="F412" s="589"/>
      <c r="G412" s="589"/>
      <c r="H412" s="589"/>
      <c r="I412" s="589"/>
      <c r="J412" s="589"/>
      <c r="K412" s="589"/>
    </row>
    <row r="413" spans="1:11" x14ac:dyDescent="0.25">
      <c r="A413" s="589"/>
      <c r="B413" s="589"/>
      <c r="C413" s="589"/>
      <c r="D413" s="589"/>
      <c r="E413" s="589"/>
      <c r="F413" s="589"/>
      <c r="G413" s="589"/>
      <c r="H413" s="589"/>
      <c r="I413" s="589"/>
      <c r="J413" s="589"/>
      <c r="K413" s="589"/>
    </row>
    <row r="414" spans="1:11" x14ac:dyDescent="0.25">
      <c r="A414" s="589"/>
      <c r="B414" s="589"/>
      <c r="C414" s="589"/>
      <c r="D414" s="589"/>
      <c r="E414" s="589"/>
      <c r="F414" s="589"/>
      <c r="G414" s="589"/>
      <c r="H414" s="589"/>
      <c r="I414" s="589"/>
      <c r="J414" s="589"/>
      <c r="K414" s="589"/>
    </row>
    <row r="415" spans="1:11" x14ac:dyDescent="0.25">
      <c r="A415" s="589"/>
      <c r="B415" s="589"/>
      <c r="C415" s="589"/>
      <c r="D415" s="589"/>
      <c r="E415" s="589"/>
      <c r="F415" s="589"/>
      <c r="G415" s="589"/>
      <c r="H415" s="589"/>
      <c r="I415" s="589"/>
      <c r="J415" s="589"/>
      <c r="K415" s="589"/>
    </row>
    <row r="416" spans="1:11" x14ac:dyDescent="0.25">
      <c r="A416" s="589"/>
      <c r="B416" s="589"/>
      <c r="C416" s="589"/>
      <c r="D416" s="589"/>
      <c r="E416" s="589"/>
      <c r="F416" s="589"/>
      <c r="G416" s="589"/>
      <c r="H416" s="589"/>
      <c r="I416" s="589"/>
      <c r="J416" s="589"/>
      <c r="K416" s="589"/>
    </row>
    <row r="417" spans="1:11" x14ac:dyDescent="0.25">
      <c r="A417" s="589"/>
      <c r="B417" s="589"/>
      <c r="C417" s="589"/>
      <c r="D417" s="589"/>
      <c r="E417" s="589"/>
      <c r="F417" s="589"/>
      <c r="G417" s="589"/>
      <c r="H417" s="589"/>
      <c r="I417" s="589"/>
      <c r="J417" s="589"/>
      <c r="K417" s="589"/>
    </row>
    <row r="418" spans="1:11" x14ac:dyDescent="0.25">
      <c r="A418" s="589"/>
      <c r="B418" s="589"/>
      <c r="C418" s="589"/>
      <c r="D418" s="589"/>
      <c r="E418" s="589"/>
      <c r="F418" s="589"/>
      <c r="G418" s="589"/>
      <c r="H418" s="589"/>
      <c r="I418" s="589"/>
      <c r="J418" s="589"/>
      <c r="K418" s="589"/>
    </row>
    <row r="419" spans="1:11" x14ac:dyDescent="0.25">
      <c r="A419" s="589"/>
      <c r="B419" s="589"/>
      <c r="C419" s="589"/>
      <c r="D419" s="589"/>
      <c r="E419" s="589"/>
      <c r="F419" s="589"/>
      <c r="G419" s="589"/>
      <c r="H419" s="589"/>
      <c r="I419" s="589"/>
      <c r="J419" s="589"/>
      <c r="K419" s="589"/>
    </row>
    <row r="420" spans="1:11" x14ac:dyDescent="0.25">
      <c r="A420" s="589"/>
      <c r="B420" s="589"/>
      <c r="C420" s="589"/>
      <c r="D420" s="589"/>
      <c r="E420" s="589"/>
      <c r="F420" s="589"/>
      <c r="G420" s="589"/>
      <c r="H420" s="589"/>
      <c r="I420" s="589"/>
      <c r="J420" s="589"/>
      <c r="K420" s="589"/>
    </row>
    <row r="421" spans="1:11" x14ac:dyDescent="0.25">
      <c r="A421" s="589"/>
      <c r="B421" s="589"/>
      <c r="C421" s="589"/>
      <c r="D421" s="589"/>
      <c r="E421" s="589"/>
      <c r="F421" s="589"/>
      <c r="G421" s="589"/>
      <c r="H421" s="589"/>
      <c r="I421" s="589"/>
      <c r="J421" s="589"/>
      <c r="K421" s="589"/>
    </row>
    <row r="422" spans="1:11" x14ac:dyDescent="0.25">
      <c r="A422" s="589"/>
      <c r="B422" s="589"/>
      <c r="C422" s="589"/>
      <c r="D422" s="589"/>
      <c r="E422" s="589"/>
      <c r="F422" s="589"/>
      <c r="G422" s="589"/>
      <c r="H422" s="589"/>
      <c r="I422" s="589"/>
      <c r="J422" s="589"/>
      <c r="K422" s="589"/>
    </row>
    <row r="423" spans="1:11" x14ac:dyDescent="0.25">
      <c r="A423" s="589"/>
      <c r="B423" s="589"/>
      <c r="C423" s="589"/>
      <c r="D423" s="589"/>
      <c r="E423" s="589"/>
      <c r="F423" s="589"/>
      <c r="G423" s="589"/>
      <c r="H423" s="589"/>
      <c r="I423" s="589"/>
      <c r="J423" s="589"/>
      <c r="K423" s="589"/>
    </row>
    <row r="424" spans="1:11" x14ac:dyDescent="0.25">
      <c r="A424" s="589"/>
      <c r="B424" s="589"/>
      <c r="C424" s="589"/>
      <c r="D424" s="589"/>
      <c r="E424" s="589"/>
      <c r="F424" s="589"/>
      <c r="G424" s="589"/>
      <c r="H424" s="589"/>
      <c r="I424" s="589"/>
      <c r="J424" s="589"/>
      <c r="K424" s="589"/>
    </row>
    <row r="425" spans="1:11" x14ac:dyDescent="0.25">
      <c r="A425" s="589"/>
      <c r="B425" s="589"/>
      <c r="C425" s="589"/>
      <c r="D425" s="589"/>
      <c r="E425" s="589"/>
      <c r="F425" s="589"/>
      <c r="G425" s="589"/>
      <c r="H425" s="589"/>
      <c r="I425" s="589"/>
      <c r="J425" s="589"/>
      <c r="K425" s="589"/>
    </row>
    <row r="426" spans="1:11" x14ac:dyDescent="0.25">
      <c r="A426" s="589"/>
      <c r="B426" s="589"/>
      <c r="C426" s="589"/>
      <c r="D426" s="589"/>
      <c r="E426" s="589"/>
      <c r="F426" s="589"/>
      <c r="G426" s="589"/>
      <c r="H426" s="589"/>
      <c r="I426" s="589"/>
      <c r="J426" s="589"/>
      <c r="K426" s="589"/>
    </row>
    <row r="427" spans="1:11" x14ac:dyDescent="0.25">
      <c r="A427" s="589"/>
      <c r="B427" s="589"/>
      <c r="C427" s="589"/>
      <c r="D427" s="589"/>
      <c r="E427" s="589"/>
      <c r="F427" s="589"/>
      <c r="G427" s="589"/>
      <c r="H427" s="589"/>
      <c r="I427" s="589"/>
      <c r="J427" s="589"/>
      <c r="K427" s="589"/>
    </row>
    <row r="428" spans="1:11" x14ac:dyDescent="0.25">
      <c r="A428" s="589"/>
      <c r="B428" s="589"/>
      <c r="C428" s="589"/>
      <c r="D428" s="589"/>
      <c r="E428" s="589"/>
      <c r="F428" s="589"/>
      <c r="G428" s="589"/>
      <c r="H428" s="589"/>
      <c r="I428" s="589"/>
      <c r="J428" s="589"/>
      <c r="K428" s="589"/>
    </row>
    <row r="429" spans="1:11" x14ac:dyDescent="0.25">
      <c r="A429" s="589"/>
      <c r="B429" s="589"/>
      <c r="C429" s="589"/>
      <c r="D429" s="589"/>
      <c r="E429" s="589"/>
      <c r="F429" s="589"/>
      <c r="G429" s="589"/>
      <c r="H429" s="589"/>
      <c r="I429" s="589"/>
      <c r="J429" s="589"/>
      <c r="K429" s="589"/>
    </row>
    <row r="430" spans="1:11" x14ac:dyDescent="0.25">
      <c r="A430" s="589"/>
      <c r="B430" s="589"/>
      <c r="C430" s="589"/>
      <c r="D430" s="589"/>
      <c r="E430" s="589"/>
      <c r="F430" s="589"/>
      <c r="G430" s="589"/>
      <c r="H430" s="589"/>
      <c r="I430" s="589"/>
      <c r="J430" s="589"/>
      <c r="K430" s="589"/>
    </row>
    <row r="431" spans="1:11" x14ac:dyDescent="0.25">
      <c r="A431" s="589"/>
      <c r="B431" s="589"/>
      <c r="C431" s="589"/>
      <c r="D431" s="589"/>
      <c r="E431" s="589"/>
      <c r="F431" s="589"/>
      <c r="G431" s="589"/>
      <c r="H431" s="589"/>
      <c r="I431" s="589"/>
      <c r="J431" s="589"/>
      <c r="K431" s="589"/>
    </row>
    <row r="432" spans="1:11" x14ac:dyDescent="0.25">
      <c r="A432" s="589"/>
      <c r="B432" s="589"/>
      <c r="C432" s="589"/>
      <c r="D432" s="589"/>
      <c r="E432" s="589"/>
      <c r="F432" s="589"/>
      <c r="G432" s="589"/>
      <c r="H432" s="589"/>
      <c r="I432" s="589"/>
      <c r="J432" s="589"/>
      <c r="K432" s="589"/>
    </row>
    <row r="433" spans="1:11" x14ac:dyDescent="0.25">
      <c r="A433" s="589"/>
      <c r="B433" s="589"/>
      <c r="C433" s="589"/>
      <c r="D433" s="589"/>
      <c r="E433" s="589"/>
      <c r="F433" s="589"/>
      <c r="G433" s="589"/>
      <c r="H433" s="589"/>
      <c r="I433" s="589"/>
      <c r="J433" s="589"/>
      <c r="K433" s="589"/>
    </row>
    <row r="434" spans="1:11" x14ac:dyDescent="0.25">
      <c r="A434" s="589"/>
      <c r="B434" s="589"/>
      <c r="C434" s="589"/>
      <c r="D434" s="589"/>
      <c r="E434" s="589"/>
      <c r="F434" s="589"/>
      <c r="G434" s="589"/>
      <c r="H434" s="589"/>
      <c r="I434" s="589"/>
      <c r="J434" s="589"/>
      <c r="K434" s="589"/>
    </row>
    <row r="435" spans="1:11" x14ac:dyDescent="0.25">
      <c r="A435" s="589"/>
      <c r="B435" s="589"/>
      <c r="C435" s="589"/>
      <c r="D435" s="589"/>
      <c r="E435" s="589"/>
      <c r="F435" s="589"/>
      <c r="G435" s="589"/>
      <c r="H435" s="589"/>
      <c r="I435" s="589"/>
      <c r="J435" s="589"/>
      <c r="K435" s="589"/>
    </row>
    <row r="436" spans="1:11" x14ac:dyDescent="0.25">
      <c r="A436" s="589"/>
      <c r="B436" s="589"/>
      <c r="C436" s="589"/>
      <c r="D436" s="589"/>
      <c r="E436" s="589"/>
      <c r="F436" s="589"/>
      <c r="G436" s="589"/>
      <c r="H436" s="589"/>
      <c r="I436" s="589"/>
      <c r="J436" s="589"/>
      <c r="K436" s="589"/>
    </row>
    <row r="437" spans="1:11" x14ac:dyDescent="0.25">
      <c r="A437" s="589"/>
      <c r="B437" s="589"/>
      <c r="C437" s="589"/>
      <c r="D437" s="589"/>
      <c r="E437" s="589"/>
      <c r="F437" s="589"/>
      <c r="G437" s="589"/>
      <c r="H437" s="589"/>
      <c r="I437" s="589"/>
      <c r="J437" s="589"/>
      <c r="K437" s="589"/>
    </row>
    <row r="438" spans="1:11" x14ac:dyDescent="0.25">
      <c r="A438" s="589"/>
      <c r="B438" s="589"/>
      <c r="C438" s="589"/>
      <c r="D438" s="589"/>
      <c r="E438" s="589"/>
      <c r="F438" s="589"/>
      <c r="G438" s="589"/>
      <c r="H438" s="589"/>
      <c r="I438" s="589"/>
      <c r="J438" s="589"/>
      <c r="K438" s="589"/>
    </row>
    <row r="439" spans="1:11" x14ac:dyDescent="0.25">
      <c r="A439" s="589"/>
      <c r="B439" s="589"/>
      <c r="C439" s="589"/>
      <c r="D439" s="589"/>
      <c r="E439" s="589"/>
      <c r="F439" s="589"/>
      <c r="G439" s="589"/>
      <c r="H439" s="589"/>
      <c r="I439" s="589"/>
      <c r="J439" s="589"/>
      <c r="K439" s="589"/>
    </row>
    <row r="440" spans="1:11" x14ac:dyDescent="0.25">
      <c r="A440" s="589"/>
      <c r="B440" s="589"/>
      <c r="C440" s="589"/>
      <c r="D440" s="589"/>
      <c r="E440" s="589"/>
      <c r="F440" s="589"/>
      <c r="G440" s="589"/>
      <c r="H440" s="589"/>
      <c r="I440" s="589"/>
      <c r="J440" s="589"/>
      <c r="K440" s="589"/>
    </row>
    <row r="441" spans="1:11" x14ac:dyDescent="0.25">
      <c r="A441" s="589"/>
      <c r="B441" s="589"/>
      <c r="C441" s="589"/>
      <c r="D441" s="589"/>
      <c r="E441" s="589"/>
      <c r="F441" s="589"/>
      <c r="G441" s="589"/>
      <c r="H441" s="589"/>
      <c r="I441" s="589"/>
      <c r="J441" s="589"/>
      <c r="K441" s="589"/>
    </row>
    <row r="442" spans="1:11" x14ac:dyDescent="0.25">
      <c r="A442" s="589"/>
      <c r="B442" s="589"/>
      <c r="C442" s="589"/>
      <c r="D442" s="589"/>
      <c r="E442" s="589"/>
      <c r="F442" s="589"/>
      <c r="G442" s="589"/>
      <c r="H442" s="589"/>
      <c r="I442" s="589"/>
      <c r="J442" s="589"/>
      <c r="K442" s="589"/>
    </row>
    <row r="443" spans="1:11" x14ac:dyDescent="0.25">
      <c r="A443" s="589"/>
      <c r="B443" s="589"/>
      <c r="C443" s="589"/>
      <c r="D443" s="589"/>
      <c r="E443" s="589"/>
      <c r="F443" s="589"/>
      <c r="G443" s="589"/>
      <c r="H443" s="589"/>
      <c r="I443" s="589"/>
      <c r="J443" s="589"/>
      <c r="K443" s="589"/>
    </row>
    <row r="444" spans="1:11" x14ac:dyDescent="0.25">
      <c r="A444" s="589"/>
      <c r="B444" s="589"/>
      <c r="C444" s="589"/>
      <c r="D444" s="589"/>
      <c r="E444" s="589"/>
      <c r="F444" s="589"/>
      <c r="G444" s="589"/>
      <c r="H444" s="589"/>
      <c r="I444" s="589"/>
      <c r="J444" s="589"/>
      <c r="K444" s="589"/>
    </row>
    <row r="445" spans="1:11" x14ac:dyDescent="0.25">
      <c r="A445" s="589"/>
      <c r="B445" s="589"/>
      <c r="C445" s="589"/>
      <c r="D445" s="589"/>
      <c r="E445" s="589"/>
      <c r="F445" s="589"/>
      <c r="G445" s="589"/>
      <c r="H445" s="589"/>
      <c r="I445" s="589"/>
      <c r="J445" s="589"/>
      <c r="K445" s="589"/>
    </row>
    <row r="446" spans="1:11" x14ac:dyDescent="0.25">
      <c r="A446" s="589"/>
      <c r="B446" s="589"/>
      <c r="C446" s="589"/>
      <c r="D446" s="589"/>
      <c r="E446" s="589"/>
      <c r="F446" s="589"/>
      <c r="G446" s="589"/>
      <c r="H446" s="589"/>
      <c r="I446" s="589"/>
      <c r="J446" s="589"/>
      <c r="K446" s="589"/>
    </row>
    <row r="447" spans="1:11" x14ac:dyDescent="0.25">
      <c r="A447" s="589"/>
      <c r="B447" s="589"/>
      <c r="C447" s="589"/>
      <c r="D447" s="589"/>
      <c r="E447" s="589"/>
      <c r="F447" s="589"/>
      <c r="G447" s="589"/>
      <c r="H447" s="589"/>
      <c r="I447" s="589"/>
      <c r="J447" s="589"/>
      <c r="K447" s="589"/>
    </row>
    <row r="448" spans="1:11" x14ac:dyDescent="0.25">
      <c r="A448" s="589"/>
      <c r="B448" s="589"/>
      <c r="C448" s="589"/>
      <c r="D448" s="589"/>
      <c r="E448" s="589"/>
      <c r="F448" s="589"/>
      <c r="G448" s="589"/>
      <c r="H448" s="589"/>
      <c r="I448" s="589"/>
      <c r="J448" s="589"/>
      <c r="K448" s="589"/>
    </row>
    <row r="449" spans="1:11" x14ac:dyDescent="0.25">
      <c r="A449" s="589"/>
      <c r="B449" s="589"/>
      <c r="C449" s="589"/>
      <c r="D449" s="589"/>
      <c r="E449" s="589"/>
      <c r="F449" s="589"/>
      <c r="G449" s="589"/>
      <c r="H449" s="589"/>
      <c r="I449" s="589"/>
      <c r="J449" s="589"/>
      <c r="K449" s="589"/>
    </row>
    <row r="450" spans="1:11" x14ac:dyDescent="0.25">
      <c r="A450" s="589"/>
      <c r="B450" s="589"/>
      <c r="C450" s="589"/>
      <c r="D450" s="589"/>
      <c r="E450" s="589"/>
      <c r="F450" s="589"/>
      <c r="G450" s="589"/>
      <c r="H450" s="589"/>
      <c r="I450" s="589"/>
      <c r="J450" s="589"/>
      <c r="K450" s="589"/>
    </row>
    <row r="451" spans="1:11" x14ac:dyDescent="0.25">
      <c r="A451" s="589"/>
      <c r="B451" s="589"/>
      <c r="C451" s="589"/>
      <c r="D451" s="589"/>
      <c r="E451" s="589"/>
      <c r="F451" s="589"/>
      <c r="G451" s="589"/>
      <c r="H451" s="589"/>
      <c r="I451" s="589"/>
      <c r="J451" s="589"/>
      <c r="K451" s="589"/>
    </row>
    <row r="452" spans="1:11" x14ac:dyDescent="0.25">
      <c r="A452" s="589"/>
      <c r="B452" s="589"/>
      <c r="C452" s="589"/>
      <c r="D452" s="589"/>
      <c r="E452" s="589"/>
      <c r="F452" s="589"/>
      <c r="G452" s="589"/>
      <c r="H452" s="589"/>
      <c r="I452" s="589"/>
      <c r="J452" s="589"/>
      <c r="K452" s="589"/>
    </row>
    <row r="453" spans="1:11" x14ac:dyDescent="0.25">
      <c r="A453" s="589"/>
      <c r="B453" s="589"/>
      <c r="C453" s="589"/>
      <c r="D453" s="589"/>
      <c r="E453" s="589"/>
      <c r="F453" s="589"/>
      <c r="G453" s="589"/>
      <c r="H453" s="589"/>
      <c r="I453" s="589"/>
      <c r="J453" s="589"/>
      <c r="K453" s="589"/>
    </row>
    <row r="454" spans="1:11" x14ac:dyDescent="0.25">
      <c r="A454" s="589"/>
      <c r="B454" s="589"/>
      <c r="C454" s="589"/>
      <c r="D454" s="589"/>
      <c r="E454" s="589"/>
      <c r="F454" s="589"/>
      <c r="G454" s="589"/>
      <c r="H454" s="589"/>
      <c r="I454" s="589"/>
      <c r="J454" s="589"/>
      <c r="K454" s="589"/>
    </row>
    <row r="455" spans="1:11" x14ac:dyDescent="0.25">
      <c r="A455" s="589"/>
      <c r="B455" s="589"/>
      <c r="C455" s="589"/>
      <c r="D455" s="589"/>
      <c r="E455" s="589"/>
      <c r="F455" s="589"/>
      <c r="G455" s="589"/>
      <c r="H455" s="589"/>
      <c r="I455" s="589"/>
      <c r="J455" s="589"/>
      <c r="K455" s="589"/>
    </row>
    <row r="456" spans="1:11" x14ac:dyDescent="0.25">
      <c r="A456" s="589"/>
      <c r="B456" s="589"/>
      <c r="C456" s="589"/>
      <c r="D456" s="589"/>
      <c r="E456" s="589"/>
      <c r="F456" s="589"/>
      <c r="G456" s="589"/>
      <c r="H456" s="589"/>
      <c r="I456" s="589"/>
      <c r="J456" s="589"/>
      <c r="K456" s="589"/>
    </row>
    <row r="457" spans="1:11" x14ac:dyDescent="0.25">
      <c r="A457" s="589"/>
      <c r="B457" s="589"/>
      <c r="C457" s="589"/>
      <c r="D457" s="589"/>
      <c r="E457" s="589"/>
      <c r="F457" s="589"/>
      <c r="G457" s="589"/>
      <c r="H457" s="589"/>
      <c r="I457" s="589"/>
      <c r="J457" s="589"/>
      <c r="K457" s="589"/>
    </row>
    <row r="458" spans="1:11" x14ac:dyDescent="0.25">
      <c r="A458" s="589"/>
      <c r="B458" s="589"/>
      <c r="C458" s="589"/>
      <c r="D458" s="589"/>
      <c r="E458" s="589"/>
      <c r="F458" s="589"/>
      <c r="G458" s="589"/>
      <c r="H458" s="589"/>
      <c r="I458" s="589"/>
      <c r="J458" s="589"/>
      <c r="K458" s="589"/>
    </row>
    <row r="459" spans="1:11" x14ac:dyDescent="0.25">
      <c r="A459" s="589"/>
      <c r="B459" s="589"/>
      <c r="C459" s="589"/>
      <c r="D459" s="589"/>
      <c r="E459" s="589"/>
      <c r="F459" s="589"/>
      <c r="G459" s="589"/>
      <c r="H459" s="589"/>
      <c r="I459" s="589"/>
      <c r="J459" s="589"/>
      <c r="K459" s="589"/>
    </row>
    <row r="460" spans="1:11" x14ac:dyDescent="0.25">
      <c r="A460" s="589"/>
      <c r="B460" s="589"/>
      <c r="C460" s="589"/>
      <c r="D460" s="589"/>
      <c r="E460" s="589"/>
      <c r="F460" s="589"/>
      <c r="G460" s="589"/>
      <c r="H460" s="589"/>
      <c r="I460" s="589"/>
      <c r="J460" s="589"/>
      <c r="K460" s="589"/>
    </row>
    <row r="461" spans="1:11" x14ac:dyDescent="0.25">
      <c r="A461" s="589"/>
      <c r="B461" s="589"/>
      <c r="C461" s="589"/>
      <c r="D461" s="589"/>
      <c r="E461" s="589"/>
      <c r="F461" s="589"/>
      <c r="G461" s="589"/>
      <c r="H461" s="589"/>
      <c r="I461" s="589"/>
      <c r="J461" s="589"/>
      <c r="K461" s="589"/>
    </row>
    <row r="462" spans="1:11" x14ac:dyDescent="0.25">
      <c r="A462" s="589"/>
      <c r="B462" s="589"/>
      <c r="C462" s="589"/>
      <c r="D462" s="589"/>
      <c r="E462" s="589"/>
      <c r="F462" s="589"/>
      <c r="G462" s="589"/>
      <c r="H462" s="589"/>
      <c r="I462" s="589"/>
      <c r="J462" s="589"/>
      <c r="K462" s="589"/>
    </row>
    <row r="463" spans="1:11" x14ac:dyDescent="0.25">
      <c r="A463" s="589"/>
      <c r="B463" s="589"/>
      <c r="C463" s="589"/>
      <c r="D463" s="589"/>
      <c r="E463" s="589"/>
      <c r="F463" s="589"/>
      <c r="G463" s="589"/>
      <c r="H463" s="589"/>
      <c r="I463" s="589"/>
      <c r="J463" s="589"/>
      <c r="K463" s="589"/>
    </row>
    <row r="464" spans="1:11" x14ac:dyDescent="0.25">
      <c r="A464" s="589"/>
      <c r="B464" s="589"/>
      <c r="C464" s="589"/>
      <c r="D464" s="589"/>
      <c r="E464" s="589"/>
      <c r="F464" s="589"/>
      <c r="G464" s="589"/>
      <c r="H464" s="589"/>
      <c r="I464" s="589"/>
      <c r="J464" s="589"/>
      <c r="K464" s="589"/>
    </row>
    <row r="465" spans="1:11" x14ac:dyDescent="0.25">
      <c r="A465" s="589"/>
      <c r="B465" s="589"/>
      <c r="C465" s="589"/>
      <c r="D465" s="589"/>
      <c r="E465" s="589"/>
      <c r="F465" s="589"/>
      <c r="G465" s="589"/>
      <c r="H465" s="589"/>
      <c r="I465" s="589"/>
      <c r="J465" s="589"/>
      <c r="K465" s="589"/>
    </row>
    <row r="466" spans="1:11" x14ac:dyDescent="0.25">
      <c r="A466" s="589"/>
      <c r="B466" s="589"/>
      <c r="C466" s="589"/>
      <c r="D466" s="589"/>
      <c r="E466" s="589"/>
      <c r="F466" s="589"/>
      <c r="G466" s="589"/>
      <c r="H466" s="589"/>
      <c r="I466" s="589"/>
      <c r="J466" s="589"/>
      <c r="K466" s="589"/>
    </row>
    <row r="467" spans="1:11" x14ac:dyDescent="0.25">
      <c r="A467" s="589"/>
      <c r="B467" s="589"/>
      <c r="C467" s="589"/>
      <c r="D467" s="589"/>
      <c r="E467" s="589"/>
      <c r="F467" s="589"/>
      <c r="G467" s="589"/>
      <c r="H467" s="589"/>
      <c r="I467" s="589"/>
      <c r="J467" s="589"/>
      <c r="K467" s="589"/>
    </row>
    <row r="468" spans="1:11" x14ac:dyDescent="0.25">
      <c r="A468" s="589"/>
      <c r="B468" s="589"/>
      <c r="C468" s="589"/>
      <c r="D468" s="589"/>
      <c r="E468" s="589"/>
      <c r="F468" s="589"/>
      <c r="G468" s="589"/>
      <c r="H468" s="589"/>
      <c r="I468" s="589"/>
      <c r="J468" s="589"/>
      <c r="K468" s="589"/>
    </row>
    <row r="469" spans="1:11" x14ac:dyDescent="0.25">
      <c r="A469" s="589"/>
      <c r="B469" s="589"/>
      <c r="C469" s="589"/>
      <c r="D469" s="589"/>
      <c r="E469" s="589"/>
      <c r="F469" s="589"/>
      <c r="G469" s="589"/>
      <c r="H469" s="589"/>
      <c r="I469" s="589"/>
      <c r="J469" s="589"/>
      <c r="K469" s="589"/>
    </row>
    <row r="470" spans="1:11" x14ac:dyDescent="0.25">
      <c r="A470" s="589"/>
      <c r="B470" s="589"/>
      <c r="C470" s="589"/>
      <c r="D470" s="589"/>
      <c r="E470" s="589"/>
      <c r="F470" s="589"/>
      <c r="G470" s="589"/>
      <c r="H470" s="589"/>
      <c r="I470" s="589"/>
      <c r="J470" s="589"/>
      <c r="K470" s="589"/>
    </row>
    <row r="471" spans="1:11" x14ac:dyDescent="0.25">
      <c r="A471" s="589"/>
      <c r="B471" s="589"/>
      <c r="C471" s="589"/>
      <c r="D471" s="589"/>
      <c r="E471" s="589"/>
      <c r="F471" s="589"/>
      <c r="G471" s="589"/>
      <c r="H471" s="589"/>
      <c r="I471" s="589"/>
      <c r="J471" s="589"/>
      <c r="K471" s="589"/>
    </row>
    <row r="472" spans="1:11" x14ac:dyDescent="0.25">
      <c r="A472" s="589"/>
      <c r="B472" s="589"/>
      <c r="C472" s="589"/>
      <c r="D472" s="589"/>
      <c r="E472" s="589"/>
      <c r="F472" s="589"/>
      <c r="G472" s="589"/>
      <c r="H472" s="589"/>
      <c r="I472" s="589"/>
      <c r="J472" s="589"/>
      <c r="K472" s="589"/>
    </row>
    <row r="473" spans="1:11" x14ac:dyDescent="0.25">
      <c r="A473" s="589"/>
      <c r="B473" s="589"/>
      <c r="C473" s="589"/>
      <c r="D473" s="589"/>
      <c r="E473" s="589"/>
      <c r="F473" s="589"/>
      <c r="G473" s="589"/>
      <c r="H473" s="589"/>
      <c r="I473" s="589"/>
      <c r="J473" s="589"/>
      <c r="K473" s="589"/>
    </row>
    <row r="474" spans="1:11" x14ac:dyDescent="0.25">
      <c r="A474" s="589"/>
      <c r="B474" s="589"/>
      <c r="C474" s="589"/>
      <c r="D474" s="589"/>
      <c r="E474" s="589"/>
      <c r="F474" s="589"/>
      <c r="G474" s="589"/>
      <c r="H474" s="589"/>
      <c r="I474" s="589"/>
      <c r="J474" s="589"/>
      <c r="K474" s="589"/>
    </row>
    <row r="475" spans="1:11" x14ac:dyDescent="0.25">
      <c r="A475" s="589"/>
      <c r="B475" s="589"/>
      <c r="C475" s="589"/>
      <c r="D475" s="589"/>
      <c r="E475" s="589"/>
      <c r="F475" s="589"/>
      <c r="G475" s="589"/>
      <c r="H475" s="589"/>
      <c r="I475" s="589"/>
      <c r="J475" s="589"/>
      <c r="K475" s="589"/>
    </row>
    <row r="476" spans="1:11" x14ac:dyDescent="0.25">
      <c r="A476" s="589"/>
      <c r="B476" s="589"/>
      <c r="C476" s="589"/>
      <c r="D476" s="589"/>
      <c r="E476" s="589"/>
      <c r="F476" s="589"/>
      <c r="G476" s="589"/>
      <c r="H476" s="589"/>
      <c r="I476" s="589"/>
      <c r="J476" s="589"/>
      <c r="K476" s="589"/>
    </row>
    <row r="477" spans="1:11" x14ac:dyDescent="0.25">
      <c r="A477" s="589"/>
      <c r="B477" s="589"/>
      <c r="C477" s="589"/>
      <c r="D477" s="589"/>
      <c r="E477" s="589"/>
      <c r="F477" s="589"/>
      <c r="G477" s="589"/>
      <c r="H477" s="589"/>
      <c r="I477" s="589"/>
      <c r="J477" s="589"/>
      <c r="K477" s="589"/>
    </row>
    <row r="478" spans="1:11" x14ac:dyDescent="0.25">
      <c r="A478" s="589"/>
      <c r="B478" s="589"/>
      <c r="C478" s="589"/>
      <c r="D478" s="589"/>
      <c r="E478" s="589"/>
      <c r="F478" s="589"/>
      <c r="G478" s="589"/>
      <c r="H478" s="589"/>
      <c r="I478" s="589"/>
      <c r="J478" s="589"/>
      <c r="K478" s="589"/>
    </row>
    <row r="479" spans="1:11" x14ac:dyDescent="0.25">
      <c r="A479" s="589"/>
      <c r="B479" s="589"/>
      <c r="C479" s="589"/>
      <c r="D479" s="589"/>
      <c r="E479" s="589"/>
      <c r="F479" s="589"/>
      <c r="G479" s="589"/>
      <c r="H479" s="589"/>
      <c r="I479" s="589"/>
      <c r="J479" s="589"/>
      <c r="K479" s="589"/>
    </row>
    <row r="480" spans="1:11" x14ac:dyDescent="0.25">
      <c r="A480" s="589"/>
      <c r="B480" s="589"/>
      <c r="C480" s="589"/>
      <c r="D480" s="589"/>
      <c r="E480" s="589"/>
      <c r="F480" s="589"/>
      <c r="G480" s="589"/>
      <c r="H480" s="589"/>
      <c r="I480" s="589"/>
      <c r="J480" s="589"/>
      <c r="K480" s="589"/>
    </row>
    <row r="481" spans="1:11" x14ac:dyDescent="0.25">
      <c r="A481" s="589"/>
      <c r="B481" s="589"/>
      <c r="C481" s="589"/>
      <c r="D481" s="589"/>
      <c r="E481" s="589"/>
      <c r="F481" s="589"/>
      <c r="G481" s="589"/>
      <c r="H481" s="589"/>
      <c r="I481" s="589"/>
      <c r="J481" s="589"/>
      <c r="K481" s="589"/>
    </row>
    <row r="482" spans="1:11" x14ac:dyDescent="0.25">
      <c r="A482" s="589"/>
      <c r="B482" s="589"/>
      <c r="C482" s="589"/>
      <c r="D482" s="589"/>
      <c r="E482" s="589"/>
      <c r="F482" s="589"/>
      <c r="G482" s="589"/>
      <c r="H482" s="589"/>
      <c r="I482" s="589"/>
      <c r="J482" s="589"/>
      <c r="K482" s="589"/>
    </row>
    <row r="483" spans="1:11" x14ac:dyDescent="0.25">
      <c r="A483" s="589"/>
      <c r="B483" s="589"/>
      <c r="C483" s="589"/>
      <c r="D483" s="589"/>
      <c r="E483" s="589"/>
      <c r="F483" s="589"/>
      <c r="G483" s="589"/>
      <c r="H483" s="589"/>
      <c r="I483" s="589"/>
      <c r="J483" s="589"/>
      <c r="K483" s="589"/>
    </row>
    <row r="484" spans="1:11" x14ac:dyDescent="0.25">
      <c r="A484" s="589"/>
      <c r="B484" s="589"/>
      <c r="C484" s="589"/>
      <c r="D484" s="589"/>
      <c r="E484" s="589"/>
      <c r="F484" s="589"/>
      <c r="G484" s="589"/>
      <c r="H484" s="589"/>
      <c r="I484" s="589"/>
      <c r="J484" s="589"/>
      <c r="K484" s="589"/>
    </row>
    <row r="485" spans="1:11" x14ac:dyDescent="0.25">
      <c r="A485" s="589"/>
      <c r="B485" s="589"/>
      <c r="C485" s="589"/>
      <c r="D485" s="589"/>
      <c r="E485" s="589"/>
      <c r="F485" s="589"/>
      <c r="G485" s="589"/>
      <c r="H485" s="589"/>
      <c r="I485" s="589"/>
      <c r="J485" s="589"/>
      <c r="K485" s="589"/>
    </row>
    <row r="486" spans="1:11" x14ac:dyDescent="0.25">
      <c r="A486" s="589"/>
      <c r="B486" s="589"/>
      <c r="C486" s="589"/>
      <c r="D486" s="589"/>
      <c r="E486" s="589"/>
      <c r="F486" s="589"/>
      <c r="G486" s="589"/>
      <c r="H486" s="589"/>
      <c r="I486" s="589"/>
      <c r="J486" s="589"/>
      <c r="K486" s="589"/>
    </row>
    <row r="487" spans="1:11" x14ac:dyDescent="0.25">
      <c r="A487" s="589"/>
      <c r="B487" s="589"/>
      <c r="C487" s="589"/>
      <c r="D487" s="589"/>
      <c r="E487" s="589"/>
      <c r="F487" s="589"/>
      <c r="G487" s="589"/>
      <c r="H487" s="589"/>
      <c r="I487" s="589"/>
      <c r="J487" s="589"/>
      <c r="K487" s="589"/>
    </row>
    <row r="488" spans="1:11" x14ac:dyDescent="0.25">
      <c r="A488" s="589"/>
      <c r="B488" s="589"/>
      <c r="C488" s="589"/>
      <c r="D488" s="589"/>
      <c r="E488" s="589"/>
      <c r="F488" s="589"/>
      <c r="G488" s="589"/>
      <c r="H488" s="589"/>
      <c r="I488" s="589"/>
      <c r="J488" s="589"/>
      <c r="K488" s="589"/>
    </row>
    <row r="489" spans="1:11" x14ac:dyDescent="0.25">
      <c r="A489" s="589"/>
      <c r="B489" s="589"/>
      <c r="C489" s="589"/>
      <c r="D489" s="589"/>
      <c r="E489" s="589"/>
      <c r="F489" s="589"/>
      <c r="G489" s="589"/>
      <c r="H489" s="589"/>
      <c r="I489" s="589"/>
      <c r="J489" s="589"/>
      <c r="K489" s="589"/>
    </row>
    <row r="490" spans="1:11" x14ac:dyDescent="0.25">
      <c r="A490" s="589"/>
      <c r="B490" s="589"/>
      <c r="C490" s="589"/>
      <c r="D490" s="589"/>
      <c r="E490" s="589"/>
      <c r="F490" s="589"/>
      <c r="G490" s="589"/>
      <c r="H490" s="589"/>
      <c r="I490" s="589"/>
      <c r="J490" s="589"/>
      <c r="K490" s="589"/>
    </row>
    <row r="491" spans="1:11" x14ac:dyDescent="0.25">
      <c r="A491" s="589"/>
      <c r="B491" s="589"/>
      <c r="C491" s="589"/>
      <c r="D491" s="589"/>
      <c r="E491" s="589"/>
      <c r="F491" s="589"/>
      <c r="G491" s="589"/>
      <c r="H491" s="589"/>
      <c r="I491" s="589"/>
      <c r="J491" s="589"/>
      <c r="K491" s="589"/>
    </row>
    <row r="492" spans="1:11" x14ac:dyDescent="0.25">
      <c r="A492" s="589"/>
      <c r="B492" s="589"/>
      <c r="C492" s="589"/>
      <c r="D492" s="589"/>
      <c r="E492" s="589"/>
      <c r="F492" s="589"/>
      <c r="G492" s="589"/>
      <c r="H492" s="589"/>
      <c r="I492" s="589"/>
      <c r="J492" s="589"/>
      <c r="K492" s="589"/>
    </row>
    <row r="493" spans="1:11" x14ac:dyDescent="0.25">
      <c r="A493" s="589"/>
      <c r="B493" s="589"/>
      <c r="C493" s="589"/>
      <c r="D493" s="589"/>
      <c r="E493" s="589"/>
      <c r="F493" s="589"/>
      <c r="G493" s="589"/>
      <c r="H493" s="589"/>
      <c r="I493" s="589"/>
      <c r="J493" s="589"/>
      <c r="K493" s="589"/>
    </row>
    <row r="494" spans="1:11" x14ac:dyDescent="0.25">
      <c r="A494" s="589"/>
      <c r="B494" s="589"/>
      <c r="C494" s="589"/>
      <c r="D494" s="589"/>
      <c r="E494" s="589"/>
      <c r="F494" s="589"/>
      <c r="G494" s="589"/>
      <c r="H494" s="589"/>
      <c r="I494" s="589"/>
      <c r="J494" s="589"/>
      <c r="K494" s="589"/>
    </row>
    <row r="495" spans="1:11" x14ac:dyDescent="0.25">
      <c r="A495" s="589"/>
      <c r="B495" s="589"/>
      <c r="C495" s="589"/>
      <c r="D495" s="589"/>
      <c r="E495" s="589"/>
      <c r="F495" s="589"/>
      <c r="G495" s="589"/>
      <c r="H495" s="589"/>
      <c r="I495" s="589"/>
      <c r="J495" s="589"/>
      <c r="K495" s="589"/>
    </row>
    <row r="496" spans="1:11" x14ac:dyDescent="0.25">
      <c r="A496" s="589"/>
      <c r="B496" s="589"/>
      <c r="C496" s="589"/>
      <c r="D496" s="589"/>
      <c r="E496" s="589"/>
      <c r="F496" s="589"/>
      <c r="G496" s="589"/>
      <c r="H496" s="589"/>
      <c r="I496" s="589"/>
      <c r="J496" s="589"/>
      <c r="K496" s="589"/>
    </row>
    <row r="497" spans="1:11" x14ac:dyDescent="0.25">
      <c r="A497" s="589"/>
      <c r="B497" s="589"/>
      <c r="C497" s="589"/>
      <c r="D497" s="589"/>
      <c r="E497" s="589"/>
      <c r="F497" s="589"/>
      <c r="G497" s="589"/>
      <c r="H497" s="589"/>
      <c r="I497" s="589"/>
      <c r="J497" s="589"/>
      <c r="K497" s="589"/>
    </row>
    <row r="498" spans="1:11" x14ac:dyDescent="0.25">
      <c r="A498" s="589"/>
      <c r="B498" s="589"/>
      <c r="C498" s="589"/>
      <c r="D498" s="589"/>
      <c r="E498" s="589"/>
      <c r="F498" s="589"/>
      <c r="G498" s="589"/>
      <c r="H498" s="589"/>
      <c r="I498" s="589"/>
      <c r="J498" s="589"/>
      <c r="K498" s="589"/>
    </row>
    <row r="499" spans="1:11" x14ac:dyDescent="0.25">
      <c r="A499" s="589"/>
      <c r="B499" s="589"/>
      <c r="C499" s="589"/>
      <c r="D499" s="589"/>
      <c r="E499" s="589"/>
      <c r="F499" s="589"/>
      <c r="G499" s="589"/>
      <c r="H499" s="589"/>
      <c r="I499" s="589"/>
      <c r="J499" s="589"/>
      <c r="K499" s="589"/>
    </row>
    <row r="500" spans="1:11" x14ac:dyDescent="0.25">
      <c r="A500" s="589"/>
      <c r="B500" s="589"/>
      <c r="C500" s="589"/>
      <c r="D500" s="589"/>
      <c r="E500" s="589"/>
      <c r="F500" s="589"/>
      <c r="G500" s="589"/>
      <c r="H500" s="589"/>
      <c r="I500" s="589"/>
      <c r="J500" s="589"/>
      <c r="K500" s="589"/>
    </row>
    <row r="501" spans="1:11" x14ac:dyDescent="0.25">
      <c r="A501" s="589"/>
      <c r="B501" s="589"/>
      <c r="C501" s="589"/>
      <c r="D501" s="589"/>
      <c r="E501" s="589"/>
      <c r="F501" s="589"/>
      <c r="G501" s="589"/>
      <c r="H501" s="589"/>
      <c r="I501" s="589"/>
      <c r="J501" s="589"/>
      <c r="K501" s="589"/>
    </row>
    <row r="502" spans="1:11" x14ac:dyDescent="0.25">
      <c r="A502" s="589"/>
      <c r="B502" s="589"/>
      <c r="C502" s="589"/>
      <c r="D502" s="589"/>
      <c r="E502" s="589"/>
      <c r="F502" s="589"/>
      <c r="G502" s="589"/>
      <c r="H502" s="589"/>
      <c r="I502" s="589"/>
      <c r="J502" s="589"/>
      <c r="K502" s="589"/>
    </row>
    <row r="503" spans="1:11" x14ac:dyDescent="0.25">
      <c r="A503" s="589"/>
      <c r="B503" s="589"/>
      <c r="C503" s="589"/>
      <c r="D503" s="589"/>
      <c r="E503" s="589"/>
      <c r="F503" s="589"/>
      <c r="G503" s="589"/>
      <c r="H503" s="589"/>
      <c r="I503" s="589"/>
      <c r="J503" s="589"/>
      <c r="K503" s="589"/>
    </row>
    <row r="504" spans="1:11" x14ac:dyDescent="0.25">
      <c r="A504" s="589"/>
      <c r="B504" s="589"/>
      <c r="C504" s="589"/>
      <c r="D504" s="589"/>
      <c r="E504" s="589"/>
      <c r="F504" s="589"/>
      <c r="G504" s="589"/>
      <c r="H504" s="589"/>
      <c r="I504" s="589"/>
      <c r="J504" s="589"/>
      <c r="K504" s="589"/>
    </row>
    <row r="505" spans="1:11" x14ac:dyDescent="0.25">
      <c r="A505" s="589"/>
      <c r="B505" s="589"/>
      <c r="C505" s="589"/>
      <c r="D505" s="589"/>
      <c r="E505" s="589"/>
      <c r="F505" s="589"/>
      <c r="G505" s="589"/>
      <c r="H505" s="589"/>
      <c r="I505" s="589"/>
      <c r="J505" s="589"/>
      <c r="K505" s="589"/>
    </row>
    <row r="506" spans="1:11" x14ac:dyDescent="0.25">
      <c r="A506" s="589"/>
      <c r="B506" s="589"/>
      <c r="C506" s="589"/>
      <c r="D506" s="589"/>
      <c r="E506" s="589"/>
      <c r="F506" s="589"/>
      <c r="G506" s="589"/>
      <c r="H506" s="589"/>
      <c r="I506" s="589"/>
      <c r="J506" s="589"/>
      <c r="K506" s="589"/>
    </row>
    <row r="507" spans="1:11" x14ac:dyDescent="0.25">
      <c r="A507" s="589"/>
      <c r="B507" s="589"/>
      <c r="C507" s="589"/>
      <c r="D507" s="589"/>
      <c r="E507" s="589"/>
      <c r="F507" s="589"/>
      <c r="G507" s="589"/>
      <c r="H507" s="589"/>
      <c r="I507" s="589"/>
      <c r="J507" s="589"/>
      <c r="K507" s="589"/>
    </row>
    <row r="508" spans="1:11" x14ac:dyDescent="0.25">
      <c r="A508" s="589"/>
      <c r="B508" s="589"/>
      <c r="C508" s="589"/>
      <c r="D508" s="589"/>
      <c r="E508" s="589"/>
      <c r="F508" s="589"/>
      <c r="G508" s="589"/>
      <c r="H508" s="589"/>
      <c r="I508" s="589"/>
      <c r="J508" s="589"/>
      <c r="K508" s="589"/>
    </row>
    <row r="509" spans="1:11" x14ac:dyDescent="0.25">
      <c r="A509" s="589"/>
      <c r="B509" s="589"/>
      <c r="C509" s="589"/>
      <c r="D509" s="589"/>
      <c r="E509" s="589"/>
      <c r="F509" s="589"/>
      <c r="G509" s="589"/>
      <c r="H509" s="589"/>
      <c r="I509" s="589"/>
      <c r="J509" s="589"/>
      <c r="K509" s="589"/>
    </row>
    <row r="510" spans="1:11" x14ac:dyDescent="0.25">
      <c r="A510" s="589"/>
      <c r="B510" s="589"/>
      <c r="C510" s="589"/>
      <c r="D510" s="589"/>
      <c r="E510" s="589"/>
      <c r="F510" s="589"/>
      <c r="G510" s="589"/>
      <c r="H510" s="589"/>
      <c r="I510" s="589"/>
      <c r="J510" s="589"/>
      <c r="K510" s="589"/>
    </row>
    <row r="511" spans="1:11" x14ac:dyDescent="0.25">
      <c r="A511" s="589"/>
      <c r="B511" s="589"/>
      <c r="C511" s="589"/>
      <c r="D511" s="589"/>
      <c r="E511" s="589"/>
      <c r="F511" s="589"/>
      <c r="G511" s="589"/>
      <c r="H511" s="589"/>
      <c r="I511" s="589"/>
      <c r="J511" s="589"/>
      <c r="K511" s="589"/>
    </row>
    <row r="512" spans="1:11" x14ac:dyDescent="0.25">
      <c r="A512" s="589"/>
      <c r="B512" s="589"/>
      <c r="C512" s="589"/>
      <c r="D512" s="589"/>
      <c r="E512" s="589"/>
      <c r="F512" s="589"/>
      <c r="G512" s="589"/>
      <c r="H512" s="589"/>
      <c r="I512" s="589"/>
      <c r="J512" s="589"/>
      <c r="K512" s="589"/>
    </row>
    <row r="513" spans="1:11" x14ac:dyDescent="0.25">
      <c r="A513" s="589"/>
      <c r="B513" s="589"/>
      <c r="C513" s="589"/>
      <c r="D513" s="589"/>
      <c r="E513" s="589"/>
      <c r="F513" s="589"/>
      <c r="G513" s="589"/>
      <c r="H513" s="589"/>
      <c r="I513" s="589"/>
      <c r="J513" s="589"/>
      <c r="K513" s="589"/>
    </row>
    <row r="514" spans="1:11" x14ac:dyDescent="0.25">
      <c r="A514" s="589"/>
      <c r="B514" s="589"/>
      <c r="C514" s="589"/>
      <c r="D514" s="589"/>
      <c r="E514" s="589"/>
      <c r="F514" s="589"/>
      <c r="G514" s="589"/>
      <c r="H514" s="589"/>
      <c r="I514" s="589"/>
      <c r="J514" s="589"/>
      <c r="K514" s="589"/>
    </row>
    <row r="515" spans="1:11" x14ac:dyDescent="0.25">
      <c r="A515" s="589"/>
      <c r="B515" s="589"/>
      <c r="C515" s="589"/>
      <c r="D515" s="589"/>
      <c r="E515" s="589"/>
      <c r="F515" s="589"/>
      <c r="G515" s="589"/>
      <c r="H515" s="589"/>
      <c r="I515" s="589"/>
      <c r="J515" s="589"/>
      <c r="K515" s="589"/>
    </row>
    <row r="516" spans="1:11" x14ac:dyDescent="0.25">
      <c r="A516" s="589"/>
      <c r="B516" s="589"/>
      <c r="C516" s="589"/>
      <c r="D516" s="589"/>
      <c r="E516" s="589"/>
      <c r="F516" s="589"/>
      <c r="G516" s="589"/>
      <c r="H516" s="589"/>
      <c r="I516" s="589"/>
      <c r="J516" s="589"/>
      <c r="K516" s="589"/>
    </row>
    <row r="517" spans="1:11" x14ac:dyDescent="0.25">
      <c r="A517" s="589"/>
      <c r="B517" s="589"/>
      <c r="C517" s="589"/>
      <c r="D517" s="589"/>
      <c r="E517" s="589"/>
      <c r="F517" s="589"/>
      <c r="G517" s="589"/>
      <c r="H517" s="589"/>
      <c r="I517" s="589"/>
      <c r="J517" s="589"/>
      <c r="K517" s="589"/>
    </row>
    <row r="518" spans="1:11" x14ac:dyDescent="0.25">
      <c r="A518" s="589"/>
      <c r="B518" s="589"/>
      <c r="C518" s="589"/>
      <c r="D518" s="589"/>
      <c r="E518" s="589"/>
      <c r="F518" s="589"/>
      <c r="G518" s="589"/>
      <c r="H518" s="589"/>
      <c r="I518" s="589"/>
      <c r="J518" s="589"/>
      <c r="K518" s="589"/>
    </row>
    <row r="519" spans="1:11" x14ac:dyDescent="0.25">
      <c r="A519" s="589"/>
      <c r="B519" s="589"/>
      <c r="C519" s="589"/>
      <c r="D519" s="589"/>
      <c r="E519" s="589"/>
      <c r="F519" s="589"/>
      <c r="G519" s="589"/>
      <c r="H519" s="589"/>
      <c r="I519" s="589"/>
      <c r="J519" s="589"/>
      <c r="K519" s="589"/>
    </row>
    <row r="520" spans="1:11" x14ac:dyDescent="0.25">
      <c r="A520" s="589"/>
      <c r="B520" s="589"/>
      <c r="C520" s="589"/>
      <c r="D520" s="589"/>
      <c r="E520" s="589"/>
      <c r="F520" s="589"/>
      <c r="G520" s="589"/>
      <c r="H520" s="589"/>
      <c r="I520" s="589"/>
      <c r="J520" s="589"/>
      <c r="K520" s="589"/>
    </row>
    <row r="521" spans="1:11" x14ac:dyDescent="0.25">
      <c r="A521" s="589"/>
      <c r="B521" s="589"/>
      <c r="C521" s="589"/>
      <c r="D521" s="589"/>
      <c r="E521" s="589"/>
      <c r="F521" s="589"/>
      <c r="G521" s="589"/>
      <c r="H521" s="589"/>
      <c r="I521" s="589"/>
      <c r="J521" s="589"/>
      <c r="K521" s="589"/>
    </row>
    <row r="522" spans="1:11" x14ac:dyDescent="0.25">
      <c r="A522" s="589"/>
      <c r="B522" s="589"/>
      <c r="C522" s="589"/>
      <c r="D522" s="589"/>
      <c r="E522" s="589"/>
      <c r="F522" s="589"/>
      <c r="G522" s="589"/>
      <c r="H522" s="589"/>
      <c r="I522" s="589"/>
      <c r="J522" s="589"/>
      <c r="K522" s="589"/>
    </row>
    <row r="523" spans="1:11" x14ac:dyDescent="0.25">
      <c r="A523" s="589"/>
      <c r="B523" s="589"/>
      <c r="C523" s="589"/>
      <c r="D523" s="589"/>
      <c r="E523" s="589"/>
      <c r="F523" s="589"/>
      <c r="G523" s="589"/>
      <c r="H523" s="589"/>
      <c r="I523" s="589"/>
      <c r="J523" s="589"/>
      <c r="K523" s="589"/>
    </row>
    <row r="524" spans="1:11" x14ac:dyDescent="0.25">
      <c r="A524" s="589"/>
      <c r="B524" s="589"/>
      <c r="C524" s="589"/>
      <c r="D524" s="589"/>
      <c r="E524" s="589"/>
      <c r="F524" s="589"/>
      <c r="G524" s="589"/>
      <c r="H524" s="589"/>
      <c r="I524" s="589"/>
      <c r="J524" s="589"/>
      <c r="K524" s="589"/>
    </row>
    <row r="525" spans="1:11" x14ac:dyDescent="0.25">
      <c r="A525" s="589"/>
      <c r="B525" s="589"/>
      <c r="C525" s="589"/>
      <c r="D525" s="589"/>
      <c r="E525" s="589"/>
      <c r="F525" s="589"/>
      <c r="G525" s="589"/>
      <c r="H525" s="589"/>
      <c r="I525" s="589"/>
      <c r="J525" s="589"/>
      <c r="K525" s="589"/>
    </row>
    <row r="526" spans="1:11" x14ac:dyDescent="0.25">
      <c r="A526" s="589"/>
      <c r="B526" s="589"/>
      <c r="C526" s="589"/>
      <c r="D526" s="589"/>
      <c r="E526" s="589"/>
      <c r="F526" s="589"/>
      <c r="G526" s="589"/>
      <c r="H526" s="589"/>
      <c r="I526" s="589"/>
      <c r="J526" s="589"/>
      <c r="K526" s="589"/>
    </row>
    <row r="527" spans="1:11" x14ac:dyDescent="0.25">
      <c r="A527" s="589"/>
      <c r="B527" s="589"/>
      <c r="C527" s="589"/>
      <c r="D527" s="589"/>
      <c r="E527" s="589"/>
      <c r="F527" s="589"/>
      <c r="G527" s="589"/>
      <c r="H527" s="589"/>
      <c r="I527" s="589"/>
      <c r="J527" s="589"/>
      <c r="K527" s="589"/>
    </row>
    <row r="528" spans="1:11" x14ac:dyDescent="0.25">
      <c r="A528" s="589"/>
      <c r="B528" s="589"/>
      <c r="C528" s="589"/>
      <c r="D528" s="589"/>
      <c r="E528" s="589"/>
      <c r="F528" s="589"/>
      <c r="G528" s="589"/>
      <c r="H528" s="589"/>
      <c r="I528" s="589"/>
      <c r="J528" s="589"/>
      <c r="K528" s="589"/>
    </row>
    <row r="529" spans="1:11" x14ac:dyDescent="0.25">
      <c r="A529" s="589"/>
      <c r="B529" s="589"/>
      <c r="C529" s="589"/>
      <c r="D529" s="589"/>
      <c r="E529" s="589"/>
      <c r="F529" s="589"/>
      <c r="G529" s="589"/>
      <c r="H529" s="589"/>
      <c r="I529" s="589"/>
      <c r="J529" s="589"/>
      <c r="K529" s="589"/>
    </row>
    <row r="530" spans="1:11" x14ac:dyDescent="0.25">
      <c r="A530" s="589"/>
      <c r="B530" s="589"/>
      <c r="C530" s="589"/>
      <c r="D530" s="589"/>
      <c r="E530" s="589"/>
      <c r="F530" s="589"/>
      <c r="G530" s="589"/>
      <c r="H530" s="589"/>
      <c r="I530" s="589"/>
      <c r="J530" s="589"/>
      <c r="K530" s="589"/>
    </row>
    <row r="531" spans="1:11" x14ac:dyDescent="0.25">
      <c r="A531" s="589"/>
      <c r="B531" s="589"/>
      <c r="C531" s="589"/>
      <c r="D531" s="589"/>
      <c r="E531" s="589"/>
      <c r="F531" s="589"/>
      <c r="G531" s="589"/>
      <c r="H531" s="589"/>
      <c r="I531" s="589"/>
      <c r="J531" s="589"/>
      <c r="K531" s="589"/>
    </row>
    <row r="532" spans="1:11" x14ac:dyDescent="0.25">
      <c r="A532" s="589"/>
      <c r="B532" s="589"/>
      <c r="C532" s="589"/>
      <c r="D532" s="589"/>
      <c r="E532" s="589"/>
      <c r="F532" s="589"/>
      <c r="G532" s="589"/>
      <c r="H532" s="589"/>
      <c r="I532" s="589"/>
      <c r="J532" s="589"/>
      <c r="K532" s="589"/>
    </row>
    <row r="533" spans="1:11" x14ac:dyDescent="0.25">
      <c r="A533" s="589"/>
      <c r="B533" s="589"/>
      <c r="C533" s="589"/>
      <c r="D533" s="589"/>
      <c r="E533" s="589"/>
      <c r="F533" s="589"/>
      <c r="G533" s="589"/>
      <c r="H533" s="589"/>
      <c r="I533" s="589"/>
      <c r="J533" s="589"/>
      <c r="K533" s="589"/>
    </row>
    <row r="534" spans="1:11" x14ac:dyDescent="0.25">
      <c r="A534" s="589"/>
      <c r="B534" s="589"/>
      <c r="C534" s="589"/>
      <c r="D534" s="589"/>
      <c r="E534" s="589"/>
      <c r="F534" s="589"/>
      <c r="G534" s="589"/>
      <c r="H534" s="589"/>
      <c r="I534" s="589"/>
      <c r="J534" s="589"/>
      <c r="K534" s="589"/>
    </row>
    <row r="535" spans="1:11" x14ac:dyDescent="0.25">
      <c r="A535" s="589"/>
      <c r="B535" s="589"/>
      <c r="C535" s="589"/>
      <c r="D535" s="589"/>
      <c r="E535" s="589"/>
      <c r="F535" s="589"/>
      <c r="G535" s="589"/>
      <c r="H535" s="589"/>
      <c r="I535" s="589"/>
      <c r="J535" s="589"/>
      <c r="K535" s="589"/>
    </row>
    <row r="536" spans="1:11" x14ac:dyDescent="0.25">
      <c r="A536" s="589"/>
      <c r="B536" s="589"/>
      <c r="C536" s="589"/>
      <c r="D536" s="589"/>
      <c r="E536" s="589"/>
      <c r="F536" s="589"/>
      <c r="G536" s="589"/>
      <c r="H536" s="589"/>
      <c r="I536" s="589"/>
      <c r="J536" s="589"/>
      <c r="K536" s="589"/>
    </row>
    <row r="537" spans="1:11" x14ac:dyDescent="0.25">
      <c r="A537" s="589"/>
      <c r="B537" s="589"/>
      <c r="C537" s="589"/>
      <c r="D537" s="589"/>
      <c r="E537" s="589"/>
      <c r="F537" s="589"/>
      <c r="G537" s="589"/>
      <c r="H537" s="589"/>
      <c r="I537" s="589"/>
      <c r="J537" s="589"/>
      <c r="K537" s="589"/>
    </row>
    <row r="538" spans="1:11" x14ac:dyDescent="0.25">
      <c r="A538" s="589"/>
      <c r="B538" s="589"/>
      <c r="C538" s="589"/>
      <c r="D538" s="589"/>
      <c r="E538" s="589"/>
      <c r="F538" s="589"/>
      <c r="G538" s="589"/>
      <c r="H538" s="589"/>
      <c r="I538" s="589"/>
      <c r="J538" s="589"/>
      <c r="K538" s="589"/>
    </row>
    <row r="539" spans="1:11" x14ac:dyDescent="0.25">
      <c r="A539" s="589"/>
      <c r="B539" s="589"/>
      <c r="C539" s="589"/>
      <c r="D539" s="589"/>
      <c r="E539" s="589"/>
      <c r="F539" s="589"/>
      <c r="G539" s="589"/>
      <c r="H539" s="589"/>
      <c r="I539" s="589"/>
      <c r="J539" s="589"/>
      <c r="K539" s="589"/>
    </row>
    <row r="540" spans="1:11" x14ac:dyDescent="0.25">
      <c r="A540" s="589"/>
      <c r="B540" s="589"/>
      <c r="C540" s="589"/>
      <c r="D540" s="589"/>
      <c r="E540" s="589"/>
      <c r="F540" s="589"/>
      <c r="G540" s="589"/>
      <c r="H540" s="589"/>
      <c r="I540" s="589"/>
      <c r="J540" s="589"/>
      <c r="K540" s="589"/>
    </row>
    <row r="541" spans="1:11" x14ac:dyDescent="0.25">
      <c r="A541" s="589"/>
      <c r="B541" s="589"/>
      <c r="C541" s="589"/>
      <c r="D541" s="589"/>
      <c r="E541" s="589"/>
      <c r="F541" s="589"/>
      <c r="G541" s="589"/>
      <c r="H541" s="589"/>
      <c r="I541" s="589"/>
      <c r="J541" s="589"/>
      <c r="K541" s="589"/>
    </row>
    <row r="542" spans="1:11" x14ac:dyDescent="0.25">
      <c r="A542" s="589"/>
      <c r="B542" s="589"/>
      <c r="C542" s="589"/>
      <c r="D542" s="589"/>
      <c r="E542" s="589"/>
      <c r="F542" s="589"/>
      <c r="G542" s="589"/>
      <c r="H542" s="589"/>
      <c r="I542" s="589"/>
      <c r="J542" s="589"/>
      <c r="K542" s="589"/>
    </row>
    <row r="543" spans="1:11" x14ac:dyDescent="0.25">
      <c r="A543" s="589"/>
      <c r="B543" s="589"/>
      <c r="C543" s="589"/>
      <c r="D543" s="589"/>
      <c r="E543" s="589"/>
      <c r="F543" s="589"/>
      <c r="G543" s="589"/>
      <c r="H543" s="589"/>
      <c r="I543" s="589"/>
      <c r="J543" s="589"/>
      <c r="K543" s="589"/>
    </row>
    <row r="544" spans="1:11" x14ac:dyDescent="0.25">
      <c r="A544" s="589"/>
      <c r="B544" s="589"/>
      <c r="C544" s="589"/>
      <c r="D544" s="589"/>
      <c r="E544" s="589"/>
      <c r="F544" s="589"/>
      <c r="G544" s="589"/>
      <c r="H544" s="589"/>
      <c r="I544" s="589"/>
      <c r="J544" s="589"/>
      <c r="K544" s="589"/>
    </row>
    <row r="545" spans="1:11" x14ac:dyDescent="0.25">
      <c r="A545" s="589"/>
      <c r="B545" s="589"/>
      <c r="C545" s="589"/>
      <c r="D545" s="589"/>
      <c r="E545" s="589"/>
      <c r="F545" s="589"/>
      <c r="G545" s="589"/>
      <c r="H545" s="589"/>
      <c r="I545" s="589"/>
      <c r="J545" s="589"/>
      <c r="K545" s="589"/>
    </row>
    <row r="546" spans="1:11" x14ac:dyDescent="0.25">
      <c r="A546" s="589"/>
      <c r="B546" s="589"/>
      <c r="C546" s="589"/>
      <c r="D546" s="589"/>
      <c r="E546" s="589"/>
      <c r="F546" s="589"/>
      <c r="G546" s="589"/>
      <c r="H546" s="589"/>
      <c r="I546" s="589"/>
      <c r="J546" s="589"/>
      <c r="K546" s="589"/>
    </row>
    <row r="547" spans="1:11" x14ac:dyDescent="0.25">
      <c r="A547" s="589"/>
      <c r="B547" s="589"/>
      <c r="C547" s="589"/>
      <c r="D547" s="589"/>
      <c r="E547" s="589"/>
      <c r="F547" s="589"/>
      <c r="G547" s="589"/>
      <c r="H547" s="589"/>
      <c r="I547" s="589"/>
      <c r="J547" s="589"/>
      <c r="K547" s="589"/>
    </row>
    <row r="548" spans="1:11" x14ac:dyDescent="0.25">
      <c r="A548" s="589"/>
      <c r="B548" s="589"/>
      <c r="C548" s="589"/>
      <c r="D548" s="589"/>
      <c r="E548" s="589"/>
      <c r="F548" s="589"/>
      <c r="G548" s="589"/>
      <c r="H548" s="589"/>
      <c r="I548" s="589"/>
      <c r="J548" s="589"/>
      <c r="K548" s="589"/>
    </row>
    <row r="549" spans="1:11" x14ac:dyDescent="0.25">
      <c r="A549" s="589"/>
      <c r="B549" s="589"/>
      <c r="C549" s="589"/>
      <c r="D549" s="589"/>
      <c r="E549" s="589"/>
      <c r="F549" s="589"/>
      <c r="G549" s="589"/>
      <c r="H549" s="589"/>
      <c r="I549" s="589"/>
      <c r="J549" s="589"/>
      <c r="K549" s="589"/>
    </row>
    <row r="550" spans="1:11" x14ac:dyDescent="0.25">
      <c r="A550" s="589"/>
      <c r="B550" s="589"/>
      <c r="C550" s="589"/>
      <c r="D550" s="589"/>
      <c r="E550" s="589"/>
      <c r="F550" s="589"/>
      <c r="G550" s="589"/>
      <c r="H550" s="589"/>
      <c r="I550" s="589"/>
      <c r="J550" s="589"/>
      <c r="K550" s="589"/>
    </row>
    <row r="551" spans="1:11" x14ac:dyDescent="0.25">
      <c r="A551" s="589"/>
      <c r="B551" s="589"/>
      <c r="C551" s="589"/>
      <c r="D551" s="589"/>
      <c r="E551" s="589"/>
      <c r="F551" s="589"/>
      <c r="G551" s="589"/>
      <c r="H551" s="589"/>
      <c r="I551" s="589"/>
      <c r="J551" s="589"/>
      <c r="K551" s="589"/>
    </row>
    <row r="552" spans="1:11" x14ac:dyDescent="0.25">
      <c r="A552" s="589"/>
      <c r="B552" s="589"/>
      <c r="C552" s="589"/>
      <c r="D552" s="589"/>
      <c r="E552" s="589"/>
      <c r="F552" s="589"/>
      <c r="G552" s="589"/>
      <c r="H552" s="589"/>
      <c r="I552" s="589"/>
      <c r="J552" s="589"/>
      <c r="K552" s="589"/>
    </row>
    <row r="553" spans="1:11" x14ac:dyDescent="0.25">
      <c r="A553" s="589"/>
      <c r="B553" s="589"/>
      <c r="C553" s="589"/>
      <c r="D553" s="589"/>
      <c r="E553" s="589"/>
      <c r="F553" s="589"/>
      <c r="G553" s="589"/>
      <c r="H553" s="589"/>
      <c r="I553" s="589"/>
      <c r="J553" s="589"/>
      <c r="K553" s="589"/>
    </row>
    <row r="554" spans="1:11" x14ac:dyDescent="0.25">
      <c r="A554" s="589"/>
      <c r="B554" s="589"/>
      <c r="C554" s="589"/>
      <c r="D554" s="589"/>
      <c r="E554" s="589"/>
      <c r="F554" s="589"/>
      <c r="G554" s="589"/>
      <c r="H554" s="589"/>
      <c r="I554" s="589"/>
      <c r="J554" s="589"/>
      <c r="K554" s="589"/>
    </row>
    <row r="555" spans="1:11" x14ac:dyDescent="0.25">
      <c r="A555" s="589"/>
      <c r="B555" s="589"/>
      <c r="C555" s="589"/>
      <c r="D555" s="589"/>
      <c r="E555" s="589"/>
      <c r="F555" s="589"/>
      <c r="G555" s="589"/>
      <c r="H555" s="589"/>
      <c r="I555" s="589"/>
      <c r="J555" s="589"/>
      <c r="K555" s="589"/>
    </row>
    <row r="556" spans="1:11" x14ac:dyDescent="0.25">
      <c r="A556" s="589"/>
      <c r="B556" s="589"/>
      <c r="C556" s="589"/>
      <c r="D556" s="589"/>
      <c r="E556" s="589"/>
      <c r="F556" s="589"/>
      <c r="G556" s="589"/>
      <c r="H556" s="589"/>
      <c r="I556" s="589"/>
      <c r="J556" s="589"/>
      <c r="K556" s="589"/>
    </row>
    <row r="557" spans="1:11" x14ac:dyDescent="0.25">
      <c r="A557" s="589"/>
      <c r="B557" s="589"/>
      <c r="C557" s="589"/>
      <c r="D557" s="589"/>
      <c r="E557" s="589"/>
      <c r="F557" s="589"/>
      <c r="G557" s="589"/>
      <c r="H557" s="589"/>
      <c r="I557" s="589"/>
      <c r="J557" s="589"/>
      <c r="K557" s="589"/>
    </row>
    <row r="558" spans="1:11" x14ac:dyDescent="0.25">
      <c r="A558" s="589"/>
      <c r="B558" s="589"/>
      <c r="C558" s="589"/>
      <c r="D558" s="589"/>
      <c r="E558" s="589"/>
      <c r="F558" s="589"/>
      <c r="G558" s="589"/>
      <c r="H558" s="589"/>
      <c r="I558" s="589"/>
      <c r="J558" s="589"/>
      <c r="K558" s="589"/>
    </row>
    <row r="559" spans="1:11" x14ac:dyDescent="0.25">
      <c r="A559" s="589"/>
      <c r="B559" s="589"/>
      <c r="C559" s="589"/>
      <c r="D559" s="589"/>
      <c r="E559" s="589"/>
      <c r="F559" s="589"/>
      <c r="G559" s="589"/>
      <c r="H559" s="589"/>
      <c r="I559" s="589"/>
      <c r="J559" s="589"/>
      <c r="K559" s="589"/>
    </row>
    <row r="560" spans="1:11" x14ac:dyDescent="0.25">
      <c r="A560" s="589"/>
      <c r="B560" s="589"/>
      <c r="C560" s="589"/>
      <c r="D560" s="589"/>
      <c r="E560" s="589"/>
      <c r="F560" s="589"/>
      <c r="G560" s="589"/>
      <c r="H560" s="589"/>
      <c r="I560" s="589"/>
      <c r="J560" s="589"/>
      <c r="K560" s="589"/>
    </row>
    <row r="561" spans="1:11" x14ac:dyDescent="0.25">
      <c r="A561" s="589"/>
      <c r="B561" s="589"/>
      <c r="C561" s="589"/>
      <c r="D561" s="589"/>
      <c r="E561" s="589"/>
      <c r="F561" s="589"/>
      <c r="G561" s="589"/>
      <c r="H561" s="589"/>
      <c r="I561" s="589"/>
      <c r="J561" s="589"/>
      <c r="K561" s="589"/>
    </row>
    <row r="562" spans="1:11" x14ac:dyDescent="0.25">
      <c r="A562" s="589"/>
      <c r="B562" s="589"/>
      <c r="C562" s="589"/>
      <c r="D562" s="589"/>
      <c r="E562" s="589"/>
      <c r="F562" s="589"/>
      <c r="G562" s="589"/>
      <c r="H562" s="589"/>
      <c r="I562" s="589"/>
      <c r="J562" s="589"/>
      <c r="K562" s="589"/>
    </row>
    <row r="563" spans="1:11" x14ac:dyDescent="0.25">
      <c r="A563" s="589"/>
      <c r="B563" s="589"/>
      <c r="C563" s="589"/>
      <c r="D563" s="589"/>
      <c r="E563" s="589"/>
      <c r="F563" s="589"/>
      <c r="G563" s="589"/>
      <c r="H563" s="589"/>
      <c r="I563" s="589"/>
      <c r="J563" s="589"/>
      <c r="K563" s="589"/>
    </row>
    <row r="564" spans="1:11" x14ac:dyDescent="0.25">
      <c r="A564" s="589"/>
      <c r="B564" s="589"/>
      <c r="C564" s="589"/>
      <c r="D564" s="589"/>
      <c r="E564" s="589"/>
      <c r="F564" s="589"/>
      <c r="G564" s="589"/>
      <c r="H564" s="589"/>
      <c r="I564" s="589"/>
      <c r="J564" s="589"/>
      <c r="K564" s="589"/>
    </row>
    <row r="565" spans="1:11" x14ac:dyDescent="0.25">
      <c r="A565" s="589"/>
      <c r="B565" s="589"/>
      <c r="C565" s="589"/>
      <c r="D565" s="589"/>
      <c r="E565" s="589"/>
      <c r="F565" s="589"/>
      <c r="G565" s="589"/>
      <c r="H565" s="589"/>
      <c r="I565" s="589"/>
      <c r="J565" s="589"/>
      <c r="K565" s="589"/>
    </row>
    <row r="566" spans="1:11" x14ac:dyDescent="0.25">
      <c r="A566" s="589"/>
      <c r="B566" s="589"/>
      <c r="C566" s="589"/>
      <c r="D566" s="589"/>
      <c r="E566" s="589"/>
      <c r="F566" s="589"/>
      <c r="G566" s="589"/>
      <c r="H566" s="589"/>
      <c r="I566" s="589"/>
      <c r="J566" s="589"/>
      <c r="K566" s="589"/>
    </row>
    <row r="567" spans="1:11" x14ac:dyDescent="0.25">
      <c r="A567" s="589"/>
      <c r="B567" s="589"/>
      <c r="C567" s="589"/>
      <c r="D567" s="589"/>
      <c r="E567" s="589"/>
      <c r="F567" s="589"/>
      <c r="G567" s="589"/>
      <c r="H567" s="589"/>
      <c r="I567" s="589"/>
      <c r="J567" s="589"/>
      <c r="K567" s="589"/>
    </row>
    <row r="568" spans="1:11" x14ac:dyDescent="0.25">
      <c r="A568" s="589"/>
      <c r="B568" s="589"/>
      <c r="C568" s="589"/>
      <c r="D568" s="589"/>
      <c r="E568" s="589"/>
      <c r="F568" s="589"/>
      <c r="G568" s="589"/>
      <c r="H568" s="589"/>
      <c r="I568" s="589"/>
      <c r="J568" s="589"/>
      <c r="K568" s="589"/>
    </row>
    <row r="569" spans="1:11" x14ac:dyDescent="0.25">
      <c r="A569" s="589"/>
      <c r="B569" s="589"/>
      <c r="C569" s="589"/>
      <c r="D569" s="589"/>
      <c r="E569" s="589"/>
      <c r="F569" s="589"/>
      <c r="G569" s="589"/>
      <c r="H569" s="589"/>
      <c r="I569" s="589"/>
      <c r="J569" s="589"/>
      <c r="K569" s="589"/>
    </row>
    <row r="570" spans="1:11" x14ac:dyDescent="0.25">
      <c r="A570" s="589"/>
      <c r="B570" s="589"/>
      <c r="C570" s="589"/>
      <c r="D570" s="589"/>
      <c r="E570" s="589"/>
      <c r="F570" s="589"/>
      <c r="G570" s="589"/>
      <c r="H570" s="589"/>
      <c r="I570" s="589"/>
      <c r="J570" s="589"/>
      <c r="K570" s="589"/>
    </row>
    <row r="571" spans="1:11" x14ac:dyDescent="0.25">
      <c r="A571" s="589"/>
      <c r="B571" s="589"/>
      <c r="C571" s="589"/>
      <c r="D571" s="589"/>
      <c r="E571" s="589"/>
      <c r="F571" s="589"/>
      <c r="G571" s="589"/>
      <c r="H571" s="589"/>
      <c r="I571" s="589"/>
      <c r="J571" s="589"/>
      <c r="K571" s="589"/>
    </row>
    <row r="572" spans="1:11" x14ac:dyDescent="0.25">
      <c r="A572" s="589"/>
      <c r="B572" s="589"/>
      <c r="C572" s="589"/>
      <c r="D572" s="589"/>
      <c r="E572" s="589"/>
      <c r="F572" s="589"/>
      <c r="G572" s="589"/>
      <c r="H572" s="589"/>
      <c r="I572" s="589"/>
      <c r="J572" s="589"/>
      <c r="K572" s="589"/>
    </row>
    <row r="573" spans="1:11" x14ac:dyDescent="0.25">
      <c r="A573" s="589"/>
      <c r="B573" s="589"/>
      <c r="C573" s="589"/>
      <c r="D573" s="589"/>
      <c r="E573" s="589"/>
      <c r="F573" s="589"/>
      <c r="G573" s="589"/>
      <c r="H573" s="589"/>
      <c r="I573" s="589"/>
      <c r="J573" s="589"/>
      <c r="K573" s="589"/>
    </row>
    <row r="574" spans="1:11" x14ac:dyDescent="0.25">
      <c r="A574" s="589"/>
      <c r="B574" s="589"/>
      <c r="C574" s="589"/>
      <c r="D574" s="589"/>
      <c r="E574" s="589"/>
      <c r="F574" s="589"/>
      <c r="G574" s="589"/>
      <c r="H574" s="589"/>
      <c r="I574" s="589"/>
      <c r="J574" s="589"/>
      <c r="K574" s="589"/>
    </row>
    <row r="575" spans="1:11" x14ac:dyDescent="0.25">
      <c r="A575" s="589"/>
      <c r="B575" s="589"/>
      <c r="C575" s="589"/>
      <c r="D575" s="589"/>
      <c r="E575" s="589"/>
      <c r="F575" s="589"/>
      <c r="G575" s="589"/>
      <c r="H575" s="589"/>
      <c r="I575" s="589"/>
      <c r="J575" s="589"/>
      <c r="K575" s="589"/>
    </row>
    <row r="576" spans="1:11" x14ac:dyDescent="0.25">
      <c r="A576" s="589"/>
      <c r="B576" s="589"/>
      <c r="C576" s="589"/>
      <c r="D576" s="589"/>
      <c r="E576" s="589"/>
      <c r="F576" s="589"/>
      <c r="G576" s="589"/>
      <c r="H576" s="589"/>
      <c r="I576" s="589"/>
      <c r="J576" s="589"/>
      <c r="K576" s="589"/>
    </row>
    <row r="577" spans="1:11" x14ac:dyDescent="0.25">
      <c r="A577" s="589"/>
      <c r="B577" s="589"/>
      <c r="C577" s="589"/>
      <c r="D577" s="589"/>
      <c r="E577" s="589"/>
      <c r="F577" s="589"/>
      <c r="G577" s="589"/>
      <c r="H577" s="589"/>
      <c r="I577" s="589"/>
      <c r="J577" s="589"/>
      <c r="K577" s="589"/>
    </row>
    <row r="578" spans="1:11" x14ac:dyDescent="0.25">
      <c r="A578" s="589"/>
      <c r="B578" s="589"/>
      <c r="C578" s="589"/>
      <c r="D578" s="589"/>
      <c r="E578" s="589"/>
      <c r="F578" s="589"/>
      <c r="G578" s="589"/>
      <c r="H578" s="589"/>
      <c r="I578" s="589"/>
      <c r="J578" s="589"/>
      <c r="K578" s="589"/>
    </row>
    <row r="579" spans="1:11" x14ac:dyDescent="0.25">
      <c r="A579" s="589"/>
      <c r="B579" s="589"/>
      <c r="C579" s="589"/>
      <c r="D579" s="589"/>
      <c r="E579" s="589"/>
      <c r="F579" s="589"/>
      <c r="G579" s="589"/>
      <c r="H579" s="589"/>
      <c r="I579" s="589"/>
      <c r="J579" s="589"/>
      <c r="K579" s="589"/>
    </row>
    <row r="580" spans="1:11" x14ac:dyDescent="0.25">
      <c r="A580" s="589"/>
      <c r="B580" s="589"/>
      <c r="C580" s="589"/>
      <c r="D580" s="589"/>
      <c r="E580" s="589"/>
      <c r="F580" s="589"/>
      <c r="G580" s="589"/>
      <c r="H580" s="589"/>
      <c r="I580" s="589"/>
      <c r="J580" s="589"/>
      <c r="K580" s="589"/>
    </row>
    <row r="581" spans="1:11" x14ac:dyDescent="0.25">
      <c r="A581" s="589"/>
      <c r="B581" s="589"/>
      <c r="C581" s="589"/>
      <c r="D581" s="589"/>
      <c r="E581" s="589"/>
      <c r="F581" s="589"/>
      <c r="G581" s="589"/>
      <c r="H581" s="589"/>
      <c r="I581" s="589"/>
      <c r="J581" s="589"/>
      <c r="K581" s="589"/>
    </row>
    <row r="582" spans="1:11" x14ac:dyDescent="0.25">
      <c r="A582" s="589"/>
      <c r="B582" s="589"/>
      <c r="C582" s="589"/>
      <c r="D582" s="589"/>
      <c r="E582" s="589"/>
      <c r="F582" s="589"/>
      <c r="G582" s="589"/>
      <c r="H582" s="589"/>
      <c r="I582" s="589"/>
      <c r="J582" s="589"/>
      <c r="K582" s="589"/>
    </row>
    <row r="583" spans="1:11" x14ac:dyDescent="0.25">
      <c r="A583" s="589"/>
      <c r="B583" s="589"/>
      <c r="C583" s="589"/>
      <c r="D583" s="589"/>
      <c r="E583" s="589"/>
      <c r="F583" s="589"/>
      <c r="G583" s="589"/>
      <c r="H583" s="589"/>
      <c r="I583" s="589"/>
      <c r="J583" s="589"/>
      <c r="K583" s="589"/>
    </row>
    <row r="584" spans="1:11" x14ac:dyDescent="0.25">
      <c r="A584" s="589"/>
      <c r="B584" s="589"/>
      <c r="C584" s="589"/>
      <c r="D584" s="589"/>
      <c r="E584" s="589"/>
      <c r="F584" s="589"/>
      <c r="G584" s="589"/>
      <c r="H584" s="589"/>
      <c r="I584" s="589"/>
      <c r="J584" s="589"/>
      <c r="K584" s="589"/>
    </row>
    <row r="585" spans="1:11" x14ac:dyDescent="0.25">
      <c r="A585" s="589"/>
      <c r="B585" s="589"/>
      <c r="C585" s="589"/>
      <c r="D585" s="589"/>
      <c r="E585" s="589"/>
      <c r="F585" s="589"/>
      <c r="G585" s="589"/>
      <c r="H585" s="589"/>
      <c r="I585" s="589"/>
      <c r="J585" s="589"/>
      <c r="K585" s="589"/>
    </row>
    <row r="586" spans="1:11" x14ac:dyDescent="0.25">
      <c r="A586" s="589"/>
      <c r="B586" s="589"/>
      <c r="C586" s="589"/>
      <c r="D586" s="589"/>
      <c r="E586" s="589"/>
      <c r="F586" s="589"/>
      <c r="G586" s="589"/>
      <c r="H586" s="589"/>
      <c r="I586" s="589"/>
      <c r="J586" s="589"/>
      <c r="K586" s="589"/>
    </row>
    <row r="587" spans="1:11" x14ac:dyDescent="0.25">
      <c r="A587" s="589"/>
      <c r="B587" s="589"/>
      <c r="C587" s="589"/>
      <c r="D587" s="589"/>
      <c r="E587" s="589"/>
      <c r="F587" s="589"/>
      <c r="G587" s="589"/>
      <c r="H587" s="589"/>
      <c r="I587" s="589"/>
      <c r="J587" s="589"/>
      <c r="K587" s="589"/>
    </row>
    <row r="588" spans="1:11" x14ac:dyDescent="0.25">
      <c r="A588" s="589"/>
      <c r="B588" s="589"/>
      <c r="C588" s="589"/>
      <c r="D588" s="589"/>
      <c r="E588" s="589"/>
      <c r="F588" s="589"/>
      <c r="G588" s="589"/>
      <c r="H588" s="589"/>
      <c r="I588" s="589"/>
      <c r="J588" s="589"/>
      <c r="K588" s="589"/>
    </row>
    <row r="589" spans="1:11" x14ac:dyDescent="0.25">
      <c r="A589" s="589"/>
      <c r="B589" s="589"/>
      <c r="C589" s="589"/>
      <c r="D589" s="589"/>
      <c r="E589" s="589"/>
      <c r="F589" s="589"/>
      <c r="G589" s="589"/>
      <c r="H589" s="589"/>
      <c r="I589" s="589"/>
      <c r="J589" s="589"/>
      <c r="K589" s="589"/>
    </row>
    <row r="590" spans="1:11" x14ac:dyDescent="0.25">
      <c r="A590" s="589"/>
      <c r="B590" s="589"/>
      <c r="C590" s="589"/>
      <c r="D590" s="589"/>
      <c r="E590" s="589"/>
      <c r="F590" s="589"/>
      <c r="G590" s="589"/>
      <c r="H590" s="589"/>
      <c r="I590" s="589"/>
      <c r="J590" s="589"/>
      <c r="K590" s="589"/>
    </row>
    <row r="591" spans="1:11" x14ac:dyDescent="0.25">
      <c r="A591" s="589"/>
      <c r="B591" s="589"/>
      <c r="C591" s="589"/>
      <c r="D591" s="589"/>
      <c r="E591" s="589"/>
      <c r="F591" s="589"/>
      <c r="G591" s="589"/>
      <c r="H591" s="589"/>
      <c r="I591" s="589"/>
      <c r="J591" s="589"/>
      <c r="K591" s="589"/>
    </row>
    <row r="592" spans="1:11" x14ac:dyDescent="0.25">
      <c r="A592" s="589"/>
      <c r="B592" s="589"/>
      <c r="C592" s="589"/>
      <c r="D592" s="589"/>
      <c r="E592" s="589"/>
      <c r="F592" s="589"/>
      <c r="G592" s="589"/>
      <c r="H592" s="589"/>
      <c r="I592" s="589"/>
      <c r="J592" s="589"/>
      <c r="K592" s="589"/>
    </row>
    <row r="593" spans="1:11" x14ac:dyDescent="0.25">
      <c r="A593" s="589"/>
      <c r="B593" s="589"/>
      <c r="C593" s="589"/>
      <c r="D593" s="589"/>
      <c r="E593" s="589"/>
      <c r="F593" s="589"/>
      <c r="G593" s="589"/>
      <c r="H593" s="589"/>
      <c r="I593" s="589"/>
      <c r="J593" s="589"/>
      <c r="K593" s="589"/>
    </row>
    <row r="594" spans="1:11" x14ac:dyDescent="0.25">
      <c r="A594" s="589"/>
      <c r="B594" s="589"/>
      <c r="C594" s="589"/>
      <c r="D594" s="589"/>
      <c r="E594" s="589"/>
      <c r="F594" s="589"/>
      <c r="G594" s="589"/>
      <c r="H594" s="589"/>
      <c r="I594" s="589"/>
      <c r="J594" s="589"/>
      <c r="K594" s="589"/>
    </row>
    <row r="595" spans="1:11" x14ac:dyDescent="0.25">
      <c r="A595" s="589"/>
      <c r="B595" s="589"/>
      <c r="C595" s="589"/>
      <c r="D595" s="589"/>
      <c r="E595" s="589"/>
      <c r="F595" s="589"/>
      <c r="G595" s="589"/>
      <c r="H595" s="589"/>
      <c r="I595" s="589"/>
      <c r="J595" s="589"/>
      <c r="K595" s="589"/>
    </row>
    <row r="596" spans="1:11" x14ac:dyDescent="0.25">
      <c r="A596" s="589"/>
      <c r="B596" s="589"/>
      <c r="C596" s="589"/>
      <c r="D596" s="589"/>
      <c r="E596" s="589"/>
      <c r="F596" s="589"/>
      <c r="G596" s="589"/>
      <c r="H596" s="589"/>
      <c r="I596" s="589"/>
      <c r="J596" s="589"/>
      <c r="K596" s="589"/>
    </row>
    <row r="597" spans="1:11" x14ac:dyDescent="0.25">
      <c r="A597" s="589"/>
      <c r="B597" s="589"/>
      <c r="C597" s="589"/>
      <c r="D597" s="589"/>
      <c r="E597" s="589"/>
      <c r="F597" s="589"/>
      <c r="G597" s="589"/>
      <c r="H597" s="589"/>
      <c r="I597" s="589"/>
      <c r="J597" s="589"/>
      <c r="K597" s="589"/>
    </row>
    <row r="598" spans="1:11" x14ac:dyDescent="0.25">
      <c r="A598" s="589"/>
      <c r="B598" s="589"/>
      <c r="C598" s="589"/>
      <c r="D598" s="589"/>
      <c r="E598" s="589"/>
      <c r="F598" s="589"/>
      <c r="G598" s="589"/>
      <c r="H598" s="589"/>
      <c r="I598" s="589"/>
      <c r="J598" s="589"/>
      <c r="K598" s="589"/>
    </row>
    <row r="599" spans="1:11" x14ac:dyDescent="0.25">
      <c r="A599" s="589"/>
      <c r="B599" s="589"/>
      <c r="C599" s="589"/>
      <c r="D599" s="589"/>
      <c r="E599" s="589"/>
      <c r="F599" s="589"/>
      <c r="G599" s="589"/>
      <c r="H599" s="589"/>
      <c r="I599" s="589"/>
      <c r="J599" s="589"/>
      <c r="K599" s="589"/>
    </row>
    <row r="600" spans="1:11" x14ac:dyDescent="0.25">
      <c r="A600" s="589"/>
      <c r="B600" s="589"/>
      <c r="C600" s="589"/>
      <c r="D600" s="589"/>
      <c r="E600" s="589"/>
      <c r="F600" s="589"/>
      <c r="G600" s="589"/>
      <c r="H600" s="589"/>
      <c r="I600" s="589"/>
      <c r="J600" s="589"/>
      <c r="K600" s="589"/>
    </row>
    <row r="601" spans="1:11" x14ac:dyDescent="0.25">
      <c r="A601" s="589"/>
      <c r="B601" s="589"/>
      <c r="C601" s="589"/>
      <c r="D601" s="589"/>
      <c r="E601" s="589"/>
      <c r="F601" s="589"/>
      <c r="G601" s="589"/>
      <c r="H601" s="589"/>
      <c r="I601" s="589"/>
      <c r="J601" s="589"/>
      <c r="K601" s="589"/>
    </row>
    <row r="602" spans="1:11" x14ac:dyDescent="0.25">
      <c r="A602" s="589"/>
      <c r="B602" s="589"/>
      <c r="C602" s="589"/>
      <c r="D602" s="589"/>
      <c r="E602" s="589"/>
      <c r="F602" s="589"/>
      <c r="G602" s="589"/>
      <c r="H602" s="589"/>
      <c r="I602" s="589"/>
      <c r="J602" s="589"/>
      <c r="K602" s="589"/>
    </row>
    <row r="603" spans="1:11" x14ac:dyDescent="0.25">
      <c r="A603" s="589"/>
      <c r="B603" s="589"/>
      <c r="C603" s="589"/>
      <c r="D603" s="589"/>
      <c r="E603" s="589"/>
      <c r="F603" s="589"/>
      <c r="G603" s="589"/>
      <c r="H603" s="589"/>
      <c r="I603" s="589"/>
      <c r="J603" s="589"/>
      <c r="K603" s="589"/>
    </row>
    <row r="604" spans="1:11" x14ac:dyDescent="0.25">
      <c r="A604" s="589"/>
      <c r="B604" s="589"/>
      <c r="C604" s="589"/>
      <c r="D604" s="589"/>
      <c r="E604" s="589"/>
      <c r="F604" s="589"/>
      <c r="G604" s="589"/>
      <c r="H604" s="589"/>
      <c r="I604" s="589"/>
      <c r="J604" s="589"/>
      <c r="K604" s="589"/>
    </row>
    <row r="605" spans="1:11" x14ac:dyDescent="0.25">
      <c r="A605" s="589"/>
      <c r="B605" s="589"/>
      <c r="C605" s="589"/>
      <c r="D605" s="589"/>
      <c r="E605" s="589"/>
      <c r="F605" s="589"/>
      <c r="G605" s="589"/>
      <c r="H605" s="589"/>
      <c r="I605" s="589"/>
      <c r="J605" s="589"/>
      <c r="K605" s="589"/>
    </row>
    <row r="606" spans="1:11" x14ac:dyDescent="0.25">
      <c r="A606" s="589"/>
      <c r="B606" s="589"/>
      <c r="C606" s="589"/>
      <c r="D606" s="589"/>
      <c r="E606" s="589"/>
      <c r="F606" s="589"/>
      <c r="G606" s="589"/>
      <c r="H606" s="589"/>
      <c r="I606" s="589"/>
      <c r="J606" s="589"/>
      <c r="K606" s="589"/>
    </row>
    <row r="607" spans="1:11" x14ac:dyDescent="0.25">
      <c r="A607" s="589"/>
      <c r="B607" s="589"/>
      <c r="C607" s="589"/>
      <c r="D607" s="589"/>
      <c r="E607" s="589"/>
      <c r="F607" s="589"/>
      <c r="G607" s="589"/>
      <c r="H607" s="589"/>
      <c r="I607" s="589"/>
      <c r="J607" s="589"/>
      <c r="K607" s="589"/>
    </row>
    <row r="608" spans="1:11" x14ac:dyDescent="0.25">
      <c r="A608" s="589"/>
      <c r="B608" s="589"/>
      <c r="C608" s="589"/>
      <c r="D608" s="589"/>
      <c r="E608" s="589"/>
      <c r="F608" s="589"/>
      <c r="G608" s="589"/>
      <c r="H608" s="589"/>
      <c r="I608" s="589"/>
      <c r="J608" s="589"/>
      <c r="K608" s="589"/>
    </row>
    <row r="609" spans="1:11" x14ac:dyDescent="0.25">
      <c r="A609" s="589"/>
      <c r="B609" s="589"/>
      <c r="C609" s="589"/>
      <c r="D609" s="589"/>
      <c r="E609" s="589"/>
      <c r="F609" s="589"/>
      <c r="G609" s="589"/>
      <c r="H609" s="589"/>
      <c r="I609" s="589"/>
      <c r="J609" s="589"/>
      <c r="K609" s="589"/>
    </row>
    <row r="610" spans="1:11" x14ac:dyDescent="0.25">
      <c r="A610" s="589"/>
      <c r="B610" s="589"/>
      <c r="C610" s="589"/>
      <c r="D610" s="589"/>
      <c r="E610" s="589"/>
      <c r="F610" s="589"/>
      <c r="G610" s="589"/>
      <c r="H610" s="589"/>
      <c r="I610" s="589"/>
      <c r="J610" s="589"/>
      <c r="K610" s="589"/>
    </row>
    <row r="611" spans="1:11" x14ac:dyDescent="0.25">
      <c r="A611" s="589"/>
      <c r="B611" s="589"/>
      <c r="C611" s="589"/>
      <c r="D611" s="589"/>
      <c r="E611" s="589"/>
      <c r="F611" s="589"/>
      <c r="G611" s="589"/>
      <c r="H611" s="589"/>
      <c r="I611" s="589"/>
      <c r="J611" s="589"/>
      <c r="K611" s="589"/>
    </row>
    <row r="612" spans="1:11" x14ac:dyDescent="0.25">
      <c r="A612" s="589"/>
      <c r="B612" s="589"/>
      <c r="C612" s="589"/>
      <c r="D612" s="589"/>
      <c r="E612" s="589"/>
      <c r="F612" s="589"/>
      <c r="G612" s="589"/>
      <c r="H612" s="589"/>
      <c r="I612" s="589"/>
      <c r="J612" s="589"/>
      <c r="K612" s="589"/>
    </row>
    <row r="613" spans="1:11" x14ac:dyDescent="0.25">
      <c r="A613" s="589"/>
      <c r="B613" s="589"/>
      <c r="C613" s="589"/>
      <c r="D613" s="589"/>
      <c r="E613" s="589"/>
      <c r="F613" s="589"/>
      <c r="G613" s="589"/>
      <c r="H613" s="589"/>
      <c r="I613" s="589"/>
      <c r="J613" s="589"/>
      <c r="K613" s="589"/>
    </row>
    <row r="614" spans="1:11" x14ac:dyDescent="0.25">
      <c r="A614" s="589"/>
      <c r="B614" s="589"/>
      <c r="C614" s="589"/>
      <c r="D614" s="589"/>
      <c r="E614" s="589"/>
      <c r="F614" s="589"/>
      <c r="G614" s="589"/>
      <c r="H614" s="589"/>
      <c r="I614" s="589"/>
      <c r="J614" s="589"/>
      <c r="K614" s="589"/>
    </row>
    <row r="615" spans="1:11" x14ac:dyDescent="0.25">
      <c r="A615" s="589"/>
      <c r="B615" s="589"/>
      <c r="C615" s="589"/>
      <c r="D615" s="589"/>
      <c r="E615" s="589"/>
      <c r="F615" s="589"/>
      <c r="G615" s="589"/>
      <c r="H615" s="589"/>
      <c r="I615" s="589"/>
      <c r="J615" s="589"/>
      <c r="K615" s="589"/>
    </row>
    <row r="616" spans="1:11" x14ac:dyDescent="0.25">
      <c r="A616" s="589"/>
      <c r="B616" s="589"/>
      <c r="C616" s="589"/>
      <c r="D616" s="589"/>
      <c r="E616" s="589"/>
      <c r="F616" s="589"/>
      <c r="G616" s="589"/>
      <c r="H616" s="589"/>
      <c r="I616" s="589"/>
      <c r="J616" s="589"/>
      <c r="K616" s="589"/>
    </row>
    <row r="617" spans="1:11" x14ac:dyDescent="0.25">
      <c r="A617" s="589"/>
      <c r="B617" s="589"/>
      <c r="C617" s="589"/>
      <c r="D617" s="589"/>
      <c r="E617" s="589"/>
      <c r="F617" s="589"/>
      <c r="G617" s="589"/>
      <c r="H617" s="589"/>
      <c r="I617" s="589"/>
      <c r="J617" s="589"/>
      <c r="K617" s="589"/>
    </row>
    <row r="618" spans="1:11" x14ac:dyDescent="0.25">
      <c r="A618" s="589"/>
      <c r="B618" s="589"/>
      <c r="C618" s="589"/>
      <c r="D618" s="589"/>
      <c r="E618" s="589"/>
      <c r="F618" s="589"/>
      <c r="G618" s="589"/>
      <c r="H618" s="589"/>
      <c r="I618" s="589"/>
      <c r="J618" s="589"/>
      <c r="K618" s="589"/>
    </row>
    <row r="619" spans="1:11" x14ac:dyDescent="0.25">
      <c r="A619" s="589"/>
      <c r="B619" s="589"/>
      <c r="C619" s="589"/>
      <c r="D619" s="589"/>
      <c r="E619" s="589"/>
      <c r="F619" s="589"/>
      <c r="G619" s="589"/>
      <c r="H619" s="589"/>
      <c r="I619" s="589"/>
      <c r="J619" s="589"/>
      <c r="K619" s="589"/>
    </row>
    <row r="620" spans="1:11" x14ac:dyDescent="0.25">
      <c r="A620" s="589"/>
      <c r="B620" s="589"/>
      <c r="C620" s="589"/>
      <c r="D620" s="589"/>
      <c r="E620" s="589"/>
      <c r="F620" s="589"/>
      <c r="G620" s="589"/>
      <c r="H620" s="589"/>
      <c r="I620" s="589"/>
      <c r="J620" s="589"/>
      <c r="K620" s="589"/>
    </row>
    <row r="621" spans="1:11" x14ac:dyDescent="0.25">
      <c r="A621" s="589"/>
      <c r="B621" s="589"/>
      <c r="C621" s="589"/>
      <c r="D621" s="589"/>
      <c r="E621" s="589"/>
      <c r="F621" s="589"/>
      <c r="G621" s="589"/>
      <c r="H621" s="589"/>
      <c r="I621" s="589"/>
      <c r="J621" s="589"/>
      <c r="K621" s="589"/>
    </row>
    <row r="622" spans="1:11" x14ac:dyDescent="0.25">
      <c r="A622" s="589"/>
      <c r="B622" s="589"/>
      <c r="C622" s="589"/>
      <c r="D622" s="589"/>
      <c r="E622" s="589"/>
      <c r="F622" s="589"/>
      <c r="G622" s="589"/>
      <c r="H622" s="589"/>
      <c r="I622" s="589"/>
      <c r="J622" s="589"/>
      <c r="K622" s="589"/>
    </row>
    <row r="623" spans="1:11" x14ac:dyDescent="0.25">
      <c r="A623" s="589"/>
      <c r="B623" s="589"/>
      <c r="C623" s="589"/>
      <c r="D623" s="589"/>
      <c r="E623" s="589"/>
      <c r="F623" s="589"/>
      <c r="G623" s="589"/>
      <c r="H623" s="589"/>
      <c r="I623" s="589"/>
      <c r="J623" s="589"/>
      <c r="K623" s="589"/>
    </row>
    <row r="624" spans="1:11" x14ac:dyDescent="0.25">
      <c r="A624" s="589"/>
      <c r="B624" s="589"/>
      <c r="C624" s="589"/>
      <c r="D624" s="589"/>
      <c r="E624" s="589"/>
      <c r="F624" s="589"/>
      <c r="G624" s="589"/>
      <c r="H624" s="589"/>
      <c r="I624" s="589"/>
      <c r="J624" s="589"/>
      <c r="K624" s="589"/>
    </row>
    <row r="625" spans="1:11" x14ac:dyDescent="0.25">
      <c r="A625" s="589"/>
      <c r="B625" s="589"/>
      <c r="C625" s="589"/>
      <c r="D625" s="589"/>
      <c r="E625" s="589"/>
      <c r="F625" s="589"/>
      <c r="G625" s="589"/>
      <c r="H625" s="589"/>
      <c r="I625" s="589"/>
      <c r="J625" s="589"/>
      <c r="K625" s="589"/>
    </row>
    <row r="626" spans="1:11" x14ac:dyDescent="0.25">
      <c r="A626" s="589"/>
      <c r="B626" s="589"/>
      <c r="C626" s="589"/>
      <c r="D626" s="589"/>
      <c r="E626" s="589"/>
      <c r="F626" s="589"/>
      <c r="G626" s="589"/>
      <c r="H626" s="589"/>
      <c r="I626" s="589"/>
      <c r="J626" s="589"/>
      <c r="K626" s="589"/>
    </row>
    <row r="627" spans="1:11" x14ac:dyDescent="0.25">
      <c r="A627" s="589"/>
      <c r="B627" s="589"/>
      <c r="C627" s="589"/>
      <c r="D627" s="589"/>
      <c r="E627" s="589"/>
      <c r="F627" s="589"/>
      <c r="G627" s="589"/>
      <c r="H627" s="589"/>
      <c r="I627" s="589"/>
      <c r="J627" s="589"/>
      <c r="K627" s="589"/>
    </row>
    <row r="628" spans="1:11" x14ac:dyDescent="0.25">
      <c r="A628" s="589"/>
      <c r="B628" s="589"/>
      <c r="C628" s="589"/>
      <c r="D628" s="589"/>
      <c r="E628" s="589"/>
      <c r="F628" s="589"/>
      <c r="G628" s="589"/>
      <c r="H628" s="589"/>
      <c r="I628" s="589"/>
      <c r="J628" s="589"/>
      <c r="K628" s="589"/>
    </row>
    <row r="629" spans="1:11" x14ac:dyDescent="0.25">
      <c r="A629" s="589"/>
      <c r="B629" s="589"/>
      <c r="C629" s="589"/>
      <c r="D629" s="589"/>
      <c r="E629" s="589"/>
      <c r="F629" s="589"/>
      <c r="G629" s="589"/>
      <c r="H629" s="589"/>
      <c r="I629" s="589"/>
      <c r="J629" s="589"/>
      <c r="K629" s="589"/>
    </row>
    <row r="630" spans="1:11" x14ac:dyDescent="0.25">
      <c r="A630" s="589"/>
      <c r="B630" s="589"/>
      <c r="C630" s="589"/>
      <c r="D630" s="589"/>
      <c r="E630" s="589"/>
      <c r="F630" s="589"/>
      <c r="G630" s="589"/>
      <c r="H630" s="589"/>
      <c r="I630" s="589"/>
      <c r="J630" s="589"/>
      <c r="K630" s="589"/>
    </row>
    <row r="631" spans="1:11" x14ac:dyDescent="0.25">
      <c r="A631" s="589"/>
      <c r="B631" s="589"/>
      <c r="C631" s="589"/>
      <c r="D631" s="589"/>
      <c r="E631" s="589"/>
      <c r="F631" s="589"/>
      <c r="G631" s="589"/>
      <c r="H631" s="589"/>
      <c r="I631" s="589"/>
      <c r="J631" s="589"/>
      <c r="K631" s="589"/>
    </row>
    <row r="632" spans="1:11" x14ac:dyDescent="0.25">
      <c r="A632" s="589"/>
      <c r="B632" s="589"/>
      <c r="C632" s="589"/>
      <c r="D632" s="589"/>
      <c r="E632" s="589"/>
      <c r="F632" s="589"/>
      <c r="G632" s="589"/>
      <c r="H632" s="589"/>
      <c r="I632" s="589"/>
      <c r="J632" s="589"/>
      <c r="K632" s="589"/>
    </row>
    <row r="633" spans="1:11" x14ac:dyDescent="0.25">
      <c r="A633" s="589"/>
      <c r="B633" s="589"/>
      <c r="C633" s="589"/>
      <c r="D633" s="589"/>
      <c r="E633" s="589"/>
      <c r="F633" s="589"/>
      <c r="G633" s="589"/>
      <c r="H633" s="589"/>
      <c r="I633" s="589"/>
      <c r="J633" s="589"/>
      <c r="K633" s="589"/>
    </row>
    <row r="634" spans="1:11" x14ac:dyDescent="0.25">
      <c r="A634" s="589"/>
      <c r="B634" s="589"/>
      <c r="C634" s="589"/>
      <c r="D634" s="589"/>
      <c r="E634" s="589"/>
      <c r="F634" s="589"/>
      <c r="G634" s="589"/>
      <c r="H634" s="589"/>
      <c r="I634" s="589"/>
      <c r="J634" s="589"/>
      <c r="K634" s="589"/>
    </row>
    <row r="635" spans="1:11" x14ac:dyDescent="0.25">
      <c r="A635" s="589"/>
      <c r="B635" s="589"/>
      <c r="C635" s="589"/>
      <c r="D635" s="589"/>
      <c r="E635" s="589"/>
      <c r="F635" s="589"/>
      <c r="G635" s="589"/>
      <c r="H635" s="589"/>
      <c r="I635" s="589"/>
      <c r="J635" s="589"/>
      <c r="K635" s="589"/>
    </row>
    <row r="636" spans="1:11" x14ac:dyDescent="0.25">
      <c r="A636" s="589"/>
      <c r="B636" s="589"/>
      <c r="C636" s="589"/>
      <c r="D636" s="589"/>
      <c r="E636" s="589"/>
      <c r="F636" s="589"/>
      <c r="G636" s="589"/>
      <c r="H636" s="589"/>
      <c r="I636" s="589"/>
      <c r="J636" s="589"/>
      <c r="K636" s="589"/>
    </row>
    <row r="637" spans="1:11" x14ac:dyDescent="0.25">
      <c r="A637" s="589"/>
      <c r="B637" s="589"/>
      <c r="C637" s="589"/>
      <c r="D637" s="589"/>
      <c r="E637" s="589"/>
      <c r="F637" s="589"/>
      <c r="G637" s="589"/>
      <c r="H637" s="589"/>
      <c r="I637" s="589"/>
      <c r="J637" s="589"/>
      <c r="K637" s="589"/>
    </row>
    <row r="638" spans="1:11" x14ac:dyDescent="0.25">
      <c r="A638" s="589"/>
      <c r="B638" s="589"/>
      <c r="C638" s="589"/>
      <c r="D638" s="589"/>
      <c r="E638" s="589"/>
      <c r="F638" s="589"/>
      <c r="G638" s="589"/>
      <c r="H638" s="589"/>
      <c r="I638" s="589"/>
      <c r="J638" s="589"/>
      <c r="K638" s="589"/>
    </row>
    <row r="639" spans="1:11" x14ac:dyDescent="0.25">
      <c r="A639" s="589"/>
      <c r="B639" s="589"/>
      <c r="C639" s="589"/>
      <c r="D639" s="589"/>
      <c r="E639" s="589"/>
      <c r="F639" s="589"/>
      <c r="G639" s="589"/>
      <c r="H639" s="589"/>
      <c r="I639" s="589"/>
      <c r="J639" s="589"/>
      <c r="K639" s="589"/>
    </row>
    <row r="640" spans="1:11" x14ac:dyDescent="0.25">
      <c r="A640" s="589"/>
      <c r="B640" s="589"/>
      <c r="C640" s="589"/>
      <c r="D640" s="589"/>
      <c r="E640" s="589"/>
      <c r="F640" s="589"/>
      <c r="G640" s="589"/>
      <c r="H640" s="589"/>
      <c r="I640" s="589"/>
      <c r="J640" s="589"/>
      <c r="K640" s="589"/>
    </row>
    <row r="641" spans="1:11" x14ac:dyDescent="0.25">
      <c r="A641" s="589"/>
      <c r="B641" s="589"/>
      <c r="C641" s="589"/>
      <c r="D641" s="589"/>
      <c r="E641" s="589"/>
      <c r="F641" s="589"/>
      <c r="G641" s="589"/>
      <c r="H641" s="589"/>
      <c r="I641" s="589"/>
      <c r="J641" s="589"/>
      <c r="K641" s="589"/>
    </row>
    <row r="642" spans="1:11" x14ac:dyDescent="0.25">
      <c r="A642" s="589"/>
      <c r="B642" s="589"/>
      <c r="C642" s="589"/>
      <c r="D642" s="589"/>
      <c r="E642" s="589"/>
      <c r="F642" s="589"/>
      <c r="G642" s="589"/>
      <c r="H642" s="589"/>
      <c r="I642" s="589"/>
      <c r="J642" s="589"/>
      <c r="K642" s="589"/>
    </row>
    <row r="643" spans="1:11" x14ac:dyDescent="0.25">
      <c r="A643" s="589"/>
      <c r="B643" s="589"/>
      <c r="C643" s="589"/>
      <c r="D643" s="589"/>
      <c r="E643" s="589"/>
      <c r="F643" s="589"/>
      <c r="G643" s="589"/>
      <c r="H643" s="589"/>
      <c r="I643" s="589"/>
      <c r="J643" s="589"/>
      <c r="K643" s="589"/>
    </row>
    <row r="644" spans="1:11" x14ac:dyDescent="0.25">
      <c r="A644" s="589"/>
      <c r="B644" s="589"/>
      <c r="C644" s="589"/>
      <c r="D644" s="589"/>
      <c r="E644" s="589"/>
      <c r="F644" s="589"/>
      <c r="G644" s="589"/>
      <c r="H644" s="589"/>
      <c r="I644" s="589"/>
      <c r="J644" s="589"/>
      <c r="K644" s="589"/>
    </row>
    <row r="645" spans="1:11" x14ac:dyDescent="0.25">
      <c r="A645" s="589"/>
      <c r="B645" s="589"/>
      <c r="C645" s="589"/>
      <c r="D645" s="589"/>
      <c r="E645" s="589"/>
      <c r="F645" s="589"/>
      <c r="G645" s="589"/>
      <c r="H645" s="589"/>
      <c r="I645" s="589"/>
      <c r="J645" s="589"/>
      <c r="K645" s="589"/>
    </row>
    <row r="646" spans="1:11" x14ac:dyDescent="0.25">
      <c r="A646" s="589"/>
      <c r="B646" s="589"/>
      <c r="C646" s="589"/>
      <c r="D646" s="589"/>
      <c r="E646" s="589"/>
      <c r="F646" s="589"/>
      <c r="G646" s="589"/>
      <c r="H646" s="589"/>
      <c r="I646" s="589"/>
      <c r="J646" s="589"/>
      <c r="K646" s="589"/>
    </row>
    <row r="647" spans="1:11" x14ac:dyDescent="0.25">
      <c r="A647" s="589"/>
      <c r="B647" s="589"/>
      <c r="C647" s="589"/>
      <c r="D647" s="589"/>
      <c r="E647" s="589"/>
      <c r="F647" s="589"/>
      <c r="G647" s="589"/>
      <c r="H647" s="589"/>
      <c r="I647" s="589"/>
      <c r="J647" s="589"/>
      <c r="K647" s="589"/>
    </row>
    <row r="648" spans="1:11" x14ac:dyDescent="0.25">
      <c r="A648" s="589"/>
      <c r="B648" s="589"/>
      <c r="C648" s="589"/>
      <c r="D648" s="589"/>
      <c r="E648" s="589"/>
      <c r="F648" s="589"/>
      <c r="G648" s="589"/>
      <c r="H648" s="589"/>
      <c r="I648" s="589"/>
      <c r="J648" s="589"/>
      <c r="K648" s="589"/>
    </row>
    <row r="649" spans="1:11" x14ac:dyDescent="0.25">
      <c r="A649" s="589"/>
      <c r="B649" s="589"/>
      <c r="C649" s="589"/>
      <c r="D649" s="589"/>
      <c r="E649" s="589"/>
      <c r="F649" s="589"/>
      <c r="G649" s="589"/>
      <c r="H649" s="589"/>
      <c r="I649" s="589"/>
      <c r="J649" s="589"/>
      <c r="K649" s="589"/>
    </row>
    <row r="650" spans="1:11" x14ac:dyDescent="0.25">
      <c r="A650" s="589"/>
      <c r="B650" s="589"/>
      <c r="C650" s="589"/>
      <c r="D650" s="589"/>
      <c r="E650" s="589"/>
      <c r="F650" s="589"/>
      <c r="G650" s="589"/>
      <c r="H650" s="589"/>
      <c r="I650" s="589"/>
      <c r="J650" s="589"/>
      <c r="K650" s="589"/>
    </row>
    <row r="651" spans="1:11" x14ac:dyDescent="0.25">
      <c r="A651" s="589"/>
      <c r="B651" s="589"/>
      <c r="C651" s="589"/>
      <c r="D651" s="589"/>
      <c r="E651" s="589"/>
      <c r="F651" s="589"/>
      <c r="G651" s="589"/>
      <c r="H651" s="589"/>
      <c r="I651" s="589"/>
      <c r="J651" s="589"/>
      <c r="K651" s="589"/>
    </row>
    <row r="652" spans="1:11" x14ac:dyDescent="0.25">
      <c r="A652" s="589"/>
      <c r="B652" s="589"/>
      <c r="C652" s="589"/>
      <c r="D652" s="589"/>
      <c r="E652" s="589"/>
      <c r="F652" s="589"/>
      <c r="G652" s="589"/>
      <c r="H652" s="589"/>
      <c r="I652" s="589"/>
      <c r="J652" s="589"/>
      <c r="K652" s="589"/>
    </row>
    <row r="653" spans="1:11" x14ac:dyDescent="0.25">
      <c r="A653" s="589"/>
      <c r="B653" s="589"/>
      <c r="C653" s="589"/>
      <c r="D653" s="589"/>
      <c r="E653" s="589"/>
      <c r="F653" s="589"/>
      <c r="G653" s="589"/>
      <c r="H653" s="589"/>
      <c r="I653" s="589"/>
      <c r="J653" s="589"/>
      <c r="K653" s="589"/>
    </row>
    <row r="654" spans="1:11" x14ac:dyDescent="0.25">
      <c r="A654" s="589"/>
      <c r="B654" s="589"/>
      <c r="C654" s="589"/>
      <c r="D654" s="589"/>
      <c r="E654" s="589"/>
      <c r="F654" s="589"/>
      <c r="G654" s="589"/>
      <c r="H654" s="589"/>
      <c r="I654" s="589"/>
      <c r="J654" s="589"/>
      <c r="K654" s="589"/>
    </row>
    <row r="655" spans="1:11" x14ac:dyDescent="0.25">
      <c r="A655" s="589"/>
      <c r="B655" s="589"/>
      <c r="C655" s="589"/>
      <c r="D655" s="589"/>
      <c r="E655" s="589"/>
      <c r="F655" s="589"/>
      <c r="G655" s="589"/>
      <c r="H655" s="589"/>
      <c r="I655" s="589"/>
      <c r="J655" s="589"/>
      <c r="K655" s="589"/>
    </row>
    <row r="656" spans="1:11" x14ac:dyDescent="0.25">
      <c r="A656" s="589"/>
      <c r="B656" s="589"/>
      <c r="C656" s="589"/>
      <c r="D656" s="589"/>
      <c r="E656" s="589"/>
      <c r="F656" s="589"/>
      <c r="G656" s="589"/>
      <c r="H656" s="589"/>
      <c r="I656" s="589"/>
      <c r="J656" s="589"/>
      <c r="K656" s="589"/>
    </row>
    <row r="657" spans="1:11" x14ac:dyDescent="0.25">
      <c r="A657" s="589"/>
      <c r="B657" s="589"/>
      <c r="C657" s="589"/>
      <c r="D657" s="589"/>
      <c r="E657" s="589"/>
      <c r="F657" s="589"/>
      <c r="G657" s="589"/>
      <c r="H657" s="589"/>
      <c r="I657" s="589"/>
      <c r="J657" s="589"/>
      <c r="K657" s="589"/>
    </row>
    <row r="658" spans="1:11" x14ac:dyDescent="0.25">
      <c r="A658" s="589"/>
      <c r="B658" s="589"/>
      <c r="C658" s="589"/>
      <c r="D658" s="589"/>
      <c r="E658" s="589"/>
      <c r="F658" s="589"/>
      <c r="G658" s="589"/>
      <c r="H658" s="589"/>
      <c r="I658" s="589"/>
      <c r="J658" s="589"/>
      <c r="K658" s="589"/>
    </row>
    <row r="659" spans="1:11" x14ac:dyDescent="0.25">
      <c r="A659" s="589"/>
      <c r="B659" s="589"/>
      <c r="C659" s="589"/>
      <c r="D659" s="589"/>
      <c r="E659" s="589"/>
      <c r="F659" s="589"/>
      <c r="G659" s="589"/>
      <c r="H659" s="589"/>
      <c r="I659" s="589"/>
      <c r="J659" s="589"/>
      <c r="K659" s="589"/>
    </row>
    <row r="660" spans="1:11" x14ac:dyDescent="0.25">
      <c r="A660" s="589"/>
      <c r="B660" s="589"/>
      <c r="C660" s="589"/>
      <c r="D660" s="589"/>
      <c r="E660" s="589"/>
      <c r="F660" s="589"/>
      <c r="G660" s="589"/>
      <c r="H660" s="589"/>
      <c r="I660" s="589"/>
      <c r="J660" s="589"/>
      <c r="K660" s="589"/>
    </row>
    <row r="661" spans="1:11" x14ac:dyDescent="0.25">
      <c r="A661" s="589"/>
      <c r="B661" s="589"/>
      <c r="C661" s="589"/>
      <c r="D661" s="589"/>
      <c r="E661" s="589"/>
      <c r="F661" s="589"/>
      <c r="G661" s="589"/>
      <c r="H661" s="589"/>
      <c r="I661" s="589"/>
      <c r="J661" s="589"/>
      <c r="K661" s="589"/>
    </row>
    <row r="662" spans="1:11" x14ac:dyDescent="0.25">
      <c r="A662" s="589"/>
      <c r="B662" s="589"/>
      <c r="C662" s="589"/>
      <c r="D662" s="589"/>
      <c r="E662" s="589"/>
      <c r="F662" s="589"/>
      <c r="G662" s="589"/>
      <c r="H662" s="589"/>
      <c r="I662" s="589"/>
      <c r="J662" s="589"/>
      <c r="K662" s="589"/>
    </row>
    <row r="663" spans="1:11" x14ac:dyDescent="0.25">
      <c r="A663" s="589"/>
      <c r="B663" s="589"/>
      <c r="C663" s="589"/>
      <c r="D663" s="589"/>
      <c r="E663" s="589"/>
      <c r="F663" s="589"/>
      <c r="G663" s="589"/>
      <c r="H663" s="589"/>
      <c r="I663" s="589"/>
      <c r="J663" s="589"/>
      <c r="K663" s="589"/>
    </row>
    <row r="664" spans="1:11" x14ac:dyDescent="0.25">
      <c r="A664" s="589"/>
      <c r="B664" s="589"/>
      <c r="C664" s="589"/>
      <c r="D664" s="589"/>
      <c r="E664" s="589"/>
      <c r="F664" s="589"/>
      <c r="G664" s="589"/>
      <c r="H664" s="589"/>
      <c r="I664" s="589"/>
      <c r="J664" s="589"/>
      <c r="K664" s="589"/>
    </row>
    <row r="665" spans="1:11" x14ac:dyDescent="0.25">
      <c r="A665" s="589"/>
      <c r="B665" s="589"/>
      <c r="C665" s="589"/>
      <c r="D665" s="589"/>
      <c r="E665" s="589"/>
      <c r="F665" s="589"/>
      <c r="G665" s="589"/>
      <c r="H665" s="589"/>
      <c r="I665" s="589"/>
      <c r="J665" s="589"/>
      <c r="K665" s="589"/>
    </row>
    <row r="666" spans="1:11" x14ac:dyDescent="0.25">
      <c r="A666" s="589"/>
      <c r="B666" s="589"/>
      <c r="C666" s="589"/>
      <c r="D666" s="589"/>
      <c r="E666" s="589"/>
      <c r="F666" s="589"/>
      <c r="G666" s="589"/>
      <c r="H666" s="589"/>
      <c r="I666" s="589"/>
      <c r="J666" s="589"/>
      <c r="K666" s="589"/>
    </row>
    <row r="667" spans="1:11" x14ac:dyDescent="0.25">
      <c r="A667" s="589"/>
      <c r="B667" s="589"/>
      <c r="C667" s="589"/>
      <c r="D667" s="589"/>
      <c r="E667" s="589"/>
      <c r="F667" s="589"/>
      <c r="G667" s="589"/>
      <c r="H667" s="589"/>
      <c r="I667" s="589"/>
      <c r="J667" s="589"/>
      <c r="K667" s="589"/>
    </row>
    <row r="668" spans="1:11" x14ac:dyDescent="0.25">
      <c r="A668" s="589"/>
      <c r="B668" s="589"/>
      <c r="C668" s="589"/>
      <c r="D668" s="589"/>
      <c r="E668" s="589"/>
      <c r="F668" s="589"/>
      <c r="G668" s="589"/>
      <c r="H668" s="589"/>
      <c r="I668" s="589"/>
      <c r="J668" s="589"/>
      <c r="K668" s="589"/>
    </row>
    <row r="669" spans="1:11" x14ac:dyDescent="0.25">
      <c r="A669" s="589"/>
      <c r="B669" s="589"/>
      <c r="C669" s="589"/>
      <c r="D669" s="589"/>
      <c r="E669" s="589"/>
      <c r="F669" s="589"/>
      <c r="G669" s="589"/>
      <c r="H669" s="589"/>
      <c r="I669" s="589"/>
      <c r="J669" s="589"/>
      <c r="K669" s="589"/>
    </row>
    <row r="670" spans="1:11" x14ac:dyDescent="0.25">
      <c r="A670" s="589"/>
      <c r="B670" s="589"/>
      <c r="C670" s="589"/>
      <c r="D670" s="589"/>
      <c r="E670" s="589"/>
      <c r="F670" s="589"/>
      <c r="G670" s="589"/>
      <c r="H670" s="589"/>
      <c r="I670" s="589"/>
      <c r="J670" s="589"/>
      <c r="K670" s="589"/>
    </row>
    <row r="671" spans="1:11" x14ac:dyDescent="0.25">
      <c r="A671" s="589"/>
      <c r="B671" s="589"/>
      <c r="C671" s="589"/>
      <c r="D671" s="589"/>
      <c r="E671" s="589"/>
      <c r="F671" s="589"/>
      <c r="G671" s="589"/>
      <c r="H671" s="589"/>
      <c r="I671" s="589"/>
      <c r="J671" s="589"/>
      <c r="K671" s="589"/>
    </row>
    <row r="672" spans="1:11" x14ac:dyDescent="0.25">
      <c r="A672" s="589"/>
      <c r="B672" s="589"/>
      <c r="C672" s="589"/>
      <c r="D672" s="589"/>
      <c r="E672" s="589"/>
      <c r="F672" s="589"/>
      <c r="G672" s="589"/>
      <c r="H672" s="589"/>
      <c r="I672" s="589"/>
      <c r="J672" s="589"/>
      <c r="K672" s="589"/>
    </row>
    <row r="673" spans="1:11" x14ac:dyDescent="0.25">
      <c r="A673" s="589"/>
      <c r="B673" s="589"/>
      <c r="C673" s="589"/>
      <c r="D673" s="589"/>
      <c r="E673" s="589"/>
      <c r="F673" s="589"/>
      <c r="G673" s="589"/>
      <c r="H673" s="589"/>
      <c r="I673" s="589"/>
      <c r="J673" s="589"/>
      <c r="K673" s="589"/>
    </row>
    <row r="674" spans="1:11" x14ac:dyDescent="0.25">
      <c r="A674" s="589"/>
      <c r="B674" s="589"/>
      <c r="C674" s="589"/>
      <c r="D674" s="589"/>
      <c r="E674" s="589"/>
      <c r="F674" s="589"/>
      <c r="G674" s="589"/>
      <c r="H674" s="589"/>
      <c r="I674" s="589"/>
      <c r="J674" s="589"/>
      <c r="K674" s="589"/>
    </row>
    <row r="675" spans="1:11" x14ac:dyDescent="0.25">
      <c r="A675" s="589"/>
      <c r="B675" s="589"/>
      <c r="C675" s="589"/>
      <c r="D675" s="589"/>
      <c r="E675" s="589"/>
      <c r="F675" s="589"/>
      <c r="G675" s="589"/>
      <c r="H675" s="589"/>
      <c r="I675" s="589"/>
      <c r="J675" s="589"/>
      <c r="K675" s="589"/>
    </row>
    <row r="676" spans="1:11" x14ac:dyDescent="0.25">
      <c r="A676" s="589"/>
      <c r="B676" s="589"/>
      <c r="C676" s="589"/>
      <c r="D676" s="589"/>
      <c r="E676" s="589"/>
      <c r="F676" s="589"/>
      <c r="G676" s="589"/>
      <c r="H676" s="589"/>
      <c r="I676" s="589"/>
      <c r="J676" s="589"/>
      <c r="K676" s="589"/>
    </row>
    <row r="677" spans="1:11" x14ac:dyDescent="0.25">
      <c r="A677" s="589"/>
      <c r="B677" s="589"/>
      <c r="C677" s="589"/>
      <c r="D677" s="589"/>
      <c r="E677" s="589"/>
      <c r="F677" s="589"/>
      <c r="G677" s="589"/>
      <c r="H677" s="589"/>
      <c r="I677" s="589"/>
      <c r="J677" s="589"/>
      <c r="K677" s="589"/>
    </row>
    <row r="678" spans="1:11" x14ac:dyDescent="0.25">
      <c r="A678" s="589"/>
      <c r="B678" s="589"/>
      <c r="C678" s="589"/>
      <c r="D678" s="589"/>
      <c r="E678" s="589"/>
      <c r="F678" s="589"/>
      <c r="G678" s="589"/>
      <c r="H678" s="589"/>
      <c r="I678" s="589"/>
      <c r="J678" s="589"/>
      <c r="K678" s="589"/>
    </row>
    <row r="679" spans="1:11" x14ac:dyDescent="0.25">
      <c r="A679" s="589"/>
      <c r="B679" s="589"/>
      <c r="C679" s="589"/>
      <c r="D679" s="589"/>
      <c r="E679" s="589"/>
      <c r="F679" s="589"/>
      <c r="G679" s="589"/>
      <c r="H679" s="589"/>
      <c r="I679" s="589"/>
      <c r="J679" s="589"/>
      <c r="K679" s="589"/>
    </row>
    <row r="680" spans="1:11" x14ac:dyDescent="0.25">
      <c r="A680" s="589"/>
      <c r="B680" s="589"/>
      <c r="C680" s="589"/>
      <c r="D680" s="589"/>
      <c r="E680" s="589"/>
      <c r="F680" s="589"/>
      <c r="G680" s="589"/>
      <c r="H680" s="589"/>
      <c r="I680" s="589"/>
      <c r="J680" s="589"/>
      <c r="K680" s="589"/>
    </row>
    <row r="681" spans="1:11" x14ac:dyDescent="0.25">
      <c r="A681" s="589"/>
      <c r="B681" s="589"/>
      <c r="C681" s="589"/>
      <c r="D681" s="589"/>
      <c r="E681" s="589"/>
      <c r="F681" s="589"/>
      <c r="G681" s="589"/>
      <c r="H681" s="589"/>
      <c r="I681" s="589"/>
      <c r="J681" s="589"/>
      <c r="K681" s="589"/>
    </row>
    <row r="682" spans="1:11" x14ac:dyDescent="0.25">
      <c r="A682" s="589"/>
      <c r="B682" s="589"/>
      <c r="C682" s="589"/>
      <c r="D682" s="589"/>
      <c r="E682" s="589"/>
      <c r="F682" s="589"/>
      <c r="G682" s="589"/>
      <c r="H682" s="589"/>
      <c r="I682" s="589"/>
      <c r="J682" s="589"/>
      <c r="K682" s="589"/>
    </row>
    <row r="683" spans="1:11" x14ac:dyDescent="0.25">
      <c r="A683" s="589"/>
      <c r="B683" s="589"/>
      <c r="C683" s="589"/>
      <c r="D683" s="589"/>
      <c r="E683" s="589"/>
      <c r="F683" s="589"/>
      <c r="G683" s="589"/>
      <c r="H683" s="589"/>
      <c r="I683" s="589"/>
      <c r="J683" s="589"/>
      <c r="K683" s="589"/>
    </row>
    <row r="684" spans="1:11" x14ac:dyDescent="0.25">
      <c r="A684" s="589"/>
      <c r="B684" s="589"/>
      <c r="C684" s="589"/>
      <c r="D684" s="589"/>
      <c r="E684" s="589"/>
      <c r="F684" s="589"/>
      <c r="G684" s="589"/>
      <c r="H684" s="589"/>
      <c r="I684" s="589"/>
      <c r="J684" s="589"/>
      <c r="K684" s="589"/>
    </row>
    <row r="685" spans="1:11" x14ac:dyDescent="0.25">
      <c r="A685" s="589"/>
      <c r="B685" s="589"/>
      <c r="C685" s="589"/>
      <c r="D685" s="589"/>
      <c r="E685" s="589"/>
      <c r="F685" s="589"/>
      <c r="G685" s="589"/>
      <c r="H685" s="589"/>
      <c r="I685" s="589"/>
      <c r="J685" s="589"/>
      <c r="K685" s="589"/>
    </row>
    <row r="686" spans="1:11" x14ac:dyDescent="0.25">
      <c r="A686" s="589"/>
      <c r="B686" s="589"/>
      <c r="C686" s="589"/>
      <c r="D686" s="589"/>
      <c r="E686" s="589"/>
      <c r="F686" s="589"/>
      <c r="G686" s="589"/>
      <c r="H686" s="589"/>
      <c r="I686" s="589"/>
      <c r="J686" s="589"/>
      <c r="K686" s="589"/>
    </row>
    <row r="687" spans="1:11" x14ac:dyDescent="0.25">
      <c r="A687" s="589"/>
      <c r="B687" s="589"/>
      <c r="C687" s="589"/>
      <c r="D687" s="589"/>
      <c r="E687" s="589"/>
      <c r="F687" s="589"/>
      <c r="G687" s="589"/>
      <c r="H687" s="589"/>
      <c r="I687" s="589"/>
      <c r="J687" s="589"/>
      <c r="K687" s="589"/>
    </row>
    <row r="688" spans="1:11" x14ac:dyDescent="0.25">
      <c r="A688" s="589"/>
      <c r="B688" s="589"/>
      <c r="C688" s="589"/>
      <c r="D688" s="589"/>
      <c r="E688" s="589"/>
      <c r="F688" s="589"/>
      <c r="G688" s="589"/>
      <c r="H688" s="589"/>
      <c r="I688" s="589"/>
      <c r="J688" s="589"/>
      <c r="K688" s="589"/>
    </row>
    <row r="689" spans="1:11" x14ac:dyDescent="0.25">
      <c r="A689" s="589"/>
      <c r="B689" s="589"/>
      <c r="C689" s="589"/>
      <c r="D689" s="589"/>
      <c r="E689" s="589"/>
      <c r="F689" s="589"/>
      <c r="G689" s="589"/>
      <c r="H689" s="589"/>
      <c r="I689" s="589"/>
      <c r="J689" s="589"/>
      <c r="K689" s="589"/>
    </row>
    <row r="690" spans="1:11" x14ac:dyDescent="0.25">
      <c r="A690" s="589"/>
      <c r="B690" s="589"/>
      <c r="C690" s="589"/>
      <c r="D690" s="589"/>
      <c r="E690" s="589"/>
      <c r="F690" s="589"/>
      <c r="G690" s="589"/>
      <c r="H690" s="589"/>
      <c r="I690" s="589"/>
      <c r="J690" s="589"/>
      <c r="K690" s="589"/>
    </row>
    <row r="691" spans="1:11" x14ac:dyDescent="0.25">
      <c r="A691" s="589"/>
      <c r="B691" s="589"/>
      <c r="C691" s="589"/>
      <c r="D691" s="589"/>
      <c r="E691" s="589"/>
      <c r="F691" s="589"/>
      <c r="G691" s="589"/>
      <c r="H691" s="589"/>
      <c r="I691" s="589"/>
      <c r="J691" s="589"/>
      <c r="K691" s="589"/>
    </row>
    <row r="692" spans="1:11" x14ac:dyDescent="0.25">
      <c r="A692" s="589"/>
      <c r="B692" s="589"/>
      <c r="C692" s="589"/>
      <c r="D692" s="589"/>
      <c r="E692" s="589"/>
      <c r="F692" s="589"/>
      <c r="G692" s="589"/>
      <c r="H692" s="589"/>
      <c r="I692" s="589"/>
      <c r="J692" s="589"/>
      <c r="K692" s="589"/>
    </row>
    <row r="693" spans="1:11" x14ac:dyDescent="0.25">
      <c r="A693" s="589"/>
      <c r="B693" s="589"/>
      <c r="C693" s="589"/>
      <c r="D693" s="589"/>
      <c r="E693" s="589"/>
      <c r="F693" s="589"/>
      <c r="G693" s="589"/>
      <c r="H693" s="589"/>
      <c r="I693" s="589"/>
      <c r="J693" s="589"/>
      <c r="K693" s="589"/>
    </row>
    <row r="694" spans="1:11" x14ac:dyDescent="0.25">
      <c r="A694" s="589"/>
      <c r="B694" s="589"/>
      <c r="C694" s="589"/>
      <c r="D694" s="589"/>
      <c r="E694" s="589"/>
      <c r="F694" s="589"/>
      <c r="G694" s="589"/>
      <c r="H694" s="589"/>
      <c r="I694" s="589"/>
      <c r="J694" s="589"/>
      <c r="K694" s="589"/>
    </row>
    <row r="695" spans="1:11" x14ac:dyDescent="0.25">
      <c r="A695" s="589"/>
      <c r="B695" s="589"/>
      <c r="C695" s="589"/>
      <c r="D695" s="589"/>
      <c r="E695" s="589"/>
      <c r="F695" s="589"/>
      <c r="G695" s="589"/>
      <c r="H695" s="589"/>
      <c r="I695" s="589"/>
      <c r="J695" s="589"/>
      <c r="K695" s="589"/>
    </row>
    <row r="696" spans="1:11" x14ac:dyDescent="0.25">
      <c r="A696" s="589"/>
      <c r="B696" s="589"/>
      <c r="C696" s="589"/>
      <c r="D696" s="589"/>
      <c r="E696" s="589"/>
      <c r="F696" s="589"/>
      <c r="G696" s="589"/>
      <c r="H696" s="589"/>
      <c r="I696" s="589"/>
      <c r="J696" s="589"/>
      <c r="K696" s="589"/>
    </row>
    <row r="697" spans="1:11" x14ac:dyDescent="0.25">
      <c r="A697" s="589"/>
      <c r="B697" s="589"/>
      <c r="C697" s="589"/>
      <c r="D697" s="589"/>
      <c r="E697" s="589"/>
      <c r="F697" s="589"/>
      <c r="G697" s="589"/>
      <c r="H697" s="589"/>
      <c r="I697" s="589"/>
      <c r="J697" s="589"/>
      <c r="K697" s="589"/>
    </row>
    <row r="698" spans="1:11" x14ac:dyDescent="0.25">
      <c r="A698" s="589"/>
      <c r="B698" s="589"/>
      <c r="C698" s="589"/>
      <c r="D698" s="589"/>
      <c r="E698" s="589"/>
      <c r="F698" s="589"/>
      <c r="G698" s="589"/>
      <c r="H698" s="589"/>
      <c r="I698" s="589"/>
      <c r="J698" s="589"/>
      <c r="K698" s="589"/>
    </row>
    <row r="699" spans="1:11" x14ac:dyDescent="0.25">
      <c r="A699" s="589"/>
      <c r="B699" s="589"/>
      <c r="C699" s="589"/>
      <c r="D699" s="589"/>
      <c r="E699" s="589"/>
      <c r="F699" s="589"/>
      <c r="G699" s="589"/>
      <c r="H699" s="589"/>
      <c r="I699" s="589"/>
      <c r="J699" s="589"/>
      <c r="K699" s="589"/>
    </row>
    <row r="700" spans="1:11" x14ac:dyDescent="0.25">
      <c r="A700" s="589"/>
      <c r="B700" s="589"/>
      <c r="C700" s="589"/>
      <c r="D700" s="589"/>
      <c r="E700" s="589"/>
      <c r="F700" s="589"/>
      <c r="G700" s="589"/>
      <c r="H700" s="589"/>
      <c r="I700" s="589"/>
      <c r="J700" s="589"/>
      <c r="K700" s="589"/>
    </row>
    <row r="701" spans="1:11" x14ac:dyDescent="0.25">
      <c r="A701" s="589"/>
      <c r="B701" s="589"/>
      <c r="C701" s="589"/>
      <c r="D701" s="589"/>
      <c r="E701" s="589"/>
      <c r="F701" s="589"/>
      <c r="G701" s="589"/>
      <c r="H701" s="589"/>
      <c r="I701" s="589"/>
      <c r="J701" s="589"/>
      <c r="K701" s="589"/>
    </row>
    <row r="702" spans="1:11" x14ac:dyDescent="0.25">
      <c r="A702" s="589"/>
      <c r="B702" s="589"/>
      <c r="C702" s="589"/>
      <c r="D702" s="589"/>
      <c r="E702" s="589"/>
      <c r="F702" s="589"/>
      <c r="G702" s="589"/>
      <c r="H702" s="589"/>
      <c r="I702" s="589"/>
      <c r="J702" s="589"/>
      <c r="K702" s="589"/>
    </row>
    <row r="703" spans="1:11" x14ac:dyDescent="0.25">
      <c r="A703" s="589"/>
      <c r="B703" s="589"/>
      <c r="C703" s="589"/>
      <c r="D703" s="589"/>
      <c r="E703" s="589"/>
      <c r="F703" s="589"/>
      <c r="G703" s="589"/>
      <c r="H703" s="589"/>
      <c r="I703" s="589"/>
      <c r="J703" s="589"/>
      <c r="K703" s="589"/>
    </row>
    <row r="704" spans="1:11" x14ac:dyDescent="0.25">
      <c r="A704" s="589"/>
      <c r="B704" s="589"/>
      <c r="C704" s="589"/>
      <c r="D704" s="589"/>
      <c r="E704" s="589"/>
      <c r="F704" s="589"/>
      <c r="G704" s="589"/>
      <c r="H704" s="589"/>
      <c r="I704" s="589"/>
      <c r="J704" s="589"/>
      <c r="K704" s="589"/>
    </row>
    <row r="705" spans="1:11" x14ac:dyDescent="0.25">
      <c r="A705" s="589"/>
      <c r="B705" s="589"/>
      <c r="C705" s="589"/>
      <c r="D705" s="589"/>
      <c r="E705" s="589"/>
      <c r="F705" s="589"/>
      <c r="G705" s="589"/>
      <c r="H705" s="589"/>
      <c r="I705" s="589"/>
      <c r="J705" s="589"/>
      <c r="K705" s="589"/>
    </row>
    <row r="706" spans="1:11" x14ac:dyDescent="0.25">
      <c r="A706" s="589"/>
      <c r="B706" s="589"/>
      <c r="C706" s="589"/>
      <c r="D706" s="589"/>
      <c r="E706" s="589"/>
      <c r="F706" s="589"/>
      <c r="G706" s="589"/>
      <c r="H706" s="589"/>
      <c r="I706" s="589"/>
      <c r="J706" s="589"/>
      <c r="K706" s="589"/>
    </row>
    <row r="707" spans="1:11" x14ac:dyDescent="0.25">
      <c r="A707" s="589"/>
      <c r="B707" s="589"/>
      <c r="C707" s="589"/>
      <c r="D707" s="589"/>
      <c r="E707" s="589"/>
      <c r="F707" s="589"/>
      <c r="G707" s="589"/>
      <c r="H707" s="589"/>
      <c r="I707" s="589"/>
      <c r="J707" s="589"/>
      <c r="K707" s="589"/>
    </row>
    <row r="708" spans="1:11" x14ac:dyDescent="0.25">
      <c r="A708" s="589"/>
      <c r="B708" s="589"/>
      <c r="C708" s="589"/>
      <c r="D708" s="589"/>
      <c r="E708" s="589"/>
      <c r="F708" s="589"/>
      <c r="G708" s="589"/>
      <c r="H708" s="589"/>
      <c r="I708" s="589"/>
      <c r="J708" s="589"/>
      <c r="K708" s="589"/>
    </row>
    <row r="709" spans="1:11" x14ac:dyDescent="0.25">
      <c r="A709" s="589"/>
      <c r="B709" s="589"/>
      <c r="C709" s="589"/>
      <c r="D709" s="589"/>
      <c r="E709" s="589"/>
      <c r="F709" s="589"/>
      <c r="G709" s="589"/>
      <c r="H709" s="589"/>
      <c r="I709" s="589"/>
      <c r="J709" s="589"/>
      <c r="K709" s="589"/>
    </row>
    <row r="710" spans="1:11" x14ac:dyDescent="0.25">
      <c r="A710" s="589"/>
      <c r="B710" s="589"/>
      <c r="C710" s="589"/>
      <c r="D710" s="589"/>
      <c r="E710" s="589"/>
      <c r="F710" s="589"/>
      <c r="G710" s="589"/>
      <c r="H710" s="589"/>
      <c r="I710" s="589"/>
      <c r="J710" s="589"/>
      <c r="K710" s="589"/>
    </row>
    <row r="711" spans="1:11" x14ac:dyDescent="0.25">
      <c r="A711" s="589"/>
      <c r="B711" s="589"/>
      <c r="C711" s="589"/>
      <c r="D711" s="589"/>
      <c r="E711" s="589"/>
      <c r="F711" s="589"/>
      <c r="G711" s="589"/>
      <c r="H711" s="589"/>
      <c r="I711" s="589"/>
      <c r="J711" s="589"/>
      <c r="K711" s="589"/>
    </row>
    <row r="712" spans="1:11" x14ac:dyDescent="0.25">
      <c r="A712" s="589"/>
      <c r="B712" s="589"/>
      <c r="C712" s="589"/>
      <c r="D712" s="589"/>
      <c r="E712" s="589"/>
      <c r="F712" s="589"/>
      <c r="G712" s="589"/>
      <c r="H712" s="589"/>
      <c r="I712" s="589"/>
      <c r="J712" s="589"/>
      <c r="K712" s="589"/>
    </row>
    <row r="713" spans="1:11" x14ac:dyDescent="0.25">
      <c r="A713" s="589"/>
      <c r="B713" s="589"/>
      <c r="C713" s="589"/>
      <c r="D713" s="589"/>
      <c r="E713" s="589"/>
      <c r="F713" s="589"/>
      <c r="G713" s="589"/>
      <c r="H713" s="589"/>
      <c r="I713" s="589"/>
      <c r="J713" s="589"/>
      <c r="K713" s="589"/>
    </row>
    <row r="714" spans="1:11" x14ac:dyDescent="0.25">
      <c r="A714" s="589"/>
      <c r="B714" s="589"/>
      <c r="C714" s="589"/>
      <c r="D714" s="589"/>
      <c r="E714" s="589"/>
      <c r="F714" s="589"/>
      <c r="G714" s="589"/>
      <c r="H714" s="589"/>
      <c r="I714" s="589"/>
      <c r="J714" s="589"/>
      <c r="K714" s="589"/>
    </row>
    <row r="715" spans="1:11" x14ac:dyDescent="0.25">
      <c r="A715" s="589"/>
      <c r="B715" s="589"/>
      <c r="C715" s="589"/>
      <c r="D715" s="589"/>
      <c r="E715" s="589"/>
      <c r="F715" s="589"/>
      <c r="G715" s="589"/>
      <c r="H715" s="589"/>
      <c r="I715" s="589"/>
      <c r="J715" s="589"/>
      <c r="K715" s="589"/>
    </row>
    <row r="716" spans="1:11" x14ac:dyDescent="0.25">
      <c r="A716" s="589"/>
      <c r="B716" s="589"/>
      <c r="C716" s="589"/>
      <c r="D716" s="589"/>
      <c r="E716" s="589"/>
      <c r="F716" s="589"/>
      <c r="G716" s="589"/>
      <c r="H716" s="589"/>
      <c r="I716" s="589"/>
      <c r="J716" s="589"/>
      <c r="K716" s="589"/>
    </row>
    <row r="717" spans="1:11" x14ac:dyDescent="0.25">
      <c r="A717" s="589"/>
      <c r="B717" s="589"/>
      <c r="C717" s="589"/>
      <c r="D717" s="589"/>
      <c r="E717" s="589"/>
      <c r="F717" s="589"/>
      <c r="G717" s="589"/>
      <c r="H717" s="589"/>
      <c r="I717" s="589"/>
      <c r="J717" s="589"/>
      <c r="K717" s="589"/>
    </row>
    <row r="718" spans="1:11" x14ac:dyDescent="0.25">
      <c r="A718" s="589"/>
      <c r="B718" s="589"/>
      <c r="C718" s="589"/>
      <c r="D718" s="589"/>
      <c r="E718" s="589"/>
      <c r="F718" s="589"/>
      <c r="G718" s="589"/>
      <c r="H718" s="589"/>
      <c r="I718" s="589"/>
      <c r="J718" s="589"/>
      <c r="K718" s="589"/>
    </row>
    <row r="719" spans="1:11" x14ac:dyDescent="0.25">
      <c r="A719" s="589"/>
      <c r="B719" s="589"/>
      <c r="C719" s="589"/>
      <c r="D719" s="589"/>
      <c r="E719" s="589"/>
      <c r="F719" s="589"/>
      <c r="G719" s="589"/>
      <c r="H719" s="589"/>
      <c r="I719" s="589"/>
      <c r="J719" s="589"/>
      <c r="K719" s="589"/>
    </row>
    <row r="720" spans="1:11" x14ac:dyDescent="0.25">
      <c r="A720" s="589"/>
      <c r="B720" s="589"/>
      <c r="C720" s="589"/>
      <c r="D720" s="589"/>
      <c r="E720" s="589"/>
      <c r="F720" s="589"/>
      <c r="G720" s="589"/>
      <c r="H720" s="589"/>
      <c r="I720" s="589"/>
      <c r="J720" s="589"/>
      <c r="K720" s="589"/>
    </row>
    <row r="721" spans="1:11" x14ac:dyDescent="0.25">
      <c r="A721" s="589"/>
      <c r="B721" s="589"/>
      <c r="C721" s="589"/>
      <c r="D721" s="589"/>
      <c r="E721" s="589"/>
      <c r="F721" s="589"/>
      <c r="G721" s="589"/>
      <c r="H721" s="589"/>
      <c r="I721" s="589"/>
      <c r="J721" s="589"/>
      <c r="K721" s="589"/>
    </row>
    <row r="722" spans="1:11" x14ac:dyDescent="0.25">
      <c r="A722" s="589"/>
      <c r="B722" s="589"/>
      <c r="C722" s="589"/>
      <c r="D722" s="589"/>
      <c r="E722" s="589"/>
      <c r="F722" s="589"/>
      <c r="G722" s="589"/>
      <c r="H722" s="589"/>
      <c r="I722" s="589"/>
      <c r="J722" s="589"/>
      <c r="K722" s="589"/>
    </row>
    <row r="723" spans="1:11" x14ac:dyDescent="0.25">
      <c r="A723" s="589"/>
      <c r="B723" s="589"/>
      <c r="C723" s="589"/>
      <c r="D723" s="589"/>
      <c r="E723" s="589"/>
      <c r="F723" s="589"/>
      <c r="G723" s="589"/>
      <c r="H723" s="589"/>
      <c r="I723" s="589"/>
      <c r="J723" s="589"/>
      <c r="K723" s="589"/>
    </row>
    <row r="724" spans="1:11" x14ac:dyDescent="0.25">
      <c r="A724" s="589"/>
      <c r="B724" s="589"/>
      <c r="C724" s="589"/>
      <c r="D724" s="589"/>
      <c r="E724" s="589"/>
      <c r="F724" s="589"/>
      <c r="G724" s="589"/>
      <c r="H724" s="589"/>
      <c r="I724" s="589"/>
      <c r="J724" s="589"/>
      <c r="K724" s="589"/>
    </row>
    <row r="725" spans="1:11" x14ac:dyDescent="0.25">
      <c r="A725" s="589"/>
      <c r="B725" s="589"/>
      <c r="C725" s="589"/>
      <c r="D725" s="589"/>
      <c r="E725" s="589"/>
      <c r="F725" s="589"/>
      <c r="G725" s="589"/>
      <c r="H725" s="589"/>
      <c r="I725" s="589"/>
      <c r="J725" s="589"/>
      <c r="K725" s="589"/>
    </row>
    <row r="726" spans="1:11" x14ac:dyDescent="0.25">
      <c r="A726" s="589"/>
      <c r="B726" s="589"/>
      <c r="C726" s="589"/>
      <c r="D726" s="589"/>
      <c r="E726" s="589"/>
      <c r="F726" s="589"/>
      <c r="G726" s="589"/>
      <c r="H726" s="589"/>
      <c r="I726" s="589"/>
      <c r="J726" s="589"/>
      <c r="K726" s="589"/>
    </row>
    <row r="727" spans="1:11" x14ac:dyDescent="0.25">
      <c r="A727" s="589"/>
      <c r="B727" s="589"/>
      <c r="C727" s="589"/>
      <c r="D727" s="589"/>
      <c r="E727" s="589"/>
      <c r="F727" s="589"/>
      <c r="G727" s="589"/>
      <c r="H727" s="589"/>
      <c r="I727" s="589"/>
      <c r="J727" s="589"/>
      <c r="K727" s="589"/>
    </row>
    <row r="728" spans="1:11" x14ac:dyDescent="0.25">
      <c r="A728" s="589"/>
      <c r="B728" s="589"/>
      <c r="C728" s="589"/>
      <c r="D728" s="589"/>
      <c r="E728" s="589"/>
      <c r="F728" s="589"/>
      <c r="G728" s="589"/>
      <c r="H728" s="589"/>
      <c r="I728" s="589"/>
      <c r="J728" s="589"/>
      <c r="K728" s="589"/>
    </row>
    <row r="729" spans="1:11" x14ac:dyDescent="0.25">
      <c r="A729" s="589"/>
      <c r="B729" s="589"/>
      <c r="C729" s="589"/>
      <c r="D729" s="589"/>
      <c r="E729" s="589"/>
      <c r="F729" s="589"/>
      <c r="G729" s="589"/>
      <c r="H729" s="589"/>
      <c r="I729" s="589"/>
      <c r="J729" s="589"/>
      <c r="K729" s="589"/>
    </row>
    <row r="730" spans="1:11" x14ac:dyDescent="0.25">
      <c r="A730" s="589"/>
      <c r="B730" s="589"/>
      <c r="C730" s="589"/>
      <c r="D730" s="589"/>
      <c r="E730" s="589"/>
      <c r="F730" s="589"/>
      <c r="G730" s="589"/>
      <c r="H730" s="589"/>
      <c r="I730" s="589"/>
      <c r="J730" s="589"/>
      <c r="K730" s="589"/>
    </row>
    <row r="731" spans="1:11" x14ac:dyDescent="0.25">
      <c r="A731" s="589"/>
      <c r="B731" s="589"/>
      <c r="C731" s="589"/>
      <c r="D731" s="589"/>
      <c r="E731" s="589"/>
      <c r="F731" s="589"/>
      <c r="G731" s="589"/>
      <c r="H731" s="589"/>
      <c r="I731" s="589"/>
      <c r="J731" s="589"/>
      <c r="K731" s="589"/>
    </row>
    <row r="732" spans="1:11" x14ac:dyDescent="0.25">
      <c r="A732" s="589"/>
      <c r="B732" s="589"/>
      <c r="C732" s="589"/>
      <c r="D732" s="589"/>
      <c r="E732" s="589"/>
      <c r="F732" s="589"/>
      <c r="G732" s="589"/>
      <c r="H732" s="589"/>
      <c r="I732" s="589"/>
      <c r="J732" s="589"/>
      <c r="K732" s="589"/>
    </row>
    <row r="733" spans="1:11" x14ac:dyDescent="0.25">
      <c r="A733" s="589"/>
      <c r="B733" s="589"/>
      <c r="C733" s="589"/>
      <c r="D733" s="589"/>
      <c r="E733" s="589"/>
      <c r="F733" s="589"/>
      <c r="G733" s="589"/>
      <c r="H733" s="589"/>
      <c r="I733" s="589"/>
      <c r="J733" s="589"/>
      <c r="K733" s="589"/>
    </row>
    <row r="734" spans="1:11" x14ac:dyDescent="0.25">
      <c r="A734" s="589"/>
      <c r="B734" s="589"/>
      <c r="C734" s="589"/>
      <c r="D734" s="589"/>
      <c r="E734" s="589"/>
      <c r="F734" s="589"/>
      <c r="G734" s="589"/>
      <c r="H734" s="589"/>
      <c r="I734" s="589"/>
      <c r="J734" s="589"/>
      <c r="K734" s="589"/>
    </row>
    <row r="735" spans="1:11" x14ac:dyDescent="0.25">
      <c r="A735" s="589"/>
      <c r="B735" s="589"/>
      <c r="C735" s="589"/>
      <c r="D735" s="589"/>
      <c r="E735" s="589"/>
      <c r="F735" s="589"/>
      <c r="G735" s="589"/>
      <c r="H735" s="589"/>
      <c r="I735" s="589"/>
      <c r="J735" s="589"/>
      <c r="K735" s="589"/>
    </row>
    <row r="736" spans="1:11" x14ac:dyDescent="0.25">
      <c r="A736" s="589"/>
      <c r="B736" s="589"/>
      <c r="C736" s="589"/>
      <c r="D736" s="589"/>
      <c r="E736" s="589"/>
      <c r="F736" s="589"/>
      <c r="G736" s="589"/>
      <c r="H736" s="589"/>
      <c r="I736" s="589"/>
      <c r="J736" s="589"/>
      <c r="K736" s="589"/>
    </row>
    <row r="737" spans="1:11" x14ac:dyDescent="0.25">
      <c r="A737" s="589"/>
      <c r="B737" s="589"/>
      <c r="C737" s="589"/>
      <c r="D737" s="589"/>
      <c r="E737" s="589"/>
      <c r="F737" s="589"/>
      <c r="G737" s="589"/>
      <c r="H737" s="589"/>
      <c r="I737" s="589"/>
      <c r="J737" s="589"/>
      <c r="K737" s="589"/>
    </row>
    <row r="738" spans="1:11" x14ac:dyDescent="0.25">
      <c r="A738" s="589"/>
      <c r="B738" s="589"/>
      <c r="C738" s="589"/>
      <c r="D738" s="589"/>
      <c r="E738" s="589"/>
      <c r="F738" s="589"/>
      <c r="G738" s="589"/>
      <c r="H738" s="589"/>
      <c r="I738" s="589"/>
      <c r="J738" s="589"/>
      <c r="K738" s="589"/>
    </row>
    <row r="739" spans="1:11" x14ac:dyDescent="0.25">
      <c r="A739" s="589"/>
      <c r="B739" s="589"/>
      <c r="C739" s="589"/>
      <c r="D739" s="589"/>
      <c r="E739" s="589"/>
      <c r="F739" s="589"/>
      <c r="G739" s="589"/>
      <c r="H739" s="589"/>
      <c r="I739" s="589"/>
      <c r="J739" s="589"/>
      <c r="K739" s="589"/>
    </row>
    <row r="740" spans="1:11" x14ac:dyDescent="0.25">
      <c r="A740" s="589"/>
      <c r="B740" s="589"/>
      <c r="C740" s="589"/>
      <c r="D740" s="589"/>
      <c r="E740" s="589"/>
      <c r="F740" s="589"/>
      <c r="G740" s="589"/>
      <c r="H740" s="589"/>
      <c r="I740" s="589"/>
      <c r="J740" s="589"/>
      <c r="K740" s="589"/>
    </row>
    <row r="741" spans="1:11" x14ac:dyDescent="0.25">
      <c r="A741" s="589"/>
      <c r="B741" s="589"/>
      <c r="C741" s="589"/>
      <c r="D741" s="589"/>
      <c r="E741" s="589"/>
      <c r="F741" s="589"/>
      <c r="G741" s="589"/>
      <c r="H741" s="589"/>
      <c r="I741" s="589"/>
      <c r="J741" s="589"/>
      <c r="K741" s="589"/>
    </row>
    <row r="742" spans="1:11" x14ac:dyDescent="0.25">
      <c r="A742" s="589"/>
      <c r="B742" s="589"/>
      <c r="C742" s="589"/>
      <c r="D742" s="589"/>
      <c r="E742" s="589"/>
      <c r="F742" s="589"/>
      <c r="G742" s="589"/>
      <c r="H742" s="589"/>
      <c r="I742" s="589"/>
      <c r="J742" s="589"/>
      <c r="K742" s="589"/>
    </row>
    <row r="743" spans="1:11" x14ac:dyDescent="0.25">
      <c r="A743" s="589"/>
      <c r="B743" s="589"/>
      <c r="C743" s="589"/>
      <c r="D743" s="589"/>
      <c r="E743" s="589"/>
      <c r="F743" s="589"/>
      <c r="G743" s="589"/>
      <c r="H743" s="589"/>
      <c r="I743" s="589"/>
      <c r="J743" s="589"/>
      <c r="K743" s="589"/>
    </row>
    <row r="744" spans="1:11" x14ac:dyDescent="0.25">
      <c r="A744" s="589"/>
      <c r="B744" s="589"/>
      <c r="C744" s="589"/>
      <c r="D744" s="589"/>
      <c r="E744" s="589"/>
      <c r="F744" s="589"/>
      <c r="G744" s="589"/>
      <c r="H744" s="589"/>
      <c r="I744" s="589"/>
      <c r="J744" s="589"/>
      <c r="K744" s="589"/>
    </row>
    <row r="745" spans="1:11" x14ac:dyDescent="0.25">
      <c r="A745" s="589"/>
      <c r="B745" s="589"/>
      <c r="C745" s="589"/>
      <c r="D745" s="589"/>
      <c r="E745" s="589"/>
      <c r="F745" s="589"/>
      <c r="G745" s="589"/>
      <c r="H745" s="589"/>
      <c r="I745" s="589"/>
      <c r="J745" s="589"/>
      <c r="K745" s="589"/>
    </row>
    <row r="746" spans="1:11" x14ac:dyDescent="0.25">
      <c r="A746" s="589"/>
      <c r="B746" s="589"/>
      <c r="C746" s="589"/>
      <c r="D746" s="589"/>
      <c r="E746" s="589"/>
      <c r="F746" s="589"/>
      <c r="G746" s="589"/>
      <c r="H746" s="589"/>
      <c r="I746" s="589"/>
      <c r="J746" s="589"/>
      <c r="K746" s="589"/>
    </row>
    <row r="747" spans="1:11" x14ac:dyDescent="0.25">
      <c r="A747" s="589"/>
      <c r="B747" s="589"/>
      <c r="C747" s="589"/>
      <c r="D747" s="589"/>
      <c r="E747" s="589"/>
      <c r="F747" s="589"/>
      <c r="G747" s="589"/>
      <c r="H747" s="589"/>
      <c r="I747" s="589"/>
      <c r="J747" s="589"/>
      <c r="K747" s="589"/>
    </row>
    <row r="748" spans="1:11" x14ac:dyDescent="0.25">
      <c r="A748" s="589"/>
      <c r="B748" s="589"/>
      <c r="C748" s="589"/>
      <c r="D748" s="589"/>
      <c r="E748" s="589"/>
      <c r="F748" s="589"/>
      <c r="G748" s="589"/>
      <c r="H748" s="589"/>
      <c r="I748" s="589"/>
      <c r="J748" s="589"/>
      <c r="K748" s="589"/>
    </row>
    <row r="749" spans="1:11" x14ac:dyDescent="0.25">
      <c r="A749" s="589"/>
      <c r="B749" s="589"/>
      <c r="C749" s="589"/>
      <c r="D749" s="589"/>
      <c r="E749" s="589"/>
      <c r="F749" s="589"/>
      <c r="G749" s="589"/>
      <c r="H749" s="589"/>
      <c r="I749" s="589"/>
      <c r="J749" s="589"/>
      <c r="K749" s="589"/>
    </row>
    <row r="750" spans="1:11" x14ac:dyDescent="0.25">
      <c r="A750" s="589"/>
      <c r="B750" s="589"/>
      <c r="C750" s="589"/>
      <c r="D750" s="589"/>
      <c r="E750" s="589"/>
      <c r="F750" s="589"/>
      <c r="G750" s="589"/>
      <c r="H750" s="589"/>
      <c r="I750" s="589"/>
      <c r="J750" s="589"/>
      <c r="K750" s="589"/>
    </row>
    <row r="751" spans="1:11" x14ac:dyDescent="0.25">
      <c r="A751" s="589"/>
      <c r="B751" s="589"/>
      <c r="C751" s="589"/>
      <c r="D751" s="589"/>
      <c r="E751" s="589"/>
      <c r="F751" s="589"/>
      <c r="G751" s="589"/>
      <c r="H751" s="589"/>
      <c r="I751" s="589"/>
      <c r="J751" s="589"/>
      <c r="K751" s="589"/>
    </row>
    <row r="752" spans="1:11" x14ac:dyDescent="0.25">
      <c r="A752" s="589"/>
      <c r="B752" s="589"/>
      <c r="C752" s="589"/>
      <c r="D752" s="589"/>
      <c r="E752" s="589"/>
      <c r="F752" s="589"/>
      <c r="G752" s="589"/>
      <c r="H752" s="589"/>
      <c r="I752" s="589"/>
      <c r="J752" s="589"/>
      <c r="K752" s="589"/>
    </row>
    <row r="753" spans="1:11" x14ac:dyDescent="0.25">
      <c r="A753" s="589"/>
      <c r="B753" s="589"/>
      <c r="C753" s="589"/>
      <c r="D753" s="589"/>
      <c r="E753" s="589"/>
      <c r="F753" s="589"/>
      <c r="G753" s="589"/>
      <c r="H753" s="589"/>
      <c r="I753" s="589"/>
      <c r="J753" s="589"/>
      <c r="K753" s="589"/>
    </row>
    <row r="754" spans="1:11" x14ac:dyDescent="0.25">
      <c r="A754" s="589"/>
      <c r="B754" s="589"/>
      <c r="C754" s="589"/>
      <c r="D754" s="589"/>
      <c r="E754" s="589"/>
      <c r="F754" s="589"/>
      <c r="G754" s="589"/>
      <c r="H754" s="589"/>
      <c r="I754" s="589"/>
      <c r="J754" s="589"/>
      <c r="K754" s="589"/>
    </row>
    <row r="755" spans="1:11" x14ac:dyDescent="0.25">
      <c r="A755" s="589"/>
      <c r="B755" s="589"/>
      <c r="C755" s="589"/>
      <c r="D755" s="589"/>
      <c r="E755" s="589"/>
      <c r="F755" s="589"/>
      <c r="G755" s="589"/>
      <c r="H755" s="589"/>
      <c r="I755" s="589"/>
      <c r="J755" s="589"/>
      <c r="K755" s="589"/>
    </row>
    <row r="756" spans="1:11" x14ac:dyDescent="0.25">
      <c r="A756" s="589"/>
      <c r="B756" s="589"/>
      <c r="C756" s="589"/>
      <c r="D756" s="589"/>
      <c r="E756" s="589"/>
      <c r="F756" s="589"/>
      <c r="G756" s="589"/>
      <c r="H756" s="589"/>
      <c r="I756" s="589"/>
      <c r="J756" s="589"/>
      <c r="K756" s="589"/>
    </row>
    <row r="757" spans="1:11" x14ac:dyDescent="0.25">
      <c r="A757" s="589"/>
      <c r="B757" s="589"/>
      <c r="C757" s="589"/>
      <c r="D757" s="589"/>
      <c r="E757" s="589"/>
      <c r="F757" s="589"/>
      <c r="G757" s="589"/>
      <c r="H757" s="589"/>
      <c r="I757" s="589"/>
      <c r="J757" s="589"/>
      <c r="K757" s="589"/>
    </row>
    <row r="758" spans="1:11" x14ac:dyDescent="0.25">
      <c r="A758" s="589"/>
      <c r="B758" s="589"/>
      <c r="C758" s="589"/>
      <c r="D758" s="589"/>
      <c r="E758" s="589"/>
      <c r="F758" s="589"/>
      <c r="G758" s="589"/>
      <c r="H758" s="589"/>
      <c r="I758" s="589"/>
      <c r="J758" s="589"/>
      <c r="K758" s="589"/>
    </row>
    <row r="759" spans="1:11" x14ac:dyDescent="0.25">
      <c r="A759" s="589"/>
      <c r="B759" s="589"/>
      <c r="C759" s="589"/>
      <c r="D759" s="589"/>
      <c r="E759" s="589"/>
      <c r="F759" s="589"/>
      <c r="G759" s="589"/>
      <c r="H759" s="589"/>
      <c r="I759" s="589"/>
      <c r="J759" s="589"/>
      <c r="K759" s="589"/>
    </row>
    <row r="760" spans="1:11" x14ac:dyDescent="0.25">
      <c r="A760" s="589"/>
      <c r="B760" s="589"/>
      <c r="C760" s="589"/>
      <c r="D760" s="589"/>
      <c r="E760" s="589"/>
      <c r="F760" s="589"/>
      <c r="G760" s="589"/>
      <c r="H760" s="589"/>
      <c r="I760" s="589"/>
      <c r="J760" s="589"/>
      <c r="K760" s="589"/>
    </row>
    <row r="761" spans="1:11" x14ac:dyDescent="0.25">
      <c r="A761" s="589"/>
      <c r="B761" s="589"/>
      <c r="C761" s="589"/>
      <c r="D761" s="589"/>
      <c r="E761" s="589"/>
      <c r="F761" s="589"/>
      <c r="G761" s="589"/>
      <c r="H761" s="589"/>
      <c r="I761" s="589"/>
      <c r="J761" s="589"/>
      <c r="K761" s="589"/>
    </row>
    <row r="762" spans="1:11" x14ac:dyDescent="0.25">
      <c r="A762" s="589"/>
      <c r="B762" s="589"/>
      <c r="C762" s="589"/>
      <c r="D762" s="589"/>
      <c r="E762" s="589"/>
      <c r="F762" s="589"/>
      <c r="G762" s="589"/>
      <c r="H762" s="589"/>
      <c r="I762" s="589"/>
      <c r="J762" s="589"/>
      <c r="K762" s="589"/>
    </row>
    <row r="763" spans="1:11" x14ac:dyDescent="0.25">
      <c r="A763" s="589"/>
      <c r="B763" s="589"/>
      <c r="C763" s="589"/>
      <c r="D763" s="589"/>
      <c r="E763" s="589"/>
      <c r="F763" s="589"/>
      <c r="G763" s="589"/>
      <c r="H763" s="589"/>
      <c r="I763" s="589"/>
      <c r="J763" s="589"/>
      <c r="K763" s="589"/>
    </row>
    <row r="764" spans="1:11" x14ac:dyDescent="0.25">
      <c r="A764" s="589"/>
      <c r="B764" s="589"/>
      <c r="C764" s="589"/>
      <c r="D764" s="589"/>
      <c r="E764" s="589"/>
      <c r="F764" s="589"/>
      <c r="G764" s="589"/>
      <c r="H764" s="589"/>
      <c r="I764" s="589"/>
      <c r="J764" s="589"/>
      <c r="K764" s="589"/>
    </row>
    <row r="765" spans="1:11" x14ac:dyDescent="0.25">
      <c r="A765" s="589"/>
      <c r="B765" s="589"/>
      <c r="C765" s="589"/>
      <c r="D765" s="589"/>
      <c r="E765" s="589"/>
      <c r="F765" s="589"/>
      <c r="G765" s="589"/>
      <c r="H765" s="589"/>
      <c r="I765" s="589"/>
      <c r="J765" s="589"/>
      <c r="K765" s="589"/>
    </row>
    <row r="766" spans="1:11" x14ac:dyDescent="0.25">
      <c r="A766" s="589"/>
      <c r="B766" s="589"/>
      <c r="C766" s="589"/>
      <c r="D766" s="589"/>
      <c r="E766" s="589"/>
      <c r="F766" s="589"/>
      <c r="G766" s="589"/>
      <c r="H766" s="589"/>
      <c r="I766" s="589"/>
      <c r="J766" s="589"/>
      <c r="K766" s="589"/>
    </row>
    <row r="767" spans="1:11" x14ac:dyDescent="0.25">
      <c r="A767" s="589"/>
      <c r="B767" s="589"/>
      <c r="C767" s="589"/>
      <c r="D767" s="589"/>
      <c r="E767" s="589"/>
      <c r="F767" s="589"/>
      <c r="G767" s="589"/>
      <c r="H767" s="589"/>
      <c r="I767" s="589"/>
      <c r="J767" s="589"/>
      <c r="K767" s="589"/>
    </row>
    <row r="768" spans="1:11" x14ac:dyDescent="0.25">
      <c r="A768" s="589"/>
      <c r="B768" s="589"/>
      <c r="C768" s="589"/>
      <c r="D768" s="589"/>
      <c r="E768" s="589"/>
      <c r="F768" s="589"/>
      <c r="G768" s="589"/>
      <c r="H768" s="589"/>
      <c r="I768" s="589"/>
      <c r="J768" s="589"/>
      <c r="K768" s="589"/>
    </row>
    <row r="769" spans="1:11" x14ac:dyDescent="0.25">
      <c r="A769" s="589"/>
      <c r="B769" s="589"/>
      <c r="C769" s="589"/>
      <c r="D769" s="589"/>
      <c r="E769" s="589"/>
      <c r="F769" s="589"/>
      <c r="G769" s="589"/>
      <c r="H769" s="589"/>
      <c r="I769" s="589"/>
      <c r="J769" s="589"/>
      <c r="K769" s="589"/>
    </row>
    <row r="770" spans="1:11" x14ac:dyDescent="0.25">
      <c r="A770" s="589"/>
      <c r="B770" s="589"/>
      <c r="C770" s="589"/>
      <c r="D770" s="589"/>
      <c r="E770" s="589"/>
      <c r="F770" s="589"/>
      <c r="G770" s="589"/>
      <c r="H770" s="589"/>
      <c r="I770" s="589"/>
      <c r="J770" s="589"/>
      <c r="K770" s="589"/>
    </row>
    <row r="771" spans="1:11" x14ac:dyDescent="0.25">
      <c r="A771" s="589"/>
      <c r="B771" s="589"/>
      <c r="C771" s="589"/>
      <c r="D771" s="589"/>
      <c r="E771" s="589"/>
      <c r="F771" s="589"/>
      <c r="G771" s="589"/>
      <c r="H771" s="589"/>
      <c r="I771" s="589"/>
      <c r="J771" s="589"/>
      <c r="K771" s="589"/>
    </row>
    <row r="772" spans="1:11" x14ac:dyDescent="0.25">
      <c r="A772" s="589"/>
      <c r="B772" s="589"/>
      <c r="C772" s="589"/>
      <c r="D772" s="589"/>
      <c r="E772" s="589"/>
      <c r="F772" s="589"/>
      <c r="G772" s="589"/>
      <c r="H772" s="589"/>
      <c r="I772" s="589"/>
      <c r="J772" s="589"/>
      <c r="K772" s="589"/>
    </row>
    <row r="773" spans="1:11" x14ac:dyDescent="0.25">
      <c r="A773" s="589"/>
      <c r="B773" s="589"/>
      <c r="C773" s="589"/>
      <c r="D773" s="589"/>
      <c r="E773" s="589"/>
      <c r="F773" s="589"/>
      <c r="G773" s="589"/>
      <c r="H773" s="589"/>
      <c r="I773" s="589"/>
      <c r="J773" s="589"/>
      <c r="K773" s="589"/>
    </row>
    <row r="774" spans="1:11" x14ac:dyDescent="0.25">
      <c r="A774" s="589"/>
      <c r="B774" s="589"/>
      <c r="C774" s="589"/>
      <c r="D774" s="589"/>
      <c r="E774" s="589"/>
      <c r="F774" s="589"/>
      <c r="G774" s="589"/>
      <c r="H774" s="589"/>
      <c r="I774" s="589"/>
      <c r="J774" s="589"/>
      <c r="K774" s="589"/>
    </row>
    <row r="775" spans="1:11" x14ac:dyDescent="0.25">
      <c r="A775" s="589"/>
      <c r="B775" s="589"/>
      <c r="C775" s="589"/>
      <c r="D775" s="589"/>
      <c r="E775" s="589"/>
      <c r="F775" s="589"/>
      <c r="G775" s="589"/>
      <c r="H775" s="589"/>
      <c r="I775" s="589"/>
      <c r="J775" s="589"/>
      <c r="K775" s="589"/>
    </row>
    <row r="776" spans="1:11" x14ac:dyDescent="0.25">
      <c r="A776" s="589"/>
      <c r="B776" s="589"/>
      <c r="C776" s="589"/>
      <c r="D776" s="589"/>
      <c r="E776" s="589"/>
      <c r="F776" s="589"/>
      <c r="G776" s="589"/>
      <c r="H776" s="589"/>
      <c r="I776" s="589"/>
      <c r="J776" s="589"/>
      <c r="K776" s="589"/>
    </row>
    <row r="777" spans="1:11" x14ac:dyDescent="0.25">
      <c r="A777" s="589"/>
      <c r="B777" s="589"/>
      <c r="C777" s="589"/>
      <c r="D777" s="589"/>
      <c r="E777" s="589"/>
      <c r="F777" s="589"/>
      <c r="G777" s="589"/>
      <c r="H777" s="589"/>
      <c r="I777" s="589"/>
      <c r="J777" s="589"/>
      <c r="K777" s="589"/>
    </row>
    <row r="778" spans="1:11" x14ac:dyDescent="0.25">
      <c r="A778" s="589"/>
      <c r="B778" s="589"/>
      <c r="C778" s="589"/>
      <c r="D778" s="589"/>
      <c r="E778" s="589"/>
      <c r="F778" s="589"/>
      <c r="G778" s="589"/>
      <c r="H778" s="589"/>
      <c r="I778" s="589"/>
      <c r="J778" s="589"/>
      <c r="K778" s="589"/>
    </row>
    <row r="779" spans="1:11" x14ac:dyDescent="0.25">
      <c r="A779" s="589"/>
      <c r="B779" s="589"/>
      <c r="C779" s="589"/>
      <c r="D779" s="589"/>
      <c r="E779" s="589"/>
      <c r="F779" s="589"/>
      <c r="G779" s="589"/>
      <c r="H779" s="589"/>
      <c r="I779" s="589"/>
      <c r="J779" s="589"/>
      <c r="K779" s="589"/>
    </row>
    <row r="780" spans="1:11" x14ac:dyDescent="0.25">
      <c r="A780" s="589"/>
      <c r="B780" s="589"/>
      <c r="C780" s="589"/>
      <c r="D780" s="589"/>
      <c r="E780" s="589"/>
      <c r="F780" s="589"/>
      <c r="G780" s="589"/>
      <c r="H780" s="589"/>
      <c r="I780" s="589"/>
      <c r="J780" s="589"/>
      <c r="K780" s="589"/>
    </row>
    <row r="781" spans="1:11" x14ac:dyDescent="0.25">
      <c r="A781" s="589"/>
      <c r="B781" s="589"/>
      <c r="C781" s="589"/>
      <c r="D781" s="589"/>
      <c r="E781" s="589"/>
      <c r="F781" s="589"/>
      <c r="G781" s="589"/>
      <c r="H781" s="589"/>
      <c r="I781" s="589"/>
      <c r="J781" s="589"/>
      <c r="K781" s="589"/>
    </row>
    <row r="782" spans="1:11" x14ac:dyDescent="0.25">
      <c r="A782" s="589"/>
      <c r="B782" s="589"/>
      <c r="C782" s="589"/>
      <c r="D782" s="589"/>
      <c r="E782" s="589"/>
      <c r="F782" s="589"/>
      <c r="G782" s="589"/>
      <c r="H782" s="589"/>
      <c r="I782" s="589"/>
      <c r="J782" s="589"/>
      <c r="K782" s="589"/>
    </row>
    <row r="783" spans="1:11" x14ac:dyDescent="0.25">
      <c r="A783" s="589"/>
      <c r="B783" s="589"/>
      <c r="C783" s="589"/>
      <c r="D783" s="589"/>
      <c r="E783" s="589"/>
      <c r="F783" s="589"/>
      <c r="G783" s="589"/>
      <c r="H783" s="589"/>
      <c r="I783" s="589"/>
      <c r="J783" s="589"/>
      <c r="K783" s="589"/>
    </row>
    <row r="784" spans="1:11" x14ac:dyDescent="0.25">
      <c r="A784" s="589"/>
      <c r="B784" s="589"/>
      <c r="C784" s="589"/>
      <c r="D784" s="589"/>
      <c r="E784" s="589"/>
      <c r="F784" s="589"/>
      <c r="G784" s="589"/>
      <c r="H784" s="589"/>
      <c r="I784" s="589"/>
      <c r="J784" s="589"/>
      <c r="K784" s="589"/>
    </row>
    <row r="785" spans="1:11" x14ac:dyDescent="0.25">
      <c r="A785" s="589"/>
      <c r="B785" s="589"/>
      <c r="C785" s="589"/>
      <c r="D785" s="589"/>
      <c r="E785" s="589"/>
      <c r="F785" s="589"/>
      <c r="G785" s="589"/>
      <c r="H785" s="589"/>
      <c r="I785" s="589"/>
      <c r="J785" s="589"/>
      <c r="K785" s="589"/>
    </row>
    <row r="786" spans="1:11" x14ac:dyDescent="0.25">
      <c r="A786" s="589"/>
      <c r="B786" s="589"/>
      <c r="C786" s="589"/>
      <c r="D786" s="589"/>
      <c r="E786" s="589"/>
      <c r="F786" s="589"/>
      <c r="G786" s="589"/>
      <c r="H786" s="589"/>
      <c r="I786" s="589"/>
      <c r="J786" s="589"/>
      <c r="K786" s="589"/>
    </row>
    <row r="787" spans="1:11" x14ac:dyDescent="0.25">
      <c r="A787" s="589"/>
      <c r="B787" s="589"/>
      <c r="C787" s="589"/>
      <c r="D787" s="589"/>
      <c r="E787" s="589"/>
      <c r="F787" s="589"/>
      <c r="G787" s="589"/>
      <c r="H787" s="589"/>
      <c r="I787" s="589"/>
      <c r="J787" s="589"/>
      <c r="K787" s="589"/>
    </row>
    <row r="788" spans="1:11" x14ac:dyDescent="0.25">
      <c r="A788" s="589"/>
      <c r="B788" s="589"/>
      <c r="C788" s="589"/>
      <c r="D788" s="589"/>
      <c r="E788" s="589"/>
      <c r="F788" s="589"/>
      <c r="G788" s="589"/>
      <c r="H788" s="589"/>
      <c r="I788" s="589"/>
      <c r="J788" s="589"/>
      <c r="K788" s="589"/>
    </row>
    <row r="789" spans="1:11" x14ac:dyDescent="0.25">
      <c r="A789" s="589"/>
      <c r="B789" s="589"/>
      <c r="C789" s="589"/>
      <c r="D789" s="589"/>
      <c r="E789" s="589"/>
      <c r="F789" s="589"/>
      <c r="G789" s="589"/>
      <c r="H789" s="589"/>
      <c r="I789" s="589"/>
      <c r="J789" s="589"/>
      <c r="K789" s="589"/>
    </row>
    <row r="790" spans="1:11" x14ac:dyDescent="0.25">
      <c r="A790" s="589"/>
      <c r="B790" s="589"/>
      <c r="C790" s="589"/>
      <c r="D790" s="589"/>
      <c r="E790" s="589"/>
      <c r="F790" s="589"/>
      <c r="G790" s="589"/>
      <c r="H790" s="589"/>
      <c r="I790" s="589"/>
      <c r="J790" s="589"/>
      <c r="K790" s="589"/>
    </row>
    <row r="791" spans="1:11" x14ac:dyDescent="0.25">
      <c r="A791" s="589"/>
      <c r="B791" s="589"/>
      <c r="C791" s="589"/>
      <c r="D791" s="589"/>
      <c r="E791" s="589"/>
      <c r="F791" s="589"/>
      <c r="G791" s="589"/>
      <c r="H791" s="589"/>
      <c r="I791" s="589"/>
      <c r="J791" s="589"/>
      <c r="K791" s="589"/>
    </row>
    <row r="792" spans="1:11" x14ac:dyDescent="0.25">
      <c r="A792" s="589"/>
      <c r="B792" s="589"/>
      <c r="C792" s="589"/>
      <c r="D792" s="589"/>
      <c r="E792" s="589"/>
      <c r="F792" s="589"/>
      <c r="G792" s="589"/>
      <c r="H792" s="589"/>
      <c r="I792" s="589"/>
      <c r="J792" s="589"/>
      <c r="K792" s="589"/>
    </row>
    <row r="793" spans="1:11" x14ac:dyDescent="0.25">
      <c r="A793" s="589"/>
      <c r="B793" s="589"/>
      <c r="C793" s="589"/>
      <c r="D793" s="589"/>
      <c r="E793" s="589"/>
      <c r="F793" s="589"/>
      <c r="G793" s="589"/>
      <c r="H793" s="589"/>
      <c r="I793" s="589"/>
      <c r="J793" s="589"/>
      <c r="K793" s="589"/>
    </row>
    <row r="794" spans="1:11" x14ac:dyDescent="0.25">
      <c r="A794" s="589"/>
      <c r="B794" s="589"/>
      <c r="C794" s="589"/>
      <c r="D794" s="589"/>
      <c r="E794" s="589"/>
      <c r="F794" s="589"/>
      <c r="G794" s="589"/>
      <c r="H794" s="589"/>
      <c r="I794" s="589"/>
      <c r="J794" s="589"/>
      <c r="K794" s="589"/>
    </row>
    <row r="795" spans="1:11" x14ac:dyDescent="0.25">
      <c r="A795" s="589"/>
      <c r="B795" s="589"/>
      <c r="C795" s="589"/>
      <c r="D795" s="589"/>
      <c r="E795" s="589"/>
      <c r="F795" s="589"/>
      <c r="G795" s="589"/>
      <c r="H795" s="589"/>
      <c r="I795" s="589"/>
      <c r="J795" s="589"/>
      <c r="K795" s="589"/>
    </row>
    <row r="796" spans="1:11" x14ac:dyDescent="0.25">
      <c r="A796" s="589"/>
      <c r="B796" s="589"/>
      <c r="C796" s="589"/>
      <c r="D796" s="589"/>
      <c r="E796" s="589"/>
      <c r="F796" s="589"/>
      <c r="G796" s="589"/>
      <c r="H796" s="589"/>
      <c r="I796" s="589"/>
      <c r="J796" s="589"/>
      <c r="K796" s="589"/>
    </row>
    <row r="797" spans="1:11" x14ac:dyDescent="0.25">
      <c r="A797" s="589"/>
      <c r="B797" s="589"/>
      <c r="C797" s="589"/>
      <c r="D797" s="589"/>
      <c r="E797" s="589"/>
      <c r="F797" s="589"/>
      <c r="G797" s="589"/>
      <c r="H797" s="589"/>
      <c r="I797" s="589"/>
      <c r="J797" s="589"/>
      <c r="K797" s="589"/>
    </row>
    <row r="798" spans="1:11" x14ac:dyDescent="0.25">
      <c r="A798" s="589"/>
      <c r="B798" s="589"/>
      <c r="C798" s="589"/>
      <c r="D798" s="589"/>
      <c r="E798" s="589"/>
      <c r="F798" s="589"/>
      <c r="G798" s="589"/>
      <c r="H798" s="589"/>
      <c r="I798" s="589"/>
      <c r="J798" s="589"/>
      <c r="K798" s="589"/>
    </row>
    <row r="799" spans="1:11" x14ac:dyDescent="0.25">
      <c r="A799" s="589"/>
      <c r="B799" s="589"/>
      <c r="C799" s="589"/>
      <c r="D799" s="589"/>
      <c r="E799" s="589"/>
      <c r="F799" s="589"/>
      <c r="G799" s="589"/>
      <c r="H799" s="589"/>
      <c r="I799" s="589"/>
      <c r="J799" s="589"/>
      <c r="K799" s="589"/>
    </row>
    <row r="800" spans="1:11" x14ac:dyDescent="0.25">
      <c r="A800" s="589"/>
      <c r="B800" s="589"/>
      <c r="C800" s="589"/>
      <c r="D800" s="589"/>
      <c r="E800" s="589"/>
      <c r="F800" s="589"/>
      <c r="G800" s="589"/>
      <c r="H800" s="589"/>
      <c r="I800" s="589"/>
      <c r="J800" s="589"/>
      <c r="K800" s="589"/>
    </row>
    <row r="801" spans="1:11" x14ac:dyDescent="0.25">
      <c r="A801" s="589"/>
      <c r="B801" s="589"/>
      <c r="C801" s="589"/>
      <c r="D801" s="589"/>
      <c r="E801" s="589"/>
      <c r="F801" s="589"/>
      <c r="G801" s="589"/>
      <c r="H801" s="589"/>
      <c r="I801" s="589"/>
      <c r="J801" s="589"/>
      <c r="K801" s="589"/>
    </row>
    <row r="802" spans="1:11" x14ac:dyDescent="0.25">
      <c r="A802" s="589"/>
      <c r="B802" s="589"/>
      <c r="C802" s="589"/>
      <c r="D802" s="589"/>
      <c r="E802" s="589"/>
      <c r="F802" s="589"/>
      <c r="G802" s="589"/>
      <c r="H802" s="589"/>
      <c r="I802" s="589"/>
      <c r="J802" s="589"/>
      <c r="K802" s="589"/>
    </row>
    <row r="803" spans="1:11" x14ac:dyDescent="0.25">
      <c r="A803" s="589"/>
      <c r="B803" s="589"/>
      <c r="C803" s="589"/>
      <c r="D803" s="589"/>
      <c r="E803" s="589"/>
      <c r="F803" s="589"/>
      <c r="G803" s="589"/>
      <c r="H803" s="589"/>
      <c r="I803" s="589"/>
      <c r="J803" s="589"/>
      <c r="K803" s="589"/>
    </row>
    <row r="804" spans="1:11" x14ac:dyDescent="0.25">
      <c r="A804" s="589"/>
      <c r="B804" s="589"/>
      <c r="C804" s="589"/>
      <c r="D804" s="589"/>
      <c r="E804" s="589"/>
      <c r="F804" s="589"/>
      <c r="G804" s="589"/>
      <c r="H804" s="589"/>
      <c r="I804" s="589"/>
      <c r="J804" s="589"/>
      <c r="K804" s="589"/>
    </row>
    <row r="805" spans="1:11" x14ac:dyDescent="0.25">
      <c r="A805" s="589"/>
      <c r="B805" s="589"/>
      <c r="C805" s="589"/>
      <c r="D805" s="589"/>
      <c r="E805" s="589"/>
      <c r="F805" s="589"/>
      <c r="G805" s="589"/>
      <c r="H805" s="589"/>
      <c r="I805" s="589"/>
      <c r="J805" s="589"/>
      <c r="K805" s="589"/>
    </row>
    <row r="806" spans="1:11" x14ac:dyDescent="0.25">
      <c r="A806" s="589"/>
      <c r="B806" s="589"/>
      <c r="C806" s="589"/>
      <c r="D806" s="589"/>
      <c r="E806" s="589"/>
      <c r="F806" s="589"/>
      <c r="G806" s="589"/>
      <c r="H806" s="589"/>
      <c r="I806" s="589"/>
      <c r="J806" s="589"/>
      <c r="K806" s="589"/>
    </row>
    <row r="807" spans="1:11" x14ac:dyDescent="0.25">
      <c r="A807" s="589"/>
      <c r="B807" s="589"/>
      <c r="C807" s="589"/>
      <c r="D807" s="589"/>
      <c r="E807" s="589"/>
      <c r="F807" s="589"/>
      <c r="G807" s="589"/>
      <c r="H807" s="589"/>
      <c r="I807" s="589"/>
      <c r="J807" s="589"/>
      <c r="K807" s="589"/>
    </row>
    <row r="808" spans="1:11" x14ac:dyDescent="0.25">
      <c r="A808" s="589"/>
      <c r="B808" s="589"/>
      <c r="C808" s="589"/>
      <c r="D808" s="589"/>
      <c r="E808" s="589"/>
      <c r="F808" s="589"/>
      <c r="G808" s="589"/>
      <c r="H808" s="589"/>
      <c r="I808" s="589"/>
      <c r="J808" s="589"/>
      <c r="K808" s="589"/>
    </row>
    <row r="809" spans="1:11" x14ac:dyDescent="0.25">
      <c r="A809" s="589"/>
      <c r="B809" s="589"/>
      <c r="C809" s="589"/>
      <c r="D809" s="589"/>
      <c r="E809" s="589"/>
      <c r="F809" s="589"/>
      <c r="G809" s="589"/>
      <c r="H809" s="589"/>
      <c r="I809" s="589"/>
      <c r="J809" s="589"/>
      <c r="K809" s="589"/>
    </row>
    <row r="810" spans="1:11" x14ac:dyDescent="0.25">
      <c r="A810" s="589"/>
      <c r="B810" s="589"/>
      <c r="C810" s="589"/>
      <c r="D810" s="589"/>
      <c r="E810" s="589"/>
      <c r="F810" s="589"/>
      <c r="G810" s="589"/>
      <c r="H810" s="589"/>
      <c r="I810" s="589"/>
      <c r="J810" s="589"/>
      <c r="K810" s="589"/>
    </row>
    <row r="811" spans="1:11" x14ac:dyDescent="0.25">
      <c r="A811" s="589"/>
      <c r="B811" s="589"/>
      <c r="C811" s="589"/>
      <c r="D811" s="589"/>
      <c r="E811" s="589"/>
      <c r="F811" s="589"/>
      <c r="G811" s="589"/>
      <c r="H811" s="589"/>
      <c r="I811" s="589"/>
      <c r="J811" s="589"/>
      <c r="K811" s="589"/>
    </row>
    <row r="812" spans="1:11" x14ac:dyDescent="0.25">
      <c r="A812" s="589"/>
      <c r="B812" s="589"/>
      <c r="C812" s="589"/>
      <c r="D812" s="589"/>
      <c r="E812" s="589"/>
      <c r="F812" s="589"/>
      <c r="G812" s="589"/>
      <c r="H812" s="589"/>
      <c r="I812" s="589"/>
      <c r="J812" s="589"/>
      <c r="K812" s="589"/>
    </row>
    <row r="813" spans="1:11" x14ac:dyDescent="0.25">
      <c r="A813" s="589"/>
      <c r="B813" s="589"/>
      <c r="C813" s="589"/>
      <c r="D813" s="589"/>
      <c r="E813" s="589"/>
      <c r="F813" s="589"/>
      <c r="G813" s="589"/>
      <c r="H813" s="589"/>
      <c r="I813" s="589"/>
      <c r="J813" s="589"/>
      <c r="K813" s="589"/>
    </row>
    <row r="814" spans="1:11" x14ac:dyDescent="0.25">
      <c r="A814" s="589"/>
      <c r="B814" s="589"/>
      <c r="C814" s="589"/>
      <c r="D814" s="589"/>
      <c r="E814" s="589"/>
      <c r="F814" s="589"/>
      <c r="G814" s="589"/>
      <c r="H814" s="589"/>
      <c r="I814" s="589"/>
      <c r="J814" s="589"/>
      <c r="K814" s="589"/>
    </row>
    <row r="815" spans="1:11" x14ac:dyDescent="0.25">
      <c r="A815" s="589"/>
      <c r="B815" s="589"/>
      <c r="C815" s="589"/>
      <c r="D815" s="589"/>
      <c r="E815" s="589"/>
      <c r="F815" s="589"/>
      <c r="G815" s="589"/>
      <c r="H815" s="589"/>
      <c r="I815" s="589"/>
      <c r="J815" s="589"/>
      <c r="K815" s="589"/>
    </row>
    <row r="816" spans="1:11" x14ac:dyDescent="0.25">
      <c r="A816" s="589"/>
      <c r="B816" s="589"/>
      <c r="C816" s="589"/>
      <c r="D816" s="589"/>
      <c r="E816" s="589"/>
      <c r="F816" s="589"/>
      <c r="G816" s="589"/>
      <c r="H816" s="589"/>
      <c r="I816" s="589"/>
      <c r="J816" s="589"/>
      <c r="K816" s="589"/>
    </row>
    <row r="817" spans="1:11" x14ac:dyDescent="0.25">
      <c r="A817" s="589"/>
      <c r="B817" s="589"/>
      <c r="C817" s="589"/>
      <c r="D817" s="589"/>
      <c r="E817" s="589"/>
      <c r="F817" s="589"/>
      <c r="G817" s="589"/>
      <c r="H817" s="589"/>
      <c r="I817" s="589"/>
      <c r="J817" s="589"/>
      <c r="K817" s="589"/>
    </row>
    <row r="818" spans="1:11" x14ac:dyDescent="0.25">
      <c r="A818" s="589"/>
      <c r="B818" s="589"/>
      <c r="C818" s="589"/>
      <c r="D818" s="589"/>
      <c r="E818" s="589"/>
      <c r="F818" s="589"/>
      <c r="G818" s="589"/>
      <c r="H818" s="589"/>
      <c r="I818" s="589"/>
      <c r="J818" s="589"/>
      <c r="K818" s="589"/>
    </row>
    <row r="819" spans="1:11" x14ac:dyDescent="0.25">
      <c r="A819" s="589"/>
      <c r="B819" s="589"/>
      <c r="C819" s="589"/>
      <c r="D819" s="589"/>
      <c r="E819" s="589"/>
      <c r="F819" s="589"/>
      <c r="G819" s="589"/>
      <c r="H819" s="589"/>
      <c r="I819" s="589"/>
      <c r="J819" s="589"/>
      <c r="K819" s="589"/>
    </row>
    <row r="820" spans="1:11" x14ac:dyDescent="0.25">
      <c r="A820" s="589"/>
      <c r="B820" s="589"/>
      <c r="C820" s="589"/>
      <c r="D820" s="589"/>
      <c r="E820" s="589"/>
      <c r="F820" s="589"/>
      <c r="G820" s="589"/>
      <c r="H820" s="589"/>
      <c r="I820" s="589"/>
      <c r="J820" s="589"/>
      <c r="K820" s="589"/>
    </row>
    <row r="821" spans="1:11" x14ac:dyDescent="0.25">
      <c r="A821" s="589"/>
      <c r="B821" s="589"/>
      <c r="C821" s="589"/>
      <c r="D821" s="589"/>
      <c r="E821" s="589"/>
      <c r="F821" s="589"/>
      <c r="G821" s="589"/>
      <c r="H821" s="589"/>
      <c r="I821" s="589"/>
      <c r="J821" s="589"/>
      <c r="K821" s="589"/>
    </row>
    <row r="822" spans="1:11" x14ac:dyDescent="0.25">
      <c r="A822" s="589"/>
      <c r="B822" s="589"/>
      <c r="C822" s="589"/>
      <c r="D822" s="589"/>
      <c r="E822" s="589"/>
      <c r="F822" s="589"/>
      <c r="G822" s="589"/>
      <c r="H822" s="589"/>
      <c r="I822" s="589"/>
      <c r="J822" s="589"/>
      <c r="K822" s="589"/>
    </row>
    <row r="823" spans="1:11" x14ac:dyDescent="0.25">
      <c r="A823" s="589"/>
      <c r="B823" s="589"/>
      <c r="C823" s="589"/>
      <c r="D823" s="589"/>
      <c r="E823" s="589"/>
      <c r="F823" s="589"/>
      <c r="G823" s="589"/>
      <c r="H823" s="589"/>
      <c r="I823" s="589"/>
      <c r="J823" s="589"/>
      <c r="K823" s="589"/>
    </row>
    <row r="824" spans="1:11" x14ac:dyDescent="0.25">
      <c r="A824" s="589"/>
      <c r="B824" s="589"/>
      <c r="C824" s="589"/>
      <c r="D824" s="589"/>
      <c r="E824" s="589"/>
      <c r="F824" s="589"/>
      <c r="G824" s="589"/>
      <c r="H824" s="589"/>
      <c r="I824" s="589"/>
      <c r="J824" s="589"/>
      <c r="K824" s="589"/>
    </row>
    <row r="825" spans="1:11" x14ac:dyDescent="0.25">
      <c r="A825" s="589"/>
      <c r="B825" s="589"/>
      <c r="C825" s="589"/>
      <c r="D825" s="589"/>
      <c r="E825" s="589"/>
      <c r="F825" s="589"/>
      <c r="G825" s="589"/>
      <c r="H825" s="589"/>
      <c r="I825" s="589"/>
      <c r="J825" s="589"/>
      <c r="K825" s="589"/>
    </row>
    <row r="826" spans="1:11" x14ac:dyDescent="0.25">
      <c r="A826" s="589"/>
      <c r="B826" s="589"/>
      <c r="C826" s="589"/>
      <c r="D826" s="589"/>
      <c r="E826" s="589"/>
      <c r="F826" s="589"/>
      <c r="G826" s="589"/>
      <c r="H826" s="589"/>
      <c r="I826" s="589"/>
      <c r="J826" s="589"/>
      <c r="K826" s="589"/>
    </row>
    <row r="827" spans="1:11" x14ac:dyDescent="0.25">
      <c r="A827" s="589"/>
      <c r="B827" s="589"/>
      <c r="C827" s="589"/>
      <c r="D827" s="589"/>
      <c r="E827" s="589"/>
      <c r="F827" s="589"/>
      <c r="G827" s="589"/>
      <c r="H827" s="589"/>
      <c r="I827" s="589"/>
      <c r="J827" s="589"/>
      <c r="K827" s="589"/>
    </row>
    <row r="828" spans="1:11" x14ac:dyDescent="0.25">
      <c r="A828" s="589"/>
      <c r="B828" s="589"/>
      <c r="C828" s="589"/>
      <c r="D828" s="589"/>
      <c r="E828" s="589"/>
      <c r="F828" s="589"/>
      <c r="G828" s="589"/>
      <c r="H828" s="589"/>
      <c r="I828" s="589"/>
      <c r="J828" s="589"/>
      <c r="K828" s="589"/>
    </row>
    <row r="829" spans="1:11" x14ac:dyDescent="0.25">
      <c r="A829" s="589"/>
      <c r="B829" s="589"/>
      <c r="C829" s="589"/>
      <c r="D829" s="589"/>
      <c r="E829" s="589"/>
      <c r="F829" s="589"/>
      <c r="G829" s="589"/>
      <c r="H829" s="589"/>
      <c r="I829" s="589"/>
      <c r="J829" s="589"/>
      <c r="K829" s="589"/>
    </row>
    <row r="830" spans="1:11" x14ac:dyDescent="0.25">
      <c r="A830" s="589"/>
      <c r="B830" s="589"/>
      <c r="C830" s="589"/>
      <c r="D830" s="589"/>
      <c r="E830" s="589"/>
      <c r="F830" s="589"/>
      <c r="G830" s="589"/>
      <c r="H830" s="589"/>
      <c r="I830" s="589"/>
      <c r="J830" s="589"/>
      <c r="K830" s="589"/>
    </row>
    <row r="831" spans="1:11" x14ac:dyDescent="0.25">
      <c r="A831" s="589"/>
      <c r="B831" s="589"/>
      <c r="C831" s="589"/>
      <c r="D831" s="589"/>
      <c r="E831" s="589"/>
      <c r="F831" s="589"/>
      <c r="G831" s="589"/>
      <c r="H831" s="589"/>
      <c r="I831" s="589"/>
      <c r="J831" s="589"/>
      <c r="K831" s="589"/>
    </row>
    <row r="832" spans="1:11" x14ac:dyDescent="0.25">
      <c r="A832" s="589"/>
      <c r="B832" s="589"/>
      <c r="C832" s="589"/>
      <c r="D832" s="589"/>
      <c r="E832" s="589"/>
      <c r="F832" s="589"/>
      <c r="G832" s="589"/>
      <c r="H832" s="589"/>
      <c r="I832" s="589"/>
      <c r="J832" s="589"/>
      <c r="K832" s="589"/>
    </row>
    <row r="833" spans="1:11" x14ac:dyDescent="0.25">
      <c r="A833" s="589"/>
      <c r="B833" s="589"/>
      <c r="C833" s="589"/>
      <c r="D833" s="589"/>
      <c r="E833" s="589"/>
      <c r="F833" s="589"/>
      <c r="G833" s="589"/>
      <c r="H833" s="589"/>
      <c r="I833" s="589"/>
      <c r="J833" s="589"/>
      <c r="K833" s="589"/>
    </row>
    <row r="834" spans="1:11" x14ac:dyDescent="0.25">
      <c r="A834" s="589"/>
      <c r="B834" s="589"/>
      <c r="C834" s="589"/>
      <c r="D834" s="589"/>
      <c r="E834" s="589"/>
      <c r="F834" s="589"/>
      <c r="G834" s="589"/>
      <c r="H834" s="589"/>
      <c r="I834" s="589"/>
      <c r="J834" s="589"/>
      <c r="K834" s="589"/>
    </row>
    <row r="835" spans="1:11" x14ac:dyDescent="0.25">
      <c r="A835" s="589"/>
      <c r="B835" s="589"/>
      <c r="C835" s="589"/>
      <c r="D835" s="589"/>
      <c r="E835" s="589"/>
      <c r="F835" s="589"/>
      <c r="G835" s="589"/>
      <c r="H835" s="589"/>
      <c r="I835" s="589"/>
      <c r="J835" s="589"/>
      <c r="K835" s="589"/>
    </row>
    <row r="836" spans="1:11" x14ac:dyDescent="0.25">
      <c r="A836" s="589"/>
      <c r="B836" s="589"/>
      <c r="C836" s="589"/>
      <c r="D836" s="589"/>
      <c r="E836" s="589"/>
      <c r="F836" s="589"/>
      <c r="G836" s="589"/>
      <c r="H836" s="589"/>
      <c r="I836" s="589"/>
      <c r="J836" s="589"/>
      <c r="K836" s="589"/>
    </row>
    <row r="837" spans="1:11" x14ac:dyDescent="0.25">
      <c r="A837" s="589"/>
      <c r="B837" s="589"/>
      <c r="C837" s="589"/>
      <c r="D837" s="589"/>
      <c r="E837" s="589"/>
      <c r="F837" s="589"/>
      <c r="G837" s="589"/>
      <c r="H837" s="589"/>
      <c r="I837" s="589"/>
      <c r="J837" s="589"/>
      <c r="K837" s="589"/>
    </row>
    <row r="838" spans="1:11" x14ac:dyDescent="0.25">
      <c r="A838" s="589"/>
      <c r="B838" s="589"/>
      <c r="C838" s="589"/>
      <c r="D838" s="589"/>
      <c r="E838" s="589"/>
      <c r="F838" s="589"/>
      <c r="G838" s="589"/>
      <c r="H838" s="589"/>
      <c r="I838" s="589"/>
      <c r="J838" s="589"/>
      <c r="K838" s="589"/>
    </row>
    <row r="839" spans="1:11" x14ac:dyDescent="0.25">
      <c r="A839" s="589"/>
      <c r="B839" s="589"/>
      <c r="C839" s="589"/>
      <c r="D839" s="589"/>
      <c r="E839" s="589"/>
      <c r="F839" s="589"/>
      <c r="G839" s="589"/>
      <c r="H839" s="589"/>
      <c r="I839" s="589"/>
      <c r="J839" s="589"/>
      <c r="K839" s="589"/>
    </row>
    <row r="840" spans="1:11" x14ac:dyDescent="0.25">
      <c r="A840" s="589"/>
      <c r="B840" s="589"/>
      <c r="C840" s="589"/>
      <c r="D840" s="589"/>
      <c r="E840" s="589"/>
      <c r="F840" s="589"/>
      <c r="G840" s="589"/>
      <c r="H840" s="589"/>
      <c r="I840" s="589"/>
      <c r="J840" s="589"/>
      <c r="K840" s="589"/>
    </row>
    <row r="841" spans="1:11" x14ac:dyDescent="0.25">
      <c r="A841" s="589"/>
      <c r="B841" s="589"/>
      <c r="C841" s="589"/>
      <c r="D841" s="589"/>
      <c r="E841" s="589"/>
      <c r="F841" s="589"/>
      <c r="G841" s="589"/>
      <c r="H841" s="589"/>
      <c r="I841" s="589"/>
      <c r="J841" s="589"/>
      <c r="K841" s="589"/>
    </row>
    <row r="842" spans="1:11" x14ac:dyDescent="0.25">
      <c r="A842" s="589"/>
      <c r="B842" s="589"/>
      <c r="C842" s="589"/>
      <c r="D842" s="589"/>
      <c r="E842" s="589"/>
      <c r="F842" s="589"/>
      <c r="G842" s="589"/>
      <c r="H842" s="589"/>
      <c r="I842" s="589"/>
      <c r="J842" s="589"/>
      <c r="K842" s="589"/>
    </row>
    <row r="843" spans="1:11" x14ac:dyDescent="0.25">
      <c r="A843" s="589"/>
      <c r="B843" s="589"/>
      <c r="C843" s="589"/>
      <c r="D843" s="589"/>
      <c r="E843" s="589"/>
      <c r="F843" s="589"/>
      <c r="G843" s="589"/>
      <c r="H843" s="589"/>
      <c r="I843" s="589"/>
      <c r="J843" s="589"/>
      <c r="K843" s="589"/>
    </row>
    <row r="844" spans="1:11" x14ac:dyDescent="0.25">
      <c r="A844" s="589"/>
      <c r="B844" s="589"/>
      <c r="C844" s="589"/>
      <c r="D844" s="589"/>
      <c r="E844" s="589"/>
      <c r="F844" s="589"/>
      <c r="G844" s="589"/>
      <c r="H844" s="589"/>
      <c r="I844" s="589"/>
      <c r="J844" s="589"/>
      <c r="K844" s="589"/>
    </row>
    <row r="845" spans="1:11" x14ac:dyDescent="0.25">
      <c r="A845" s="589"/>
      <c r="B845" s="589"/>
      <c r="C845" s="589"/>
      <c r="D845" s="589"/>
      <c r="E845" s="589"/>
      <c r="F845" s="589"/>
      <c r="G845" s="589"/>
      <c r="H845" s="589"/>
      <c r="I845" s="589"/>
      <c r="J845" s="589"/>
      <c r="K845" s="589"/>
    </row>
    <row r="846" spans="1:11" x14ac:dyDescent="0.25">
      <c r="A846" s="589"/>
      <c r="B846" s="589"/>
      <c r="C846" s="589"/>
      <c r="D846" s="589"/>
      <c r="E846" s="589"/>
      <c r="F846" s="589"/>
      <c r="G846" s="589"/>
      <c r="H846" s="589"/>
      <c r="I846" s="589"/>
      <c r="J846" s="589"/>
      <c r="K846" s="589"/>
    </row>
    <row r="847" spans="1:11" x14ac:dyDescent="0.25">
      <c r="A847" s="589"/>
      <c r="B847" s="589"/>
      <c r="C847" s="589"/>
      <c r="D847" s="589"/>
      <c r="E847" s="589"/>
      <c r="F847" s="589"/>
      <c r="G847" s="589"/>
      <c r="H847" s="589"/>
      <c r="I847" s="589"/>
      <c r="J847" s="589"/>
      <c r="K847" s="589"/>
    </row>
    <row r="848" spans="1:11" x14ac:dyDescent="0.25">
      <c r="A848" s="589"/>
      <c r="B848" s="589"/>
      <c r="C848" s="589"/>
      <c r="D848" s="589"/>
      <c r="E848" s="589"/>
      <c r="F848" s="589"/>
      <c r="G848" s="589"/>
      <c r="H848" s="589"/>
      <c r="I848" s="589"/>
      <c r="J848" s="589"/>
      <c r="K848" s="589"/>
    </row>
    <row r="849" spans="1:11" x14ac:dyDescent="0.25">
      <c r="A849" s="589"/>
      <c r="B849" s="589"/>
      <c r="C849" s="589"/>
      <c r="D849" s="589"/>
      <c r="E849" s="589"/>
      <c r="F849" s="589"/>
      <c r="G849" s="589"/>
      <c r="H849" s="589"/>
      <c r="I849" s="589"/>
      <c r="J849" s="589"/>
      <c r="K849" s="589"/>
    </row>
    <row r="850" spans="1:11" x14ac:dyDescent="0.25">
      <c r="A850" s="589"/>
      <c r="B850" s="589"/>
      <c r="C850" s="589"/>
      <c r="D850" s="589"/>
      <c r="E850" s="589"/>
      <c r="F850" s="589"/>
      <c r="G850" s="589"/>
      <c r="H850" s="589"/>
      <c r="I850" s="589"/>
      <c r="J850" s="589"/>
      <c r="K850" s="589"/>
    </row>
    <row r="851" spans="1:11" x14ac:dyDescent="0.25">
      <c r="A851" s="589"/>
      <c r="B851" s="589"/>
      <c r="C851" s="589"/>
      <c r="D851" s="589"/>
      <c r="E851" s="589"/>
      <c r="F851" s="589"/>
      <c r="G851" s="589"/>
      <c r="H851" s="589"/>
      <c r="I851" s="589"/>
      <c r="J851" s="589"/>
      <c r="K851" s="589"/>
    </row>
    <row r="852" spans="1:11" x14ac:dyDescent="0.25">
      <c r="A852" s="589"/>
      <c r="B852" s="589"/>
      <c r="C852" s="589"/>
      <c r="D852" s="589"/>
      <c r="E852" s="589"/>
      <c r="F852" s="589"/>
      <c r="G852" s="589"/>
      <c r="H852" s="589"/>
      <c r="I852" s="589"/>
      <c r="J852" s="589"/>
      <c r="K852" s="589"/>
    </row>
    <row r="853" spans="1:11" x14ac:dyDescent="0.25">
      <c r="A853" s="589"/>
      <c r="B853" s="589"/>
      <c r="C853" s="589"/>
      <c r="D853" s="589"/>
      <c r="E853" s="589"/>
      <c r="F853" s="589"/>
      <c r="G853" s="589"/>
      <c r="H853" s="589"/>
      <c r="I853" s="589"/>
      <c r="J853" s="589"/>
      <c r="K853" s="589"/>
    </row>
    <row r="854" spans="1:11" x14ac:dyDescent="0.25">
      <c r="A854" s="589"/>
      <c r="B854" s="589"/>
      <c r="C854" s="589"/>
      <c r="D854" s="589"/>
      <c r="E854" s="589"/>
      <c r="F854" s="589"/>
      <c r="G854" s="589"/>
      <c r="H854" s="589"/>
      <c r="I854" s="589"/>
      <c r="J854" s="589"/>
      <c r="K854" s="589"/>
    </row>
    <row r="855" spans="1:11" x14ac:dyDescent="0.25">
      <c r="A855" s="589"/>
      <c r="B855" s="589"/>
      <c r="C855" s="589"/>
      <c r="D855" s="589"/>
      <c r="E855" s="589"/>
      <c r="F855" s="589"/>
      <c r="G855" s="589"/>
      <c r="H855" s="589"/>
      <c r="I855" s="589"/>
      <c r="J855" s="589"/>
      <c r="K855" s="589"/>
    </row>
    <row r="856" spans="1:11" x14ac:dyDescent="0.25">
      <c r="A856" s="589"/>
      <c r="B856" s="589"/>
      <c r="C856" s="589"/>
      <c r="D856" s="589"/>
      <c r="E856" s="589"/>
      <c r="F856" s="589"/>
      <c r="G856" s="589"/>
      <c r="H856" s="589"/>
      <c r="I856" s="589"/>
      <c r="J856" s="589"/>
      <c r="K856" s="589"/>
    </row>
    <row r="857" spans="1:11" x14ac:dyDescent="0.25">
      <c r="A857" s="589"/>
      <c r="B857" s="589"/>
      <c r="C857" s="589"/>
      <c r="D857" s="589"/>
      <c r="E857" s="589"/>
      <c r="F857" s="589"/>
      <c r="G857" s="589"/>
      <c r="H857" s="589"/>
      <c r="I857" s="589"/>
      <c r="J857" s="589"/>
      <c r="K857" s="589"/>
    </row>
    <row r="858" spans="1:11" x14ac:dyDescent="0.25">
      <c r="A858" s="589"/>
      <c r="B858" s="589"/>
      <c r="C858" s="589"/>
      <c r="D858" s="589"/>
      <c r="E858" s="589"/>
      <c r="F858" s="589"/>
      <c r="G858" s="589"/>
      <c r="H858" s="589"/>
      <c r="I858" s="589"/>
      <c r="J858" s="589"/>
      <c r="K858" s="589"/>
    </row>
    <row r="859" spans="1:11" x14ac:dyDescent="0.25">
      <c r="A859" s="589"/>
      <c r="B859" s="589"/>
      <c r="C859" s="589"/>
      <c r="D859" s="589"/>
      <c r="E859" s="589"/>
      <c r="F859" s="589"/>
      <c r="G859" s="589"/>
      <c r="H859" s="589"/>
      <c r="I859" s="589"/>
      <c r="J859" s="589"/>
      <c r="K859" s="589"/>
    </row>
    <row r="860" spans="1:11" x14ac:dyDescent="0.25">
      <c r="A860" s="589"/>
      <c r="B860" s="589"/>
      <c r="C860" s="589"/>
      <c r="D860" s="589"/>
      <c r="E860" s="589"/>
      <c r="F860" s="589"/>
      <c r="G860" s="589"/>
      <c r="H860" s="589"/>
      <c r="I860" s="589"/>
      <c r="J860" s="589"/>
      <c r="K860" s="589"/>
    </row>
    <row r="861" spans="1:11" x14ac:dyDescent="0.25">
      <c r="A861" s="589"/>
      <c r="B861" s="589"/>
      <c r="C861" s="589"/>
      <c r="D861" s="589"/>
      <c r="E861" s="589"/>
      <c r="F861" s="589"/>
      <c r="G861" s="589"/>
      <c r="H861" s="589"/>
      <c r="I861" s="589"/>
      <c r="J861" s="589"/>
      <c r="K861" s="589"/>
    </row>
    <row r="862" spans="1:11" x14ac:dyDescent="0.25">
      <c r="A862" s="589"/>
      <c r="B862" s="589"/>
      <c r="C862" s="589"/>
      <c r="D862" s="589"/>
      <c r="E862" s="589"/>
      <c r="F862" s="589"/>
      <c r="G862" s="589"/>
      <c r="H862" s="589"/>
      <c r="I862" s="589"/>
      <c r="J862" s="589"/>
      <c r="K862" s="589"/>
    </row>
    <row r="863" spans="1:11" x14ac:dyDescent="0.25">
      <c r="A863" s="589"/>
      <c r="B863" s="589"/>
      <c r="C863" s="589"/>
      <c r="D863" s="589"/>
      <c r="E863" s="589"/>
      <c r="F863" s="589"/>
      <c r="G863" s="589"/>
      <c r="H863" s="589"/>
      <c r="I863" s="589"/>
      <c r="J863" s="589"/>
      <c r="K863" s="589"/>
    </row>
    <row r="864" spans="1:11" x14ac:dyDescent="0.25">
      <c r="A864" s="589"/>
      <c r="B864" s="589"/>
      <c r="C864" s="589"/>
      <c r="D864" s="589"/>
      <c r="E864" s="589"/>
      <c r="F864" s="589"/>
      <c r="G864" s="589"/>
      <c r="H864" s="589"/>
      <c r="I864" s="589"/>
      <c r="J864" s="589"/>
      <c r="K864" s="589"/>
    </row>
    <row r="865" spans="1:11" x14ac:dyDescent="0.25">
      <c r="A865" s="589"/>
      <c r="B865" s="589"/>
      <c r="C865" s="589"/>
      <c r="D865" s="589"/>
      <c r="E865" s="589"/>
      <c r="F865" s="589"/>
      <c r="G865" s="589"/>
      <c r="H865" s="589"/>
      <c r="I865" s="589"/>
      <c r="J865" s="589"/>
      <c r="K865" s="589"/>
    </row>
    <row r="866" spans="1:11" x14ac:dyDescent="0.25">
      <c r="A866" s="589"/>
      <c r="B866" s="589"/>
      <c r="C866" s="589"/>
      <c r="D866" s="589"/>
      <c r="E866" s="589"/>
      <c r="F866" s="589"/>
      <c r="G866" s="589"/>
      <c r="H866" s="589"/>
      <c r="I866" s="589"/>
      <c r="J866" s="589"/>
      <c r="K866" s="589"/>
    </row>
    <row r="867" spans="1:11" x14ac:dyDescent="0.25">
      <c r="A867" s="589"/>
      <c r="B867" s="589"/>
      <c r="C867" s="589"/>
      <c r="D867" s="589"/>
      <c r="E867" s="589"/>
      <c r="F867" s="589"/>
      <c r="G867" s="589"/>
      <c r="H867" s="589"/>
      <c r="I867" s="589"/>
      <c r="J867" s="589"/>
      <c r="K867" s="589"/>
    </row>
    <row r="868" spans="1:11" x14ac:dyDescent="0.25">
      <c r="A868" s="589"/>
      <c r="B868" s="589"/>
      <c r="C868" s="589"/>
      <c r="D868" s="589"/>
      <c r="E868" s="589"/>
      <c r="F868" s="589"/>
      <c r="G868" s="589"/>
      <c r="H868" s="589"/>
      <c r="I868" s="589"/>
      <c r="J868" s="589"/>
      <c r="K868" s="589"/>
    </row>
    <row r="869" spans="1:11" x14ac:dyDescent="0.25">
      <c r="A869" s="589"/>
      <c r="B869" s="589"/>
      <c r="C869" s="589"/>
      <c r="D869" s="589"/>
      <c r="E869" s="589"/>
      <c r="F869" s="589"/>
      <c r="G869" s="589"/>
      <c r="H869" s="589"/>
      <c r="I869" s="589"/>
      <c r="J869" s="589"/>
      <c r="K869" s="589"/>
    </row>
    <row r="870" spans="1:11" x14ac:dyDescent="0.25">
      <c r="A870" s="589"/>
      <c r="B870" s="589"/>
      <c r="C870" s="589"/>
      <c r="D870" s="589"/>
      <c r="E870" s="589"/>
      <c r="F870" s="589"/>
      <c r="G870" s="589"/>
      <c r="H870" s="589"/>
      <c r="I870" s="589"/>
      <c r="J870" s="589"/>
      <c r="K870" s="589"/>
    </row>
    <row r="871" spans="1:11" x14ac:dyDescent="0.25">
      <c r="A871" s="589"/>
      <c r="B871" s="589"/>
      <c r="C871" s="589"/>
      <c r="D871" s="589"/>
      <c r="E871" s="589"/>
      <c r="F871" s="589"/>
      <c r="G871" s="589"/>
      <c r="H871" s="589"/>
      <c r="I871" s="589"/>
      <c r="J871" s="589"/>
      <c r="K871" s="589"/>
    </row>
    <row r="872" spans="1:11" x14ac:dyDescent="0.25">
      <c r="A872" s="589"/>
      <c r="B872" s="589"/>
      <c r="C872" s="589"/>
      <c r="D872" s="589"/>
      <c r="E872" s="589"/>
      <c r="F872" s="589"/>
      <c r="G872" s="589"/>
      <c r="H872" s="589"/>
      <c r="I872" s="589"/>
      <c r="J872" s="589"/>
      <c r="K872" s="589"/>
    </row>
    <row r="873" spans="1:11" x14ac:dyDescent="0.25">
      <c r="A873" s="589"/>
      <c r="B873" s="589"/>
      <c r="C873" s="589"/>
      <c r="D873" s="589"/>
      <c r="E873" s="589"/>
      <c r="F873" s="589"/>
      <c r="G873" s="589"/>
      <c r="H873" s="589"/>
      <c r="I873" s="589"/>
      <c r="J873" s="589"/>
      <c r="K873" s="589"/>
    </row>
    <row r="874" spans="1:11" x14ac:dyDescent="0.25">
      <c r="A874" s="589"/>
      <c r="B874" s="589"/>
      <c r="C874" s="589"/>
      <c r="D874" s="589"/>
      <c r="E874" s="589"/>
      <c r="F874" s="589"/>
      <c r="G874" s="589"/>
      <c r="H874" s="589"/>
      <c r="I874" s="589"/>
      <c r="J874" s="589"/>
      <c r="K874" s="589"/>
    </row>
    <row r="875" spans="1:11" x14ac:dyDescent="0.25">
      <c r="A875" s="589"/>
      <c r="B875" s="589"/>
      <c r="C875" s="589"/>
      <c r="D875" s="589"/>
      <c r="E875" s="589"/>
      <c r="F875" s="589"/>
      <c r="G875" s="589"/>
      <c r="H875" s="589"/>
      <c r="I875" s="589"/>
      <c r="J875" s="589"/>
      <c r="K875" s="589"/>
    </row>
    <row r="876" spans="1:11" x14ac:dyDescent="0.25">
      <c r="A876" s="589"/>
      <c r="B876" s="589"/>
      <c r="C876" s="589"/>
      <c r="D876" s="589"/>
      <c r="E876" s="589"/>
      <c r="F876" s="589"/>
      <c r="G876" s="589"/>
      <c r="H876" s="589"/>
      <c r="I876" s="589"/>
      <c r="J876" s="589"/>
      <c r="K876" s="589"/>
    </row>
    <row r="877" spans="1:11" x14ac:dyDescent="0.25">
      <c r="A877" s="589"/>
      <c r="B877" s="589"/>
      <c r="C877" s="589"/>
      <c r="D877" s="589"/>
      <c r="E877" s="589"/>
      <c r="F877" s="589"/>
      <c r="G877" s="589"/>
      <c r="H877" s="589"/>
      <c r="I877" s="589"/>
      <c r="J877" s="589"/>
      <c r="K877" s="589"/>
    </row>
    <row r="878" spans="1:11" x14ac:dyDescent="0.25">
      <c r="A878" s="589"/>
      <c r="B878" s="589"/>
      <c r="C878" s="589"/>
      <c r="D878" s="589"/>
      <c r="E878" s="589"/>
      <c r="F878" s="589"/>
      <c r="G878" s="589"/>
      <c r="H878" s="589"/>
      <c r="I878" s="589"/>
      <c r="J878" s="589"/>
      <c r="K878" s="589"/>
    </row>
    <row r="879" spans="1:11" x14ac:dyDescent="0.25">
      <c r="A879" s="589"/>
      <c r="B879" s="589"/>
      <c r="C879" s="589"/>
      <c r="D879" s="589"/>
      <c r="E879" s="589"/>
      <c r="F879" s="589"/>
      <c r="G879" s="589"/>
      <c r="H879" s="589"/>
      <c r="I879" s="589"/>
      <c r="J879" s="589"/>
      <c r="K879" s="589"/>
    </row>
    <row r="880" spans="1:11" x14ac:dyDescent="0.25">
      <c r="A880" s="589"/>
      <c r="B880" s="589"/>
      <c r="C880" s="589"/>
      <c r="D880" s="589"/>
      <c r="E880" s="589"/>
      <c r="F880" s="589"/>
      <c r="G880" s="589"/>
      <c r="H880" s="589"/>
      <c r="I880" s="589"/>
      <c r="J880" s="589"/>
      <c r="K880" s="589"/>
    </row>
    <row r="881" spans="1:11" x14ac:dyDescent="0.25">
      <c r="A881" s="589"/>
      <c r="B881" s="589"/>
      <c r="C881" s="589"/>
      <c r="D881" s="589"/>
      <c r="E881" s="589"/>
      <c r="F881" s="589"/>
      <c r="G881" s="589"/>
      <c r="H881" s="589"/>
      <c r="I881" s="589"/>
      <c r="J881" s="589"/>
      <c r="K881" s="589"/>
    </row>
    <row r="882" spans="1:11" x14ac:dyDescent="0.25">
      <c r="A882" s="589"/>
      <c r="B882" s="589"/>
      <c r="C882" s="589"/>
      <c r="D882" s="589"/>
      <c r="E882" s="589"/>
      <c r="F882" s="589"/>
      <c r="G882" s="589"/>
      <c r="H882" s="589"/>
      <c r="I882" s="589"/>
      <c r="J882" s="589"/>
      <c r="K882" s="589"/>
    </row>
    <row r="883" spans="1:11" x14ac:dyDescent="0.25">
      <c r="A883" s="589"/>
      <c r="B883" s="589"/>
      <c r="C883" s="589"/>
      <c r="D883" s="589"/>
      <c r="E883" s="589"/>
      <c r="F883" s="589"/>
      <c r="G883" s="589"/>
      <c r="H883" s="589"/>
      <c r="I883" s="589"/>
      <c r="J883" s="589"/>
      <c r="K883" s="589"/>
    </row>
    <row r="884" spans="1:11" x14ac:dyDescent="0.25">
      <c r="A884" s="589"/>
      <c r="B884" s="589"/>
      <c r="C884" s="589"/>
      <c r="D884" s="589"/>
      <c r="E884" s="589"/>
      <c r="F884" s="589"/>
      <c r="G884" s="589"/>
      <c r="H884" s="589"/>
      <c r="I884" s="589"/>
      <c r="J884" s="589"/>
      <c r="K884" s="589"/>
    </row>
    <row r="885" spans="1:11" x14ac:dyDescent="0.25">
      <c r="A885" s="589"/>
      <c r="B885" s="589"/>
      <c r="C885" s="589"/>
      <c r="D885" s="589"/>
      <c r="E885" s="589"/>
      <c r="F885" s="589"/>
      <c r="G885" s="589"/>
      <c r="H885" s="589"/>
      <c r="I885" s="589"/>
      <c r="J885" s="589"/>
      <c r="K885" s="589"/>
    </row>
    <row r="886" spans="1:11" x14ac:dyDescent="0.25">
      <c r="A886" s="589"/>
      <c r="B886" s="589"/>
      <c r="C886" s="589"/>
      <c r="D886" s="589"/>
      <c r="E886" s="589"/>
      <c r="F886" s="589"/>
      <c r="G886" s="589"/>
      <c r="H886" s="589"/>
      <c r="I886" s="589"/>
      <c r="J886" s="589"/>
      <c r="K886" s="589"/>
    </row>
    <row r="887" spans="1:11" x14ac:dyDescent="0.25">
      <c r="A887" s="589"/>
      <c r="B887" s="589"/>
      <c r="C887" s="589"/>
      <c r="D887" s="589"/>
      <c r="E887" s="589"/>
      <c r="F887" s="589"/>
      <c r="G887" s="589"/>
      <c r="H887" s="589"/>
      <c r="I887" s="589"/>
      <c r="J887" s="589"/>
      <c r="K887" s="589"/>
    </row>
    <row r="888" spans="1:11" x14ac:dyDescent="0.25">
      <c r="A888" s="589"/>
      <c r="B888" s="589"/>
      <c r="C888" s="589"/>
      <c r="D888" s="589"/>
      <c r="E888" s="589"/>
      <c r="F888" s="589"/>
      <c r="G888" s="589"/>
      <c r="H888" s="589"/>
      <c r="I888" s="589"/>
      <c r="J888" s="589"/>
      <c r="K888" s="589"/>
    </row>
    <row r="889" spans="1:11" x14ac:dyDescent="0.25">
      <c r="A889" s="589"/>
      <c r="B889" s="589"/>
      <c r="C889" s="589"/>
      <c r="D889" s="589"/>
      <c r="E889" s="589"/>
      <c r="F889" s="589"/>
      <c r="G889" s="589"/>
      <c r="H889" s="589"/>
      <c r="I889" s="589"/>
      <c r="J889" s="589"/>
      <c r="K889" s="589"/>
    </row>
    <row r="890" spans="1:11" x14ac:dyDescent="0.25">
      <c r="A890" s="589"/>
      <c r="B890" s="589"/>
      <c r="C890" s="589"/>
      <c r="D890" s="589"/>
      <c r="E890" s="589"/>
      <c r="F890" s="589"/>
      <c r="G890" s="589"/>
      <c r="H890" s="589"/>
      <c r="I890" s="589"/>
      <c r="J890" s="589"/>
      <c r="K890" s="589"/>
    </row>
    <row r="891" spans="1:11" x14ac:dyDescent="0.25">
      <c r="A891" s="589"/>
      <c r="B891" s="589"/>
      <c r="C891" s="589"/>
      <c r="D891" s="589"/>
      <c r="E891" s="589"/>
      <c r="F891" s="589"/>
      <c r="G891" s="589"/>
      <c r="H891" s="589"/>
      <c r="I891" s="589"/>
      <c r="J891" s="589"/>
      <c r="K891" s="589"/>
    </row>
    <row r="892" spans="1:11" x14ac:dyDescent="0.25">
      <c r="A892" s="589"/>
      <c r="B892" s="589"/>
      <c r="C892" s="589"/>
      <c r="D892" s="589"/>
      <c r="E892" s="589"/>
      <c r="F892" s="589"/>
      <c r="G892" s="589"/>
      <c r="H892" s="589"/>
      <c r="I892" s="589"/>
      <c r="J892" s="589"/>
      <c r="K892" s="589"/>
    </row>
    <row r="893" spans="1:11" x14ac:dyDescent="0.25">
      <c r="A893" s="589"/>
      <c r="B893" s="589"/>
      <c r="C893" s="589"/>
      <c r="D893" s="589"/>
      <c r="E893" s="589"/>
      <c r="F893" s="589"/>
      <c r="G893" s="589"/>
      <c r="H893" s="589"/>
      <c r="I893" s="589"/>
      <c r="J893" s="589"/>
      <c r="K893" s="589"/>
    </row>
    <row r="894" spans="1:11" x14ac:dyDescent="0.25">
      <c r="A894" s="589"/>
      <c r="B894" s="589"/>
      <c r="C894" s="589"/>
      <c r="D894" s="589"/>
      <c r="E894" s="589"/>
      <c r="F894" s="589"/>
      <c r="G894" s="589"/>
      <c r="H894" s="589"/>
      <c r="I894" s="589"/>
      <c r="J894" s="589"/>
      <c r="K894" s="589"/>
    </row>
    <row r="895" spans="1:11" x14ac:dyDescent="0.25">
      <c r="A895" s="589"/>
      <c r="B895" s="589"/>
      <c r="C895" s="589"/>
      <c r="D895" s="589"/>
      <c r="E895" s="589"/>
      <c r="F895" s="589"/>
      <c r="G895" s="589"/>
      <c r="H895" s="589"/>
      <c r="I895" s="589"/>
      <c r="J895" s="589"/>
      <c r="K895" s="589"/>
    </row>
    <row r="896" spans="1:11" x14ac:dyDescent="0.25">
      <c r="A896" s="589"/>
      <c r="B896" s="589"/>
      <c r="C896" s="589"/>
      <c r="D896" s="589"/>
      <c r="E896" s="589"/>
      <c r="F896" s="589"/>
      <c r="G896" s="589"/>
      <c r="H896" s="589"/>
      <c r="I896" s="589"/>
      <c r="J896" s="589"/>
      <c r="K896" s="589"/>
    </row>
    <row r="897" spans="1:11" x14ac:dyDescent="0.25">
      <c r="A897" s="589"/>
      <c r="B897" s="589"/>
      <c r="C897" s="589"/>
      <c r="D897" s="589"/>
      <c r="E897" s="589"/>
      <c r="F897" s="589"/>
      <c r="G897" s="589"/>
      <c r="H897" s="589"/>
      <c r="I897" s="589"/>
      <c r="J897" s="589"/>
      <c r="K897" s="589"/>
    </row>
    <row r="898" spans="1:11" x14ac:dyDescent="0.25">
      <c r="A898" s="589"/>
      <c r="B898" s="589"/>
      <c r="C898" s="589"/>
      <c r="D898" s="589"/>
      <c r="E898" s="589"/>
      <c r="F898" s="589"/>
      <c r="G898" s="589"/>
      <c r="H898" s="589"/>
      <c r="I898" s="589"/>
      <c r="J898" s="589"/>
      <c r="K898" s="589"/>
    </row>
    <row r="899" spans="1:11" x14ac:dyDescent="0.25">
      <c r="A899" s="589"/>
      <c r="B899" s="589"/>
      <c r="C899" s="589"/>
      <c r="D899" s="589"/>
      <c r="E899" s="589"/>
      <c r="F899" s="589"/>
      <c r="G899" s="589"/>
      <c r="H899" s="589"/>
      <c r="I899" s="589"/>
      <c r="J899" s="589"/>
      <c r="K899" s="589"/>
    </row>
    <row r="900" spans="1:11" x14ac:dyDescent="0.25">
      <c r="A900" s="589"/>
      <c r="B900" s="589"/>
      <c r="C900" s="589"/>
      <c r="D900" s="589"/>
      <c r="E900" s="589"/>
      <c r="F900" s="589"/>
      <c r="G900" s="589"/>
      <c r="H900" s="589"/>
      <c r="I900" s="589"/>
      <c r="J900" s="589"/>
      <c r="K900" s="589"/>
    </row>
    <row r="901" spans="1:11" x14ac:dyDescent="0.25">
      <c r="A901" s="589"/>
      <c r="B901" s="589"/>
      <c r="C901" s="589"/>
      <c r="D901" s="589"/>
      <c r="E901" s="589"/>
      <c r="F901" s="589"/>
      <c r="G901" s="589"/>
      <c r="H901" s="589"/>
      <c r="I901" s="589"/>
      <c r="J901" s="589"/>
      <c r="K901" s="589"/>
    </row>
    <row r="902" spans="1:11" x14ac:dyDescent="0.25">
      <c r="A902" s="589"/>
      <c r="B902" s="589"/>
      <c r="C902" s="589"/>
      <c r="D902" s="589"/>
      <c r="E902" s="589"/>
      <c r="F902" s="589"/>
      <c r="G902" s="589"/>
      <c r="H902" s="589"/>
      <c r="I902" s="589"/>
      <c r="J902" s="589"/>
      <c r="K902" s="589"/>
    </row>
    <row r="903" spans="1:11" x14ac:dyDescent="0.25">
      <c r="A903" s="589"/>
      <c r="B903" s="589"/>
      <c r="C903" s="589"/>
      <c r="D903" s="589"/>
      <c r="E903" s="589"/>
      <c r="F903" s="589"/>
      <c r="G903" s="589"/>
      <c r="H903" s="589"/>
      <c r="I903" s="589"/>
      <c r="J903" s="589"/>
      <c r="K903" s="589"/>
    </row>
    <row r="904" spans="1:11" x14ac:dyDescent="0.25">
      <c r="A904" s="589"/>
      <c r="B904" s="589"/>
      <c r="C904" s="589"/>
      <c r="D904" s="589"/>
      <c r="E904" s="589"/>
      <c r="F904" s="589"/>
      <c r="G904" s="589"/>
      <c r="H904" s="589"/>
      <c r="I904" s="589"/>
      <c r="J904" s="589"/>
      <c r="K904" s="589"/>
    </row>
    <row r="905" spans="1:11" x14ac:dyDescent="0.25">
      <c r="A905" s="589"/>
      <c r="B905" s="589"/>
      <c r="C905" s="589"/>
      <c r="D905" s="589"/>
      <c r="E905" s="589"/>
      <c r="F905" s="589"/>
      <c r="G905" s="589"/>
      <c r="H905" s="589"/>
      <c r="I905" s="589"/>
      <c r="J905" s="589"/>
      <c r="K905" s="589"/>
    </row>
    <row r="906" spans="1:11" x14ac:dyDescent="0.25">
      <c r="A906" s="589"/>
      <c r="B906" s="589"/>
      <c r="C906" s="589"/>
      <c r="D906" s="589"/>
      <c r="E906" s="589"/>
      <c r="F906" s="589"/>
      <c r="G906" s="589"/>
      <c r="H906" s="589"/>
      <c r="I906" s="589"/>
      <c r="J906" s="589"/>
      <c r="K906" s="589"/>
    </row>
    <row r="907" spans="1:11" x14ac:dyDescent="0.25">
      <c r="A907" s="589"/>
      <c r="B907" s="589"/>
      <c r="C907" s="589"/>
      <c r="D907" s="589"/>
      <c r="E907" s="589"/>
      <c r="F907" s="589"/>
      <c r="G907" s="589"/>
      <c r="H907" s="589"/>
      <c r="I907" s="589"/>
      <c r="J907" s="589"/>
      <c r="K907" s="589"/>
    </row>
    <row r="908" spans="1:11" x14ac:dyDescent="0.25">
      <c r="A908" s="589"/>
      <c r="B908" s="589"/>
      <c r="C908" s="589"/>
      <c r="D908" s="589"/>
      <c r="E908" s="589"/>
      <c r="F908" s="589"/>
      <c r="G908" s="589"/>
      <c r="H908" s="589"/>
      <c r="I908" s="589"/>
      <c r="J908" s="589"/>
      <c r="K908" s="589"/>
    </row>
    <row r="909" spans="1:11" x14ac:dyDescent="0.25">
      <c r="A909" s="589"/>
      <c r="B909" s="589"/>
      <c r="C909" s="589"/>
      <c r="D909" s="589"/>
      <c r="E909" s="589"/>
      <c r="F909" s="589"/>
      <c r="G909" s="589"/>
      <c r="H909" s="589"/>
      <c r="I909" s="589"/>
      <c r="J909" s="589"/>
      <c r="K909" s="589"/>
    </row>
    <row r="910" spans="1:11" x14ac:dyDescent="0.25">
      <c r="A910" s="589"/>
      <c r="B910" s="589"/>
      <c r="C910" s="589"/>
      <c r="D910" s="589"/>
      <c r="E910" s="589"/>
      <c r="F910" s="589"/>
      <c r="G910" s="589"/>
      <c r="H910" s="589"/>
      <c r="I910" s="589"/>
      <c r="J910" s="589"/>
      <c r="K910" s="589"/>
    </row>
    <row r="911" spans="1:11" x14ac:dyDescent="0.25">
      <c r="A911" s="589"/>
      <c r="B911" s="589"/>
      <c r="C911" s="589"/>
      <c r="D911" s="589"/>
      <c r="E911" s="589"/>
      <c r="F911" s="589"/>
      <c r="G911" s="589"/>
      <c r="H911" s="589"/>
      <c r="I911" s="589"/>
      <c r="J911" s="589"/>
      <c r="K911" s="589"/>
    </row>
    <row r="912" spans="1:11" x14ac:dyDescent="0.25">
      <c r="A912" s="589"/>
      <c r="B912" s="589"/>
      <c r="C912" s="589"/>
      <c r="D912" s="589"/>
      <c r="E912" s="589"/>
      <c r="F912" s="589"/>
      <c r="G912" s="589"/>
      <c r="H912" s="589"/>
      <c r="I912" s="589"/>
      <c r="J912" s="589"/>
      <c r="K912" s="589"/>
    </row>
    <row r="913" spans="1:11" x14ac:dyDescent="0.25">
      <c r="A913" s="589"/>
      <c r="B913" s="589"/>
      <c r="C913" s="589"/>
      <c r="D913" s="589"/>
      <c r="E913" s="589"/>
      <c r="F913" s="589"/>
      <c r="G913" s="589"/>
      <c r="H913" s="589"/>
      <c r="I913" s="589"/>
      <c r="J913" s="589"/>
      <c r="K913" s="589"/>
    </row>
    <row r="914" spans="1:11" x14ac:dyDescent="0.25">
      <c r="A914" s="589"/>
      <c r="B914" s="589"/>
      <c r="C914" s="589"/>
      <c r="D914" s="589"/>
      <c r="E914" s="589"/>
      <c r="F914" s="589"/>
      <c r="G914" s="589"/>
      <c r="H914" s="589"/>
      <c r="I914" s="589"/>
      <c r="J914" s="589"/>
      <c r="K914" s="589"/>
    </row>
    <row r="915" spans="1:11" x14ac:dyDescent="0.25">
      <c r="A915" s="589"/>
      <c r="B915" s="589"/>
      <c r="C915" s="589"/>
      <c r="D915" s="589"/>
      <c r="E915" s="589"/>
      <c r="F915" s="589"/>
      <c r="G915" s="589"/>
      <c r="H915" s="589"/>
      <c r="I915" s="589"/>
      <c r="J915" s="589"/>
      <c r="K915" s="589"/>
    </row>
    <row r="916" spans="1:11" x14ac:dyDescent="0.25">
      <c r="A916" s="589"/>
      <c r="B916" s="589"/>
      <c r="C916" s="589"/>
      <c r="D916" s="589"/>
      <c r="E916" s="589"/>
      <c r="F916" s="589"/>
      <c r="G916" s="589"/>
      <c r="H916" s="589"/>
      <c r="I916" s="589"/>
      <c r="J916" s="589"/>
      <c r="K916" s="589"/>
    </row>
    <row r="917" spans="1:11" x14ac:dyDescent="0.25">
      <c r="A917" s="589"/>
      <c r="B917" s="589"/>
      <c r="C917" s="589"/>
      <c r="D917" s="589"/>
      <c r="E917" s="589"/>
      <c r="F917" s="589"/>
      <c r="G917" s="589"/>
      <c r="H917" s="589"/>
      <c r="I917" s="589"/>
      <c r="J917" s="589"/>
      <c r="K917" s="589"/>
    </row>
    <row r="918" spans="1:11" x14ac:dyDescent="0.25">
      <c r="A918" s="589"/>
      <c r="B918" s="589"/>
      <c r="C918" s="589"/>
      <c r="D918" s="589"/>
      <c r="E918" s="589"/>
      <c r="F918" s="589"/>
      <c r="G918" s="589"/>
      <c r="H918" s="589"/>
      <c r="I918" s="589"/>
      <c r="J918" s="589"/>
      <c r="K918" s="589"/>
    </row>
    <row r="919" spans="1:11" x14ac:dyDescent="0.25">
      <c r="A919" s="589"/>
      <c r="B919" s="589"/>
      <c r="C919" s="589"/>
      <c r="D919" s="589"/>
      <c r="E919" s="589"/>
      <c r="F919" s="589"/>
      <c r="G919" s="589"/>
      <c r="H919" s="589"/>
      <c r="I919" s="589"/>
      <c r="J919" s="589"/>
      <c r="K919" s="589"/>
    </row>
    <row r="920" spans="1:11" x14ac:dyDescent="0.25">
      <c r="A920" s="589"/>
      <c r="B920" s="589"/>
      <c r="C920" s="589"/>
      <c r="D920" s="589"/>
      <c r="E920" s="589"/>
      <c r="F920" s="589"/>
      <c r="G920" s="589"/>
      <c r="H920" s="589"/>
      <c r="I920" s="589"/>
      <c r="J920" s="589"/>
      <c r="K920" s="589"/>
    </row>
    <row r="921" spans="1:11" x14ac:dyDescent="0.25">
      <c r="A921" s="589"/>
      <c r="B921" s="589"/>
      <c r="C921" s="589"/>
      <c r="D921" s="589"/>
      <c r="E921" s="589"/>
      <c r="F921" s="589"/>
      <c r="G921" s="589"/>
      <c r="H921" s="589"/>
      <c r="I921" s="589"/>
      <c r="J921" s="589"/>
      <c r="K921" s="589"/>
    </row>
    <row r="922" spans="1:11" x14ac:dyDescent="0.25">
      <c r="A922" s="589"/>
      <c r="B922" s="589"/>
      <c r="C922" s="589"/>
      <c r="D922" s="589"/>
      <c r="E922" s="589"/>
      <c r="F922" s="589"/>
      <c r="G922" s="589"/>
      <c r="H922" s="589"/>
      <c r="I922" s="589"/>
      <c r="J922" s="589"/>
      <c r="K922" s="589"/>
    </row>
    <row r="923" spans="1:11" x14ac:dyDescent="0.25">
      <c r="A923" s="589"/>
      <c r="B923" s="589"/>
      <c r="C923" s="589"/>
      <c r="D923" s="589"/>
      <c r="E923" s="589"/>
      <c r="F923" s="589"/>
      <c r="G923" s="589"/>
      <c r="H923" s="589"/>
      <c r="I923" s="589"/>
      <c r="J923" s="589"/>
      <c r="K923" s="589"/>
    </row>
    <row r="924" spans="1:11" x14ac:dyDescent="0.25">
      <c r="A924" s="589"/>
      <c r="B924" s="589"/>
      <c r="C924" s="589"/>
      <c r="D924" s="589"/>
      <c r="E924" s="589"/>
      <c r="F924" s="589"/>
      <c r="G924" s="589"/>
      <c r="H924" s="589"/>
      <c r="I924" s="589"/>
      <c r="J924" s="589"/>
      <c r="K924" s="589"/>
    </row>
    <row r="925" spans="1:11" x14ac:dyDescent="0.25">
      <c r="A925" s="589"/>
      <c r="B925" s="589"/>
      <c r="C925" s="589"/>
      <c r="D925" s="589"/>
      <c r="E925" s="589"/>
      <c r="F925" s="589"/>
      <c r="G925" s="589"/>
      <c r="H925" s="589"/>
      <c r="I925" s="589"/>
      <c r="J925" s="589"/>
      <c r="K925" s="589"/>
    </row>
    <row r="926" spans="1:11" x14ac:dyDescent="0.25">
      <c r="A926" s="589"/>
      <c r="B926" s="589"/>
      <c r="C926" s="589"/>
      <c r="D926" s="589"/>
      <c r="E926" s="589"/>
      <c r="F926" s="589"/>
      <c r="G926" s="589"/>
      <c r="H926" s="589"/>
      <c r="I926" s="589"/>
      <c r="J926" s="589"/>
      <c r="K926" s="589"/>
    </row>
    <row r="927" spans="1:11" x14ac:dyDescent="0.25">
      <c r="A927" s="589"/>
      <c r="B927" s="589"/>
      <c r="C927" s="589"/>
      <c r="D927" s="589"/>
      <c r="E927" s="589"/>
      <c r="F927" s="589"/>
      <c r="G927" s="589"/>
      <c r="H927" s="589"/>
      <c r="I927" s="589"/>
      <c r="J927" s="589"/>
      <c r="K927" s="589"/>
    </row>
    <row r="928" spans="1:11" x14ac:dyDescent="0.25">
      <c r="A928" s="589"/>
      <c r="B928" s="589"/>
      <c r="C928" s="589"/>
      <c r="D928" s="589"/>
      <c r="E928" s="589"/>
      <c r="F928" s="589"/>
      <c r="G928" s="589"/>
      <c r="H928" s="589"/>
      <c r="I928" s="589"/>
      <c r="J928" s="589"/>
      <c r="K928" s="589"/>
    </row>
    <row r="929" spans="1:11" x14ac:dyDescent="0.25">
      <c r="A929" s="589"/>
      <c r="B929" s="589"/>
      <c r="C929" s="589"/>
      <c r="D929" s="589"/>
      <c r="E929" s="589"/>
      <c r="F929" s="589"/>
      <c r="G929" s="589"/>
      <c r="H929" s="589"/>
      <c r="I929" s="589"/>
      <c r="J929" s="589"/>
      <c r="K929" s="589"/>
    </row>
    <row r="930" spans="1:11" x14ac:dyDescent="0.25">
      <c r="A930" s="589"/>
      <c r="B930" s="589"/>
      <c r="C930" s="589"/>
      <c r="D930" s="589"/>
      <c r="E930" s="589"/>
      <c r="F930" s="589"/>
      <c r="G930" s="589"/>
      <c r="H930" s="589"/>
      <c r="I930" s="589"/>
      <c r="J930" s="589"/>
      <c r="K930" s="589"/>
    </row>
    <row r="931" spans="1:11" x14ac:dyDescent="0.25">
      <c r="A931" s="589"/>
      <c r="B931" s="589"/>
      <c r="C931" s="589"/>
      <c r="D931" s="589"/>
      <c r="E931" s="589"/>
      <c r="F931" s="589"/>
      <c r="G931" s="589"/>
      <c r="H931" s="589"/>
      <c r="I931" s="589"/>
      <c r="J931" s="589"/>
      <c r="K931" s="589"/>
    </row>
    <row r="932" spans="1:11" x14ac:dyDescent="0.25">
      <c r="A932" s="589"/>
      <c r="B932" s="589"/>
      <c r="C932" s="589"/>
      <c r="D932" s="589"/>
      <c r="E932" s="589"/>
      <c r="F932" s="589"/>
      <c r="G932" s="589"/>
      <c r="H932" s="589"/>
      <c r="I932" s="589"/>
      <c r="J932" s="589"/>
      <c r="K932" s="589"/>
    </row>
    <row r="933" spans="1:11" x14ac:dyDescent="0.25">
      <c r="A933" s="589"/>
      <c r="B933" s="589"/>
      <c r="C933" s="589"/>
      <c r="D933" s="589"/>
      <c r="E933" s="589"/>
      <c r="F933" s="589"/>
      <c r="G933" s="589"/>
      <c r="H933" s="589"/>
      <c r="I933" s="589"/>
      <c r="J933" s="589"/>
      <c r="K933" s="589"/>
    </row>
    <row r="934" spans="1:11" x14ac:dyDescent="0.25">
      <c r="A934" s="589"/>
      <c r="B934" s="589"/>
      <c r="C934" s="589"/>
      <c r="D934" s="589"/>
      <c r="E934" s="589"/>
      <c r="F934" s="589"/>
      <c r="G934" s="589"/>
      <c r="H934" s="589"/>
      <c r="I934" s="589"/>
      <c r="J934" s="589"/>
      <c r="K934" s="589"/>
    </row>
    <row r="935" spans="1:11" x14ac:dyDescent="0.25">
      <c r="A935" s="589"/>
      <c r="B935" s="589"/>
      <c r="C935" s="589"/>
      <c r="D935" s="589"/>
      <c r="E935" s="589"/>
      <c r="F935" s="589"/>
      <c r="G935" s="589"/>
      <c r="H935" s="589"/>
      <c r="I935" s="589"/>
      <c r="J935" s="589"/>
      <c r="K935" s="589"/>
    </row>
    <row r="936" spans="1:11" x14ac:dyDescent="0.25">
      <c r="A936" s="589"/>
      <c r="B936" s="589"/>
      <c r="C936" s="589"/>
      <c r="D936" s="589"/>
      <c r="E936" s="589"/>
      <c r="F936" s="589"/>
      <c r="G936" s="589"/>
      <c r="H936" s="589"/>
      <c r="I936" s="589"/>
      <c r="J936" s="589"/>
      <c r="K936" s="589"/>
    </row>
    <row r="937" spans="1:11" x14ac:dyDescent="0.25">
      <c r="A937" s="589"/>
      <c r="B937" s="589"/>
      <c r="C937" s="589"/>
      <c r="D937" s="589"/>
      <c r="E937" s="589"/>
      <c r="F937" s="589"/>
      <c r="G937" s="589"/>
      <c r="H937" s="589"/>
      <c r="I937" s="589"/>
      <c r="J937" s="589"/>
      <c r="K937" s="589"/>
    </row>
    <row r="938" spans="1:11" x14ac:dyDescent="0.25">
      <c r="A938" s="589"/>
      <c r="B938" s="589"/>
      <c r="C938" s="589"/>
      <c r="D938" s="589"/>
      <c r="E938" s="589"/>
      <c r="F938" s="589"/>
      <c r="G938" s="589"/>
      <c r="H938" s="589"/>
      <c r="I938" s="589"/>
      <c r="J938" s="589"/>
      <c r="K938" s="589"/>
    </row>
    <row r="939" spans="1:11" x14ac:dyDescent="0.25">
      <c r="A939" s="589"/>
      <c r="B939" s="589"/>
      <c r="C939" s="589"/>
      <c r="D939" s="589"/>
      <c r="E939" s="589"/>
      <c r="F939" s="589"/>
      <c r="G939" s="589"/>
      <c r="H939" s="589"/>
      <c r="I939" s="589"/>
      <c r="J939" s="589"/>
      <c r="K939" s="589"/>
    </row>
    <row r="940" spans="1:11" x14ac:dyDescent="0.25">
      <c r="A940" s="589"/>
      <c r="B940" s="589"/>
      <c r="C940" s="589"/>
      <c r="D940" s="589"/>
      <c r="E940" s="589"/>
      <c r="F940" s="589"/>
      <c r="G940" s="589"/>
      <c r="H940" s="589"/>
      <c r="I940" s="589"/>
      <c r="J940" s="589"/>
      <c r="K940" s="589"/>
    </row>
    <row r="941" spans="1:11" x14ac:dyDescent="0.25">
      <c r="A941" s="589"/>
      <c r="B941" s="589"/>
      <c r="C941" s="589"/>
      <c r="D941" s="589"/>
      <c r="E941" s="589"/>
      <c r="F941" s="589"/>
      <c r="G941" s="589"/>
      <c r="H941" s="589"/>
      <c r="I941" s="589"/>
      <c r="J941" s="589"/>
      <c r="K941" s="589"/>
    </row>
    <row r="942" spans="1:11" x14ac:dyDescent="0.25">
      <c r="A942" s="589"/>
      <c r="B942" s="589"/>
      <c r="C942" s="589"/>
      <c r="D942" s="589"/>
      <c r="E942" s="589"/>
      <c r="F942" s="589"/>
      <c r="G942" s="589"/>
      <c r="H942" s="589"/>
      <c r="I942" s="589"/>
      <c r="J942" s="589"/>
      <c r="K942" s="589"/>
    </row>
    <row r="943" spans="1:11" x14ac:dyDescent="0.25">
      <c r="A943" s="589"/>
      <c r="B943" s="589"/>
      <c r="C943" s="589"/>
      <c r="D943" s="589"/>
      <c r="E943" s="589"/>
      <c r="F943" s="589"/>
      <c r="G943" s="589"/>
      <c r="H943" s="589"/>
      <c r="I943" s="589"/>
      <c r="J943" s="589"/>
      <c r="K943" s="589"/>
    </row>
    <row r="944" spans="1:11" x14ac:dyDescent="0.25">
      <c r="A944" s="589"/>
      <c r="B944" s="589"/>
      <c r="C944" s="589"/>
      <c r="D944" s="589"/>
      <c r="E944" s="589"/>
      <c r="F944" s="589"/>
      <c r="G944" s="589"/>
      <c r="H944" s="589"/>
      <c r="I944" s="589"/>
      <c r="J944" s="589"/>
      <c r="K944" s="589"/>
    </row>
    <row r="945" spans="1:11" x14ac:dyDescent="0.25">
      <c r="A945" s="589"/>
      <c r="B945" s="589"/>
      <c r="C945" s="589"/>
      <c r="D945" s="589"/>
      <c r="E945" s="589"/>
      <c r="F945" s="589"/>
      <c r="G945" s="589"/>
      <c r="H945" s="589"/>
      <c r="I945" s="589"/>
      <c r="J945" s="589"/>
      <c r="K945" s="589"/>
    </row>
    <row r="946" spans="1:11" x14ac:dyDescent="0.25">
      <c r="A946" s="589"/>
      <c r="B946" s="589"/>
      <c r="C946" s="589"/>
      <c r="D946" s="589"/>
      <c r="E946" s="589"/>
      <c r="F946" s="589"/>
      <c r="G946" s="589"/>
      <c r="H946" s="589"/>
      <c r="I946" s="589"/>
      <c r="J946" s="589"/>
      <c r="K946" s="589"/>
    </row>
    <row r="947" spans="1:11" x14ac:dyDescent="0.25">
      <c r="A947" s="589"/>
      <c r="B947" s="589"/>
      <c r="C947" s="589"/>
      <c r="D947" s="589"/>
      <c r="E947" s="589"/>
      <c r="F947" s="589"/>
      <c r="G947" s="589"/>
      <c r="H947" s="589"/>
      <c r="I947" s="589"/>
      <c r="J947" s="589"/>
      <c r="K947" s="589"/>
    </row>
    <row r="948" spans="1:11" x14ac:dyDescent="0.25">
      <c r="A948" s="589"/>
      <c r="B948" s="589"/>
      <c r="C948" s="589"/>
      <c r="D948" s="589"/>
      <c r="E948" s="589"/>
      <c r="F948" s="589"/>
      <c r="G948" s="589"/>
      <c r="H948" s="589"/>
      <c r="I948" s="589"/>
      <c r="J948" s="589"/>
      <c r="K948" s="589"/>
    </row>
    <row r="949" spans="1:11" x14ac:dyDescent="0.25">
      <c r="A949" s="589"/>
      <c r="B949" s="589"/>
      <c r="C949" s="589"/>
      <c r="D949" s="589"/>
      <c r="E949" s="589"/>
      <c r="F949" s="589"/>
      <c r="G949" s="589"/>
      <c r="H949" s="589"/>
      <c r="I949" s="589"/>
      <c r="J949" s="589"/>
      <c r="K949" s="589"/>
    </row>
    <row r="950" spans="1:11" x14ac:dyDescent="0.25">
      <c r="A950" s="589"/>
      <c r="B950" s="589"/>
      <c r="C950" s="589"/>
      <c r="D950" s="589"/>
      <c r="E950" s="589"/>
      <c r="F950" s="589"/>
      <c r="G950" s="589"/>
      <c r="H950" s="589"/>
      <c r="I950" s="589"/>
      <c r="J950" s="589"/>
      <c r="K950" s="589"/>
    </row>
    <row r="951" spans="1:11" x14ac:dyDescent="0.25">
      <c r="A951" s="589"/>
      <c r="B951" s="589"/>
      <c r="C951" s="589"/>
      <c r="D951" s="589"/>
      <c r="E951" s="589"/>
      <c r="F951" s="589"/>
      <c r="G951" s="589"/>
      <c r="H951" s="589"/>
      <c r="I951" s="589"/>
      <c r="J951" s="589"/>
      <c r="K951" s="589"/>
    </row>
    <row r="952" spans="1:11" x14ac:dyDescent="0.25">
      <c r="A952" s="589"/>
      <c r="B952" s="589"/>
      <c r="C952" s="589"/>
      <c r="D952" s="589"/>
      <c r="E952" s="589"/>
      <c r="F952" s="589"/>
      <c r="G952" s="589"/>
      <c r="H952" s="589"/>
      <c r="I952" s="589"/>
      <c r="J952" s="589"/>
      <c r="K952" s="589"/>
    </row>
    <row r="953" spans="1:11" x14ac:dyDescent="0.25">
      <c r="A953" s="589"/>
      <c r="B953" s="589"/>
      <c r="C953" s="589"/>
      <c r="D953" s="589"/>
      <c r="E953" s="589"/>
      <c r="F953" s="589"/>
      <c r="G953" s="589"/>
      <c r="H953" s="589"/>
      <c r="I953" s="589"/>
      <c r="J953" s="589"/>
      <c r="K953" s="589"/>
    </row>
    <row r="954" spans="1:11" x14ac:dyDescent="0.25">
      <c r="A954" s="589"/>
      <c r="B954" s="589"/>
      <c r="C954" s="589"/>
      <c r="D954" s="589"/>
      <c r="E954" s="589"/>
      <c r="F954" s="589"/>
      <c r="G954" s="589"/>
      <c r="H954" s="589"/>
      <c r="I954" s="589"/>
      <c r="J954" s="589"/>
      <c r="K954" s="589"/>
    </row>
    <row r="955" spans="1:11" x14ac:dyDescent="0.25">
      <c r="A955" s="589"/>
      <c r="B955" s="589"/>
      <c r="C955" s="589"/>
      <c r="D955" s="589"/>
      <c r="E955" s="589"/>
      <c r="F955" s="589"/>
      <c r="G955" s="589"/>
      <c r="H955" s="589"/>
      <c r="I955" s="589"/>
      <c r="J955" s="589"/>
      <c r="K955" s="589"/>
    </row>
    <row r="956" spans="1:11" x14ac:dyDescent="0.25">
      <c r="A956" s="589"/>
      <c r="B956" s="589"/>
      <c r="C956" s="589"/>
      <c r="D956" s="589"/>
      <c r="E956" s="589"/>
      <c r="F956" s="589"/>
      <c r="G956" s="589"/>
      <c r="H956" s="589"/>
      <c r="I956" s="589"/>
      <c r="J956" s="589"/>
      <c r="K956" s="589"/>
    </row>
    <row r="957" spans="1:11" x14ac:dyDescent="0.25">
      <c r="A957" s="589"/>
      <c r="B957" s="589"/>
      <c r="C957" s="589"/>
      <c r="D957" s="589"/>
      <c r="E957" s="589"/>
      <c r="F957" s="589"/>
      <c r="G957" s="589"/>
      <c r="H957" s="589"/>
      <c r="I957" s="589"/>
      <c r="J957" s="589"/>
      <c r="K957" s="589"/>
    </row>
    <row r="958" spans="1:11" x14ac:dyDescent="0.25">
      <c r="A958" s="589"/>
      <c r="B958" s="589"/>
      <c r="C958" s="589"/>
      <c r="D958" s="589"/>
      <c r="E958" s="589"/>
      <c r="F958" s="589"/>
      <c r="G958" s="589"/>
      <c r="H958" s="589"/>
      <c r="I958" s="589"/>
      <c r="J958" s="589"/>
      <c r="K958" s="589"/>
    </row>
    <row r="959" spans="1:11" x14ac:dyDescent="0.25">
      <c r="A959" s="589"/>
      <c r="B959" s="589"/>
      <c r="C959" s="589"/>
      <c r="D959" s="589"/>
      <c r="E959" s="589"/>
      <c r="F959" s="589"/>
      <c r="G959" s="589"/>
      <c r="H959" s="589"/>
      <c r="I959" s="589"/>
      <c r="J959" s="589"/>
      <c r="K959" s="589"/>
    </row>
    <row r="960" spans="1:11" x14ac:dyDescent="0.25">
      <c r="A960" s="589"/>
      <c r="B960" s="589"/>
      <c r="C960" s="589"/>
      <c r="D960" s="589"/>
      <c r="E960" s="589"/>
      <c r="F960" s="589"/>
      <c r="G960" s="589"/>
      <c r="H960" s="589"/>
      <c r="I960" s="589"/>
      <c r="J960" s="589"/>
      <c r="K960" s="589"/>
    </row>
    <row r="961" spans="1:11" x14ac:dyDescent="0.25">
      <c r="A961" s="589"/>
      <c r="B961" s="589"/>
      <c r="C961" s="589"/>
      <c r="D961" s="589"/>
      <c r="E961" s="589"/>
      <c r="F961" s="589"/>
      <c r="G961" s="589"/>
      <c r="H961" s="589"/>
      <c r="I961" s="589"/>
      <c r="J961" s="589"/>
      <c r="K961" s="589"/>
    </row>
    <row r="962" spans="1:11" x14ac:dyDescent="0.25">
      <c r="A962" s="589"/>
      <c r="B962" s="589"/>
      <c r="C962" s="589"/>
      <c r="D962" s="589"/>
      <c r="E962" s="589"/>
      <c r="F962" s="589"/>
      <c r="G962" s="589"/>
      <c r="H962" s="589"/>
      <c r="I962" s="589"/>
      <c r="J962" s="589"/>
      <c r="K962" s="589"/>
    </row>
    <row r="963" spans="1:11" x14ac:dyDescent="0.25">
      <c r="A963" s="589"/>
      <c r="B963" s="589"/>
      <c r="C963" s="589"/>
      <c r="D963" s="589"/>
      <c r="E963" s="589"/>
      <c r="F963" s="589"/>
      <c r="G963" s="589"/>
      <c r="H963" s="589"/>
      <c r="I963" s="589"/>
      <c r="J963" s="589"/>
      <c r="K963" s="589"/>
    </row>
    <row r="964" spans="1:11" x14ac:dyDescent="0.25">
      <c r="A964" s="589"/>
      <c r="B964" s="589"/>
      <c r="C964" s="589"/>
      <c r="D964" s="589"/>
      <c r="E964" s="589"/>
      <c r="F964" s="589"/>
      <c r="G964" s="589"/>
      <c r="H964" s="589"/>
      <c r="I964" s="589"/>
      <c r="J964" s="589"/>
      <c r="K964" s="589"/>
    </row>
    <row r="965" spans="1:11" x14ac:dyDescent="0.25">
      <c r="A965" s="589"/>
      <c r="B965" s="589"/>
      <c r="C965" s="589"/>
      <c r="D965" s="589"/>
      <c r="E965" s="589"/>
      <c r="F965" s="589"/>
      <c r="G965" s="589"/>
      <c r="H965" s="589"/>
      <c r="I965" s="589"/>
      <c r="J965" s="589"/>
      <c r="K965" s="589"/>
    </row>
    <row r="966" spans="1:11" x14ac:dyDescent="0.25">
      <c r="A966" s="589"/>
      <c r="B966" s="589"/>
      <c r="C966" s="589"/>
      <c r="D966" s="589"/>
      <c r="E966" s="589"/>
      <c r="F966" s="589"/>
      <c r="G966" s="589"/>
      <c r="H966" s="589"/>
      <c r="I966" s="589"/>
      <c r="J966" s="589"/>
      <c r="K966" s="589"/>
    </row>
    <row r="967" spans="1:11" x14ac:dyDescent="0.25">
      <c r="A967" s="589"/>
      <c r="B967" s="589"/>
      <c r="C967" s="589"/>
      <c r="D967" s="589"/>
      <c r="E967" s="589"/>
      <c r="F967" s="589"/>
      <c r="G967" s="589"/>
      <c r="H967" s="589"/>
      <c r="I967" s="589"/>
      <c r="J967" s="589"/>
      <c r="K967" s="589"/>
    </row>
    <row r="968" spans="1:11" x14ac:dyDescent="0.25">
      <c r="A968" s="589"/>
      <c r="B968" s="589"/>
      <c r="C968" s="589"/>
      <c r="D968" s="589"/>
      <c r="E968" s="589"/>
      <c r="F968" s="589"/>
      <c r="G968" s="589"/>
      <c r="H968" s="589"/>
      <c r="I968" s="589"/>
      <c r="J968" s="589"/>
      <c r="K968" s="589"/>
    </row>
    <row r="969" spans="1:11" x14ac:dyDescent="0.25">
      <c r="A969" s="589"/>
      <c r="B969" s="589"/>
      <c r="C969" s="589"/>
      <c r="D969" s="589"/>
      <c r="E969" s="589"/>
      <c r="F969" s="589"/>
      <c r="G969" s="589"/>
      <c r="H969" s="589"/>
      <c r="I969" s="589"/>
      <c r="J969" s="589"/>
      <c r="K969" s="589"/>
    </row>
    <row r="970" spans="1:11" x14ac:dyDescent="0.25">
      <c r="A970" s="589"/>
      <c r="B970" s="589"/>
      <c r="C970" s="589"/>
      <c r="D970" s="589"/>
      <c r="E970" s="589"/>
      <c r="F970" s="589"/>
      <c r="G970" s="589"/>
      <c r="H970" s="589"/>
      <c r="I970" s="589"/>
      <c r="J970" s="589"/>
      <c r="K970" s="589"/>
    </row>
    <row r="971" spans="1:11" x14ac:dyDescent="0.25">
      <c r="A971" s="589"/>
      <c r="B971" s="589"/>
      <c r="C971" s="589"/>
      <c r="D971" s="589"/>
      <c r="E971" s="589"/>
      <c r="F971" s="589"/>
      <c r="G971" s="589"/>
      <c r="H971" s="589"/>
      <c r="I971" s="589"/>
      <c r="J971" s="589"/>
      <c r="K971" s="589"/>
    </row>
    <row r="972" spans="1:11" x14ac:dyDescent="0.25">
      <c r="A972" s="589"/>
      <c r="B972" s="589"/>
      <c r="C972" s="589"/>
      <c r="D972" s="589"/>
      <c r="E972" s="589"/>
      <c r="F972" s="589"/>
      <c r="G972" s="589"/>
      <c r="H972" s="589"/>
      <c r="I972" s="589"/>
      <c r="J972" s="589"/>
      <c r="K972" s="589"/>
    </row>
    <row r="973" spans="1:11" x14ac:dyDescent="0.25">
      <c r="A973" s="589"/>
      <c r="B973" s="589"/>
      <c r="C973" s="589"/>
      <c r="D973" s="589"/>
      <c r="E973" s="589"/>
      <c r="F973" s="589"/>
      <c r="G973" s="589"/>
      <c r="H973" s="589"/>
      <c r="I973" s="589"/>
      <c r="J973" s="589"/>
      <c r="K973" s="589"/>
    </row>
    <row r="974" spans="1:11" x14ac:dyDescent="0.25">
      <c r="A974" s="589"/>
      <c r="B974" s="589"/>
      <c r="C974" s="589"/>
      <c r="D974" s="589"/>
      <c r="E974" s="589"/>
      <c r="F974" s="589"/>
      <c r="G974" s="589"/>
      <c r="H974" s="589"/>
      <c r="I974" s="589"/>
      <c r="J974" s="589"/>
      <c r="K974" s="589"/>
    </row>
    <row r="975" spans="1:11" x14ac:dyDescent="0.25">
      <c r="A975" s="589"/>
      <c r="B975" s="589"/>
      <c r="C975" s="589"/>
      <c r="D975" s="589"/>
      <c r="E975" s="589"/>
      <c r="F975" s="589"/>
      <c r="G975" s="589"/>
      <c r="H975" s="589"/>
      <c r="I975" s="589"/>
      <c r="J975" s="589"/>
      <c r="K975" s="589"/>
    </row>
    <row r="976" spans="1:11" x14ac:dyDescent="0.25">
      <c r="A976" s="589"/>
      <c r="B976" s="589"/>
      <c r="C976" s="589"/>
      <c r="D976" s="589"/>
      <c r="E976" s="589"/>
      <c r="F976" s="589"/>
      <c r="G976" s="589"/>
      <c r="H976" s="589"/>
      <c r="I976" s="589"/>
      <c r="J976" s="589"/>
      <c r="K976" s="589"/>
    </row>
    <row r="977" spans="1:11" x14ac:dyDescent="0.25">
      <c r="A977" s="589"/>
      <c r="B977" s="589"/>
      <c r="C977" s="589"/>
      <c r="D977" s="589"/>
      <c r="E977" s="589"/>
      <c r="F977" s="589"/>
      <c r="G977" s="589"/>
      <c r="H977" s="589"/>
      <c r="I977" s="589"/>
      <c r="J977" s="589"/>
      <c r="K977" s="589"/>
    </row>
    <row r="978" spans="1:11" x14ac:dyDescent="0.25">
      <c r="A978" s="589"/>
      <c r="B978" s="589"/>
      <c r="C978" s="589"/>
      <c r="D978" s="589"/>
      <c r="E978" s="589"/>
      <c r="F978" s="589"/>
      <c r="G978" s="589"/>
      <c r="H978" s="589"/>
      <c r="I978" s="589"/>
      <c r="J978" s="589"/>
      <c r="K978" s="589"/>
    </row>
    <row r="979" spans="1:11" x14ac:dyDescent="0.25">
      <c r="A979" s="589"/>
      <c r="B979" s="589"/>
      <c r="C979" s="589"/>
      <c r="D979" s="589"/>
      <c r="E979" s="589"/>
      <c r="F979" s="589"/>
      <c r="G979" s="589"/>
      <c r="H979" s="589"/>
      <c r="I979" s="589"/>
      <c r="J979" s="589"/>
      <c r="K979" s="589"/>
    </row>
    <row r="980" spans="1:11" x14ac:dyDescent="0.25">
      <c r="A980" s="589"/>
      <c r="B980" s="589"/>
      <c r="C980" s="589"/>
      <c r="D980" s="589"/>
      <c r="E980" s="589"/>
      <c r="F980" s="589"/>
      <c r="G980" s="589"/>
      <c r="H980" s="589"/>
      <c r="I980" s="589"/>
      <c r="J980" s="589"/>
      <c r="K980" s="589"/>
    </row>
    <row r="981" spans="1:11" x14ac:dyDescent="0.25">
      <c r="A981" s="589"/>
      <c r="B981" s="589"/>
      <c r="C981" s="589"/>
      <c r="D981" s="589"/>
      <c r="E981" s="589"/>
      <c r="F981" s="589"/>
      <c r="G981" s="589"/>
      <c r="H981" s="589"/>
      <c r="I981" s="589"/>
      <c r="J981" s="589"/>
      <c r="K981" s="589"/>
    </row>
    <row r="982" spans="1:11" x14ac:dyDescent="0.25">
      <c r="A982" s="589"/>
      <c r="B982" s="589"/>
      <c r="C982" s="589"/>
      <c r="D982" s="589"/>
      <c r="E982" s="589"/>
      <c r="F982" s="589"/>
      <c r="G982" s="589"/>
      <c r="H982" s="589"/>
      <c r="I982" s="589"/>
      <c r="J982" s="589"/>
      <c r="K982" s="589"/>
    </row>
    <row r="983" spans="1:11" x14ac:dyDescent="0.25">
      <c r="A983" s="589"/>
      <c r="B983" s="589"/>
      <c r="C983" s="589"/>
      <c r="D983" s="589"/>
      <c r="E983" s="589"/>
      <c r="F983" s="589"/>
      <c r="G983" s="589"/>
      <c r="H983" s="589"/>
      <c r="I983" s="589"/>
      <c r="J983" s="589"/>
      <c r="K983" s="589"/>
    </row>
    <row r="984" spans="1:11" x14ac:dyDescent="0.25">
      <c r="A984" s="589"/>
      <c r="B984" s="589"/>
      <c r="C984" s="589"/>
      <c r="D984" s="589"/>
      <c r="E984" s="589"/>
      <c r="F984" s="589"/>
      <c r="G984" s="589"/>
      <c r="H984" s="589"/>
      <c r="I984" s="589"/>
      <c r="J984" s="589"/>
      <c r="K984" s="589"/>
    </row>
    <row r="985" spans="1:11" x14ac:dyDescent="0.25">
      <c r="A985" s="589"/>
      <c r="B985" s="589"/>
      <c r="C985" s="589"/>
      <c r="D985" s="589"/>
      <c r="E985" s="589"/>
      <c r="F985" s="589"/>
      <c r="G985" s="589"/>
      <c r="H985" s="589"/>
      <c r="I985" s="589"/>
      <c r="J985" s="589"/>
      <c r="K985" s="589"/>
    </row>
    <row r="986" spans="1:11" x14ac:dyDescent="0.25">
      <c r="A986" s="589"/>
      <c r="B986" s="589"/>
      <c r="C986" s="589"/>
      <c r="D986" s="589"/>
      <c r="E986" s="589"/>
      <c r="F986" s="589"/>
      <c r="G986" s="589"/>
      <c r="H986" s="589"/>
      <c r="I986" s="589"/>
      <c r="J986" s="589"/>
      <c r="K986" s="589"/>
    </row>
    <row r="987" spans="1:11" x14ac:dyDescent="0.25">
      <c r="A987" s="589"/>
      <c r="B987" s="589"/>
      <c r="C987" s="589"/>
      <c r="D987" s="589"/>
      <c r="E987" s="589"/>
      <c r="F987" s="589"/>
      <c r="G987" s="589"/>
      <c r="H987" s="589"/>
      <c r="I987" s="589"/>
      <c r="J987" s="589"/>
      <c r="K987" s="589"/>
    </row>
    <row r="988" spans="1:11" x14ac:dyDescent="0.25">
      <c r="A988" s="589"/>
      <c r="B988" s="589"/>
      <c r="C988" s="589"/>
      <c r="D988" s="589"/>
      <c r="E988" s="589"/>
      <c r="F988" s="589"/>
      <c r="G988" s="589"/>
      <c r="H988" s="589"/>
      <c r="I988" s="589"/>
      <c r="J988" s="589"/>
      <c r="K988" s="589"/>
    </row>
    <row r="989" spans="1:11" x14ac:dyDescent="0.25">
      <c r="A989" s="589"/>
      <c r="B989" s="589"/>
      <c r="C989" s="589"/>
      <c r="D989" s="589"/>
      <c r="E989" s="589"/>
      <c r="F989" s="589"/>
      <c r="G989" s="589"/>
      <c r="H989" s="589"/>
      <c r="I989" s="589"/>
      <c r="J989" s="589"/>
      <c r="K989" s="589"/>
    </row>
    <row r="990" spans="1:11" x14ac:dyDescent="0.25">
      <c r="A990" s="589"/>
      <c r="B990" s="589"/>
      <c r="C990" s="589"/>
      <c r="D990" s="589"/>
      <c r="E990" s="589"/>
      <c r="F990" s="589"/>
      <c r="G990" s="589"/>
      <c r="H990" s="589"/>
      <c r="I990" s="589"/>
      <c r="J990" s="589"/>
      <c r="K990" s="589"/>
    </row>
    <row r="991" spans="1:11" x14ac:dyDescent="0.25">
      <c r="A991" s="589"/>
      <c r="B991" s="589"/>
      <c r="C991" s="589"/>
      <c r="D991" s="589"/>
      <c r="E991" s="589"/>
      <c r="F991" s="589"/>
      <c r="G991" s="589"/>
      <c r="H991" s="589"/>
      <c r="I991" s="589"/>
      <c r="J991" s="589"/>
      <c r="K991" s="589"/>
    </row>
    <row r="992" spans="1:11" x14ac:dyDescent="0.25">
      <c r="A992" s="589"/>
      <c r="B992" s="589"/>
      <c r="C992" s="589"/>
      <c r="D992" s="589"/>
      <c r="E992" s="589"/>
      <c r="F992" s="589"/>
      <c r="G992" s="589"/>
      <c r="H992" s="589"/>
      <c r="I992" s="589"/>
      <c r="J992" s="589"/>
      <c r="K992" s="589"/>
    </row>
    <row r="993" spans="1:11" x14ac:dyDescent="0.25">
      <c r="A993" s="589"/>
      <c r="B993" s="589"/>
      <c r="C993" s="589"/>
      <c r="D993" s="589"/>
      <c r="E993" s="589"/>
      <c r="F993" s="589"/>
      <c r="G993" s="589"/>
      <c r="H993" s="589"/>
      <c r="I993" s="589"/>
      <c r="J993" s="589"/>
      <c r="K993" s="589"/>
    </row>
    <row r="994" spans="1:11" x14ac:dyDescent="0.25">
      <c r="A994" s="589"/>
      <c r="B994" s="589"/>
      <c r="C994" s="589"/>
      <c r="D994" s="589"/>
      <c r="E994" s="589"/>
      <c r="F994" s="589"/>
      <c r="G994" s="589"/>
      <c r="H994" s="589"/>
      <c r="I994" s="589"/>
      <c r="J994" s="589"/>
      <c r="K994" s="589"/>
    </row>
    <row r="995" spans="1:11" x14ac:dyDescent="0.25">
      <c r="A995" s="589"/>
      <c r="B995" s="589"/>
      <c r="C995" s="589"/>
      <c r="D995" s="589"/>
      <c r="E995" s="589"/>
      <c r="F995" s="589"/>
      <c r="G995" s="589"/>
      <c r="H995" s="589"/>
      <c r="I995" s="589"/>
      <c r="J995" s="589"/>
      <c r="K995" s="589"/>
    </row>
    <row r="996" spans="1:11" x14ac:dyDescent="0.25">
      <c r="A996" s="589"/>
      <c r="B996" s="589"/>
      <c r="C996" s="589"/>
      <c r="D996" s="589"/>
      <c r="E996" s="589"/>
      <c r="F996" s="589"/>
      <c r="G996" s="589"/>
      <c r="H996" s="589"/>
      <c r="I996" s="589"/>
      <c r="J996" s="589"/>
      <c r="K996" s="589"/>
    </row>
    <row r="997" spans="1:11" x14ac:dyDescent="0.25">
      <c r="A997" s="589"/>
      <c r="B997" s="589"/>
      <c r="C997" s="589"/>
      <c r="D997" s="589"/>
      <c r="E997" s="589"/>
      <c r="F997" s="589"/>
      <c r="G997" s="589"/>
      <c r="H997" s="589"/>
      <c r="I997" s="589"/>
      <c r="J997" s="589"/>
      <c r="K997" s="589"/>
    </row>
    <row r="998" spans="1:11" x14ac:dyDescent="0.25">
      <c r="A998" s="589"/>
      <c r="B998" s="589"/>
      <c r="C998" s="589"/>
      <c r="D998" s="589"/>
      <c r="E998" s="589"/>
      <c r="F998" s="589"/>
      <c r="G998" s="589"/>
      <c r="H998" s="589"/>
      <c r="I998" s="589"/>
      <c r="J998" s="589"/>
      <c r="K998" s="589"/>
    </row>
    <row r="999" spans="1:11" x14ac:dyDescent="0.25">
      <c r="A999" s="589"/>
      <c r="B999" s="589"/>
      <c r="C999" s="589"/>
      <c r="D999" s="589"/>
      <c r="E999" s="589"/>
      <c r="F999" s="589"/>
      <c r="G999" s="589"/>
      <c r="H999" s="589"/>
      <c r="I999" s="589"/>
      <c r="J999" s="589"/>
      <c r="K999" s="589"/>
    </row>
    <row r="1000" spans="1:11" x14ac:dyDescent="0.25">
      <c r="A1000" s="589"/>
      <c r="B1000" s="589"/>
      <c r="C1000" s="589"/>
      <c r="D1000" s="589"/>
      <c r="E1000" s="589"/>
      <c r="F1000" s="589"/>
      <c r="G1000" s="589"/>
      <c r="H1000" s="589"/>
      <c r="I1000" s="589"/>
      <c r="J1000" s="589"/>
      <c r="K1000" s="589"/>
    </row>
    <row r="1001" spans="1:11" x14ac:dyDescent="0.25">
      <c r="A1001" s="589"/>
      <c r="B1001" s="589"/>
      <c r="C1001" s="589"/>
      <c r="D1001" s="589"/>
      <c r="E1001" s="589"/>
      <c r="F1001" s="589"/>
      <c r="G1001" s="589"/>
      <c r="H1001" s="589"/>
      <c r="I1001" s="589"/>
      <c r="J1001" s="589"/>
      <c r="K1001" s="589"/>
    </row>
  </sheetData>
  <mergeCells count="14">
    <mergeCell ref="J6:J7"/>
    <mergeCell ref="A2:J2"/>
    <mergeCell ref="A3:J3"/>
    <mergeCell ref="A5:A7"/>
    <mergeCell ref="B5:B7"/>
    <mergeCell ref="C5:F5"/>
    <mergeCell ref="G5:J5"/>
    <mergeCell ref="C6:C7"/>
    <mergeCell ref="D6:D7"/>
    <mergeCell ref="E6:E7"/>
    <mergeCell ref="F6:F7"/>
    <mergeCell ref="G6:G7"/>
    <mergeCell ref="H6:H7"/>
    <mergeCell ref="I6:I7"/>
  </mergeCells>
  <hyperlinks>
    <hyperlink ref="A27" r:id="rId1"/>
    <hyperlink ref="A28" r:id="rId2"/>
  </hyperlinks>
  <pageMargins left="0.78740157480314965" right="0.78740157480314965" top="1.1811023622047245" bottom="0.78740157480314965" header="0" footer="0"/>
  <pageSetup paperSize="9" orientation="portrait" horizontalDpi="4294967292" verticalDpi="2400" r:id="rId3"/>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986"/>
  <sheetViews>
    <sheetView workbookViewId="0"/>
  </sheetViews>
  <sheetFormatPr defaultRowHeight="12.75" x14ac:dyDescent="0.25"/>
  <cols>
    <col min="1" max="1" width="14.28515625" style="571" customWidth="1"/>
    <col min="2" max="2" width="10.28515625" style="571" customWidth="1"/>
    <col min="3" max="3" width="8.5703125" style="571" customWidth="1"/>
    <col min="4" max="4" width="8.140625" style="571" customWidth="1"/>
    <col min="5" max="5" width="9.5703125" style="571" customWidth="1"/>
    <col min="6" max="6" width="8.28515625" style="571" customWidth="1"/>
    <col min="7" max="7" width="7.5703125" style="571" customWidth="1"/>
    <col min="8" max="8" width="7" style="571" customWidth="1"/>
    <col min="9" max="9" width="9.5703125" style="571" customWidth="1"/>
    <col min="10" max="10" width="8.42578125" style="571" customWidth="1"/>
    <col min="11" max="11" width="4.85546875" style="571" customWidth="1"/>
    <col min="12" max="16384" width="9.140625" style="571"/>
  </cols>
  <sheetData>
    <row r="2" spans="1:13" ht="19.5" customHeight="1" x14ac:dyDescent="0.25">
      <c r="A2" s="1957" t="s">
        <v>941</v>
      </c>
      <c r="B2" s="1957"/>
      <c r="C2" s="1957"/>
      <c r="D2" s="1957"/>
      <c r="E2" s="1957"/>
      <c r="F2" s="1957"/>
      <c r="G2" s="1957"/>
      <c r="H2" s="1957"/>
      <c r="I2" s="1957"/>
      <c r="J2" s="1957"/>
    </row>
    <row r="3" spans="1:13" ht="23.25" customHeight="1" x14ac:dyDescent="0.25">
      <c r="A3" s="1937" t="s">
        <v>940</v>
      </c>
      <c r="B3" s="1937"/>
      <c r="C3" s="1937"/>
      <c r="D3" s="1937"/>
      <c r="E3" s="1937"/>
      <c r="F3" s="1937"/>
      <c r="G3" s="1937"/>
      <c r="H3" s="1937"/>
      <c r="I3" s="1937"/>
      <c r="J3" s="1937"/>
      <c r="K3" s="1578"/>
    </row>
    <row r="4" spans="1:13" ht="12.95" customHeight="1" x14ac:dyDescent="0.25">
      <c r="A4" s="572">
        <v>2018</v>
      </c>
      <c r="B4" s="572"/>
      <c r="C4" s="149"/>
      <c r="D4" s="149"/>
      <c r="E4" s="149"/>
      <c r="F4" s="149"/>
      <c r="G4" s="149"/>
      <c r="H4" s="149"/>
      <c r="I4" s="149"/>
      <c r="J4" s="871" t="s">
        <v>509</v>
      </c>
      <c r="K4" s="589"/>
      <c r="L4" s="589"/>
      <c r="M4" s="589"/>
    </row>
    <row r="5" spans="1:13" ht="15" customHeight="1" x14ac:dyDescent="0.25">
      <c r="A5" s="2050" t="s">
        <v>899</v>
      </c>
      <c r="B5" s="2053" t="s">
        <v>913</v>
      </c>
      <c r="C5" s="2047" t="s">
        <v>924</v>
      </c>
      <c r="D5" s="2048"/>
      <c r="E5" s="2048"/>
      <c r="F5" s="2049"/>
      <c r="G5" s="2047" t="s">
        <v>923</v>
      </c>
      <c r="H5" s="2048"/>
      <c r="I5" s="2048"/>
      <c r="J5" s="2049"/>
      <c r="K5" s="1113"/>
    </row>
    <row r="6" spans="1:13" ht="6" customHeight="1" x14ac:dyDescent="0.25">
      <c r="A6" s="2051"/>
      <c r="B6" s="2054"/>
      <c r="C6" s="2050" t="s">
        <v>31</v>
      </c>
      <c r="D6" s="2056" t="s">
        <v>931</v>
      </c>
      <c r="E6" s="2050" t="s">
        <v>930</v>
      </c>
      <c r="F6" s="2056" t="s">
        <v>828</v>
      </c>
      <c r="G6" s="2050" t="s">
        <v>31</v>
      </c>
      <c r="H6" s="2056" t="s">
        <v>931</v>
      </c>
      <c r="I6" s="2050" t="s">
        <v>930</v>
      </c>
      <c r="J6" s="2050" t="s">
        <v>828</v>
      </c>
      <c r="K6" s="659"/>
    </row>
    <row r="7" spans="1:13" ht="45" customHeight="1" x14ac:dyDescent="0.25">
      <c r="A7" s="2052"/>
      <c r="B7" s="2055"/>
      <c r="C7" s="2052"/>
      <c r="D7" s="1986"/>
      <c r="E7" s="2052"/>
      <c r="F7" s="1986"/>
      <c r="G7" s="2052"/>
      <c r="H7" s="1986"/>
      <c r="I7" s="2052"/>
      <c r="J7" s="2052"/>
      <c r="K7" s="1112"/>
    </row>
    <row r="8" spans="1:13" ht="12.95" customHeight="1" x14ac:dyDescent="0.25">
      <c r="A8" s="589"/>
      <c r="B8" s="589"/>
      <c r="C8" s="589"/>
      <c r="D8" s="589"/>
      <c r="E8" s="589"/>
      <c r="F8" s="589"/>
      <c r="G8" s="149"/>
      <c r="H8" s="149"/>
      <c r="I8" s="149"/>
      <c r="J8" s="149"/>
      <c r="K8" s="149"/>
    </row>
    <row r="9" spans="1:13" s="620" customFormat="1" ht="12.95" customHeight="1" x14ac:dyDescent="0.25">
      <c r="A9" s="620" t="s">
        <v>939</v>
      </c>
      <c r="B9" s="644">
        <f t="shared" ref="B9:J9" si="0">SUM(B11:B15)</f>
        <v>1087</v>
      </c>
      <c r="C9" s="644">
        <f t="shared" si="0"/>
        <v>10889419.999999998</v>
      </c>
      <c r="D9" s="644">
        <f t="shared" si="0"/>
        <v>511076.00000000012</v>
      </c>
      <c r="E9" s="644">
        <f t="shared" si="0"/>
        <v>1641043</v>
      </c>
      <c r="F9" s="644">
        <f t="shared" si="0"/>
        <v>8737300.9999999981</v>
      </c>
      <c r="G9" s="644">
        <f t="shared" si="0"/>
        <v>8875012.0000000075</v>
      </c>
      <c r="H9" s="644">
        <f t="shared" si="0"/>
        <v>356723.00000000012</v>
      </c>
      <c r="I9" s="644">
        <f t="shared" si="0"/>
        <v>1148805</v>
      </c>
      <c r="J9" s="644">
        <f t="shared" si="0"/>
        <v>7369484.0000000065</v>
      </c>
    </row>
    <row r="10" spans="1:13" s="620" customFormat="1" ht="12.95" customHeight="1" x14ac:dyDescent="0.25"/>
    <row r="11" spans="1:13" s="616" customFormat="1" ht="12.95" customHeight="1" x14ac:dyDescent="0.25">
      <c r="A11" s="616" t="s">
        <v>938</v>
      </c>
      <c r="B11" s="644">
        <v>403</v>
      </c>
      <c r="C11" s="645">
        <f>SUM(D11:F11)</f>
        <v>2262090.0000000005</v>
      </c>
      <c r="D11" s="645">
        <v>511076.00000000012</v>
      </c>
      <c r="E11" s="645">
        <v>556231.00000000012</v>
      </c>
      <c r="F11" s="645">
        <v>1194783.0000000002</v>
      </c>
      <c r="G11" s="645">
        <f>SUM(H11:J11)</f>
        <v>1923637.0000000014</v>
      </c>
      <c r="H11" s="645">
        <v>356723.00000000012</v>
      </c>
      <c r="I11" s="645">
        <v>436846.99999999988</v>
      </c>
      <c r="J11" s="645">
        <v>1130067.0000000014</v>
      </c>
    </row>
    <row r="12" spans="1:13" s="620" customFormat="1" ht="12.95" customHeight="1" x14ac:dyDescent="0.25">
      <c r="A12" s="616" t="s">
        <v>937</v>
      </c>
      <c r="B12" s="624">
        <v>527</v>
      </c>
      <c r="C12" s="645">
        <f>SUM(D12:F12)</f>
        <v>7413380.9999999981</v>
      </c>
      <c r="D12" s="1738" t="s">
        <v>477</v>
      </c>
      <c r="E12" s="610">
        <v>1082022</v>
      </c>
      <c r="F12" s="934">
        <v>6331358.9999999981</v>
      </c>
      <c r="G12" s="479">
        <f>SUM(H12:J12)</f>
        <v>5770839.0000000056</v>
      </c>
      <c r="H12" s="1739" t="s">
        <v>477</v>
      </c>
      <c r="I12" s="479">
        <v>709168</v>
      </c>
      <c r="J12" s="479">
        <v>5061671.0000000056</v>
      </c>
    </row>
    <row r="13" spans="1:13" s="616" customFormat="1" ht="12.95" customHeight="1" x14ac:dyDescent="0.25">
      <c r="A13" s="616" t="s">
        <v>936</v>
      </c>
      <c r="B13" s="624">
        <v>115</v>
      </c>
      <c r="C13" s="645">
        <f>SUM(D13:F13)</f>
        <v>1049319.9999999998</v>
      </c>
      <c r="D13" s="1738" t="s">
        <v>477</v>
      </c>
      <c r="E13" s="610">
        <v>2790</v>
      </c>
      <c r="F13" s="934">
        <v>1046529.9999999998</v>
      </c>
      <c r="G13" s="479">
        <f>SUM(H13:J13)</f>
        <v>1020355.9999999993</v>
      </c>
      <c r="H13" s="1739" t="s">
        <v>477</v>
      </c>
      <c r="I13" s="479">
        <v>2790</v>
      </c>
      <c r="J13" s="479">
        <v>1017565.9999999993</v>
      </c>
    </row>
    <row r="14" spans="1:13" s="616" customFormat="1" ht="12.95" customHeight="1" x14ac:dyDescent="0.25">
      <c r="A14" s="616" t="s">
        <v>935</v>
      </c>
      <c r="B14" s="624">
        <v>26</v>
      </c>
      <c r="C14" s="645">
        <f>SUM(D14:F14)</f>
        <v>68113</v>
      </c>
      <c r="D14" s="1738" t="s">
        <v>477</v>
      </c>
      <c r="E14" s="1738" t="s">
        <v>477</v>
      </c>
      <c r="F14" s="934">
        <v>68113</v>
      </c>
      <c r="G14" s="479">
        <f>SUM(H14:J14)</f>
        <v>66603</v>
      </c>
      <c r="H14" s="1739" t="s">
        <v>477</v>
      </c>
      <c r="I14" s="1739" t="s">
        <v>477</v>
      </c>
      <c r="J14" s="479">
        <v>66603</v>
      </c>
    </row>
    <row r="15" spans="1:13" s="616" customFormat="1" ht="12.95" customHeight="1" x14ac:dyDescent="0.25">
      <c r="A15" s="616" t="s">
        <v>934</v>
      </c>
      <c r="B15" s="624">
        <v>16</v>
      </c>
      <c r="C15" s="645">
        <f>SUM(D15:F15)</f>
        <v>96516</v>
      </c>
      <c r="D15" s="1738" t="s">
        <v>477</v>
      </c>
      <c r="E15" s="1738" t="s">
        <v>477</v>
      </c>
      <c r="F15" s="934">
        <v>96516</v>
      </c>
      <c r="G15" s="479">
        <f>SUM(H15:J15)</f>
        <v>93576.999999999985</v>
      </c>
      <c r="H15" s="1739" t="s">
        <v>477</v>
      </c>
      <c r="I15" s="1739" t="s">
        <v>477</v>
      </c>
      <c r="J15" s="479">
        <v>93576.999999999985</v>
      </c>
    </row>
    <row r="16" spans="1:13" s="620" customFormat="1" ht="6.75" customHeight="1" thickBot="1" x14ac:dyDescent="0.3">
      <c r="A16" s="1733"/>
      <c r="B16" s="1733"/>
      <c r="C16" s="1733"/>
      <c r="D16" s="1733"/>
      <c r="E16" s="1733"/>
      <c r="F16" s="1733"/>
      <c r="G16" s="1733"/>
      <c r="H16" s="1733"/>
      <c r="I16" s="1733"/>
      <c r="J16" s="1733"/>
    </row>
    <row r="17" spans="1:11" s="1746" customFormat="1" ht="12.95" customHeight="1" thickTop="1" x14ac:dyDescent="0.25">
      <c r="A17" s="1745" t="s">
        <v>877</v>
      </c>
      <c r="B17" s="1745"/>
      <c r="C17" s="1745"/>
      <c r="D17" s="1745"/>
      <c r="E17" s="1745"/>
    </row>
    <row r="18" spans="1:11" ht="9" customHeight="1" x14ac:dyDescent="0.25">
      <c r="A18" s="589"/>
      <c r="B18" s="589"/>
      <c r="C18" s="589"/>
      <c r="D18" s="589"/>
      <c r="E18" s="589"/>
      <c r="F18" s="589"/>
      <c r="G18" s="589"/>
      <c r="H18" s="589"/>
      <c r="I18" s="589"/>
      <c r="J18" s="589"/>
      <c r="K18" s="589"/>
    </row>
    <row r="19" spans="1:11" s="616" customFormat="1" ht="9.9499999999999993" customHeight="1" x14ac:dyDescent="0.25">
      <c r="A19" s="885" t="s">
        <v>527</v>
      </c>
      <c r="D19" s="1142"/>
    </row>
    <row r="20" spans="1:11" s="616" customFormat="1" ht="15" customHeight="1" x14ac:dyDescent="0.25">
      <c r="A20" s="1114" t="s">
        <v>893</v>
      </c>
      <c r="D20" s="1142"/>
    </row>
    <row r="21" spans="1:11" x14ac:dyDescent="0.25">
      <c r="A21" s="1114" t="s">
        <v>929</v>
      </c>
      <c r="B21" s="589"/>
      <c r="C21" s="589"/>
      <c r="D21" s="589"/>
      <c r="E21" s="589"/>
      <c r="F21" s="589"/>
      <c r="G21" s="589"/>
      <c r="H21" s="589"/>
      <c r="I21" s="589"/>
      <c r="J21" s="589"/>
      <c r="K21" s="589"/>
    </row>
    <row r="22" spans="1:11" x14ac:dyDescent="0.25">
      <c r="A22" s="589"/>
      <c r="B22" s="589"/>
      <c r="C22" s="589"/>
      <c r="D22" s="589"/>
      <c r="E22" s="589"/>
      <c r="F22" s="589"/>
      <c r="G22" s="589"/>
      <c r="H22" s="589"/>
      <c r="I22" s="589"/>
      <c r="J22" s="589"/>
      <c r="K22" s="589"/>
    </row>
    <row r="23" spans="1:11" x14ac:dyDescent="0.25">
      <c r="A23" s="589"/>
      <c r="B23" s="589"/>
      <c r="C23" s="589"/>
      <c r="D23" s="589"/>
      <c r="E23" s="589"/>
      <c r="F23" s="589"/>
      <c r="G23" s="589"/>
      <c r="H23" s="589"/>
      <c r="I23" s="589"/>
      <c r="J23" s="589"/>
      <c r="K23" s="589"/>
    </row>
    <row r="24" spans="1:11" x14ac:dyDescent="0.25">
      <c r="A24" s="589"/>
      <c r="B24" s="589"/>
      <c r="C24" s="589"/>
      <c r="D24" s="589"/>
      <c r="E24" s="589"/>
      <c r="F24" s="589"/>
      <c r="G24" s="589"/>
      <c r="H24" s="589"/>
      <c r="I24" s="589"/>
      <c r="J24" s="589"/>
      <c r="K24" s="589"/>
    </row>
    <row r="25" spans="1:11" x14ac:dyDescent="0.25">
      <c r="A25" s="589"/>
      <c r="B25" s="589"/>
      <c r="C25" s="589"/>
      <c r="D25" s="589"/>
      <c r="E25" s="589"/>
      <c r="F25" s="589"/>
      <c r="G25" s="589"/>
      <c r="H25" s="589"/>
      <c r="I25" s="589"/>
      <c r="J25" s="589"/>
      <c r="K25" s="589"/>
    </row>
    <row r="26" spans="1:11" x14ac:dyDescent="0.25">
      <c r="A26" s="589"/>
      <c r="B26" s="589"/>
      <c r="C26" s="589"/>
      <c r="D26" s="589"/>
      <c r="E26" s="589"/>
      <c r="F26" s="589"/>
      <c r="G26" s="589"/>
      <c r="H26" s="589"/>
      <c r="I26" s="589"/>
      <c r="J26" s="589"/>
      <c r="K26" s="589"/>
    </row>
    <row r="27" spans="1:11" x14ac:dyDescent="0.25">
      <c r="A27" s="589"/>
      <c r="B27" s="589"/>
      <c r="C27" s="589"/>
      <c r="D27" s="589"/>
      <c r="E27" s="589"/>
      <c r="F27" s="589"/>
      <c r="G27" s="589"/>
      <c r="H27" s="589"/>
      <c r="I27" s="589"/>
      <c r="J27" s="589"/>
      <c r="K27" s="589"/>
    </row>
    <row r="28" spans="1:11" x14ac:dyDescent="0.25">
      <c r="A28" s="1578"/>
      <c r="B28" s="1578"/>
      <c r="C28" s="1578"/>
      <c r="D28" s="1578"/>
      <c r="E28" s="1578"/>
      <c r="F28" s="1578"/>
      <c r="G28" s="1578"/>
      <c r="H28" s="589"/>
      <c r="I28" s="589"/>
      <c r="J28" s="589"/>
      <c r="K28" s="589"/>
    </row>
    <row r="29" spans="1:11" x14ac:dyDescent="0.25">
      <c r="A29" s="589"/>
      <c r="B29" s="589"/>
      <c r="C29" s="589"/>
      <c r="D29" s="589"/>
      <c r="E29" s="589"/>
      <c r="F29" s="589"/>
      <c r="G29" s="589"/>
      <c r="H29" s="589"/>
      <c r="I29" s="589"/>
      <c r="J29" s="589"/>
      <c r="K29" s="589"/>
    </row>
    <row r="30" spans="1:11" x14ac:dyDescent="0.25">
      <c r="A30" s="589"/>
      <c r="B30" s="589"/>
      <c r="C30" s="589"/>
      <c r="D30" s="589"/>
      <c r="E30" s="589"/>
      <c r="F30" s="589"/>
      <c r="G30" s="589"/>
      <c r="H30" s="589"/>
      <c r="I30" s="589"/>
      <c r="J30" s="589"/>
      <c r="K30" s="589"/>
    </row>
    <row r="31" spans="1:11" x14ac:dyDescent="0.25">
      <c r="A31" s="589"/>
      <c r="B31" s="589"/>
      <c r="C31" s="589"/>
      <c r="D31" s="589"/>
      <c r="E31" s="589"/>
      <c r="F31" s="589"/>
      <c r="G31" s="589"/>
      <c r="H31" s="589"/>
      <c r="I31" s="589"/>
      <c r="J31" s="589"/>
      <c r="K31" s="589"/>
    </row>
    <row r="32" spans="1:11" x14ac:dyDescent="0.25">
      <c r="A32" s="589"/>
      <c r="B32" s="589"/>
      <c r="C32" s="589"/>
      <c r="D32" s="589"/>
      <c r="E32" s="589"/>
      <c r="F32" s="589"/>
      <c r="G32" s="589"/>
      <c r="H32" s="589"/>
      <c r="I32" s="589"/>
      <c r="J32" s="589"/>
      <c r="K32" s="589"/>
    </row>
    <row r="33" spans="1:11" x14ac:dyDescent="0.25">
      <c r="A33" s="589"/>
      <c r="B33" s="589"/>
      <c r="C33" s="589"/>
      <c r="D33" s="589"/>
      <c r="E33" s="589"/>
      <c r="F33" s="589"/>
      <c r="G33" s="589"/>
      <c r="H33" s="589"/>
      <c r="I33" s="589"/>
      <c r="J33" s="589"/>
      <c r="K33" s="589"/>
    </row>
    <row r="34" spans="1:11" x14ac:dyDescent="0.25">
      <c r="A34" s="589"/>
      <c r="B34" s="589"/>
      <c r="C34" s="589"/>
      <c r="D34" s="589"/>
      <c r="E34" s="589"/>
      <c r="F34" s="589"/>
      <c r="G34" s="589"/>
      <c r="H34" s="589"/>
      <c r="I34" s="589"/>
      <c r="J34" s="589"/>
      <c r="K34" s="589"/>
    </row>
    <row r="35" spans="1:11" x14ac:dyDescent="0.25">
      <c r="A35" s="589"/>
      <c r="B35" s="589"/>
      <c r="C35" s="589"/>
      <c r="D35" s="589"/>
      <c r="E35" s="589"/>
      <c r="F35" s="589"/>
      <c r="G35" s="589"/>
      <c r="H35" s="589"/>
      <c r="I35" s="589"/>
      <c r="J35" s="589"/>
      <c r="K35" s="589"/>
    </row>
    <row r="36" spans="1:11" x14ac:dyDescent="0.25">
      <c r="A36" s="589"/>
      <c r="B36" s="589"/>
      <c r="C36" s="589"/>
      <c r="D36" s="589"/>
      <c r="E36" s="589"/>
      <c r="F36" s="589"/>
      <c r="G36" s="589"/>
      <c r="H36" s="589"/>
      <c r="I36" s="589"/>
      <c r="J36" s="589"/>
      <c r="K36" s="589"/>
    </row>
    <row r="37" spans="1:11" x14ac:dyDescent="0.25">
      <c r="A37" s="589"/>
      <c r="B37" s="589"/>
      <c r="C37" s="589"/>
      <c r="D37" s="589"/>
      <c r="E37" s="589"/>
      <c r="F37" s="589"/>
      <c r="G37" s="589"/>
      <c r="H37" s="589"/>
      <c r="I37" s="589"/>
      <c r="J37" s="589"/>
      <c r="K37" s="589"/>
    </row>
    <row r="38" spans="1:11" x14ac:dyDescent="0.25">
      <c r="A38" s="589"/>
      <c r="B38" s="589"/>
      <c r="C38" s="589"/>
      <c r="D38" s="589"/>
      <c r="E38" s="589"/>
      <c r="F38" s="589"/>
      <c r="G38" s="589"/>
      <c r="H38" s="589"/>
      <c r="I38" s="589"/>
      <c r="J38" s="589"/>
      <c r="K38" s="589"/>
    </row>
    <row r="39" spans="1:11" x14ac:dyDescent="0.25">
      <c r="A39" s="589"/>
      <c r="B39" s="589"/>
      <c r="C39" s="589"/>
      <c r="D39" s="589"/>
      <c r="E39" s="589"/>
      <c r="F39" s="589"/>
      <c r="G39" s="589"/>
      <c r="H39" s="589"/>
      <c r="I39" s="589"/>
      <c r="J39" s="589"/>
      <c r="K39" s="589"/>
    </row>
    <row r="40" spans="1:11" x14ac:dyDescent="0.25">
      <c r="A40" s="589"/>
      <c r="B40" s="589"/>
      <c r="C40" s="589"/>
      <c r="D40" s="589"/>
      <c r="E40" s="589"/>
      <c r="F40" s="589"/>
      <c r="G40" s="589"/>
      <c r="H40" s="589"/>
      <c r="I40" s="589"/>
      <c r="J40" s="589"/>
      <c r="K40" s="589"/>
    </row>
    <row r="41" spans="1:11" x14ac:dyDescent="0.25">
      <c r="A41" s="589"/>
      <c r="B41" s="589"/>
      <c r="C41" s="589"/>
      <c r="D41" s="589"/>
      <c r="E41" s="589"/>
      <c r="F41" s="589"/>
      <c r="G41" s="589"/>
      <c r="H41" s="589"/>
      <c r="I41" s="589"/>
      <c r="J41" s="589"/>
      <c r="K41" s="589"/>
    </row>
    <row r="42" spans="1:11" x14ac:dyDescent="0.25">
      <c r="A42" s="589"/>
      <c r="B42" s="589"/>
      <c r="C42" s="589"/>
      <c r="D42" s="589"/>
      <c r="E42" s="589"/>
      <c r="F42" s="589"/>
      <c r="G42" s="589"/>
      <c r="H42" s="589"/>
      <c r="I42" s="589"/>
      <c r="J42" s="589"/>
      <c r="K42" s="589"/>
    </row>
    <row r="43" spans="1:11" x14ac:dyDescent="0.25">
      <c r="A43" s="589"/>
      <c r="B43" s="589"/>
      <c r="C43" s="589"/>
      <c r="D43" s="589"/>
      <c r="E43" s="589"/>
      <c r="F43" s="589"/>
      <c r="G43" s="589"/>
      <c r="H43" s="589"/>
      <c r="I43" s="589"/>
      <c r="J43" s="589"/>
      <c r="K43" s="589"/>
    </row>
    <row r="44" spans="1:11" x14ac:dyDescent="0.25">
      <c r="A44" s="589"/>
      <c r="B44" s="589"/>
      <c r="C44" s="589"/>
      <c r="D44" s="589"/>
      <c r="E44" s="589"/>
      <c r="F44" s="589"/>
      <c r="G44" s="589"/>
      <c r="H44" s="589"/>
      <c r="I44" s="589"/>
      <c r="J44" s="589"/>
      <c r="K44" s="589"/>
    </row>
    <row r="45" spans="1:11" x14ac:dyDescent="0.25">
      <c r="A45" s="589"/>
      <c r="B45" s="589"/>
      <c r="C45" s="589"/>
      <c r="D45" s="589"/>
      <c r="E45" s="589"/>
      <c r="F45" s="589"/>
      <c r="G45" s="589"/>
      <c r="H45" s="589"/>
      <c r="I45" s="589"/>
      <c r="J45" s="589"/>
      <c r="K45" s="589"/>
    </row>
    <row r="46" spans="1:11" x14ac:dyDescent="0.25">
      <c r="A46" s="589"/>
      <c r="B46" s="589"/>
      <c r="C46" s="589"/>
      <c r="D46" s="589"/>
      <c r="E46" s="589"/>
      <c r="F46" s="589"/>
      <c r="G46" s="589"/>
      <c r="H46" s="589"/>
      <c r="I46" s="589"/>
      <c r="J46" s="589"/>
      <c r="K46" s="589"/>
    </row>
    <row r="47" spans="1:11" x14ac:dyDescent="0.25">
      <c r="A47" s="589"/>
      <c r="B47" s="589"/>
      <c r="C47" s="589"/>
      <c r="D47" s="589"/>
      <c r="E47" s="589"/>
      <c r="F47" s="589"/>
      <c r="G47" s="589"/>
      <c r="H47" s="589"/>
      <c r="I47" s="589"/>
      <c r="J47" s="589"/>
      <c r="K47" s="589"/>
    </row>
    <row r="48" spans="1:11" x14ac:dyDescent="0.25">
      <c r="A48" s="589"/>
      <c r="B48" s="589"/>
      <c r="C48" s="589"/>
      <c r="D48" s="589"/>
      <c r="E48" s="589"/>
      <c r="F48" s="589"/>
      <c r="G48" s="589"/>
      <c r="H48" s="589"/>
      <c r="I48" s="589"/>
      <c r="J48" s="589"/>
      <c r="K48" s="589"/>
    </row>
    <row r="49" spans="1:11" x14ac:dyDescent="0.25">
      <c r="A49" s="589"/>
      <c r="B49" s="589"/>
      <c r="C49" s="589"/>
      <c r="D49" s="589"/>
      <c r="E49" s="589"/>
      <c r="F49" s="589"/>
      <c r="G49" s="589"/>
      <c r="H49" s="589"/>
      <c r="I49" s="589"/>
      <c r="J49" s="589"/>
      <c r="K49" s="589"/>
    </row>
    <row r="50" spans="1:11" x14ac:dyDescent="0.25">
      <c r="A50" s="589"/>
      <c r="B50" s="589"/>
      <c r="C50" s="589"/>
      <c r="D50" s="589"/>
      <c r="E50" s="589"/>
      <c r="F50" s="589"/>
      <c r="G50" s="589"/>
      <c r="H50" s="589"/>
      <c r="I50" s="589"/>
      <c r="J50" s="589"/>
      <c r="K50" s="589"/>
    </row>
    <row r="51" spans="1:11" x14ac:dyDescent="0.25">
      <c r="A51" s="589"/>
      <c r="B51" s="589"/>
      <c r="C51" s="589"/>
      <c r="D51" s="589"/>
      <c r="E51" s="589"/>
      <c r="F51" s="589"/>
      <c r="G51" s="589"/>
      <c r="H51" s="589"/>
      <c r="I51" s="589"/>
      <c r="J51" s="589"/>
      <c r="K51" s="589"/>
    </row>
    <row r="52" spans="1:11" x14ac:dyDescent="0.25">
      <c r="A52" s="589"/>
      <c r="B52" s="589"/>
      <c r="C52" s="589"/>
      <c r="D52" s="589"/>
      <c r="E52" s="589"/>
      <c r="F52" s="589"/>
      <c r="G52" s="589"/>
      <c r="H52" s="589"/>
      <c r="I52" s="589"/>
      <c r="J52" s="589"/>
      <c r="K52" s="589"/>
    </row>
    <row r="53" spans="1:11" x14ac:dyDescent="0.25">
      <c r="A53" s="589"/>
      <c r="B53" s="589"/>
      <c r="C53" s="589"/>
      <c r="D53" s="589"/>
      <c r="E53" s="589"/>
      <c r="F53" s="589"/>
      <c r="G53" s="589"/>
      <c r="H53" s="589"/>
      <c r="I53" s="589"/>
      <c r="J53" s="589"/>
      <c r="K53" s="589"/>
    </row>
    <row r="54" spans="1:11" x14ac:dyDescent="0.25">
      <c r="A54" s="589"/>
      <c r="B54" s="589"/>
      <c r="C54" s="589"/>
      <c r="D54" s="589"/>
      <c r="E54" s="589"/>
      <c r="F54" s="589"/>
      <c r="G54" s="589"/>
      <c r="H54" s="589"/>
      <c r="I54" s="589"/>
      <c r="J54" s="589"/>
      <c r="K54" s="589"/>
    </row>
    <row r="55" spans="1:11" x14ac:dyDescent="0.25">
      <c r="A55" s="589"/>
      <c r="B55" s="589"/>
      <c r="C55" s="589"/>
      <c r="D55" s="589"/>
      <c r="E55" s="589"/>
      <c r="F55" s="589"/>
      <c r="G55" s="589"/>
      <c r="H55" s="589"/>
      <c r="I55" s="589"/>
      <c r="J55" s="589"/>
      <c r="K55" s="589"/>
    </row>
    <row r="56" spans="1:11" x14ac:dyDescent="0.25">
      <c r="A56" s="589"/>
      <c r="B56" s="589"/>
      <c r="C56" s="589"/>
      <c r="D56" s="589"/>
      <c r="E56" s="589"/>
      <c r="F56" s="589"/>
      <c r="G56" s="589"/>
      <c r="H56" s="589"/>
      <c r="I56" s="589"/>
      <c r="J56" s="589"/>
      <c r="K56" s="589"/>
    </row>
    <row r="57" spans="1:11" x14ac:dyDescent="0.25">
      <c r="A57" s="589"/>
      <c r="B57" s="589"/>
      <c r="C57" s="589"/>
      <c r="D57" s="589"/>
      <c r="E57" s="589"/>
      <c r="F57" s="589"/>
      <c r="G57" s="589"/>
      <c r="H57" s="589"/>
      <c r="I57" s="589"/>
      <c r="J57" s="589"/>
      <c r="K57" s="589"/>
    </row>
    <row r="58" spans="1:11" x14ac:dyDescent="0.25">
      <c r="A58" s="589"/>
      <c r="B58" s="589"/>
      <c r="C58" s="589"/>
      <c r="D58" s="589"/>
      <c r="E58" s="589"/>
      <c r="F58" s="589"/>
      <c r="G58" s="589"/>
      <c r="H58" s="589"/>
      <c r="I58" s="589"/>
      <c r="J58" s="589"/>
      <c r="K58" s="589"/>
    </row>
    <row r="59" spans="1:11" x14ac:dyDescent="0.25">
      <c r="A59" s="589"/>
      <c r="B59" s="589"/>
      <c r="C59" s="589"/>
      <c r="D59" s="589"/>
      <c r="E59" s="589"/>
      <c r="F59" s="589"/>
      <c r="G59" s="589"/>
      <c r="H59" s="589"/>
      <c r="I59" s="589"/>
      <c r="J59" s="589"/>
      <c r="K59" s="589"/>
    </row>
    <row r="60" spans="1:11" x14ac:dyDescent="0.25">
      <c r="A60" s="589"/>
      <c r="B60" s="589"/>
      <c r="C60" s="589"/>
      <c r="D60" s="589"/>
      <c r="E60" s="589"/>
      <c r="F60" s="589"/>
      <c r="G60" s="589"/>
      <c r="H60" s="589"/>
      <c r="I60" s="589"/>
      <c r="J60" s="589"/>
      <c r="K60" s="589"/>
    </row>
    <row r="61" spans="1:11" x14ac:dyDescent="0.25">
      <c r="A61" s="589"/>
      <c r="B61" s="589"/>
      <c r="C61" s="589"/>
      <c r="D61" s="589"/>
      <c r="E61" s="589"/>
      <c r="F61" s="589"/>
      <c r="G61" s="589"/>
      <c r="H61" s="589"/>
      <c r="I61" s="589"/>
      <c r="J61" s="589"/>
      <c r="K61" s="589"/>
    </row>
    <row r="62" spans="1:11" x14ac:dyDescent="0.25">
      <c r="A62" s="589"/>
      <c r="B62" s="589"/>
      <c r="C62" s="589"/>
      <c r="D62" s="589"/>
      <c r="E62" s="589"/>
      <c r="F62" s="589"/>
      <c r="G62" s="589"/>
      <c r="H62" s="589"/>
      <c r="I62" s="589"/>
      <c r="J62" s="589"/>
      <c r="K62" s="589"/>
    </row>
    <row r="63" spans="1:11" x14ac:dyDescent="0.25">
      <c r="A63" s="589"/>
      <c r="B63" s="589"/>
      <c r="C63" s="589"/>
      <c r="D63" s="589"/>
      <c r="E63" s="589"/>
      <c r="F63" s="589"/>
      <c r="G63" s="589"/>
      <c r="H63" s="589"/>
      <c r="I63" s="589"/>
      <c r="J63" s="589"/>
      <c r="K63" s="589"/>
    </row>
    <row r="64" spans="1:11" x14ac:dyDescent="0.25">
      <c r="A64" s="589"/>
      <c r="B64" s="589"/>
      <c r="C64" s="589"/>
      <c r="D64" s="589"/>
      <c r="E64" s="589"/>
      <c r="F64" s="589"/>
      <c r="G64" s="589"/>
      <c r="H64" s="589"/>
      <c r="I64" s="589"/>
      <c r="J64" s="589"/>
      <c r="K64" s="589"/>
    </row>
    <row r="65" spans="1:11" x14ac:dyDescent="0.25">
      <c r="A65" s="589"/>
      <c r="B65" s="589"/>
      <c r="C65" s="589"/>
      <c r="D65" s="589"/>
      <c r="E65" s="589"/>
      <c r="F65" s="589"/>
      <c r="G65" s="589"/>
      <c r="H65" s="589"/>
      <c r="I65" s="589"/>
      <c r="J65" s="589"/>
      <c r="K65" s="589"/>
    </row>
    <row r="66" spans="1:11" x14ac:dyDescent="0.25">
      <c r="A66" s="589"/>
      <c r="B66" s="589"/>
      <c r="C66" s="589"/>
      <c r="D66" s="589"/>
      <c r="E66" s="589"/>
      <c r="F66" s="589"/>
      <c r="G66" s="589"/>
      <c r="H66" s="589"/>
      <c r="I66" s="589"/>
      <c r="J66" s="589"/>
      <c r="K66" s="589"/>
    </row>
    <row r="67" spans="1:11" x14ac:dyDescent="0.25">
      <c r="A67" s="589"/>
      <c r="B67" s="589"/>
      <c r="C67" s="589"/>
      <c r="D67" s="589"/>
      <c r="E67" s="589"/>
      <c r="F67" s="589"/>
      <c r="G67" s="589"/>
      <c r="H67" s="589"/>
      <c r="I67" s="589"/>
      <c r="J67" s="589"/>
      <c r="K67" s="589"/>
    </row>
    <row r="68" spans="1:11" x14ac:dyDescent="0.25">
      <c r="A68" s="589"/>
      <c r="B68" s="589"/>
      <c r="C68" s="589"/>
      <c r="D68" s="589"/>
      <c r="E68" s="589"/>
      <c r="F68" s="589"/>
      <c r="G68" s="589"/>
      <c r="H68" s="589"/>
      <c r="I68" s="589"/>
      <c r="J68" s="589"/>
      <c r="K68" s="589"/>
    </row>
    <row r="69" spans="1:11" x14ac:dyDescent="0.25">
      <c r="A69" s="589"/>
      <c r="B69" s="589"/>
      <c r="C69" s="589"/>
      <c r="D69" s="589"/>
      <c r="E69" s="589"/>
      <c r="F69" s="589"/>
      <c r="G69" s="589"/>
      <c r="H69" s="589"/>
      <c r="I69" s="589"/>
      <c r="J69" s="589"/>
      <c r="K69" s="589"/>
    </row>
    <row r="70" spans="1:11" x14ac:dyDescent="0.25">
      <c r="A70" s="589"/>
      <c r="B70" s="589"/>
      <c r="C70" s="589"/>
      <c r="D70" s="589"/>
      <c r="E70" s="589"/>
      <c r="F70" s="589"/>
      <c r="G70" s="589"/>
      <c r="H70" s="589"/>
      <c r="I70" s="589"/>
      <c r="J70" s="589"/>
      <c r="K70" s="589"/>
    </row>
    <row r="71" spans="1:11" x14ac:dyDescent="0.25">
      <c r="A71" s="589"/>
      <c r="B71" s="589"/>
      <c r="C71" s="589"/>
      <c r="D71" s="589"/>
      <c r="E71" s="589"/>
      <c r="F71" s="589"/>
      <c r="G71" s="589"/>
      <c r="H71" s="589"/>
      <c r="I71" s="589"/>
      <c r="J71" s="589"/>
      <c r="K71" s="589"/>
    </row>
    <row r="72" spans="1:11" x14ac:dyDescent="0.25">
      <c r="A72" s="589"/>
      <c r="B72" s="589"/>
      <c r="C72" s="589"/>
      <c r="D72" s="589"/>
      <c r="E72" s="589"/>
      <c r="F72" s="589"/>
      <c r="G72" s="589"/>
      <c r="H72" s="589"/>
      <c r="I72" s="589"/>
      <c r="J72" s="589"/>
      <c r="K72" s="589"/>
    </row>
    <row r="73" spans="1:11" x14ac:dyDescent="0.25">
      <c r="A73" s="589"/>
      <c r="B73" s="589"/>
      <c r="C73" s="589"/>
      <c r="D73" s="589"/>
      <c r="E73" s="589"/>
      <c r="F73" s="589"/>
      <c r="G73" s="589"/>
      <c r="H73" s="589"/>
      <c r="I73" s="589"/>
      <c r="J73" s="589"/>
      <c r="K73" s="589"/>
    </row>
    <row r="74" spans="1:11" x14ac:dyDescent="0.25">
      <c r="A74" s="589"/>
      <c r="B74" s="589"/>
      <c r="C74" s="589"/>
      <c r="D74" s="589"/>
      <c r="E74" s="589"/>
      <c r="F74" s="589"/>
      <c r="G74" s="589"/>
      <c r="H74" s="589"/>
      <c r="I74" s="589"/>
      <c r="J74" s="589"/>
      <c r="K74" s="589"/>
    </row>
    <row r="75" spans="1:11" x14ac:dyDescent="0.25">
      <c r="A75" s="589"/>
      <c r="B75" s="589"/>
      <c r="C75" s="589"/>
      <c r="D75" s="589"/>
      <c r="E75" s="589"/>
      <c r="F75" s="589"/>
      <c r="G75" s="589"/>
      <c r="H75" s="589"/>
      <c r="I75" s="589"/>
      <c r="J75" s="589"/>
      <c r="K75" s="589"/>
    </row>
    <row r="76" spans="1:11" x14ac:dyDescent="0.25">
      <c r="A76" s="589"/>
      <c r="B76" s="589"/>
      <c r="C76" s="589"/>
      <c r="D76" s="589"/>
      <c r="E76" s="589"/>
      <c r="F76" s="589"/>
      <c r="G76" s="589"/>
      <c r="H76" s="589"/>
      <c r="I76" s="589"/>
      <c r="J76" s="589"/>
      <c r="K76" s="589"/>
    </row>
    <row r="77" spans="1:11" x14ac:dyDescent="0.25">
      <c r="A77" s="589"/>
      <c r="B77" s="589"/>
      <c r="C77" s="589"/>
      <c r="D77" s="589"/>
      <c r="E77" s="589"/>
      <c r="F77" s="589"/>
      <c r="G77" s="589"/>
      <c r="H77" s="589"/>
      <c r="I77" s="589"/>
      <c r="J77" s="589"/>
      <c r="K77" s="589"/>
    </row>
    <row r="78" spans="1:11" x14ac:dyDescent="0.25">
      <c r="A78" s="589"/>
      <c r="B78" s="589"/>
      <c r="C78" s="589"/>
      <c r="D78" s="589"/>
      <c r="E78" s="589"/>
      <c r="F78" s="589"/>
      <c r="G78" s="589"/>
      <c r="H78" s="589"/>
      <c r="I78" s="589"/>
      <c r="J78" s="589"/>
      <c r="K78" s="589"/>
    </row>
    <row r="79" spans="1:11" x14ac:dyDescent="0.25">
      <c r="A79" s="589"/>
      <c r="B79" s="589"/>
      <c r="C79" s="589"/>
      <c r="D79" s="589"/>
      <c r="E79" s="589"/>
      <c r="F79" s="589"/>
      <c r="G79" s="589"/>
      <c r="H79" s="589"/>
      <c r="I79" s="589"/>
      <c r="J79" s="589"/>
      <c r="K79" s="589"/>
    </row>
    <row r="80" spans="1:11" x14ac:dyDescent="0.25">
      <c r="A80" s="589"/>
      <c r="B80" s="589"/>
      <c r="C80" s="589"/>
      <c r="D80" s="589"/>
      <c r="E80" s="589"/>
      <c r="F80" s="589"/>
      <c r="G80" s="589"/>
      <c r="H80" s="589"/>
      <c r="I80" s="589"/>
      <c r="J80" s="589"/>
      <c r="K80" s="589"/>
    </row>
    <row r="81" spans="1:11" x14ac:dyDescent="0.25">
      <c r="A81" s="589"/>
      <c r="B81" s="589"/>
      <c r="C81" s="589"/>
      <c r="D81" s="589"/>
      <c r="E81" s="589"/>
      <c r="F81" s="589"/>
      <c r="G81" s="589"/>
      <c r="H81" s="589"/>
      <c r="I81" s="589"/>
      <c r="J81" s="589"/>
      <c r="K81" s="589"/>
    </row>
    <row r="82" spans="1:11" x14ac:dyDescent="0.25">
      <c r="A82" s="589"/>
      <c r="B82" s="589"/>
      <c r="C82" s="589"/>
      <c r="D82" s="589"/>
      <c r="E82" s="589"/>
      <c r="F82" s="589"/>
      <c r="G82" s="589"/>
      <c r="H82" s="589"/>
      <c r="I82" s="589"/>
      <c r="J82" s="589"/>
      <c r="K82" s="589"/>
    </row>
    <row r="83" spans="1:11" x14ac:dyDescent="0.25">
      <c r="A83" s="589"/>
      <c r="B83" s="589"/>
      <c r="C83" s="589"/>
      <c r="D83" s="589"/>
      <c r="E83" s="589"/>
      <c r="F83" s="589"/>
      <c r="G83" s="589"/>
      <c r="H83" s="589"/>
      <c r="I83" s="589"/>
      <c r="J83" s="589"/>
      <c r="K83" s="589"/>
    </row>
    <row r="84" spans="1:11" x14ac:dyDescent="0.25">
      <c r="A84" s="589"/>
      <c r="B84" s="589"/>
      <c r="C84" s="589"/>
      <c r="D84" s="589"/>
      <c r="E84" s="589"/>
      <c r="F84" s="589"/>
      <c r="G84" s="589"/>
      <c r="H84" s="589"/>
      <c r="I84" s="589"/>
      <c r="J84" s="589"/>
      <c r="K84" s="589"/>
    </row>
    <row r="85" spans="1:11" x14ac:dyDescent="0.25">
      <c r="A85" s="589"/>
      <c r="B85" s="589"/>
      <c r="C85" s="589"/>
      <c r="D85" s="589"/>
      <c r="E85" s="589"/>
      <c r="F85" s="589"/>
      <c r="G85" s="589"/>
      <c r="H85" s="589"/>
      <c r="I85" s="589"/>
      <c r="J85" s="589"/>
      <c r="K85" s="589"/>
    </row>
    <row r="86" spans="1:11" x14ac:dyDescent="0.25">
      <c r="A86" s="589"/>
      <c r="B86" s="589"/>
      <c r="C86" s="589"/>
      <c r="D86" s="589"/>
      <c r="E86" s="589"/>
      <c r="F86" s="589"/>
      <c r="G86" s="589"/>
      <c r="H86" s="589"/>
      <c r="I86" s="589"/>
      <c r="J86" s="589"/>
      <c r="K86" s="589"/>
    </row>
    <row r="87" spans="1:11" x14ac:dyDescent="0.25">
      <c r="A87" s="589"/>
      <c r="B87" s="589"/>
      <c r="C87" s="589"/>
      <c r="D87" s="589"/>
      <c r="E87" s="589"/>
      <c r="F87" s="589"/>
      <c r="G87" s="589"/>
      <c r="H87" s="589"/>
      <c r="I87" s="589"/>
      <c r="J87" s="589"/>
      <c r="K87" s="589"/>
    </row>
    <row r="88" spans="1:11" x14ac:dyDescent="0.25">
      <c r="A88" s="589"/>
      <c r="B88" s="589"/>
      <c r="C88" s="589"/>
      <c r="D88" s="589"/>
      <c r="E88" s="589"/>
      <c r="F88" s="589"/>
      <c r="G88" s="589"/>
      <c r="H88" s="589"/>
      <c r="I88" s="589"/>
      <c r="J88" s="589"/>
      <c r="K88" s="589"/>
    </row>
    <row r="89" spans="1:11" x14ac:dyDescent="0.25">
      <c r="A89" s="589"/>
      <c r="B89" s="589"/>
      <c r="C89" s="589"/>
      <c r="D89" s="589"/>
      <c r="E89" s="589"/>
      <c r="F89" s="589"/>
      <c r="G89" s="589"/>
      <c r="H89" s="589"/>
      <c r="I89" s="589"/>
      <c r="J89" s="589"/>
      <c r="K89" s="589"/>
    </row>
    <row r="90" spans="1:11" x14ac:dyDescent="0.25">
      <c r="A90" s="589"/>
      <c r="B90" s="589"/>
      <c r="C90" s="589"/>
      <c r="D90" s="589"/>
      <c r="E90" s="589"/>
      <c r="F90" s="589"/>
      <c r="G90" s="589"/>
      <c r="H90" s="589"/>
      <c r="I90" s="589"/>
      <c r="J90" s="589"/>
      <c r="K90" s="589"/>
    </row>
    <row r="91" spans="1:11" x14ac:dyDescent="0.25">
      <c r="A91" s="589"/>
      <c r="B91" s="589"/>
      <c r="C91" s="589"/>
      <c r="D91" s="589"/>
      <c r="E91" s="589"/>
      <c r="F91" s="589"/>
      <c r="G91" s="589"/>
      <c r="H91" s="589"/>
      <c r="I91" s="589"/>
      <c r="J91" s="589"/>
      <c r="K91" s="589"/>
    </row>
    <row r="92" spans="1:11" x14ac:dyDescent="0.25">
      <c r="A92" s="589"/>
      <c r="B92" s="589"/>
      <c r="C92" s="589"/>
      <c r="D92" s="589"/>
      <c r="E92" s="589"/>
      <c r="F92" s="589"/>
      <c r="G92" s="589"/>
      <c r="H92" s="589"/>
      <c r="I92" s="589"/>
      <c r="J92" s="589"/>
      <c r="K92" s="589"/>
    </row>
    <row r="93" spans="1:11" x14ac:dyDescent="0.25">
      <c r="A93" s="589"/>
      <c r="B93" s="589"/>
      <c r="C93" s="589"/>
      <c r="D93" s="589"/>
      <c r="E93" s="589"/>
      <c r="F93" s="589"/>
      <c r="G93" s="589"/>
      <c r="H93" s="589"/>
      <c r="I93" s="589"/>
      <c r="J93" s="589"/>
      <c r="K93" s="589"/>
    </row>
    <row r="94" spans="1:11" x14ac:dyDescent="0.25">
      <c r="A94" s="589"/>
      <c r="B94" s="589"/>
      <c r="C94" s="589"/>
      <c r="D94" s="589"/>
      <c r="E94" s="589"/>
      <c r="F94" s="589"/>
      <c r="G94" s="589"/>
      <c r="H94" s="589"/>
      <c r="I94" s="589"/>
      <c r="J94" s="589"/>
      <c r="K94" s="589"/>
    </row>
    <row r="95" spans="1:11" x14ac:dyDescent="0.25">
      <c r="A95" s="589"/>
      <c r="B95" s="589"/>
      <c r="C95" s="589"/>
      <c r="D95" s="589"/>
      <c r="E95" s="589"/>
      <c r="F95" s="589"/>
      <c r="G95" s="589"/>
      <c r="H95" s="589"/>
      <c r="I95" s="589"/>
      <c r="J95" s="589"/>
      <c r="K95" s="589"/>
    </row>
    <row r="96" spans="1:11" x14ac:dyDescent="0.25">
      <c r="A96" s="589"/>
      <c r="B96" s="589"/>
      <c r="C96" s="589"/>
      <c r="D96" s="589"/>
      <c r="E96" s="589"/>
      <c r="F96" s="589"/>
      <c r="G96" s="589"/>
      <c r="H96" s="589"/>
      <c r="I96" s="589"/>
      <c r="J96" s="589"/>
      <c r="K96" s="589"/>
    </row>
    <row r="97" spans="1:11" x14ac:dyDescent="0.25">
      <c r="A97" s="589"/>
      <c r="B97" s="589"/>
      <c r="C97" s="589"/>
      <c r="D97" s="589"/>
      <c r="E97" s="589"/>
      <c r="F97" s="589"/>
      <c r="G97" s="589"/>
      <c r="H97" s="589"/>
      <c r="I97" s="589"/>
      <c r="J97" s="589"/>
      <c r="K97" s="589"/>
    </row>
    <row r="98" spans="1:11" x14ac:dyDescent="0.25">
      <c r="A98" s="589"/>
      <c r="B98" s="589"/>
      <c r="C98" s="589"/>
      <c r="D98" s="589"/>
      <c r="E98" s="589"/>
      <c r="F98" s="589"/>
      <c r="G98" s="589"/>
      <c r="H98" s="589"/>
      <c r="I98" s="589"/>
      <c r="J98" s="589"/>
      <c r="K98" s="589"/>
    </row>
    <row r="99" spans="1:11" x14ac:dyDescent="0.25">
      <c r="A99" s="589"/>
      <c r="B99" s="589"/>
      <c r="C99" s="589"/>
      <c r="D99" s="589"/>
      <c r="E99" s="589"/>
      <c r="F99" s="589"/>
      <c r="G99" s="589"/>
      <c r="H99" s="589"/>
      <c r="I99" s="589"/>
      <c r="J99" s="589"/>
      <c r="K99" s="589"/>
    </row>
    <row r="100" spans="1:11" x14ac:dyDescent="0.25">
      <c r="A100" s="589"/>
      <c r="B100" s="589"/>
      <c r="C100" s="589"/>
      <c r="D100" s="589"/>
      <c r="E100" s="589"/>
      <c r="F100" s="589"/>
      <c r="G100" s="589"/>
      <c r="H100" s="589"/>
      <c r="I100" s="589"/>
      <c r="J100" s="589"/>
      <c r="K100" s="589"/>
    </row>
    <row r="101" spans="1:11" x14ac:dyDescent="0.25">
      <c r="A101" s="589"/>
      <c r="B101" s="589"/>
      <c r="C101" s="589"/>
      <c r="D101" s="589"/>
      <c r="E101" s="589"/>
      <c r="F101" s="589"/>
      <c r="G101" s="589"/>
      <c r="H101" s="589"/>
      <c r="I101" s="589"/>
      <c r="J101" s="589"/>
      <c r="K101" s="589"/>
    </row>
    <row r="102" spans="1:11" x14ac:dyDescent="0.25">
      <c r="A102" s="589"/>
      <c r="B102" s="589"/>
      <c r="C102" s="589"/>
      <c r="D102" s="589"/>
      <c r="E102" s="589"/>
      <c r="F102" s="589"/>
      <c r="G102" s="589"/>
      <c r="H102" s="589"/>
      <c r="I102" s="589"/>
      <c r="J102" s="589"/>
      <c r="K102" s="589"/>
    </row>
    <row r="103" spans="1:11" x14ac:dyDescent="0.25">
      <c r="A103" s="589"/>
      <c r="B103" s="589"/>
      <c r="C103" s="589"/>
      <c r="D103" s="589"/>
      <c r="E103" s="589"/>
      <c r="F103" s="589"/>
      <c r="G103" s="589"/>
      <c r="H103" s="589"/>
      <c r="I103" s="589"/>
      <c r="J103" s="589"/>
      <c r="K103" s="589"/>
    </row>
    <row r="104" spans="1:11" x14ac:dyDescent="0.25">
      <c r="A104" s="589"/>
      <c r="B104" s="589"/>
      <c r="C104" s="589"/>
      <c r="D104" s="589"/>
      <c r="E104" s="589"/>
      <c r="F104" s="589"/>
      <c r="G104" s="589"/>
      <c r="H104" s="589"/>
      <c r="I104" s="589"/>
      <c r="J104" s="589"/>
      <c r="K104" s="589"/>
    </row>
    <row r="105" spans="1:11" x14ac:dyDescent="0.25">
      <c r="A105" s="589"/>
      <c r="B105" s="589"/>
      <c r="C105" s="589"/>
      <c r="D105" s="589"/>
      <c r="E105" s="589"/>
      <c r="F105" s="589"/>
      <c r="G105" s="589"/>
      <c r="H105" s="589"/>
      <c r="I105" s="589"/>
      <c r="J105" s="589"/>
      <c r="K105" s="589"/>
    </row>
    <row r="106" spans="1:11" x14ac:dyDescent="0.25">
      <c r="A106" s="589"/>
      <c r="B106" s="589"/>
      <c r="C106" s="589"/>
      <c r="D106" s="589"/>
      <c r="E106" s="589"/>
      <c r="F106" s="589"/>
      <c r="G106" s="589"/>
      <c r="H106" s="589"/>
      <c r="I106" s="589"/>
      <c r="J106" s="589"/>
      <c r="K106" s="589"/>
    </row>
    <row r="107" spans="1:11" x14ac:dyDescent="0.25">
      <c r="A107" s="589"/>
      <c r="B107" s="589"/>
      <c r="C107" s="589"/>
      <c r="D107" s="589"/>
      <c r="E107" s="589"/>
      <c r="F107" s="589"/>
      <c r="G107" s="589"/>
      <c r="H107" s="589"/>
      <c r="I107" s="589"/>
      <c r="J107" s="589"/>
      <c r="K107" s="589"/>
    </row>
    <row r="108" spans="1:11" x14ac:dyDescent="0.25">
      <c r="A108" s="589"/>
      <c r="B108" s="589"/>
      <c r="C108" s="589"/>
      <c r="D108" s="589"/>
      <c r="E108" s="589"/>
      <c r="F108" s="589"/>
      <c r="G108" s="589"/>
      <c r="H108" s="589"/>
      <c r="I108" s="589"/>
      <c r="J108" s="589"/>
      <c r="K108" s="589"/>
    </row>
    <row r="109" spans="1:11" x14ac:dyDescent="0.25">
      <c r="A109" s="589"/>
      <c r="B109" s="589"/>
      <c r="C109" s="589"/>
      <c r="D109" s="589"/>
      <c r="E109" s="589"/>
      <c r="F109" s="589"/>
      <c r="G109" s="589"/>
      <c r="H109" s="589"/>
      <c r="I109" s="589"/>
      <c r="J109" s="589"/>
      <c r="K109" s="589"/>
    </row>
    <row r="110" spans="1:11" x14ac:dyDescent="0.25">
      <c r="A110" s="589"/>
      <c r="B110" s="589"/>
      <c r="C110" s="589"/>
      <c r="D110" s="589"/>
      <c r="E110" s="589"/>
      <c r="F110" s="589"/>
      <c r="G110" s="589"/>
      <c r="H110" s="589"/>
      <c r="I110" s="589"/>
      <c r="J110" s="589"/>
      <c r="K110" s="589"/>
    </row>
    <row r="111" spans="1:11" x14ac:dyDescent="0.25">
      <c r="A111" s="589"/>
      <c r="B111" s="589"/>
      <c r="C111" s="589"/>
      <c r="D111" s="589"/>
      <c r="E111" s="589"/>
      <c r="F111" s="589"/>
      <c r="G111" s="589"/>
      <c r="H111" s="589"/>
      <c r="I111" s="589"/>
      <c r="J111" s="589"/>
      <c r="K111" s="589"/>
    </row>
    <row r="112" spans="1:11" x14ac:dyDescent="0.25">
      <c r="A112" s="589"/>
      <c r="B112" s="589"/>
      <c r="C112" s="589"/>
      <c r="D112" s="589"/>
      <c r="E112" s="589"/>
      <c r="F112" s="589"/>
      <c r="G112" s="589"/>
      <c r="H112" s="589"/>
      <c r="I112" s="589"/>
      <c r="J112" s="589"/>
      <c r="K112" s="589"/>
    </row>
    <row r="113" spans="1:11" x14ac:dyDescent="0.25">
      <c r="A113" s="589"/>
      <c r="B113" s="589"/>
      <c r="C113" s="589"/>
      <c r="D113" s="589"/>
      <c r="E113" s="589"/>
      <c r="F113" s="589"/>
      <c r="G113" s="589"/>
      <c r="H113" s="589"/>
      <c r="I113" s="589"/>
      <c r="J113" s="589"/>
      <c r="K113" s="589"/>
    </row>
    <row r="114" spans="1:11" x14ac:dyDescent="0.25">
      <c r="A114" s="589"/>
      <c r="B114" s="589"/>
      <c r="C114" s="589"/>
      <c r="D114" s="589"/>
      <c r="E114" s="589"/>
      <c r="F114" s="589"/>
      <c r="G114" s="589"/>
      <c r="H114" s="589"/>
      <c r="I114" s="589"/>
      <c r="J114" s="589"/>
      <c r="K114" s="589"/>
    </row>
    <row r="115" spans="1:11" x14ac:dyDescent="0.25">
      <c r="A115" s="589"/>
      <c r="B115" s="589"/>
      <c r="C115" s="589"/>
      <c r="D115" s="589"/>
      <c r="E115" s="589"/>
      <c r="F115" s="589"/>
      <c r="G115" s="589"/>
      <c r="H115" s="589"/>
      <c r="I115" s="589"/>
      <c r="J115" s="589"/>
      <c r="K115" s="589"/>
    </row>
    <row r="116" spans="1:11" x14ac:dyDescent="0.25">
      <c r="A116" s="589"/>
      <c r="B116" s="589"/>
      <c r="C116" s="589"/>
      <c r="D116" s="589"/>
      <c r="E116" s="589"/>
      <c r="F116" s="589"/>
      <c r="G116" s="589"/>
      <c r="H116" s="589"/>
      <c r="I116" s="589"/>
      <c r="J116" s="589"/>
      <c r="K116" s="589"/>
    </row>
    <row r="117" spans="1:11" x14ac:dyDescent="0.25">
      <c r="A117" s="589"/>
      <c r="B117" s="589"/>
      <c r="C117" s="589"/>
      <c r="D117" s="589"/>
      <c r="E117" s="589"/>
      <c r="F117" s="589"/>
      <c r="G117" s="589"/>
      <c r="H117" s="589"/>
      <c r="I117" s="589"/>
      <c r="J117" s="589"/>
      <c r="K117" s="589"/>
    </row>
    <row r="118" spans="1:11" x14ac:dyDescent="0.25">
      <c r="A118" s="589"/>
      <c r="B118" s="589"/>
      <c r="C118" s="589"/>
      <c r="D118" s="589"/>
      <c r="E118" s="589"/>
      <c r="F118" s="589"/>
      <c r="G118" s="589"/>
      <c r="H118" s="589"/>
      <c r="I118" s="589"/>
      <c r="J118" s="589"/>
      <c r="K118" s="589"/>
    </row>
    <row r="119" spans="1:11" x14ac:dyDescent="0.25">
      <c r="A119" s="589"/>
      <c r="B119" s="589"/>
      <c r="C119" s="589"/>
      <c r="D119" s="589"/>
      <c r="E119" s="589"/>
      <c r="F119" s="589"/>
      <c r="G119" s="589"/>
      <c r="H119" s="589"/>
      <c r="I119" s="589"/>
      <c r="J119" s="589"/>
      <c r="K119" s="589"/>
    </row>
    <row r="120" spans="1:11" x14ac:dyDescent="0.25">
      <c r="A120" s="589"/>
      <c r="B120" s="589"/>
      <c r="C120" s="589"/>
      <c r="D120" s="589"/>
      <c r="E120" s="589"/>
      <c r="F120" s="589"/>
      <c r="G120" s="589"/>
      <c r="H120" s="589"/>
      <c r="I120" s="589"/>
      <c r="J120" s="589"/>
      <c r="K120" s="589"/>
    </row>
    <row r="121" spans="1:11" x14ac:dyDescent="0.25">
      <c r="A121" s="589"/>
      <c r="B121" s="589"/>
      <c r="C121" s="589"/>
      <c r="D121" s="589"/>
      <c r="E121" s="589"/>
      <c r="F121" s="589"/>
      <c r="G121" s="589"/>
      <c r="H121" s="589"/>
      <c r="I121" s="589"/>
      <c r="J121" s="589"/>
      <c r="K121" s="589"/>
    </row>
    <row r="122" spans="1:11" x14ac:dyDescent="0.25">
      <c r="A122" s="589"/>
      <c r="B122" s="589"/>
      <c r="C122" s="589"/>
      <c r="D122" s="589"/>
      <c r="E122" s="589"/>
      <c r="F122" s="589"/>
      <c r="G122" s="589"/>
      <c r="H122" s="589"/>
      <c r="I122" s="589"/>
      <c r="J122" s="589"/>
      <c r="K122" s="589"/>
    </row>
    <row r="123" spans="1:11" x14ac:dyDescent="0.25">
      <c r="A123" s="589"/>
      <c r="B123" s="589"/>
      <c r="C123" s="589"/>
      <c r="D123" s="589"/>
      <c r="E123" s="589"/>
      <c r="F123" s="589"/>
      <c r="G123" s="589"/>
      <c r="H123" s="589"/>
      <c r="I123" s="589"/>
      <c r="J123" s="589"/>
      <c r="K123" s="589"/>
    </row>
    <row r="124" spans="1:11" x14ac:dyDescent="0.25">
      <c r="A124" s="589"/>
      <c r="B124" s="589"/>
      <c r="C124" s="589"/>
      <c r="D124" s="589"/>
      <c r="E124" s="589"/>
      <c r="F124" s="589"/>
      <c r="G124" s="589"/>
      <c r="H124" s="589"/>
      <c r="I124" s="589"/>
      <c r="J124" s="589"/>
      <c r="K124" s="589"/>
    </row>
    <row r="125" spans="1:11" x14ac:dyDescent="0.25">
      <c r="A125" s="589"/>
      <c r="B125" s="589"/>
      <c r="C125" s="589"/>
      <c r="D125" s="589"/>
      <c r="E125" s="589"/>
      <c r="F125" s="589"/>
      <c r="G125" s="589"/>
      <c r="H125" s="589"/>
      <c r="I125" s="589"/>
      <c r="J125" s="589"/>
      <c r="K125" s="589"/>
    </row>
    <row r="126" spans="1:11" x14ac:dyDescent="0.25">
      <c r="A126" s="589"/>
      <c r="B126" s="589"/>
      <c r="C126" s="589"/>
      <c r="D126" s="589"/>
      <c r="E126" s="589"/>
      <c r="F126" s="589"/>
      <c r="G126" s="589"/>
      <c r="H126" s="589"/>
      <c r="I126" s="589"/>
      <c r="J126" s="589"/>
      <c r="K126" s="589"/>
    </row>
    <row r="127" spans="1:11" x14ac:dyDescent="0.25">
      <c r="A127" s="589"/>
      <c r="B127" s="589"/>
      <c r="C127" s="589"/>
      <c r="D127" s="589"/>
      <c r="E127" s="589"/>
      <c r="F127" s="589"/>
      <c r="G127" s="589"/>
      <c r="H127" s="589"/>
      <c r="I127" s="589"/>
      <c r="J127" s="589"/>
      <c r="K127" s="589"/>
    </row>
    <row r="128" spans="1:11" x14ac:dyDescent="0.25">
      <c r="A128" s="589"/>
      <c r="B128" s="589"/>
      <c r="C128" s="589"/>
      <c r="D128" s="589"/>
      <c r="E128" s="589"/>
      <c r="F128" s="589"/>
      <c r="G128" s="589"/>
      <c r="H128" s="589"/>
      <c r="I128" s="589"/>
      <c r="J128" s="589"/>
      <c r="K128" s="589"/>
    </row>
    <row r="129" spans="1:11" x14ac:dyDescent="0.25">
      <c r="A129" s="589"/>
      <c r="B129" s="589"/>
      <c r="C129" s="589"/>
      <c r="D129" s="589"/>
      <c r="E129" s="589"/>
      <c r="F129" s="589"/>
      <c r="G129" s="589"/>
      <c r="H129" s="589"/>
      <c r="I129" s="589"/>
      <c r="J129" s="589"/>
      <c r="K129" s="589"/>
    </row>
    <row r="130" spans="1:11" x14ac:dyDescent="0.25">
      <c r="A130" s="589"/>
      <c r="B130" s="589"/>
      <c r="C130" s="589"/>
      <c r="D130" s="589"/>
      <c r="E130" s="589"/>
      <c r="F130" s="589"/>
      <c r="G130" s="589"/>
      <c r="H130" s="589"/>
      <c r="I130" s="589"/>
      <c r="J130" s="589"/>
      <c r="K130" s="589"/>
    </row>
    <row r="131" spans="1:11" x14ac:dyDescent="0.25">
      <c r="A131" s="589"/>
      <c r="B131" s="589"/>
      <c r="C131" s="589"/>
      <c r="D131" s="589"/>
      <c r="E131" s="589"/>
      <c r="F131" s="589"/>
      <c r="G131" s="589"/>
      <c r="H131" s="589"/>
      <c r="I131" s="589"/>
      <c r="J131" s="589"/>
      <c r="K131" s="589"/>
    </row>
    <row r="132" spans="1:11" x14ac:dyDescent="0.25">
      <c r="A132" s="589"/>
      <c r="B132" s="589"/>
      <c r="C132" s="589"/>
      <c r="D132" s="589"/>
      <c r="E132" s="589"/>
      <c r="F132" s="589"/>
      <c r="G132" s="589"/>
      <c r="H132" s="589"/>
      <c r="I132" s="589"/>
      <c r="J132" s="589"/>
      <c r="K132" s="589"/>
    </row>
    <row r="133" spans="1:11" x14ac:dyDescent="0.25">
      <c r="A133" s="589"/>
      <c r="B133" s="589"/>
      <c r="C133" s="589"/>
      <c r="D133" s="589"/>
      <c r="E133" s="589"/>
      <c r="F133" s="589"/>
      <c r="G133" s="589"/>
      <c r="H133" s="589"/>
      <c r="I133" s="589"/>
      <c r="J133" s="589"/>
      <c r="K133" s="589"/>
    </row>
    <row r="134" spans="1:11" x14ac:dyDescent="0.25">
      <c r="A134" s="589"/>
      <c r="B134" s="589"/>
      <c r="C134" s="589"/>
      <c r="D134" s="589"/>
      <c r="E134" s="589"/>
      <c r="F134" s="589"/>
      <c r="G134" s="589"/>
      <c r="H134" s="589"/>
      <c r="I134" s="589"/>
      <c r="J134" s="589"/>
      <c r="K134" s="589"/>
    </row>
    <row r="135" spans="1:11" x14ac:dyDescent="0.25">
      <c r="A135" s="589"/>
      <c r="B135" s="589"/>
      <c r="C135" s="589"/>
      <c r="D135" s="589"/>
      <c r="E135" s="589"/>
      <c r="F135" s="589"/>
      <c r="G135" s="589"/>
      <c r="H135" s="589"/>
      <c r="I135" s="589"/>
      <c r="J135" s="589"/>
      <c r="K135" s="589"/>
    </row>
    <row r="136" spans="1:11" x14ac:dyDescent="0.25">
      <c r="A136" s="589"/>
      <c r="B136" s="589"/>
      <c r="C136" s="589"/>
      <c r="D136" s="589"/>
      <c r="E136" s="589"/>
      <c r="F136" s="589"/>
      <c r="G136" s="589"/>
      <c r="H136" s="589"/>
      <c r="I136" s="589"/>
      <c r="J136" s="589"/>
      <c r="K136" s="589"/>
    </row>
    <row r="137" spans="1:11" x14ac:dyDescent="0.25">
      <c r="A137" s="589"/>
      <c r="B137" s="589"/>
      <c r="C137" s="589"/>
      <c r="D137" s="589"/>
      <c r="E137" s="589"/>
      <c r="F137" s="589"/>
      <c r="G137" s="589"/>
      <c r="H137" s="589"/>
      <c r="I137" s="589"/>
      <c r="J137" s="589"/>
      <c r="K137" s="589"/>
    </row>
    <row r="138" spans="1:11" x14ac:dyDescent="0.25">
      <c r="A138" s="589"/>
      <c r="B138" s="589"/>
      <c r="C138" s="589"/>
      <c r="D138" s="589"/>
      <c r="E138" s="589"/>
      <c r="F138" s="589"/>
      <c r="G138" s="589"/>
      <c r="H138" s="589"/>
      <c r="I138" s="589"/>
      <c r="J138" s="589"/>
      <c r="K138" s="589"/>
    </row>
    <row r="139" spans="1:11" x14ac:dyDescent="0.25">
      <c r="A139" s="589"/>
      <c r="B139" s="589"/>
      <c r="C139" s="589"/>
      <c r="D139" s="589"/>
      <c r="E139" s="589"/>
      <c r="F139" s="589"/>
      <c r="G139" s="589"/>
      <c r="H139" s="589"/>
      <c r="I139" s="589"/>
      <c r="J139" s="589"/>
      <c r="K139" s="589"/>
    </row>
    <row r="140" spans="1:11" x14ac:dyDescent="0.25">
      <c r="A140" s="589"/>
      <c r="B140" s="589"/>
      <c r="C140" s="589"/>
      <c r="D140" s="589"/>
      <c r="E140" s="589"/>
      <c r="F140" s="589"/>
      <c r="G140" s="589"/>
      <c r="H140" s="589"/>
      <c r="I140" s="589"/>
      <c r="J140" s="589"/>
      <c r="K140" s="589"/>
    </row>
    <row r="141" spans="1:11" x14ac:dyDescent="0.25">
      <c r="A141" s="589"/>
      <c r="B141" s="589"/>
      <c r="C141" s="589"/>
      <c r="D141" s="589"/>
      <c r="E141" s="589"/>
      <c r="F141" s="589"/>
      <c r="G141" s="589"/>
      <c r="H141" s="589"/>
      <c r="I141" s="589"/>
      <c r="J141" s="589"/>
      <c r="K141" s="589"/>
    </row>
    <row r="142" spans="1:11" x14ac:dyDescent="0.25">
      <c r="A142" s="589"/>
      <c r="B142" s="589"/>
      <c r="C142" s="589"/>
      <c r="D142" s="589"/>
      <c r="E142" s="589"/>
      <c r="F142" s="589"/>
      <c r="G142" s="589"/>
      <c r="H142" s="589"/>
      <c r="I142" s="589"/>
      <c r="J142" s="589"/>
      <c r="K142" s="589"/>
    </row>
    <row r="143" spans="1:11" x14ac:dyDescent="0.25">
      <c r="A143" s="589"/>
      <c r="B143" s="589"/>
      <c r="C143" s="589"/>
      <c r="D143" s="589"/>
      <c r="E143" s="589"/>
      <c r="F143" s="589"/>
      <c r="G143" s="589"/>
      <c r="H143" s="589"/>
      <c r="I143" s="589"/>
      <c r="J143" s="589"/>
      <c r="K143" s="589"/>
    </row>
    <row r="144" spans="1:11" x14ac:dyDescent="0.25">
      <c r="A144" s="589"/>
      <c r="B144" s="589"/>
      <c r="C144" s="589"/>
      <c r="D144" s="589"/>
      <c r="E144" s="589"/>
      <c r="F144" s="589"/>
      <c r="G144" s="589"/>
      <c r="H144" s="589"/>
      <c r="I144" s="589"/>
      <c r="J144" s="589"/>
      <c r="K144" s="589"/>
    </row>
    <row r="145" spans="1:11" x14ac:dyDescent="0.25">
      <c r="A145" s="589"/>
      <c r="B145" s="589"/>
      <c r="C145" s="589"/>
      <c r="D145" s="589"/>
      <c r="E145" s="589"/>
      <c r="F145" s="589"/>
      <c r="G145" s="589"/>
      <c r="H145" s="589"/>
      <c r="I145" s="589"/>
      <c r="J145" s="589"/>
      <c r="K145" s="589"/>
    </row>
    <row r="146" spans="1:11" x14ac:dyDescent="0.25">
      <c r="A146" s="589"/>
      <c r="B146" s="589"/>
      <c r="C146" s="589"/>
      <c r="D146" s="589"/>
      <c r="E146" s="589"/>
      <c r="F146" s="589"/>
      <c r="G146" s="589"/>
      <c r="H146" s="589"/>
      <c r="I146" s="589"/>
      <c r="J146" s="589"/>
      <c r="K146" s="589"/>
    </row>
    <row r="147" spans="1:11" x14ac:dyDescent="0.25">
      <c r="A147" s="589"/>
      <c r="B147" s="589"/>
      <c r="C147" s="589"/>
      <c r="D147" s="589"/>
      <c r="E147" s="589"/>
      <c r="F147" s="589"/>
      <c r="G147" s="589"/>
      <c r="H147" s="589"/>
      <c r="I147" s="589"/>
      <c r="J147" s="589"/>
      <c r="K147" s="589"/>
    </row>
    <row r="148" spans="1:11" x14ac:dyDescent="0.25">
      <c r="A148" s="589"/>
      <c r="B148" s="589"/>
      <c r="C148" s="589"/>
      <c r="D148" s="589"/>
      <c r="E148" s="589"/>
      <c r="F148" s="589"/>
      <c r="G148" s="589"/>
      <c r="H148" s="589"/>
      <c r="I148" s="589"/>
      <c r="J148" s="589"/>
      <c r="K148" s="589"/>
    </row>
    <row r="149" spans="1:11" x14ac:dyDescent="0.25">
      <c r="A149" s="589"/>
      <c r="B149" s="589"/>
      <c r="C149" s="589"/>
      <c r="D149" s="589"/>
      <c r="E149" s="589"/>
      <c r="F149" s="589"/>
      <c r="G149" s="589"/>
      <c r="H149" s="589"/>
      <c r="I149" s="589"/>
      <c r="J149" s="589"/>
      <c r="K149" s="589"/>
    </row>
    <row r="150" spans="1:11" x14ac:dyDescent="0.25">
      <c r="A150" s="589"/>
      <c r="B150" s="589"/>
      <c r="C150" s="589"/>
      <c r="D150" s="589"/>
      <c r="E150" s="589"/>
      <c r="F150" s="589"/>
      <c r="G150" s="589"/>
      <c r="H150" s="589"/>
      <c r="I150" s="589"/>
      <c r="J150" s="589"/>
      <c r="K150" s="589"/>
    </row>
    <row r="151" spans="1:11" x14ac:dyDescent="0.25">
      <c r="A151" s="589"/>
      <c r="B151" s="589"/>
      <c r="C151" s="589"/>
      <c r="D151" s="589"/>
      <c r="E151" s="589"/>
      <c r="F151" s="589"/>
      <c r="G151" s="589"/>
      <c r="H151" s="589"/>
      <c r="I151" s="589"/>
      <c r="J151" s="589"/>
      <c r="K151" s="589"/>
    </row>
    <row r="152" spans="1:11" x14ac:dyDescent="0.25">
      <c r="A152" s="589"/>
      <c r="B152" s="589"/>
      <c r="C152" s="589"/>
      <c r="D152" s="589"/>
      <c r="E152" s="589"/>
      <c r="F152" s="589"/>
      <c r="G152" s="589"/>
      <c r="H152" s="589"/>
      <c r="I152" s="589"/>
      <c r="J152" s="589"/>
      <c r="K152" s="589"/>
    </row>
    <row r="153" spans="1:11" x14ac:dyDescent="0.25">
      <c r="A153" s="589"/>
      <c r="B153" s="589"/>
      <c r="C153" s="589"/>
      <c r="D153" s="589"/>
      <c r="E153" s="589"/>
      <c r="F153" s="589"/>
      <c r="G153" s="589"/>
      <c r="H153" s="589"/>
      <c r="I153" s="589"/>
      <c r="J153" s="589"/>
      <c r="K153" s="589"/>
    </row>
    <row r="154" spans="1:11" x14ac:dyDescent="0.25">
      <c r="A154" s="589"/>
      <c r="B154" s="589"/>
      <c r="C154" s="589"/>
      <c r="D154" s="589"/>
      <c r="E154" s="589"/>
      <c r="F154" s="589"/>
      <c r="G154" s="589"/>
      <c r="H154" s="589"/>
      <c r="I154" s="589"/>
      <c r="J154" s="589"/>
      <c r="K154" s="589"/>
    </row>
    <row r="155" spans="1:11" x14ac:dyDescent="0.25">
      <c r="A155" s="589"/>
      <c r="B155" s="589"/>
      <c r="C155" s="589"/>
      <c r="D155" s="589"/>
      <c r="E155" s="589"/>
      <c r="F155" s="589"/>
      <c r="G155" s="589"/>
      <c r="H155" s="589"/>
      <c r="I155" s="589"/>
      <c r="J155" s="589"/>
      <c r="K155" s="589"/>
    </row>
    <row r="156" spans="1:11" x14ac:dyDescent="0.25">
      <c r="A156" s="589"/>
      <c r="B156" s="589"/>
      <c r="C156" s="589"/>
      <c r="D156" s="589"/>
      <c r="E156" s="589"/>
      <c r="F156" s="589"/>
      <c r="G156" s="589"/>
      <c r="H156" s="589"/>
      <c r="I156" s="589"/>
      <c r="J156" s="589"/>
      <c r="K156" s="589"/>
    </row>
    <row r="157" spans="1:11" x14ac:dyDescent="0.25">
      <c r="A157" s="589"/>
      <c r="B157" s="589"/>
      <c r="C157" s="589"/>
      <c r="D157" s="589"/>
      <c r="E157" s="589"/>
      <c r="F157" s="589"/>
      <c r="G157" s="589"/>
      <c r="H157" s="589"/>
      <c r="I157" s="589"/>
      <c r="J157" s="589"/>
      <c r="K157" s="589"/>
    </row>
    <row r="158" spans="1:11" x14ac:dyDescent="0.25">
      <c r="A158" s="589"/>
      <c r="B158" s="589"/>
      <c r="C158" s="589"/>
      <c r="D158" s="589"/>
      <c r="E158" s="589"/>
      <c r="F158" s="589"/>
      <c r="G158" s="589"/>
      <c r="H158" s="589"/>
      <c r="I158" s="589"/>
      <c r="J158" s="589"/>
      <c r="K158" s="589"/>
    </row>
    <row r="159" spans="1:11" x14ac:dyDescent="0.25">
      <c r="A159" s="589"/>
      <c r="B159" s="589"/>
      <c r="C159" s="589"/>
      <c r="D159" s="589"/>
      <c r="E159" s="589"/>
      <c r="F159" s="589"/>
      <c r="G159" s="589"/>
      <c r="H159" s="589"/>
      <c r="I159" s="589"/>
      <c r="J159" s="589"/>
      <c r="K159" s="589"/>
    </row>
    <row r="160" spans="1:11" x14ac:dyDescent="0.25">
      <c r="A160" s="589"/>
      <c r="B160" s="589"/>
      <c r="C160" s="589"/>
      <c r="D160" s="589"/>
      <c r="E160" s="589"/>
      <c r="F160" s="589"/>
      <c r="G160" s="589"/>
      <c r="H160" s="589"/>
      <c r="I160" s="589"/>
      <c r="J160" s="589"/>
      <c r="K160" s="589"/>
    </row>
    <row r="161" spans="1:11" x14ac:dyDescent="0.25">
      <c r="A161" s="589"/>
      <c r="B161" s="589"/>
      <c r="C161" s="589"/>
      <c r="D161" s="589"/>
      <c r="E161" s="589"/>
      <c r="F161" s="589"/>
      <c r="G161" s="589"/>
      <c r="H161" s="589"/>
      <c r="I161" s="589"/>
      <c r="J161" s="589"/>
      <c r="K161" s="589"/>
    </row>
    <row r="162" spans="1:11" x14ac:dyDescent="0.25">
      <c r="A162" s="589"/>
      <c r="B162" s="589"/>
      <c r="C162" s="589"/>
      <c r="D162" s="589"/>
      <c r="E162" s="589"/>
      <c r="F162" s="589"/>
      <c r="G162" s="589"/>
      <c r="H162" s="589"/>
      <c r="I162" s="589"/>
      <c r="J162" s="589"/>
      <c r="K162" s="589"/>
    </row>
    <row r="163" spans="1:11" x14ac:dyDescent="0.25">
      <c r="A163" s="589"/>
      <c r="B163" s="589"/>
      <c r="C163" s="589"/>
      <c r="D163" s="589"/>
      <c r="E163" s="589"/>
      <c r="F163" s="589"/>
      <c r="G163" s="589"/>
      <c r="H163" s="589"/>
      <c r="I163" s="589"/>
      <c r="J163" s="589"/>
      <c r="K163" s="589"/>
    </row>
    <row r="164" spans="1:11" x14ac:dyDescent="0.25">
      <c r="A164" s="589"/>
      <c r="B164" s="589"/>
      <c r="C164" s="589"/>
      <c r="D164" s="589"/>
      <c r="E164" s="589"/>
      <c r="F164" s="589"/>
      <c r="G164" s="589"/>
      <c r="H164" s="589"/>
      <c r="I164" s="589"/>
      <c r="J164" s="589"/>
      <c r="K164" s="589"/>
    </row>
    <row r="165" spans="1:11" x14ac:dyDescent="0.25">
      <c r="A165" s="589"/>
      <c r="B165" s="589"/>
      <c r="C165" s="589"/>
      <c r="D165" s="589"/>
      <c r="E165" s="589"/>
      <c r="F165" s="589"/>
      <c r="G165" s="589"/>
      <c r="H165" s="589"/>
      <c r="I165" s="589"/>
      <c r="J165" s="589"/>
      <c r="K165" s="589"/>
    </row>
    <row r="166" spans="1:11" x14ac:dyDescent="0.25">
      <c r="A166" s="589"/>
      <c r="B166" s="589"/>
      <c r="C166" s="589"/>
      <c r="D166" s="589"/>
      <c r="E166" s="589"/>
      <c r="F166" s="589"/>
      <c r="G166" s="589"/>
      <c r="H166" s="589"/>
      <c r="I166" s="589"/>
      <c r="J166" s="589"/>
      <c r="K166" s="589"/>
    </row>
    <row r="167" spans="1:11" x14ac:dyDescent="0.25">
      <c r="A167" s="589"/>
      <c r="B167" s="589"/>
      <c r="C167" s="589"/>
      <c r="D167" s="589"/>
      <c r="E167" s="589"/>
      <c r="F167" s="589"/>
      <c r="G167" s="589"/>
      <c r="H167" s="589"/>
      <c r="I167" s="589"/>
      <c r="J167" s="589"/>
      <c r="K167" s="589"/>
    </row>
    <row r="168" spans="1:11" x14ac:dyDescent="0.25">
      <c r="A168" s="589"/>
      <c r="B168" s="589"/>
      <c r="C168" s="589"/>
      <c r="D168" s="589"/>
      <c r="E168" s="589"/>
      <c r="F168" s="589"/>
      <c r="G168" s="589"/>
      <c r="H168" s="589"/>
      <c r="I168" s="589"/>
      <c r="J168" s="589"/>
      <c r="K168" s="589"/>
    </row>
    <row r="169" spans="1:11" x14ac:dyDescent="0.25">
      <c r="A169" s="589"/>
      <c r="B169" s="589"/>
      <c r="C169" s="589"/>
      <c r="D169" s="589"/>
      <c r="E169" s="589"/>
      <c r="F169" s="589"/>
      <c r="G169" s="589"/>
      <c r="H169" s="589"/>
      <c r="I169" s="589"/>
      <c r="J169" s="589"/>
      <c r="K169" s="589"/>
    </row>
    <row r="170" spans="1:11" x14ac:dyDescent="0.25">
      <c r="A170" s="589"/>
      <c r="B170" s="589"/>
      <c r="C170" s="589"/>
      <c r="D170" s="589"/>
      <c r="E170" s="589"/>
      <c r="F170" s="589"/>
      <c r="G170" s="589"/>
      <c r="H170" s="589"/>
      <c r="I170" s="589"/>
      <c r="J170" s="589"/>
      <c r="K170" s="589"/>
    </row>
    <row r="171" spans="1:11" x14ac:dyDescent="0.25">
      <c r="A171" s="589"/>
      <c r="B171" s="589"/>
      <c r="C171" s="589"/>
      <c r="D171" s="589"/>
      <c r="E171" s="589"/>
      <c r="F171" s="589"/>
      <c r="G171" s="589"/>
      <c r="H171" s="589"/>
      <c r="I171" s="589"/>
      <c r="J171" s="589"/>
      <c r="K171" s="589"/>
    </row>
    <row r="172" spans="1:11" x14ac:dyDescent="0.25">
      <c r="A172" s="589"/>
      <c r="B172" s="589"/>
      <c r="C172" s="589"/>
      <c r="D172" s="589"/>
      <c r="E172" s="589"/>
      <c r="F172" s="589"/>
      <c r="G172" s="589"/>
      <c r="H172" s="589"/>
      <c r="I172" s="589"/>
      <c r="J172" s="589"/>
      <c r="K172" s="589"/>
    </row>
    <row r="173" spans="1:11" x14ac:dyDescent="0.25">
      <c r="A173" s="589"/>
      <c r="B173" s="589"/>
      <c r="C173" s="589"/>
      <c r="D173" s="589"/>
      <c r="E173" s="589"/>
      <c r="F173" s="589"/>
      <c r="G173" s="589"/>
      <c r="H173" s="589"/>
      <c r="I173" s="589"/>
      <c r="J173" s="589"/>
      <c r="K173" s="589"/>
    </row>
    <row r="174" spans="1:11" x14ac:dyDescent="0.25">
      <c r="A174" s="589"/>
      <c r="B174" s="589"/>
      <c r="C174" s="589"/>
      <c r="D174" s="589"/>
      <c r="E174" s="589"/>
      <c r="F174" s="589"/>
      <c r="G174" s="589"/>
      <c r="H174" s="589"/>
      <c r="I174" s="589"/>
      <c r="J174" s="589"/>
      <c r="K174" s="589"/>
    </row>
    <row r="175" spans="1:11" x14ac:dyDescent="0.25">
      <c r="A175" s="589"/>
      <c r="B175" s="589"/>
      <c r="C175" s="589"/>
      <c r="D175" s="589"/>
      <c r="E175" s="589"/>
      <c r="F175" s="589"/>
      <c r="G175" s="589"/>
      <c r="H175" s="589"/>
      <c r="I175" s="589"/>
      <c r="J175" s="589"/>
      <c r="K175" s="589"/>
    </row>
    <row r="176" spans="1:11" x14ac:dyDescent="0.25">
      <c r="A176" s="589"/>
      <c r="B176" s="589"/>
      <c r="C176" s="589"/>
      <c r="D176" s="589"/>
      <c r="E176" s="589"/>
      <c r="F176" s="589"/>
      <c r="G176" s="589"/>
      <c r="H176" s="589"/>
      <c r="I176" s="589"/>
      <c r="J176" s="589"/>
      <c r="K176" s="589"/>
    </row>
    <row r="177" spans="1:11" x14ac:dyDescent="0.25">
      <c r="A177" s="589"/>
      <c r="B177" s="589"/>
      <c r="C177" s="589"/>
      <c r="D177" s="589"/>
      <c r="E177" s="589"/>
      <c r="F177" s="589"/>
      <c r="G177" s="589"/>
      <c r="H177" s="589"/>
      <c r="I177" s="589"/>
      <c r="J177" s="589"/>
      <c r="K177" s="589"/>
    </row>
    <row r="178" spans="1:11" x14ac:dyDescent="0.25">
      <c r="A178" s="589"/>
      <c r="B178" s="589"/>
      <c r="C178" s="589"/>
      <c r="D178" s="589"/>
      <c r="E178" s="589"/>
      <c r="F178" s="589"/>
      <c r="G178" s="589"/>
      <c r="H178" s="589"/>
      <c r="I178" s="589"/>
      <c r="J178" s="589"/>
      <c r="K178" s="589"/>
    </row>
    <row r="179" spans="1:11" x14ac:dyDescent="0.25">
      <c r="A179" s="589"/>
      <c r="B179" s="589"/>
      <c r="C179" s="589"/>
      <c r="D179" s="589"/>
      <c r="E179" s="589"/>
      <c r="F179" s="589"/>
      <c r="G179" s="589"/>
      <c r="H179" s="589"/>
      <c r="I179" s="589"/>
      <c r="J179" s="589"/>
      <c r="K179" s="589"/>
    </row>
    <row r="180" spans="1:11" x14ac:dyDescent="0.25">
      <c r="A180" s="589"/>
      <c r="B180" s="589"/>
      <c r="C180" s="589"/>
      <c r="D180" s="589"/>
      <c r="E180" s="589"/>
      <c r="F180" s="589"/>
      <c r="G180" s="589"/>
      <c r="H180" s="589"/>
      <c r="I180" s="589"/>
      <c r="J180" s="589"/>
      <c r="K180" s="589"/>
    </row>
    <row r="181" spans="1:11" x14ac:dyDescent="0.25">
      <c r="A181" s="589"/>
      <c r="B181" s="589"/>
      <c r="C181" s="589"/>
      <c r="D181" s="589"/>
      <c r="E181" s="589"/>
      <c r="F181" s="589"/>
      <c r="G181" s="589"/>
      <c r="H181" s="589"/>
      <c r="I181" s="589"/>
      <c r="J181" s="589"/>
      <c r="K181" s="589"/>
    </row>
    <row r="182" spans="1:11" x14ac:dyDescent="0.25">
      <c r="A182" s="589"/>
      <c r="B182" s="589"/>
      <c r="C182" s="589"/>
      <c r="D182" s="589"/>
      <c r="E182" s="589"/>
      <c r="F182" s="589"/>
      <c r="G182" s="589"/>
      <c r="H182" s="589"/>
      <c r="I182" s="589"/>
      <c r="J182" s="589"/>
      <c r="K182" s="589"/>
    </row>
    <row r="183" spans="1:11" x14ac:dyDescent="0.25">
      <c r="A183" s="589"/>
      <c r="B183" s="589"/>
      <c r="C183" s="589"/>
      <c r="D183" s="589"/>
      <c r="E183" s="589"/>
      <c r="F183" s="589"/>
      <c r="G183" s="589"/>
      <c r="H183" s="589"/>
      <c r="I183" s="589"/>
      <c r="J183" s="589"/>
      <c r="K183" s="589"/>
    </row>
    <row r="184" spans="1:11" x14ac:dyDescent="0.25">
      <c r="A184" s="589"/>
      <c r="B184" s="589"/>
      <c r="C184" s="589"/>
      <c r="D184" s="589"/>
      <c r="E184" s="589"/>
      <c r="F184" s="589"/>
      <c r="G184" s="589"/>
      <c r="H184" s="589"/>
      <c r="I184" s="589"/>
      <c r="J184" s="589"/>
      <c r="K184" s="589"/>
    </row>
    <row r="185" spans="1:11" x14ac:dyDescent="0.25">
      <c r="A185" s="589"/>
      <c r="B185" s="589"/>
      <c r="C185" s="589"/>
      <c r="D185" s="589"/>
      <c r="E185" s="589"/>
      <c r="F185" s="589"/>
      <c r="G185" s="589"/>
      <c r="H185" s="589"/>
      <c r="I185" s="589"/>
      <c r="J185" s="589"/>
      <c r="K185" s="589"/>
    </row>
    <row r="186" spans="1:11" x14ac:dyDescent="0.25">
      <c r="A186" s="589"/>
      <c r="B186" s="589"/>
      <c r="C186" s="589"/>
      <c r="D186" s="589"/>
      <c r="E186" s="589"/>
      <c r="F186" s="589"/>
      <c r="G186" s="589"/>
      <c r="H186" s="589"/>
      <c r="I186" s="589"/>
      <c r="J186" s="589"/>
      <c r="K186" s="589"/>
    </row>
    <row r="187" spans="1:11" x14ac:dyDescent="0.25">
      <c r="A187" s="589"/>
      <c r="B187" s="589"/>
      <c r="C187" s="589"/>
      <c r="D187" s="589"/>
      <c r="E187" s="589"/>
      <c r="F187" s="589"/>
      <c r="G187" s="589"/>
      <c r="H187" s="589"/>
      <c r="I187" s="589"/>
      <c r="J187" s="589"/>
      <c r="K187" s="589"/>
    </row>
    <row r="188" spans="1:11" x14ac:dyDescent="0.25">
      <c r="A188" s="589"/>
      <c r="B188" s="589"/>
      <c r="C188" s="589"/>
      <c r="D188" s="589"/>
      <c r="E188" s="589"/>
      <c r="F188" s="589"/>
      <c r="G188" s="589"/>
      <c r="H188" s="589"/>
      <c r="I188" s="589"/>
      <c r="J188" s="589"/>
      <c r="K188" s="589"/>
    </row>
    <row r="189" spans="1:11" x14ac:dyDescent="0.25">
      <c r="A189" s="589"/>
      <c r="B189" s="589"/>
      <c r="C189" s="589"/>
      <c r="D189" s="589"/>
      <c r="E189" s="589"/>
      <c r="F189" s="589"/>
      <c r="G189" s="589"/>
      <c r="H189" s="589"/>
      <c r="I189" s="589"/>
      <c r="J189" s="589"/>
      <c r="K189" s="589"/>
    </row>
    <row r="190" spans="1:11" x14ac:dyDescent="0.25">
      <c r="A190" s="589"/>
      <c r="B190" s="589"/>
      <c r="C190" s="589"/>
      <c r="D190" s="589"/>
      <c r="E190" s="589"/>
      <c r="F190" s="589"/>
      <c r="G190" s="589"/>
      <c r="H190" s="589"/>
      <c r="I190" s="589"/>
      <c r="J190" s="589"/>
      <c r="K190" s="589"/>
    </row>
    <row r="191" spans="1:11" x14ac:dyDescent="0.25">
      <c r="A191" s="589"/>
      <c r="B191" s="589"/>
      <c r="C191" s="589"/>
      <c r="D191" s="589"/>
      <c r="E191" s="589"/>
      <c r="F191" s="589"/>
      <c r="G191" s="589"/>
      <c r="H191" s="589"/>
      <c r="I191" s="589"/>
      <c r="J191" s="589"/>
      <c r="K191" s="589"/>
    </row>
    <row r="192" spans="1:11" x14ac:dyDescent="0.25">
      <c r="A192" s="589"/>
      <c r="B192" s="589"/>
      <c r="C192" s="589"/>
      <c r="D192" s="589"/>
      <c r="E192" s="589"/>
      <c r="F192" s="589"/>
      <c r="G192" s="589"/>
      <c r="H192" s="589"/>
      <c r="I192" s="589"/>
      <c r="J192" s="589"/>
      <c r="K192" s="589"/>
    </row>
    <row r="193" spans="1:11" x14ac:dyDescent="0.25">
      <c r="A193" s="589"/>
      <c r="B193" s="589"/>
      <c r="C193" s="589"/>
      <c r="D193" s="589"/>
      <c r="E193" s="589"/>
      <c r="F193" s="589"/>
      <c r="G193" s="589"/>
      <c r="H193" s="589"/>
      <c r="I193" s="589"/>
      <c r="J193" s="589"/>
      <c r="K193" s="589"/>
    </row>
    <row r="194" spans="1:11" x14ac:dyDescent="0.25">
      <c r="A194" s="589"/>
      <c r="B194" s="589"/>
      <c r="C194" s="589"/>
      <c r="D194" s="589"/>
      <c r="E194" s="589"/>
      <c r="F194" s="589"/>
      <c r="G194" s="589"/>
      <c r="H194" s="589"/>
      <c r="I194" s="589"/>
      <c r="J194" s="589"/>
      <c r="K194" s="589"/>
    </row>
    <row r="195" spans="1:11" x14ac:dyDescent="0.25">
      <c r="A195" s="589"/>
      <c r="B195" s="589"/>
      <c r="C195" s="589"/>
      <c r="D195" s="589"/>
      <c r="E195" s="589"/>
      <c r="F195" s="589"/>
      <c r="G195" s="589"/>
      <c r="H195" s="589"/>
      <c r="I195" s="589"/>
      <c r="J195" s="589"/>
      <c r="K195" s="589"/>
    </row>
    <row r="196" spans="1:11" x14ac:dyDescent="0.25">
      <c r="A196" s="589"/>
      <c r="B196" s="589"/>
      <c r="C196" s="589"/>
      <c r="D196" s="589"/>
      <c r="E196" s="589"/>
      <c r="F196" s="589"/>
      <c r="G196" s="589"/>
      <c r="H196" s="589"/>
      <c r="I196" s="589"/>
      <c r="J196" s="589"/>
      <c r="K196" s="589"/>
    </row>
    <row r="197" spans="1:11" x14ac:dyDescent="0.25">
      <c r="A197" s="589"/>
      <c r="B197" s="589"/>
      <c r="C197" s="589"/>
      <c r="D197" s="589"/>
      <c r="E197" s="589"/>
      <c r="F197" s="589"/>
      <c r="G197" s="589"/>
      <c r="H197" s="589"/>
      <c r="I197" s="589"/>
      <c r="J197" s="589"/>
      <c r="K197" s="589"/>
    </row>
    <row r="198" spans="1:11" x14ac:dyDescent="0.25">
      <c r="A198" s="589"/>
      <c r="B198" s="589"/>
      <c r="C198" s="589"/>
      <c r="D198" s="589"/>
      <c r="E198" s="589"/>
      <c r="F198" s="589"/>
      <c r="G198" s="589"/>
      <c r="H198" s="589"/>
      <c r="I198" s="589"/>
      <c r="J198" s="589"/>
      <c r="K198" s="589"/>
    </row>
    <row r="199" spans="1:11" x14ac:dyDescent="0.25">
      <c r="A199" s="589"/>
      <c r="B199" s="589"/>
      <c r="C199" s="589"/>
      <c r="D199" s="589"/>
      <c r="E199" s="589"/>
      <c r="F199" s="589"/>
      <c r="G199" s="589"/>
      <c r="H199" s="589"/>
      <c r="I199" s="589"/>
      <c r="J199" s="589"/>
      <c r="K199" s="589"/>
    </row>
    <row r="200" spans="1:11" x14ac:dyDescent="0.25">
      <c r="A200" s="589"/>
      <c r="B200" s="589"/>
      <c r="C200" s="589"/>
      <c r="D200" s="589"/>
      <c r="E200" s="589"/>
      <c r="F200" s="589"/>
      <c r="G200" s="589"/>
      <c r="H200" s="589"/>
      <c r="I200" s="589"/>
      <c r="J200" s="589"/>
      <c r="K200" s="589"/>
    </row>
    <row r="201" spans="1:11" x14ac:dyDescent="0.25">
      <c r="A201" s="589"/>
      <c r="B201" s="589"/>
      <c r="C201" s="589"/>
      <c r="D201" s="589"/>
      <c r="E201" s="589"/>
      <c r="F201" s="589"/>
      <c r="G201" s="589"/>
      <c r="H201" s="589"/>
      <c r="I201" s="589"/>
      <c r="J201" s="589"/>
      <c r="K201" s="589"/>
    </row>
    <row r="202" spans="1:11" x14ac:dyDescent="0.25">
      <c r="A202" s="589"/>
      <c r="B202" s="589"/>
      <c r="C202" s="589"/>
      <c r="D202" s="589"/>
      <c r="E202" s="589"/>
      <c r="F202" s="589"/>
      <c r="G202" s="589"/>
      <c r="H202" s="589"/>
      <c r="I202" s="589"/>
      <c r="J202" s="589"/>
      <c r="K202" s="589"/>
    </row>
    <row r="203" spans="1:11" x14ac:dyDescent="0.25">
      <c r="A203" s="589"/>
      <c r="B203" s="589"/>
      <c r="C203" s="589"/>
      <c r="D203" s="589"/>
      <c r="E203" s="589"/>
      <c r="F203" s="589"/>
      <c r="G203" s="589"/>
      <c r="H203" s="589"/>
      <c r="I203" s="589"/>
      <c r="J203" s="589"/>
      <c r="K203" s="589"/>
    </row>
    <row r="204" spans="1:11" x14ac:dyDescent="0.25">
      <c r="A204" s="589"/>
      <c r="B204" s="589"/>
      <c r="C204" s="589"/>
      <c r="D204" s="589"/>
      <c r="E204" s="589"/>
      <c r="F204" s="589"/>
      <c r="G204" s="589"/>
      <c r="H204" s="589"/>
      <c r="I204" s="589"/>
      <c r="J204" s="589"/>
      <c r="K204" s="589"/>
    </row>
    <row r="205" spans="1:11" x14ac:dyDescent="0.25">
      <c r="A205" s="589"/>
      <c r="B205" s="589"/>
      <c r="C205" s="589"/>
      <c r="D205" s="589"/>
      <c r="E205" s="589"/>
      <c r="F205" s="589"/>
      <c r="G205" s="589"/>
      <c r="H205" s="589"/>
      <c r="I205" s="589"/>
      <c r="J205" s="589"/>
      <c r="K205" s="589"/>
    </row>
    <row r="206" spans="1:11" x14ac:dyDescent="0.25">
      <c r="A206" s="589"/>
      <c r="B206" s="589"/>
      <c r="C206" s="589"/>
      <c r="D206" s="589"/>
      <c r="E206" s="589"/>
      <c r="F206" s="589"/>
      <c r="G206" s="589"/>
      <c r="H206" s="589"/>
      <c r="I206" s="589"/>
      <c r="J206" s="589"/>
      <c r="K206" s="589"/>
    </row>
    <row r="207" spans="1:11" x14ac:dyDescent="0.25">
      <c r="A207" s="589"/>
      <c r="B207" s="589"/>
      <c r="C207" s="589"/>
      <c r="D207" s="589"/>
      <c r="E207" s="589"/>
      <c r="F207" s="589"/>
      <c r="G207" s="589"/>
      <c r="H207" s="589"/>
      <c r="I207" s="589"/>
      <c r="J207" s="589"/>
      <c r="K207" s="589"/>
    </row>
    <row r="208" spans="1:11" x14ac:dyDescent="0.25">
      <c r="A208" s="589"/>
      <c r="B208" s="589"/>
      <c r="C208" s="589"/>
      <c r="D208" s="589"/>
      <c r="E208" s="589"/>
      <c r="F208" s="589"/>
      <c r="G208" s="589"/>
      <c r="H208" s="589"/>
      <c r="I208" s="589"/>
      <c r="J208" s="589"/>
      <c r="K208" s="589"/>
    </row>
    <row r="209" spans="1:11" x14ac:dyDescent="0.25">
      <c r="A209" s="589"/>
      <c r="B209" s="589"/>
      <c r="C209" s="589"/>
      <c r="D209" s="589"/>
      <c r="E209" s="589"/>
      <c r="F209" s="589"/>
      <c r="G209" s="589"/>
      <c r="H209" s="589"/>
      <c r="I209" s="589"/>
      <c r="J209" s="589"/>
      <c r="K209" s="589"/>
    </row>
    <row r="210" spans="1:11" x14ac:dyDescent="0.25">
      <c r="A210" s="589"/>
      <c r="B210" s="589"/>
      <c r="C210" s="589"/>
      <c r="D210" s="589"/>
      <c r="E210" s="589"/>
      <c r="F210" s="589"/>
      <c r="G210" s="589"/>
      <c r="H210" s="589"/>
      <c r="I210" s="589"/>
      <c r="J210" s="589"/>
      <c r="K210" s="589"/>
    </row>
    <row r="211" spans="1:11" x14ac:dyDescent="0.25">
      <c r="A211" s="589"/>
      <c r="B211" s="589"/>
      <c r="C211" s="589"/>
      <c r="D211" s="589"/>
      <c r="E211" s="589"/>
      <c r="F211" s="589"/>
      <c r="G211" s="589"/>
      <c r="H211" s="589"/>
      <c r="I211" s="589"/>
      <c r="J211" s="589"/>
      <c r="K211" s="589"/>
    </row>
    <row r="212" spans="1:11" x14ac:dyDescent="0.25">
      <c r="A212" s="589"/>
      <c r="B212" s="589"/>
      <c r="C212" s="589"/>
      <c r="D212" s="589"/>
      <c r="E212" s="589"/>
      <c r="F212" s="589"/>
      <c r="G212" s="589"/>
      <c r="H212" s="589"/>
      <c r="I212" s="589"/>
      <c r="J212" s="589"/>
      <c r="K212" s="589"/>
    </row>
    <row r="213" spans="1:11" x14ac:dyDescent="0.25">
      <c r="A213" s="589"/>
      <c r="B213" s="589"/>
      <c r="C213" s="589"/>
      <c r="D213" s="589"/>
      <c r="E213" s="589"/>
      <c r="F213" s="589"/>
      <c r="G213" s="589"/>
      <c r="H213" s="589"/>
      <c r="I213" s="589"/>
      <c r="J213" s="589"/>
      <c r="K213" s="589"/>
    </row>
    <row r="214" spans="1:11" x14ac:dyDescent="0.25">
      <c r="A214" s="589"/>
      <c r="B214" s="589"/>
      <c r="C214" s="589"/>
      <c r="D214" s="589"/>
      <c r="E214" s="589"/>
      <c r="F214" s="589"/>
      <c r="G214" s="589"/>
      <c r="H214" s="589"/>
      <c r="I214" s="589"/>
      <c r="J214" s="589"/>
      <c r="K214" s="589"/>
    </row>
    <row r="215" spans="1:11" x14ac:dyDescent="0.25">
      <c r="A215" s="589"/>
      <c r="B215" s="589"/>
      <c r="C215" s="589"/>
      <c r="D215" s="589"/>
      <c r="E215" s="589"/>
      <c r="F215" s="589"/>
      <c r="G215" s="589"/>
      <c r="H215" s="589"/>
      <c r="I215" s="589"/>
      <c r="J215" s="589"/>
      <c r="K215" s="589"/>
    </row>
    <row r="216" spans="1:11" x14ac:dyDescent="0.25">
      <c r="A216" s="589"/>
      <c r="B216" s="589"/>
      <c r="C216" s="589"/>
      <c r="D216" s="589"/>
      <c r="E216" s="589"/>
      <c r="F216" s="589"/>
      <c r="G216" s="589"/>
      <c r="H216" s="589"/>
      <c r="I216" s="589"/>
      <c r="J216" s="589"/>
      <c r="K216" s="589"/>
    </row>
    <row r="217" spans="1:11" x14ac:dyDescent="0.25">
      <c r="A217" s="589"/>
      <c r="B217" s="589"/>
      <c r="C217" s="589"/>
      <c r="D217" s="589"/>
      <c r="E217" s="589"/>
      <c r="F217" s="589"/>
      <c r="G217" s="589"/>
      <c r="H217" s="589"/>
      <c r="I217" s="589"/>
      <c r="J217" s="589"/>
      <c r="K217" s="589"/>
    </row>
    <row r="218" spans="1:11" x14ac:dyDescent="0.25">
      <c r="A218" s="589"/>
      <c r="B218" s="589"/>
      <c r="C218" s="589"/>
      <c r="D218" s="589"/>
      <c r="E218" s="589"/>
      <c r="F218" s="589"/>
      <c r="G218" s="589"/>
      <c r="H218" s="589"/>
      <c r="I218" s="589"/>
      <c r="J218" s="589"/>
      <c r="K218" s="589"/>
    </row>
    <row r="219" spans="1:11" x14ac:dyDescent="0.25">
      <c r="A219" s="589"/>
      <c r="B219" s="589"/>
      <c r="C219" s="589"/>
      <c r="D219" s="589"/>
      <c r="E219" s="589"/>
      <c r="F219" s="589"/>
      <c r="G219" s="589"/>
      <c r="H219" s="589"/>
      <c r="I219" s="589"/>
      <c r="J219" s="589"/>
      <c r="K219" s="589"/>
    </row>
    <row r="220" spans="1:11" x14ac:dyDescent="0.25">
      <c r="A220" s="589"/>
      <c r="B220" s="589"/>
      <c r="C220" s="589"/>
      <c r="D220" s="589"/>
      <c r="E220" s="589"/>
      <c r="F220" s="589"/>
      <c r="G220" s="589"/>
      <c r="H220" s="589"/>
      <c r="I220" s="589"/>
      <c r="J220" s="589"/>
      <c r="K220" s="589"/>
    </row>
    <row r="221" spans="1:11" x14ac:dyDescent="0.25">
      <c r="A221" s="589"/>
      <c r="B221" s="589"/>
      <c r="C221" s="589"/>
      <c r="D221" s="589"/>
      <c r="E221" s="589"/>
      <c r="F221" s="589"/>
      <c r="G221" s="589"/>
      <c r="H221" s="589"/>
      <c r="I221" s="589"/>
      <c r="J221" s="589"/>
      <c r="K221" s="589"/>
    </row>
    <row r="222" spans="1:11" x14ac:dyDescent="0.25">
      <c r="A222" s="589"/>
      <c r="B222" s="589"/>
      <c r="C222" s="589"/>
      <c r="D222" s="589"/>
      <c r="E222" s="589"/>
      <c r="F222" s="589"/>
      <c r="G222" s="589"/>
      <c r="H222" s="589"/>
      <c r="I222" s="589"/>
      <c r="J222" s="589"/>
      <c r="K222" s="589"/>
    </row>
    <row r="223" spans="1:11" x14ac:dyDescent="0.25">
      <c r="A223" s="589"/>
      <c r="B223" s="589"/>
      <c r="C223" s="589"/>
      <c r="D223" s="589"/>
      <c r="E223" s="589"/>
      <c r="F223" s="589"/>
      <c r="G223" s="589"/>
      <c r="H223" s="589"/>
      <c r="I223" s="589"/>
      <c r="J223" s="589"/>
      <c r="K223" s="589"/>
    </row>
    <row r="224" spans="1:11" x14ac:dyDescent="0.25">
      <c r="A224" s="589"/>
      <c r="B224" s="589"/>
      <c r="C224" s="589"/>
      <c r="D224" s="589"/>
      <c r="E224" s="589"/>
      <c r="F224" s="589"/>
      <c r="G224" s="589"/>
      <c r="H224" s="589"/>
      <c r="I224" s="589"/>
      <c r="J224" s="589"/>
      <c r="K224" s="589"/>
    </row>
    <row r="225" spans="1:11" x14ac:dyDescent="0.25">
      <c r="A225" s="589"/>
      <c r="B225" s="589"/>
      <c r="C225" s="589"/>
      <c r="D225" s="589"/>
      <c r="E225" s="589"/>
      <c r="F225" s="589"/>
      <c r="G225" s="589"/>
      <c r="H225" s="589"/>
      <c r="I225" s="589"/>
      <c r="J225" s="589"/>
      <c r="K225" s="589"/>
    </row>
    <row r="226" spans="1:11" x14ac:dyDescent="0.25">
      <c r="A226" s="589"/>
      <c r="B226" s="589"/>
      <c r="C226" s="589"/>
      <c r="D226" s="589"/>
      <c r="E226" s="589"/>
      <c r="F226" s="589"/>
      <c r="G226" s="589"/>
      <c r="H226" s="589"/>
      <c r="I226" s="589"/>
      <c r="J226" s="589"/>
      <c r="K226" s="589"/>
    </row>
    <row r="227" spans="1:11" x14ac:dyDescent="0.25">
      <c r="A227" s="589"/>
      <c r="B227" s="589"/>
      <c r="C227" s="589"/>
      <c r="D227" s="589"/>
      <c r="E227" s="589"/>
      <c r="F227" s="589"/>
      <c r="G227" s="589"/>
      <c r="H227" s="589"/>
      <c r="I227" s="589"/>
      <c r="J227" s="589"/>
      <c r="K227" s="589"/>
    </row>
    <row r="228" spans="1:11" x14ac:dyDescent="0.25">
      <c r="A228" s="589"/>
      <c r="B228" s="589"/>
      <c r="C228" s="589"/>
      <c r="D228" s="589"/>
      <c r="E228" s="589"/>
      <c r="F228" s="589"/>
      <c r="G228" s="589"/>
      <c r="H228" s="589"/>
      <c r="I228" s="589"/>
      <c r="J228" s="589"/>
      <c r="K228" s="589"/>
    </row>
    <row r="229" spans="1:11" x14ac:dyDescent="0.25">
      <c r="A229" s="589"/>
      <c r="B229" s="589"/>
      <c r="C229" s="589"/>
      <c r="D229" s="589"/>
      <c r="E229" s="589"/>
      <c r="F229" s="589"/>
      <c r="G229" s="589"/>
      <c r="H229" s="589"/>
      <c r="I229" s="589"/>
      <c r="J229" s="589"/>
      <c r="K229" s="589"/>
    </row>
    <row r="230" spans="1:11" x14ac:dyDescent="0.25">
      <c r="A230" s="589"/>
      <c r="B230" s="589"/>
      <c r="C230" s="589"/>
      <c r="D230" s="589"/>
      <c r="E230" s="589"/>
      <c r="F230" s="589"/>
      <c r="G230" s="589"/>
      <c r="H230" s="589"/>
      <c r="I230" s="589"/>
      <c r="J230" s="589"/>
      <c r="K230" s="589"/>
    </row>
    <row r="231" spans="1:11" x14ac:dyDescent="0.25">
      <c r="A231" s="589"/>
      <c r="B231" s="589"/>
      <c r="C231" s="589"/>
      <c r="D231" s="589"/>
      <c r="E231" s="589"/>
      <c r="F231" s="589"/>
      <c r="G231" s="589"/>
      <c r="H231" s="589"/>
      <c r="I231" s="589"/>
      <c r="J231" s="589"/>
      <c r="K231" s="589"/>
    </row>
    <row r="232" spans="1:11" x14ac:dyDescent="0.25">
      <c r="A232" s="589"/>
      <c r="B232" s="589"/>
      <c r="C232" s="589"/>
      <c r="D232" s="589"/>
      <c r="E232" s="589"/>
      <c r="F232" s="589"/>
      <c r="G232" s="589"/>
      <c r="H232" s="589"/>
      <c r="I232" s="589"/>
      <c r="J232" s="589"/>
      <c r="K232" s="589"/>
    </row>
    <row r="233" spans="1:11" x14ac:dyDescent="0.25">
      <c r="A233" s="589"/>
      <c r="B233" s="589"/>
      <c r="C233" s="589"/>
      <c r="D233" s="589"/>
      <c r="E233" s="589"/>
      <c r="F233" s="589"/>
      <c r="G233" s="589"/>
      <c r="H233" s="589"/>
      <c r="I233" s="589"/>
      <c r="J233" s="589"/>
      <c r="K233" s="589"/>
    </row>
    <row r="234" spans="1:11" x14ac:dyDescent="0.25">
      <c r="A234" s="589"/>
      <c r="B234" s="589"/>
      <c r="C234" s="589"/>
      <c r="D234" s="589"/>
      <c r="E234" s="589"/>
      <c r="F234" s="589"/>
      <c r="G234" s="589"/>
      <c r="H234" s="589"/>
      <c r="I234" s="589"/>
      <c r="J234" s="589"/>
      <c r="K234" s="589"/>
    </row>
    <row r="235" spans="1:11" x14ac:dyDescent="0.25">
      <c r="A235" s="589"/>
      <c r="B235" s="589"/>
      <c r="C235" s="589"/>
      <c r="D235" s="589"/>
      <c r="E235" s="589"/>
      <c r="F235" s="589"/>
      <c r="G235" s="589"/>
      <c r="H235" s="589"/>
      <c r="I235" s="589"/>
      <c r="J235" s="589"/>
      <c r="K235" s="589"/>
    </row>
    <row r="236" spans="1:11" x14ac:dyDescent="0.25">
      <c r="A236" s="589"/>
      <c r="B236" s="589"/>
      <c r="C236" s="589"/>
      <c r="D236" s="589"/>
      <c r="E236" s="589"/>
      <c r="F236" s="589"/>
      <c r="G236" s="589"/>
      <c r="H236" s="589"/>
      <c r="I236" s="589"/>
      <c r="J236" s="589"/>
      <c r="K236" s="589"/>
    </row>
    <row r="237" spans="1:11" x14ac:dyDescent="0.25">
      <c r="A237" s="589"/>
      <c r="B237" s="589"/>
      <c r="C237" s="589"/>
      <c r="D237" s="589"/>
      <c r="E237" s="589"/>
      <c r="F237" s="589"/>
      <c r="G237" s="589"/>
      <c r="H237" s="589"/>
      <c r="I237" s="589"/>
      <c r="J237" s="589"/>
      <c r="K237" s="589"/>
    </row>
    <row r="238" spans="1:11" x14ac:dyDescent="0.25">
      <c r="A238" s="589"/>
      <c r="B238" s="589"/>
      <c r="C238" s="589"/>
      <c r="D238" s="589"/>
      <c r="E238" s="589"/>
      <c r="F238" s="589"/>
      <c r="G238" s="589"/>
      <c r="H238" s="589"/>
      <c r="I238" s="589"/>
      <c r="J238" s="589"/>
      <c r="K238" s="589"/>
    </row>
    <row r="239" spans="1:11" x14ac:dyDescent="0.25">
      <c r="A239" s="589"/>
      <c r="B239" s="589"/>
      <c r="C239" s="589"/>
      <c r="D239" s="589"/>
      <c r="E239" s="589"/>
      <c r="F239" s="589"/>
      <c r="G239" s="589"/>
      <c r="H239" s="589"/>
      <c r="I239" s="589"/>
      <c r="J239" s="589"/>
      <c r="K239" s="589"/>
    </row>
    <row r="240" spans="1:11" x14ac:dyDescent="0.25">
      <c r="A240" s="589"/>
      <c r="B240" s="589"/>
      <c r="C240" s="589"/>
      <c r="D240" s="589"/>
      <c r="E240" s="589"/>
      <c r="F240" s="589"/>
      <c r="G240" s="589"/>
      <c r="H240" s="589"/>
      <c r="I240" s="589"/>
      <c r="J240" s="589"/>
      <c r="K240" s="589"/>
    </row>
    <row r="241" spans="1:11" x14ac:dyDescent="0.25">
      <c r="A241" s="589"/>
      <c r="B241" s="589"/>
      <c r="C241" s="589"/>
      <c r="D241" s="589"/>
      <c r="E241" s="589"/>
      <c r="F241" s="589"/>
      <c r="G241" s="589"/>
      <c r="H241" s="589"/>
      <c r="I241" s="589"/>
      <c r="J241" s="589"/>
      <c r="K241" s="589"/>
    </row>
    <row r="242" spans="1:11" x14ac:dyDescent="0.25">
      <c r="A242" s="589"/>
      <c r="B242" s="589"/>
      <c r="C242" s="589"/>
      <c r="D242" s="589"/>
      <c r="E242" s="589"/>
      <c r="F242" s="589"/>
      <c r="G242" s="589"/>
      <c r="H242" s="589"/>
      <c r="I242" s="589"/>
      <c r="J242" s="589"/>
      <c r="K242" s="589"/>
    </row>
    <row r="243" spans="1:11" x14ac:dyDescent="0.25">
      <c r="A243" s="589"/>
      <c r="B243" s="589"/>
      <c r="C243" s="589"/>
      <c r="D243" s="589"/>
      <c r="E243" s="589"/>
      <c r="F243" s="589"/>
      <c r="G243" s="589"/>
      <c r="H243" s="589"/>
      <c r="I243" s="589"/>
      <c r="J243" s="589"/>
      <c r="K243" s="589"/>
    </row>
    <row r="244" spans="1:11" x14ac:dyDescent="0.25">
      <c r="A244" s="589"/>
      <c r="B244" s="589"/>
      <c r="C244" s="589"/>
      <c r="D244" s="589"/>
      <c r="E244" s="589"/>
      <c r="F244" s="589"/>
      <c r="G244" s="589"/>
      <c r="H244" s="589"/>
      <c r="I244" s="589"/>
      <c r="J244" s="589"/>
      <c r="K244" s="589"/>
    </row>
    <row r="245" spans="1:11" x14ac:dyDescent="0.25">
      <c r="A245" s="589"/>
      <c r="B245" s="589"/>
      <c r="C245" s="589"/>
      <c r="D245" s="589"/>
      <c r="E245" s="589"/>
      <c r="F245" s="589"/>
      <c r="G245" s="589"/>
      <c r="H245" s="589"/>
      <c r="I245" s="589"/>
      <c r="J245" s="589"/>
      <c r="K245" s="589"/>
    </row>
    <row r="246" spans="1:11" x14ac:dyDescent="0.25">
      <c r="A246" s="589"/>
      <c r="B246" s="589"/>
      <c r="C246" s="589"/>
      <c r="D246" s="589"/>
      <c r="E246" s="589"/>
      <c r="F246" s="589"/>
      <c r="G246" s="589"/>
      <c r="H246" s="589"/>
      <c r="I246" s="589"/>
      <c r="J246" s="589"/>
      <c r="K246" s="589"/>
    </row>
    <row r="247" spans="1:11" x14ac:dyDescent="0.25">
      <c r="A247" s="589"/>
      <c r="B247" s="589"/>
      <c r="C247" s="589"/>
      <c r="D247" s="589"/>
      <c r="E247" s="589"/>
      <c r="F247" s="589"/>
      <c r="G247" s="589"/>
      <c r="H247" s="589"/>
      <c r="I247" s="589"/>
      <c r="J247" s="589"/>
      <c r="K247" s="589"/>
    </row>
    <row r="248" spans="1:11" x14ac:dyDescent="0.25">
      <c r="A248" s="589"/>
      <c r="B248" s="589"/>
      <c r="C248" s="589"/>
      <c r="D248" s="589"/>
      <c r="E248" s="589"/>
      <c r="F248" s="589"/>
      <c r="G248" s="589"/>
      <c r="H248" s="589"/>
      <c r="I248" s="589"/>
      <c r="J248" s="589"/>
      <c r="K248" s="589"/>
    </row>
    <row r="249" spans="1:11" x14ac:dyDescent="0.25">
      <c r="A249" s="589"/>
      <c r="B249" s="589"/>
      <c r="C249" s="589"/>
      <c r="D249" s="589"/>
      <c r="E249" s="589"/>
      <c r="F249" s="589"/>
      <c r="G249" s="589"/>
      <c r="H249" s="589"/>
      <c r="I249" s="589"/>
      <c r="J249" s="589"/>
      <c r="K249" s="589"/>
    </row>
    <row r="250" spans="1:11" x14ac:dyDescent="0.25">
      <c r="A250" s="589"/>
      <c r="B250" s="589"/>
      <c r="C250" s="589"/>
      <c r="D250" s="589"/>
      <c r="E250" s="589"/>
      <c r="F250" s="589"/>
      <c r="G250" s="589"/>
      <c r="H250" s="589"/>
      <c r="I250" s="589"/>
      <c r="J250" s="589"/>
      <c r="K250" s="589"/>
    </row>
    <row r="251" spans="1:11" x14ac:dyDescent="0.25">
      <c r="A251" s="589"/>
      <c r="B251" s="589"/>
      <c r="C251" s="589"/>
      <c r="D251" s="589"/>
      <c r="E251" s="589"/>
      <c r="F251" s="589"/>
      <c r="G251" s="589"/>
      <c r="H251" s="589"/>
      <c r="I251" s="589"/>
      <c r="J251" s="589"/>
      <c r="K251" s="589"/>
    </row>
    <row r="252" spans="1:11" x14ac:dyDescent="0.25">
      <c r="A252" s="589"/>
      <c r="B252" s="589"/>
      <c r="C252" s="589"/>
      <c r="D252" s="589"/>
      <c r="E252" s="589"/>
      <c r="F252" s="589"/>
      <c r="G252" s="589"/>
      <c r="H252" s="589"/>
      <c r="I252" s="589"/>
      <c r="J252" s="589"/>
      <c r="K252" s="589"/>
    </row>
    <row r="253" spans="1:11" x14ac:dyDescent="0.25">
      <c r="A253" s="589"/>
      <c r="B253" s="589"/>
      <c r="C253" s="589"/>
      <c r="D253" s="589"/>
      <c r="E253" s="589"/>
      <c r="F253" s="589"/>
      <c r="G253" s="589"/>
      <c r="H253" s="589"/>
      <c r="I253" s="589"/>
      <c r="J253" s="589"/>
      <c r="K253" s="589"/>
    </row>
    <row r="254" spans="1:11" x14ac:dyDescent="0.25">
      <c r="A254" s="589"/>
      <c r="B254" s="589"/>
      <c r="C254" s="589"/>
      <c r="D254" s="589"/>
      <c r="E254" s="589"/>
      <c r="F254" s="589"/>
      <c r="G254" s="589"/>
      <c r="H254" s="589"/>
      <c r="I254" s="589"/>
      <c r="J254" s="589"/>
      <c r="K254" s="589"/>
    </row>
    <row r="255" spans="1:11" x14ac:dyDescent="0.25">
      <c r="A255" s="589"/>
      <c r="B255" s="589"/>
      <c r="C255" s="589"/>
      <c r="D255" s="589"/>
      <c r="E255" s="589"/>
      <c r="F255" s="589"/>
      <c r="G255" s="589"/>
      <c r="H255" s="589"/>
      <c r="I255" s="589"/>
      <c r="J255" s="589"/>
      <c r="K255" s="589"/>
    </row>
    <row r="256" spans="1:11" x14ac:dyDescent="0.25">
      <c r="A256" s="589"/>
      <c r="B256" s="589"/>
      <c r="C256" s="589"/>
      <c r="D256" s="589"/>
      <c r="E256" s="589"/>
      <c r="F256" s="589"/>
      <c r="G256" s="589"/>
      <c r="H256" s="589"/>
      <c r="I256" s="589"/>
      <c r="J256" s="589"/>
      <c r="K256" s="589"/>
    </row>
    <row r="257" spans="1:11" x14ac:dyDescent="0.25">
      <c r="A257" s="589"/>
      <c r="B257" s="589"/>
      <c r="C257" s="589"/>
      <c r="D257" s="589"/>
      <c r="E257" s="589"/>
      <c r="F257" s="589"/>
      <c r="G257" s="589"/>
      <c r="H257" s="589"/>
      <c r="I257" s="589"/>
      <c r="J257" s="589"/>
      <c r="K257" s="589"/>
    </row>
    <row r="258" spans="1:11" x14ac:dyDescent="0.25">
      <c r="A258" s="589"/>
      <c r="B258" s="589"/>
      <c r="C258" s="589"/>
      <c r="D258" s="589"/>
      <c r="E258" s="589"/>
      <c r="F258" s="589"/>
      <c r="G258" s="589"/>
      <c r="H258" s="589"/>
      <c r="I258" s="589"/>
      <c r="J258" s="589"/>
      <c r="K258" s="589"/>
    </row>
    <row r="259" spans="1:11" x14ac:dyDescent="0.25">
      <c r="A259" s="589"/>
      <c r="B259" s="589"/>
      <c r="C259" s="589"/>
      <c r="D259" s="589"/>
      <c r="E259" s="589"/>
      <c r="F259" s="589"/>
      <c r="G259" s="589"/>
      <c r="H259" s="589"/>
      <c r="I259" s="589"/>
      <c r="J259" s="589"/>
      <c r="K259" s="589"/>
    </row>
    <row r="260" spans="1:11" x14ac:dyDescent="0.25">
      <c r="A260" s="589"/>
      <c r="B260" s="589"/>
      <c r="C260" s="589"/>
      <c r="D260" s="589"/>
      <c r="E260" s="589"/>
      <c r="F260" s="589"/>
      <c r="G260" s="589"/>
      <c r="H260" s="589"/>
      <c r="I260" s="589"/>
      <c r="J260" s="589"/>
      <c r="K260" s="589"/>
    </row>
    <row r="261" spans="1:11" x14ac:dyDescent="0.25">
      <c r="A261" s="589"/>
      <c r="B261" s="589"/>
      <c r="C261" s="589"/>
      <c r="D261" s="589"/>
      <c r="E261" s="589"/>
      <c r="F261" s="589"/>
      <c r="G261" s="589"/>
      <c r="H261" s="589"/>
      <c r="I261" s="589"/>
      <c r="J261" s="589"/>
      <c r="K261" s="589"/>
    </row>
    <row r="262" spans="1:11" x14ac:dyDescent="0.25">
      <c r="A262" s="589"/>
      <c r="B262" s="589"/>
      <c r="C262" s="589"/>
      <c r="D262" s="589"/>
      <c r="E262" s="589"/>
      <c r="F262" s="589"/>
      <c r="G262" s="589"/>
      <c r="H262" s="589"/>
      <c r="I262" s="589"/>
      <c r="J262" s="589"/>
      <c r="K262" s="589"/>
    </row>
    <row r="263" spans="1:11" x14ac:dyDescent="0.25">
      <c r="A263" s="589"/>
      <c r="B263" s="589"/>
      <c r="C263" s="589"/>
      <c r="D263" s="589"/>
      <c r="E263" s="589"/>
      <c r="F263" s="589"/>
      <c r="G263" s="589"/>
      <c r="H263" s="589"/>
      <c r="I263" s="589"/>
      <c r="J263" s="589"/>
      <c r="K263" s="589"/>
    </row>
    <row r="264" spans="1:11" x14ac:dyDescent="0.25">
      <c r="A264" s="589"/>
      <c r="B264" s="589"/>
      <c r="C264" s="589"/>
      <c r="D264" s="589"/>
      <c r="E264" s="589"/>
      <c r="F264" s="589"/>
      <c r="G264" s="589"/>
      <c r="H264" s="589"/>
      <c r="I264" s="589"/>
      <c r="J264" s="589"/>
      <c r="K264" s="589"/>
    </row>
    <row r="265" spans="1:11" x14ac:dyDescent="0.25">
      <c r="A265" s="589"/>
      <c r="B265" s="589"/>
      <c r="C265" s="589"/>
      <c r="D265" s="589"/>
      <c r="E265" s="589"/>
      <c r="F265" s="589"/>
      <c r="G265" s="589"/>
      <c r="H265" s="589"/>
      <c r="I265" s="589"/>
      <c r="J265" s="589"/>
      <c r="K265" s="589"/>
    </row>
    <row r="266" spans="1:11" x14ac:dyDescent="0.25">
      <c r="A266" s="589"/>
      <c r="B266" s="589"/>
      <c r="C266" s="589"/>
      <c r="D266" s="589"/>
      <c r="E266" s="589"/>
      <c r="F266" s="589"/>
      <c r="G266" s="589"/>
      <c r="H266" s="589"/>
      <c r="I266" s="589"/>
      <c r="J266" s="589"/>
      <c r="K266" s="589"/>
    </row>
    <row r="267" spans="1:11" x14ac:dyDescent="0.25">
      <c r="A267" s="589"/>
      <c r="B267" s="589"/>
      <c r="C267" s="589"/>
      <c r="D267" s="589"/>
      <c r="E267" s="589"/>
      <c r="F267" s="589"/>
      <c r="G267" s="589"/>
      <c r="H267" s="589"/>
      <c r="I267" s="589"/>
      <c r="J267" s="589"/>
      <c r="K267" s="589"/>
    </row>
    <row r="268" spans="1:11" x14ac:dyDescent="0.25">
      <c r="A268" s="589"/>
      <c r="B268" s="589"/>
      <c r="C268" s="589"/>
      <c r="D268" s="589"/>
      <c r="E268" s="589"/>
      <c r="F268" s="589"/>
      <c r="G268" s="589"/>
      <c r="H268" s="589"/>
      <c r="I268" s="589"/>
      <c r="J268" s="589"/>
      <c r="K268" s="589"/>
    </row>
    <row r="269" spans="1:11" x14ac:dyDescent="0.25">
      <c r="A269" s="589"/>
      <c r="B269" s="589"/>
      <c r="C269" s="589"/>
      <c r="D269" s="589"/>
      <c r="E269" s="589"/>
      <c r="F269" s="589"/>
      <c r="G269" s="589"/>
      <c r="H269" s="589"/>
      <c r="I269" s="589"/>
      <c r="J269" s="589"/>
      <c r="K269" s="589"/>
    </row>
    <row r="270" spans="1:11" x14ac:dyDescent="0.25">
      <c r="A270" s="589"/>
      <c r="B270" s="589"/>
      <c r="C270" s="589"/>
      <c r="D270" s="589"/>
      <c r="E270" s="589"/>
      <c r="F270" s="589"/>
      <c r="G270" s="589"/>
      <c r="H270" s="589"/>
      <c r="I270" s="589"/>
      <c r="J270" s="589"/>
      <c r="K270" s="589"/>
    </row>
    <row r="271" spans="1:11" x14ac:dyDescent="0.25">
      <c r="A271" s="589"/>
      <c r="B271" s="589"/>
      <c r="C271" s="589"/>
      <c r="D271" s="589"/>
      <c r="E271" s="589"/>
      <c r="F271" s="589"/>
      <c r="G271" s="589"/>
      <c r="H271" s="589"/>
      <c r="I271" s="589"/>
      <c r="J271" s="589"/>
      <c r="K271" s="589"/>
    </row>
    <row r="272" spans="1:11" x14ac:dyDescent="0.25">
      <c r="A272" s="589"/>
      <c r="B272" s="589"/>
      <c r="C272" s="589"/>
      <c r="D272" s="589"/>
      <c r="E272" s="589"/>
      <c r="F272" s="589"/>
      <c r="G272" s="589"/>
      <c r="H272" s="589"/>
      <c r="I272" s="589"/>
      <c r="J272" s="589"/>
      <c r="K272" s="589"/>
    </row>
    <row r="273" spans="1:11" x14ac:dyDescent="0.25">
      <c r="A273" s="589"/>
      <c r="B273" s="589"/>
      <c r="C273" s="589"/>
      <c r="D273" s="589"/>
      <c r="E273" s="589"/>
      <c r="F273" s="589"/>
      <c r="G273" s="589"/>
      <c r="H273" s="589"/>
      <c r="I273" s="589"/>
      <c r="J273" s="589"/>
      <c r="K273" s="589"/>
    </row>
    <row r="274" spans="1:11" x14ac:dyDescent="0.25">
      <c r="A274" s="589"/>
      <c r="B274" s="589"/>
      <c r="C274" s="589"/>
      <c r="D274" s="589"/>
      <c r="E274" s="589"/>
      <c r="F274" s="589"/>
      <c r="G274" s="589"/>
      <c r="H274" s="589"/>
      <c r="I274" s="589"/>
      <c r="J274" s="589"/>
      <c r="K274" s="589"/>
    </row>
    <row r="275" spans="1:11" x14ac:dyDescent="0.25">
      <c r="A275" s="589"/>
      <c r="B275" s="589"/>
      <c r="C275" s="589"/>
      <c r="D275" s="589"/>
      <c r="E275" s="589"/>
      <c r="F275" s="589"/>
      <c r="G275" s="589"/>
      <c r="H275" s="589"/>
      <c r="I275" s="589"/>
      <c r="J275" s="589"/>
      <c r="K275" s="589"/>
    </row>
    <row r="276" spans="1:11" x14ac:dyDescent="0.25">
      <c r="A276" s="589"/>
      <c r="B276" s="589"/>
      <c r="C276" s="589"/>
      <c r="D276" s="589"/>
      <c r="E276" s="589"/>
      <c r="F276" s="589"/>
      <c r="G276" s="589"/>
      <c r="H276" s="589"/>
      <c r="I276" s="589"/>
      <c r="J276" s="589"/>
      <c r="K276" s="589"/>
    </row>
    <row r="277" spans="1:11" x14ac:dyDescent="0.25">
      <c r="A277" s="589"/>
      <c r="B277" s="589"/>
      <c r="C277" s="589"/>
      <c r="D277" s="589"/>
      <c r="E277" s="589"/>
      <c r="F277" s="589"/>
      <c r="G277" s="589"/>
      <c r="H277" s="589"/>
      <c r="I277" s="589"/>
      <c r="J277" s="589"/>
      <c r="K277" s="589"/>
    </row>
    <row r="278" spans="1:11" x14ac:dyDescent="0.25">
      <c r="A278" s="589"/>
      <c r="B278" s="589"/>
      <c r="C278" s="589"/>
      <c r="D278" s="589"/>
      <c r="E278" s="589"/>
      <c r="F278" s="589"/>
      <c r="G278" s="589"/>
      <c r="H278" s="589"/>
      <c r="I278" s="589"/>
      <c r="J278" s="589"/>
      <c r="K278" s="589"/>
    </row>
    <row r="279" spans="1:11" x14ac:dyDescent="0.25">
      <c r="A279" s="589"/>
      <c r="B279" s="589"/>
      <c r="C279" s="589"/>
      <c r="D279" s="589"/>
      <c r="E279" s="589"/>
      <c r="F279" s="589"/>
      <c r="G279" s="589"/>
      <c r="H279" s="589"/>
      <c r="I279" s="589"/>
      <c r="J279" s="589"/>
      <c r="K279" s="589"/>
    </row>
    <row r="280" spans="1:11" x14ac:dyDescent="0.25">
      <c r="A280" s="589"/>
      <c r="B280" s="589"/>
      <c r="C280" s="589"/>
      <c r="D280" s="589"/>
      <c r="E280" s="589"/>
      <c r="F280" s="589"/>
      <c r="G280" s="589"/>
      <c r="H280" s="589"/>
      <c r="I280" s="589"/>
      <c r="J280" s="589"/>
      <c r="K280" s="589"/>
    </row>
    <row r="281" spans="1:11" x14ac:dyDescent="0.25">
      <c r="A281" s="589"/>
      <c r="B281" s="589"/>
      <c r="C281" s="589"/>
      <c r="D281" s="589"/>
      <c r="E281" s="589"/>
      <c r="F281" s="589"/>
      <c r="G281" s="589"/>
      <c r="H281" s="589"/>
      <c r="I281" s="589"/>
      <c r="J281" s="589"/>
      <c r="K281" s="589"/>
    </row>
    <row r="282" spans="1:11" x14ac:dyDescent="0.25">
      <c r="A282" s="589"/>
      <c r="B282" s="589"/>
      <c r="C282" s="589"/>
      <c r="D282" s="589"/>
      <c r="E282" s="589"/>
      <c r="F282" s="589"/>
      <c r="G282" s="589"/>
      <c r="H282" s="589"/>
      <c r="I282" s="589"/>
      <c r="J282" s="589"/>
      <c r="K282" s="589"/>
    </row>
    <row r="283" spans="1:11" x14ac:dyDescent="0.25">
      <c r="A283" s="589"/>
      <c r="B283" s="589"/>
      <c r="C283" s="589"/>
      <c r="D283" s="589"/>
      <c r="E283" s="589"/>
      <c r="F283" s="589"/>
      <c r="G283" s="589"/>
      <c r="H283" s="589"/>
      <c r="I283" s="589"/>
      <c r="J283" s="589"/>
      <c r="K283" s="589"/>
    </row>
    <row r="284" spans="1:11" x14ac:dyDescent="0.25">
      <c r="A284" s="589"/>
      <c r="B284" s="589"/>
      <c r="C284" s="589"/>
      <c r="D284" s="589"/>
      <c r="E284" s="589"/>
      <c r="F284" s="589"/>
      <c r="G284" s="589"/>
      <c r="H284" s="589"/>
      <c r="I284" s="589"/>
      <c r="J284" s="589"/>
      <c r="K284" s="589"/>
    </row>
    <row r="285" spans="1:11" x14ac:dyDescent="0.25">
      <c r="A285" s="589"/>
      <c r="B285" s="589"/>
      <c r="C285" s="589"/>
      <c r="D285" s="589"/>
      <c r="E285" s="589"/>
      <c r="F285" s="589"/>
      <c r="G285" s="589"/>
      <c r="H285" s="589"/>
      <c r="I285" s="589"/>
      <c r="J285" s="589"/>
      <c r="K285" s="589"/>
    </row>
    <row r="286" spans="1:11" x14ac:dyDescent="0.25">
      <c r="A286" s="589"/>
      <c r="B286" s="589"/>
      <c r="C286" s="589"/>
      <c r="D286" s="589"/>
      <c r="E286" s="589"/>
      <c r="F286" s="589"/>
      <c r="G286" s="589"/>
      <c r="H286" s="589"/>
      <c r="I286" s="589"/>
      <c r="J286" s="589"/>
      <c r="K286" s="589"/>
    </row>
    <row r="287" spans="1:11" x14ac:dyDescent="0.25">
      <c r="A287" s="589"/>
      <c r="B287" s="589"/>
      <c r="C287" s="589"/>
      <c r="D287" s="589"/>
      <c r="E287" s="589"/>
      <c r="F287" s="589"/>
      <c r="G287" s="589"/>
      <c r="H287" s="589"/>
      <c r="I287" s="589"/>
      <c r="J287" s="589"/>
      <c r="K287" s="589"/>
    </row>
    <row r="288" spans="1:11" x14ac:dyDescent="0.25">
      <c r="A288" s="589"/>
      <c r="B288" s="589"/>
      <c r="C288" s="589"/>
      <c r="D288" s="589"/>
      <c r="E288" s="589"/>
      <c r="F288" s="589"/>
      <c r="G288" s="589"/>
      <c r="H288" s="589"/>
      <c r="I288" s="589"/>
      <c r="J288" s="589"/>
      <c r="K288" s="589"/>
    </row>
    <row r="289" spans="1:11" x14ac:dyDescent="0.25">
      <c r="A289" s="589"/>
      <c r="B289" s="589"/>
      <c r="C289" s="589"/>
      <c r="D289" s="589"/>
      <c r="E289" s="589"/>
      <c r="F289" s="589"/>
      <c r="G289" s="589"/>
      <c r="H289" s="589"/>
      <c r="I289" s="589"/>
      <c r="J289" s="589"/>
      <c r="K289" s="589"/>
    </row>
    <row r="290" spans="1:11" x14ac:dyDescent="0.25">
      <c r="A290" s="589"/>
      <c r="B290" s="589"/>
      <c r="C290" s="589"/>
      <c r="D290" s="589"/>
      <c r="E290" s="589"/>
      <c r="F290" s="589"/>
      <c r="G290" s="589"/>
      <c r="H290" s="589"/>
      <c r="I290" s="589"/>
      <c r="J290" s="589"/>
      <c r="K290" s="589"/>
    </row>
    <row r="291" spans="1:11" x14ac:dyDescent="0.25">
      <c r="A291" s="589"/>
      <c r="B291" s="589"/>
      <c r="C291" s="589"/>
      <c r="D291" s="589"/>
      <c r="E291" s="589"/>
      <c r="F291" s="589"/>
      <c r="G291" s="589"/>
      <c r="H291" s="589"/>
      <c r="I291" s="589"/>
      <c r="J291" s="589"/>
      <c r="K291" s="589"/>
    </row>
    <row r="292" spans="1:11" x14ac:dyDescent="0.25">
      <c r="A292" s="589"/>
      <c r="B292" s="589"/>
      <c r="C292" s="589"/>
      <c r="D292" s="589"/>
      <c r="E292" s="589"/>
      <c r="F292" s="589"/>
      <c r="G292" s="589"/>
      <c r="H292" s="589"/>
      <c r="I292" s="589"/>
      <c r="J292" s="589"/>
      <c r="K292" s="589"/>
    </row>
    <row r="293" spans="1:11" x14ac:dyDescent="0.25">
      <c r="A293" s="589"/>
      <c r="B293" s="589"/>
      <c r="C293" s="589"/>
      <c r="D293" s="589"/>
      <c r="E293" s="589"/>
      <c r="F293" s="589"/>
      <c r="G293" s="589"/>
      <c r="H293" s="589"/>
      <c r="I293" s="589"/>
      <c r="J293" s="589"/>
      <c r="K293" s="589"/>
    </row>
    <row r="294" spans="1:11" x14ac:dyDescent="0.25">
      <c r="A294" s="589"/>
      <c r="B294" s="589"/>
      <c r="C294" s="589"/>
      <c r="D294" s="589"/>
      <c r="E294" s="589"/>
      <c r="F294" s="589"/>
      <c r="G294" s="589"/>
      <c r="H294" s="589"/>
      <c r="I294" s="589"/>
      <c r="J294" s="589"/>
      <c r="K294" s="589"/>
    </row>
    <row r="295" spans="1:11" x14ac:dyDescent="0.25">
      <c r="A295" s="589"/>
      <c r="B295" s="589"/>
      <c r="C295" s="589"/>
      <c r="D295" s="589"/>
      <c r="E295" s="589"/>
      <c r="F295" s="589"/>
      <c r="G295" s="589"/>
      <c r="H295" s="589"/>
      <c r="I295" s="589"/>
      <c r="J295" s="589"/>
      <c r="K295" s="589"/>
    </row>
    <row r="296" spans="1:11" x14ac:dyDescent="0.25">
      <c r="A296" s="589"/>
      <c r="B296" s="589"/>
      <c r="C296" s="589"/>
      <c r="D296" s="589"/>
      <c r="E296" s="589"/>
      <c r="F296" s="589"/>
      <c r="G296" s="589"/>
      <c r="H296" s="589"/>
      <c r="I296" s="589"/>
      <c r="J296" s="589"/>
      <c r="K296" s="589"/>
    </row>
    <row r="297" spans="1:11" x14ac:dyDescent="0.25">
      <c r="A297" s="589"/>
      <c r="B297" s="589"/>
      <c r="C297" s="589"/>
      <c r="D297" s="589"/>
      <c r="E297" s="589"/>
      <c r="F297" s="589"/>
      <c r="G297" s="589"/>
      <c r="H297" s="589"/>
      <c r="I297" s="589"/>
      <c r="J297" s="589"/>
      <c r="K297" s="589"/>
    </row>
    <row r="298" spans="1:11" x14ac:dyDescent="0.25">
      <c r="A298" s="589"/>
      <c r="B298" s="589"/>
      <c r="C298" s="589"/>
      <c r="D298" s="589"/>
      <c r="E298" s="589"/>
      <c r="F298" s="589"/>
      <c r="G298" s="589"/>
      <c r="H298" s="589"/>
      <c r="I298" s="589"/>
      <c r="J298" s="589"/>
      <c r="K298" s="589"/>
    </row>
    <row r="299" spans="1:11" x14ac:dyDescent="0.25">
      <c r="A299" s="589"/>
      <c r="B299" s="589"/>
      <c r="C299" s="589"/>
      <c r="D299" s="589"/>
      <c r="E299" s="589"/>
      <c r="F299" s="589"/>
      <c r="G299" s="589"/>
      <c r="H299" s="589"/>
      <c r="I299" s="589"/>
      <c r="J299" s="589"/>
      <c r="K299" s="589"/>
    </row>
    <row r="300" spans="1:11" x14ac:dyDescent="0.25">
      <c r="A300" s="589"/>
      <c r="B300" s="589"/>
      <c r="C300" s="589"/>
      <c r="D300" s="589"/>
      <c r="E300" s="589"/>
      <c r="F300" s="589"/>
      <c r="G300" s="589"/>
      <c r="H300" s="589"/>
      <c r="I300" s="589"/>
      <c r="J300" s="589"/>
      <c r="K300" s="589"/>
    </row>
    <row r="301" spans="1:11" x14ac:dyDescent="0.25">
      <c r="A301" s="589"/>
      <c r="B301" s="589"/>
      <c r="C301" s="589"/>
      <c r="D301" s="589"/>
      <c r="E301" s="589"/>
      <c r="F301" s="589"/>
      <c r="G301" s="589"/>
      <c r="H301" s="589"/>
      <c r="I301" s="589"/>
      <c r="J301" s="589"/>
      <c r="K301" s="589"/>
    </row>
    <row r="302" spans="1:11" x14ac:dyDescent="0.25">
      <c r="A302" s="589"/>
      <c r="B302" s="589"/>
      <c r="C302" s="589"/>
      <c r="D302" s="589"/>
      <c r="E302" s="589"/>
      <c r="F302" s="589"/>
      <c r="G302" s="589"/>
      <c r="H302" s="589"/>
      <c r="I302" s="589"/>
      <c r="J302" s="589"/>
      <c r="K302" s="589"/>
    </row>
    <row r="303" spans="1:11" x14ac:dyDescent="0.25">
      <c r="A303" s="589"/>
      <c r="B303" s="589"/>
      <c r="C303" s="589"/>
      <c r="D303" s="589"/>
      <c r="E303" s="589"/>
      <c r="F303" s="589"/>
      <c r="G303" s="589"/>
      <c r="H303" s="589"/>
      <c r="I303" s="589"/>
      <c r="J303" s="589"/>
      <c r="K303" s="589"/>
    </row>
    <row r="304" spans="1:11" x14ac:dyDescent="0.25">
      <c r="A304" s="589"/>
      <c r="B304" s="589"/>
      <c r="C304" s="589"/>
      <c r="D304" s="589"/>
      <c r="E304" s="589"/>
      <c r="F304" s="589"/>
      <c r="G304" s="589"/>
      <c r="H304" s="589"/>
      <c r="I304" s="589"/>
      <c r="J304" s="589"/>
      <c r="K304" s="589"/>
    </row>
    <row r="305" spans="1:11" x14ac:dyDescent="0.25">
      <c r="A305" s="589"/>
      <c r="B305" s="589"/>
      <c r="C305" s="589"/>
      <c r="D305" s="589"/>
      <c r="E305" s="589"/>
      <c r="F305" s="589"/>
      <c r="G305" s="589"/>
      <c r="H305" s="589"/>
      <c r="I305" s="589"/>
      <c r="J305" s="589"/>
      <c r="K305" s="589"/>
    </row>
    <row r="306" spans="1:11" x14ac:dyDescent="0.25">
      <c r="A306" s="589"/>
      <c r="B306" s="589"/>
      <c r="C306" s="589"/>
      <c r="D306" s="589"/>
      <c r="E306" s="589"/>
      <c r="F306" s="589"/>
      <c r="G306" s="589"/>
      <c r="H306" s="589"/>
      <c r="I306" s="589"/>
      <c r="J306" s="589"/>
      <c r="K306" s="589"/>
    </row>
    <row r="307" spans="1:11" x14ac:dyDescent="0.25">
      <c r="A307" s="589"/>
      <c r="B307" s="589"/>
      <c r="C307" s="589"/>
      <c r="D307" s="589"/>
      <c r="E307" s="589"/>
      <c r="F307" s="589"/>
      <c r="G307" s="589"/>
      <c r="H307" s="589"/>
      <c r="I307" s="589"/>
      <c r="J307" s="589"/>
      <c r="K307" s="589"/>
    </row>
    <row r="308" spans="1:11" x14ac:dyDescent="0.25">
      <c r="A308" s="589"/>
      <c r="B308" s="589"/>
      <c r="C308" s="589"/>
      <c r="D308" s="589"/>
      <c r="E308" s="589"/>
      <c r="F308" s="589"/>
      <c r="G308" s="589"/>
      <c r="H308" s="589"/>
      <c r="I308" s="589"/>
      <c r="J308" s="589"/>
      <c r="K308" s="589"/>
    </row>
    <row r="309" spans="1:11" x14ac:dyDescent="0.25">
      <c r="A309" s="589"/>
      <c r="B309" s="589"/>
      <c r="C309" s="589"/>
      <c r="D309" s="589"/>
      <c r="E309" s="589"/>
      <c r="F309" s="589"/>
      <c r="G309" s="589"/>
      <c r="H309" s="589"/>
      <c r="I309" s="589"/>
      <c r="J309" s="589"/>
      <c r="K309" s="589"/>
    </row>
    <row r="310" spans="1:11" x14ac:dyDescent="0.25">
      <c r="A310" s="589"/>
      <c r="B310" s="589"/>
      <c r="C310" s="589"/>
      <c r="D310" s="589"/>
      <c r="E310" s="589"/>
      <c r="F310" s="589"/>
      <c r="G310" s="589"/>
      <c r="H310" s="589"/>
      <c r="I310" s="589"/>
      <c r="J310" s="589"/>
      <c r="K310" s="589"/>
    </row>
    <row r="311" spans="1:11" x14ac:dyDescent="0.25">
      <c r="A311" s="589"/>
      <c r="B311" s="589"/>
      <c r="C311" s="589"/>
      <c r="D311" s="589"/>
      <c r="E311" s="589"/>
      <c r="F311" s="589"/>
      <c r="G311" s="589"/>
      <c r="H311" s="589"/>
      <c r="I311" s="589"/>
      <c r="J311" s="589"/>
      <c r="K311" s="589"/>
    </row>
    <row r="312" spans="1:11" x14ac:dyDescent="0.25">
      <c r="A312" s="589"/>
      <c r="B312" s="589"/>
      <c r="C312" s="589"/>
      <c r="D312" s="589"/>
      <c r="E312" s="589"/>
      <c r="F312" s="589"/>
      <c r="G312" s="589"/>
      <c r="H312" s="589"/>
      <c r="I312" s="589"/>
      <c r="J312" s="589"/>
      <c r="K312" s="589"/>
    </row>
    <row r="313" spans="1:11" x14ac:dyDescent="0.25">
      <c r="A313" s="589"/>
      <c r="B313" s="589"/>
      <c r="C313" s="589"/>
      <c r="D313" s="589"/>
      <c r="E313" s="589"/>
      <c r="F313" s="589"/>
      <c r="G313" s="589"/>
      <c r="H313" s="589"/>
      <c r="I313" s="589"/>
      <c r="J313" s="589"/>
      <c r="K313" s="589"/>
    </row>
    <row r="314" spans="1:11" x14ac:dyDescent="0.25">
      <c r="A314" s="589"/>
      <c r="B314" s="589"/>
      <c r="C314" s="589"/>
      <c r="D314" s="589"/>
      <c r="E314" s="589"/>
      <c r="F314" s="589"/>
      <c r="G314" s="589"/>
      <c r="H314" s="589"/>
      <c r="I314" s="589"/>
      <c r="J314" s="589"/>
      <c r="K314" s="589"/>
    </row>
    <row r="315" spans="1:11" x14ac:dyDescent="0.25">
      <c r="A315" s="589"/>
      <c r="B315" s="589"/>
      <c r="C315" s="589"/>
      <c r="D315" s="589"/>
      <c r="E315" s="589"/>
      <c r="F315" s="589"/>
      <c r="G315" s="589"/>
      <c r="H315" s="589"/>
      <c r="I315" s="589"/>
      <c r="J315" s="589"/>
      <c r="K315" s="589"/>
    </row>
    <row r="316" spans="1:11" x14ac:dyDescent="0.25">
      <c r="A316" s="589"/>
      <c r="B316" s="589"/>
      <c r="C316" s="589"/>
      <c r="D316" s="589"/>
      <c r="E316" s="589"/>
      <c r="F316" s="589"/>
      <c r="G316" s="589"/>
      <c r="H316" s="589"/>
      <c r="I316" s="589"/>
      <c r="J316" s="589"/>
      <c r="K316" s="589"/>
    </row>
    <row r="317" spans="1:11" x14ac:dyDescent="0.25">
      <c r="A317" s="589"/>
      <c r="B317" s="589"/>
      <c r="C317" s="589"/>
      <c r="D317" s="589"/>
      <c r="E317" s="589"/>
      <c r="F317" s="589"/>
      <c r="G317" s="589"/>
      <c r="H317" s="589"/>
      <c r="I317" s="589"/>
      <c r="J317" s="589"/>
      <c r="K317" s="589"/>
    </row>
    <row r="318" spans="1:11" x14ac:dyDescent="0.25">
      <c r="A318" s="589"/>
      <c r="B318" s="589"/>
      <c r="C318" s="589"/>
      <c r="D318" s="589"/>
      <c r="E318" s="589"/>
      <c r="F318" s="589"/>
      <c r="G318" s="589"/>
      <c r="H318" s="589"/>
      <c r="I318" s="589"/>
      <c r="J318" s="589"/>
      <c r="K318" s="589"/>
    </row>
    <row r="319" spans="1:11" x14ac:dyDescent="0.25">
      <c r="A319" s="589"/>
      <c r="B319" s="589"/>
      <c r="C319" s="589"/>
      <c r="D319" s="589"/>
      <c r="E319" s="589"/>
      <c r="F319" s="589"/>
      <c r="G319" s="589"/>
      <c r="H319" s="589"/>
      <c r="I319" s="589"/>
      <c r="J319" s="589"/>
      <c r="K319" s="589"/>
    </row>
    <row r="320" spans="1:11" x14ac:dyDescent="0.25">
      <c r="A320" s="589"/>
      <c r="B320" s="589"/>
      <c r="C320" s="589"/>
      <c r="D320" s="589"/>
      <c r="E320" s="589"/>
      <c r="F320" s="589"/>
      <c r="G320" s="589"/>
      <c r="H320" s="589"/>
      <c r="I320" s="589"/>
      <c r="J320" s="589"/>
      <c r="K320" s="589"/>
    </row>
    <row r="321" spans="1:11" x14ac:dyDescent="0.25">
      <c r="A321" s="589"/>
      <c r="B321" s="589"/>
      <c r="C321" s="589"/>
      <c r="D321" s="589"/>
      <c r="E321" s="589"/>
      <c r="F321" s="589"/>
      <c r="G321" s="589"/>
      <c r="H321" s="589"/>
      <c r="I321" s="589"/>
      <c r="J321" s="589"/>
      <c r="K321" s="589"/>
    </row>
    <row r="322" spans="1:11" x14ac:dyDescent="0.25">
      <c r="A322" s="589"/>
      <c r="B322" s="589"/>
      <c r="C322" s="589"/>
      <c r="D322" s="589"/>
      <c r="E322" s="589"/>
      <c r="F322" s="589"/>
      <c r="G322" s="589"/>
      <c r="H322" s="589"/>
      <c r="I322" s="589"/>
      <c r="J322" s="589"/>
      <c r="K322" s="589"/>
    </row>
    <row r="323" spans="1:11" x14ac:dyDescent="0.25">
      <c r="A323" s="589"/>
      <c r="B323" s="589"/>
      <c r="C323" s="589"/>
      <c r="D323" s="589"/>
      <c r="E323" s="589"/>
      <c r="F323" s="589"/>
      <c r="G323" s="589"/>
      <c r="H323" s="589"/>
      <c r="I323" s="589"/>
      <c r="J323" s="589"/>
      <c r="K323" s="589"/>
    </row>
    <row r="324" spans="1:11" x14ac:dyDescent="0.25">
      <c r="A324" s="589"/>
      <c r="B324" s="589"/>
      <c r="C324" s="589"/>
      <c r="D324" s="589"/>
      <c r="E324" s="589"/>
      <c r="F324" s="589"/>
      <c r="G324" s="589"/>
      <c r="H324" s="589"/>
      <c r="I324" s="589"/>
      <c r="J324" s="589"/>
      <c r="K324" s="589"/>
    </row>
    <row r="325" spans="1:11" x14ac:dyDescent="0.25">
      <c r="A325" s="589"/>
      <c r="B325" s="589"/>
      <c r="C325" s="589"/>
      <c r="D325" s="589"/>
      <c r="E325" s="589"/>
      <c r="F325" s="589"/>
      <c r="G325" s="589"/>
      <c r="H325" s="589"/>
      <c r="I325" s="589"/>
      <c r="J325" s="589"/>
      <c r="K325" s="589"/>
    </row>
    <row r="326" spans="1:11" x14ac:dyDescent="0.25">
      <c r="A326" s="589"/>
      <c r="B326" s="589"/>
      <c r="C326" s="589"/>
      <c r="D326" s="589"/>
      <c r="E326" s="589"/>
      <c r="F326" s="589"/>
      <c r="G326" s="589"/>
      <c r="H326" s="589"/>
      <c r="I326" s="589"/>
      <c r="J326" s="589"/>
      <c r="K326" s="589"/>
    </row>
    <row r="327" spans="1:11" x14ac:dyDescent="0.25">
      <c r="A327" s="589"/>
      <c r="B327" s="589"/>
      <c r="C327" s="589"/>
      <c r="D327" s="589"/>
      <c r="E327" s="589"/>
      <c r="F327" s="589"/>
      <c r="G327" s="589"/>
      <c r="H327" s="589"/>
      <c r="I327" s="589"/>
      <c r="J327" s="589"/>
      <c r="K327" s="589"/>
    </row>
    <row r="328" spans="1:11" x14ac:dyDescent="0.25">
      <c r="A328" s="589"/>
      <c r="B328" s="589"/>
      <c r="C328" s="589"/>
      <c r="D328" s="589"/>
      <c r="E328" s="589"/>
      <c r="F328" s="589"/>
      <c r="G328" s="589"/>
      <c r="H328" s="589"/>
      <c r="I328" s="589"/>
      <c r="J328" s="589"/>
      <c r="K328" s="589"/>
    </row>
    <row r="329" spans="1:11" x14ac:dyDescent="0.25">
      <c r="A329" s="589"/>
      <c r="B329" s="589"/>
      <c r="C329" s="589"/>
      <c r="D329" s="589"/>
      <c r="E329" s="589"/>
      <c r="F329" s="589"/>
      <c r="G329" s="589"/>
      <c r="H329" s="589"/>
      <c r="I329" s="589"/>
      <c r="J329" s="589"/>
      <c r="K329" s="589"/>
    </row>
    <row r="330" spans="1:11" x14ac:dyDescent="0.25">
      <c r="A330" s="589"/>
      <c r="B330" s="589"/>
      <c r="C330" s="589"/>
      <c r="D330" s="589"/>
      <c r="E330" s="589"/>
      <c r="F330" s="589"/>
      <c r="G330" s="589"/>
      <c r="H330" s="589"/>
      <c r="I330" s="589"/>
      <c r="J330" s="589"/>
      <c r="K330" s="589"/>
    </row>
    <row r="331" spans="1:11" x14ac:dyDescent="0.25">
      <c r="A331" s="589"/>
      <c r="B331" s="589"/>
      <c r="C331" s="589"/>
      <c r="D331" s="589"/>
      <c r="E331" s="589"/>
      <c r="F331" s="589"/>
      <c r="G331" s="589"/>
      <c r="H331" s="589"/>
      <c r="I331" s="589"/>
      <c r="J331" s="589"/>
      <c r="K331" s="589"/>
    </row>
    <row r="332" spans="1:11" x14ac:dyDescent="0.25">
      <c r="A332" s="589"/>
      <c r="B332" s="589"/>
      <c r="C332" s="589"/>
      <c r="D332" s="589"/>
      <c r="E332" s="589"/>
      <c r="F332" s="589"/>
      <c r="G332" s="589"/>
      <c r="H332" s="589"/>
      <c r="I332" s="589"/>
      <c r="J332" s="589"/>
      <c r="K332" s="589"/>
    </row>
    <row r="333" spans="1:11" x14ac:dyDescent="0.25">
      <c r="A333" s="589"/>
      <c r="B333" s="589"/>
      <c r="C333" s="589"/>
      <c r="D333" s="589"/>
      <c r="E333" s="589"/>
      <c r="F333" s="589"/>
      <c r="G333" s="589"/>
      <c r="H333" s="589"/>
      <c r="I333" s="589"/>
      <c r="J333" s="589"/>
      <c r="K333" s="589"/>
    </row>
    <row r="334" spans="1:11" x14ac:dyDescent="0.25">
      <c r="A334" s="589"/>
      <c r="B334" s="589"/>
      <c r="C334" s="589"/>
      <c r="D334" s="589"/>
      <c r="E334" s="589"/>
      <c r="F334" s="589"/>
      <c r="G334" s="589"/>
      <c r="H334" s="589"/>
      <c r="I334" s="589"/>
      <c r="J334" s="589"/>
      <c r="K334" s="589"/>
    </row>
    <row r="335" spans="1:11" x14ac:dyDescent="0.25">
      <c r="A335" s="589"/>
      <c r="B335" s="589"/>
      <c r="C335" s="589"/>
      <c r="D335" s="589"/>
      <c r="E335" s="589"/>
      <c r="F335" s="589"/>
      <c r="G335" s="589"/>
      <c r="H335" s="589"/>
      <c r="I335" s="589"/>
      <c r="J335" s="589"/>
      <c r="K335" s="589"/>
    </row>
    <row r="336" spans="1:11" x14ac:dyDescent="0.25">
      <c r="A336" s="589"/>
      <c r="B336" s="589"/>
      <c r="C336" s="589"/>
      <c r="D336" s="589"/>
      <c r="E336" s="589"/>
      <c r="F336" s="589"/>
      <c r="G336" s="589"/>
      <c r="H336" s="589"/>
      <c r="I336" s="589"/>
      <c r="J336" s="589"/>
      <c r="K336" s="589"/>
    </row>
    <row r="337" spans="1:11" x14ac:dyDescent="0.25">
      <c r="A337" s="589"/>
      <c r="B337" s="589"/>
      <c r="C337" s="589"/>
      <c r="D337" s="589"/>
      <c r="E337" s="589"/>
      <c r="F337" s="589"/>
      <c r="G337" s="589"/>
      <c r="H337" s="589"/>
      <c r="I337" s="589"/>
      <c r="J337" s="589"/>
      <c r="K337" s="589"/>
    </row>
    <row r="338" spans="1:11" x14ac:dyDescent="0.25">
      <c r="A338" s="589"/>
      <c r="B338" s="589"/>
      <c r="C338" s="589"/>
      <c r="D338" s="589"/>
      <c r="E338" s="589"/>
      <c r="F338" s="589"/>
      <c r="G338" s="589"/>
      <c r="H338" s="589"/>
      <c r="I338" s="589"/>
      <c r="J338" s="589"/>
      <c r="K338" s="589"/>
    </row>
    <row r="339" spans="1:11" x14ac:dyDescent="0.25">
      <c r="A339" s="589"/>
      <c r="B339" s="589"/>
      <c r="C339" s="589"/>
      <c r="D339" s="589"/>
      <c r="E339" s="589"/>
      <c r="F339" s="589"/>
      <c r="G339" s="589"/>
      <c r="H339" s="589"/>
      <c r="I339" s="589"/>
      <c r="J339" s="589"/>
      <c r="K339" s="589"/>
    </row>
    <row r="340" spans="1:11" x14ac:dyDescent="0.25">
      <c r="A340" s="589"/>
      <c r="B340" s="589"/>
      <c r="C340" s="589"/>
      <c r="D340" s="589"/>
      <c r="E340" s="589"/>
      <c r="F340" s="589"/>
      <c r="G340" s="589"/>
      <c r="H340" s="589"/>
      <c r="I340" s="589"/>
      <c r="J340" s="589"/>
      <c r="K340" s="589"/>
    </row>
    <row r="341" spans="1:11" x14ac:dyDescent="0.25">
      <c r="A341" s="589"/>
      <c r="B341" s="589"/>
      <c r="C341" s="589"/>
      <c r="D341" s="589"/>
      <c r="E341" s="589"/>
      <c r="F341" s="589"/>
      <c r="G341" s="589"/>
      <c r="H341" s="589"/>
      <c r="I341" s="589"/>
      <c r="J341" s="589"/>
      <c r="K341" s="589"/>
    </row>
    <row r="342" spans="1:11" x14ac:dyDescent="0.25">
      <c r="A342" s="589"/>
      <c r="B342" s="589"/>
      <c r="C342" s="589"/>
      <c r="D342" s="589"/>
      <c r="E342" s="589"/>
      <c r="F342" s="589"/>
      <c r="G342" s="589"/>
      <c r="H342" s="589"/>
      <c r="I342" s="589"/>
      <c r="J342" s="589"/>
      <c r="K342" s="589"/>
    </row>
    <row r="343" spans="1:11" x14ac:dyDescent="0.25">
      <c r="A343" s="589"/>
      <c r="B343" s="589"/>
      <c r="C343" s="589"/>
      <c r="D343" s="589"/>
      <c r="E343" s="589"/>
      <c r="F343" s="589"/>
      <c r="G343" s="589"/>
      <c r="H343" s="589"/>
      <c r="I343" s="589"/>
      <c r="J343" s="589"/>
      <c r="K343" s="589"/>
    </row>
    <row r="344" spans="1:11" x14ac:dyDescent="0.25">
      <c r="A344" s="589"/>
      <c r="B344" s="589"/>
      <c r="C344" s="589"/>
      <c r="D344" s="589"/>
      <c r="E344" s="589"/>
      <c r="F344" s="589"/>
      <c r="G344" s="589"/>
      <c r="H344" s="589"/>
      <c r="I344" s="589"/>
      <c r="J344" s="589"/>
      <c r="K344" s="589"/>
    </row>
    <row r="345" spans="1:11" x14ac:dyDescent="0.25">
      <c r="A345" s="589"/>
      <c r="B345" s="589"/>
      <c r="C345" s="589"/>
      <c r="D345" s="589"/>
      <c r="E345" s="589"/>
      <c r="F345" s="589"/>
      <c r="G345" s="589"/>
      <c r="H345" s="589"/>
      <c r="I345" s="589"/>
      <c r="J345" s="589"/>
      <c r="K345" s="589"/>
    </row>
    <row r="346" spans="1:11" x14ac:dyDescent="0.25">
      <c r="A346" s="589"/>
      <c r="B346" s="589"/>
      <c r="C346" s="589"/>
      <c r="D346" s="589"/>
      <c r="E346" s="589"/>
      <c r="F346" s="589"/>
      <c r="G346" s="589"/>
      <c r="H346" s="589"/>
      <c r="I346" s="589"/>
      <c r="J346" s="589"/>
      <c r="K346" s="589"/>
    </row>
    <row r="347" spans="1:11" x14ac:dyDescent="0.25">
      <c r="A347" s="589"/>
      <c r="B347" s="589"/>
      <c r="C347" s="589"/>
      <c r="D347" s="589"/>
      <c r="E347" s="589"/>
      <c r="F347" s="589"/>
      <c r="G347" s="589"/>
      <c r="H347" s="589"/>
      <c r="I347" s="589"/>
      <c r="J347" s="589"/>
      <c r="K347" s="589"/>
    </row>
    <row r="348" spans="1:11" x14ac:dyDescent="0.25">
      <c r="A348" s="589"/>
      <c r="B348" s="589"/>
      <c r="C348" s="589"/>
      <c r="D348" s="589"/>
      <c r="E348" s="589"/>
      <c r="F348" s="589"/>
      <c r="G348" s="589"/>
      <c r="H348" s="589"/>
      <c r="I348" s="589"/>
      <c r="J348" s="589"/>
      <c r="K348" s="589"/>
    </row>
    <row r="349" spans="1:11" x14ac:dyDescent="0.25">
      <c r="A349" s="589"/>
      <c r="B349" s="589"/>
      <c r="C349" s="589"/>
      <c r="D349" s="589"/>
      <c r="E349" s="589"/>
      <c r="F349" s="589"/>
      <c r="G349" s="589"/>
      <c r="H349" s="589"/>
      <c r="I349" s="589"/>
      <c r="J349" s="589"/>
      <c r="K349" s="589"/>
    </row>
    <row r="350" spans="1:11" x14ac:dyDescent="0.25">
      <c r="A350" s="589"/>
      <c r="B350" s="589"/>
      <c r="C350" s="589"/>
      <c r="D350" s="589"/>
      <c r="E350" s="589"/>
      <c r="F350" s="589"/>
      <c r="G350" s="589"/>
      <c r="H350" s="589"/>
      <c r="I350" s="589"/>
      <c r="J350" s="589"/>
      <c r="K350" s="589"/>
    </row>
    <row r="351" spans="1:11" x14ac:dyDescent="0.25">
      <c r="A351" s="589"/>
      <c r="B351" s="589"/>
      <c r="C351" s="589"/>
      <c r="D351" s="589"/>
      <c r="E351" s="589"/>
      <c r="F351" s="589"/>
      <c r="G351" s="589"/>
      <c r="H351" s="589"/>
      <c r="I351" s="589"/>
      <c r="J351" s="589"/>
      <c r="K351" s="589"/>
    </row>
    <row r="352" spans="1:11" x14ac:dyDescent="0.25">
      <c r="A352" s="589"/>
      <c r="B352" s="589"/>
      <c r="C352" s="589"/>
      <c r="D352" s="589"/>
      <c r="E352" s="589"/>
      <c r="F352" s="589"/>
      <c r="G352" s="589"/>
      <c r="H352" s="589"/>
      <c r="I352" s="589"/>
      <c r="J352" s="589"/>
      <c r="K352" s="589"/>
    </row>
    <row r="353" spans="1:11" x14ac:dyDescent="0.25">
      <c r="A353" s="589"/>
      <c r="B353" s="589"/>
      <c r="C353" s="589"/>
      <c r="D353" s="589"/>
      <c r="E353" s="589"/>
      <c r="F353" s="589"/>
      <c r="G353" s="589"/>
      <c r="H353" s="589"/>
      <c r="I353" s="589"/>
      <c r="J353" s="589"/>
      <c r="K353" s="589"/>
    </row>
    <row r="354" spans="1:11" x14ac:dyDescent="0.25">
      <c r="A354" s="589"/>
      <c r="B354" s="589"/>
      <c r="C354" s="589"/>
      <c r="D354" s="589"/>
      <c r="E354" s="589"/>
      <c r="F354" s="589"/>
      <c r="G354" s="589"/>
      <c r="H354" s="589"/>
      <c r="I354" s="589"/>
      <c r="J354" s="589"/>
      <c r="K354" s="589"/>
    </row>
    <row r="355" spans="1:11" x14ac:dyDescent="0.25">
      <c r="A355" s="589"/>
      <c r="B355" s="589"/>
      <c r="C355" s="589"/>
      <c r="D355" s="589"/>
      <c r="E355" s="589"/>
      <c r="F355" s="589"/>
      <c r="G355" s="589"/>
      <c r="H355" s="589"/>
      <c r="I355" s="589"/>
      <c r="J355" s="589"/>
      <c r="K355" s="589"/>
    </row>
    <row r="356" spans="1:11" x14ac:dyDescent="0.25">
      <c r="A356" s="589"/>
      <c r="B356" s="589"/>
      <c r="C356" s="589"/>
      <c r="D356" s="589"/>
      <c r="E356" s="589"/>
      <c r="F356" s="589"/>
      <c r="G356" s="589"/>
      <c r="H356" s="589"/>
      <c r="I356" s="589"/>
      <c r="J356" s="589"/>
      <c r="K356" s="589"/>
    </row>
    <row r="357" spans="1:11" x14ac:dyDescent="0.25">
      <c r="A357" s="589"/>
      <c r="B357" s="589"/>
      <c r="C357" s="589"/>
      <c r="D357" s="589"/>
      <c r="E357" s="589"/>
      <c r="F357" s="589"/>
      <c r="G357" s="589"/>
      <c r="H357" s="589"/>
      <c r="I357" s="589"/>
      <c r="J357" s="589"/>
      <c r="K357" s="589"/>
    </row>
    <row r="358" spans="1:11" x14ac:dyDescent="0.25">
      <c r="A358" s="589"/>
      <c r="B358" s="589"/>
      <c r="C358" s="589"/>
      <c r="D358" s="589"/>
      <c r="E358" s="589"/>
      <c r="F358" s="589"/>
      <c r="G358" s="589"/>
      <c r="H358" s="589"/>
      <c r="I358" s="589"/>
      <c r="J358" s="589"/>
      <c r="K358" s="589"/>
    </row>
    <row r="359" spans="1:11" x14ac:dyDescent="0.25">
      <c r="A359" s="589"/>
      <c r="B359" s="589"/>
      <c r="C359" s="589"/>
      <c r="D359" s="589"/>
      <c r="E359" s="589"/>
      <c r="F359" s="589"/>
      <c r="G359" s="589"/>
      <c r="H359" s="589"/>
      <c r="I359" s="589"/>
      <c r="J359" s="589"/>
      <c r="K359" s="589"/>
    </row>
    <row r="360" spans="1:11" x14ac:dyDescent="0.25">
      <c r="A360" s="589"/>
      <c r="B360" s="589"/>
      <c r="C360" s="589"/>
      <c r="D360" s="589"/>
      <c r="E360" s="589"/>
      <c r="F360" s="589"/>
      <c r="G360" s="589"/>
      <c r="H360" s="589"/>
      <c r="I360" s="589"/>
      <c r="J360" s="589"/>
      <c r="K360" s="589"/>
    </row>
    <row r="361" spans="1:11" x14ac:dyDescent="0.25">
      <c r="A361" s="589"/>
      <c r="B361" s="589"/>
      <c r="C361" s="589"/>
      <c r="D361" s="589"/>
      <c r="E361" s="589"/>
      <c r="F361" s="589"/>
      <c r="G361" s="589"/>
      <c r="H361" s="589"/>
      <c r="I361" s="589"/>
      <c r="J361" s="589"/>
      <c r="K361" s="589"/>
    </row>
    <row r="362" spans="1:11" x14ac:dyDescent="0.25">
      <c r="A362" s="589"/>
      <c r="B362" s="589"/>
      <c r="C362" s="589"/>
      <c r="D362" s="589"/>
      <c r="E362" s="589"/>
      <c r="F362" s="589"/>
      <c r="G362" s="589"/>
      <c r="H362" s="589"/>
      <c r="I362" s="589"/>
      <c r="J362" s="589"/>
      <c r="K362" s="589"/>
    </row>
    <row r="363" spans="1:11" x14ac:dyDescent="0.25">
      <c r="A363" s="589"/>
      <c r="B363" s="589"/>
      <c r="C363" s="589"/>
      <c r="D363" s="589"/>
      <c r="E363" s="589"/>
      <c r="F363" s="589"/>
      <c r="G363" s="589"/>
      <c r="H363" s="589"/>
      <c r="I363" s="589"/>
      <c r="J363" s="589"/>
      <c r="K363" s="589"/>
    </row>
    <row r="364" spans="1:11" x14ac:dyDescent="0.25">
      <c r="A364" s="589"/>
      <c r="B364" s="589"/>
      <c r="C364" s="589"/>
      <c r="D364" s="589"/>
      <c r="E364" s="589"/>
      <c r="F364" s="589"/>
      <c r="G364" s="589"/>
      <c r="H364" s="589"/>
      <c r="I364" s="589"/>
      <c r="J364" s="589"/>
      <c r="K364" s="589"/>
    </row>
    <row r="365" spans="1:11" x14ac:dyDescent="0.25">
      <c r="A365" s="589"/>
      <c r="B365" s="589"/>
      <c r="C365" s="589"/>
      <c r="D365" s="589"/>
      <c r="E365" s="589"/>
      <c r="F365" s="589"/>
      <c r="G365" s="589"/>
      <c r="H365" s="589"/>
      <c r="I365" s="589"/>
      <c r="J365" s="589"/>
      <c r="K365" s="589"/>
    </row>
    <row r="366" spans="1:11" x14ac:dyDescent="0.25">
      <c r="A366" s="589"/>
      <c r="B366" s="589"/>
      <c r="C366" s="589"/>
      <c r="D366" s="589"/>
      <c r="E366" s="589"/>
      <c r="F366" s="589"/>
      <c r="G366" s="589"/>
      <c r="H366" s="589"/>
      <c r="I366" s="589"/>
      <c r="J366" s="589"/>
      <c r="K366" s="589"/>
    </row>
    <row r="367" spans="1:11" x14ac:dyDescent="0.25">
      <c r="A367" s="589"/>
      <c r="B367" s="589"/>
      <c r="C367" s="589"/>
      <c r="D367" s="589"/>
      <c r="E367" s="589"/>
      <c r="F367" s="589"/>
      <c r="G367" s="589"/>
      <c r="H367" s="589"/>
      <c r="I367" s="589"/>
      <c r="J367" s="589"/>
      <c r="K367" s="589"/>
    </row>
    <row r="368" spans="1:11" x14ac:dyDescent="0.25">
      <c r="A368" s="589"/>
      <c r="B368" s="589"/>
      <c r="C368" s="589"/>
      <c r="D368" s="589"/>
      <c r="E368" s="589"/>
      <c r="F368" s="589"/>
      <c r="G368" s="589"/>
      <c r="H368" s="589"/>
      <c r="I368" s="589"/>
      <c r="J368" s="589"/>
      <c r="K368" s="589"/>
    </row>
    <row r="369" spans="1:11" x14ac:dyDescent="0.25">
      <c r="A369" s="589"/>
      <c r="B369" s="589"/>
      <c r="C369" s="589"/>
      <c r="D369" s="589"/>
      <c r="E369" s="589"/>
      <c r="F369" s="589"/>
      <c r="G369" s="589"/>
      <c r="H369" s="589"/>
      <c r="I369" s="589"/>
      <c r="J369" s="589"/>
      <c r="K369" s="589"/>
    </row>
    <row r="370" spans="1:11" x14ac:dyDescent="0.25">
      <c r="A370" s="589"/>
      <c r="B370" s="589"/>
      <c r="C370" s="589"/>
      <c r="D370" s="589"/>
      <c r="E370" s="589"/>
      <c r="F370" s="589"/>
      <c r="G370" s="589"/>
      <c r="H370" s="589"/>
      <c r="I370" s="589"/>
      <c r="J370" s="589"/>
      <c r="K370" s="589"/>
    </row>
    <row r="371" spans="1:11" x14ac:dyDescent="0.25">
      <c r="A371" s="589"/>
      <c r="B371" s="589"/>
      <c r="C371" s="589"/>
      <c r="D371" s="589"/>
      <c r="E371" s="589"/>
      <c r="F371" s="589"/>
      <c r="G371" s="589"/>
      <c r="H371" s="589"/>
      <c r="I371" s="589"/>
      <c r="J371" s="589"/>
      <c r="K371" s="589"/>
    </row>
    <row r="372" spans="1:11" x14ac:dyDescent="0.25">
      <c r="A372" s="589"/>
      <c r="B372" s="589"/>
      <c r="C372" s="589"/>
      <c r="D372" s="589"/>
      <c r="E372" s="589"/>
      <c r="F372" s="589"/>
      <c r="G372" s="589"/>
      <c r="H372" s="589"/>
      <c r="I372" s="589"/>
      <c r="J372" s="589"/>
      <c r="K372" s="589"/>
    </row>
    <row r="373" spans="1:11" x14ac:dyDescent="0.25">
      <c r="A373" s="589"/>
      <c r="B373" s="589"/>
      <c r="C373" s="589"/>
      <c r="D373" s="589"/>
      <c r="E373" s="589"/>
      <c r="F373" s="589"/>
      <c r="G373" s="589"/>
      <c r="H373" s="589"/>
      <c r="I373" s="589"/>
      <c r="J373" s="589"/>
      <c r="K373" s="589"/>
    </row>
    <row r="374" spans="1:11" x14ac:dyDescent="0.25">
      <c r="A374" s="589"/>
      <c r="B374" s="589"/>
      <c r="C374" s="589"/>
      <c r="D374" s="589"/>
      <c r="E374" s="589"/>
      <c r="F374" s="589"/>
      <c r="G374" s="589"/>
      <c r="H374" s="589"/>
      <c r="I374" s="589"/>
      <c r="J374" s="589"/>
      <c r="K374" s="589"/>
    </row>
    <row r="375" spans="1:11" x14ac:dyDescent="0.25">
      <c r="A375" s="589"/>
      <c r="B375" s="589"/>
      <c r="C375" s="589"/>
      <c r="D375" s="589"/>
      <c r="E375" s="589"/>
      <c r="F375" s="589"/>
      <c r="G375" s="589"/>
      <c r="H375" s="589"/>
      <c r="I375" s="589"/>
      <c r="J375" s="589"/>
      <c r="K375" s="589"/>
    </row>
    <row r="376" spans="1:11" x14ac:dyDescent="0.25">
      <c r="A376" s="589"/>
      <c r="B376" s="589"/>
      <c r="C376" s="589"/>
      <c r="D376" s="589"/>
      <c r="E376" s="589"/>
      <c r="F376" s="589"/>
      <c r="G376" s="589"/>
      <c r="H376" s="589"/>
      <c r="I376" s="589"/>
      <c r="J376" s="589"/>
      <c r="K376" s="589"/>
    </row>
    <row r="377" spans="1:11" x14ac:dyDescent="0.25">
      <c r="A377" s="589"/>
      <c r="B377" s="589"/>
      <c r="C377" s="589"/>
      <c r="D377" s="589"/>
      <c r="E377" s="589"/>
      <c r="F377" s="589"/>
      <c r="G377" s="589"/>
      <c r="H377" s="589"/>
      <c r="I377" s="589"/>
      <c r="J377" s="589"/>
      <c r="K377" s="589"/>
    </row>
    <row r="378" spans="1:11" x14ac:dyDescent="0.25">
      <c r="A378" s="589"/>
      <c r="B378" s="589"/>
      <c r="C378" s="589"/>
      <c r="D378" s="589"/>
      <c r="E378" s="589"/>
      <c r="F378" s="589"/>
      <c r="G378" s="589"/>
      <c r="H378" s="589"/>
      <c r="I378" s="589"/>
      <c r="J378" s="589"/>
      <c r="K378" s="589"/>
    </row>
    <row r="379" spans="1:11" x14ac:dyDescent="0.25">
      <c r="A379" s="589"/>
      <c r="B379" s="589"/>
      <c r="C379" s="589"/>
      <c r="D379" s="589"/>
      <c r="E379" s="589"/>
      <c r="F379" s="589"/>
      <c r="G379" s="589"/>
      <c r="H379" s="589"/>
      <c r="I379" s="589"/>
      <c r="J379" s="589"/>
      <c r="K379" s="589"/>
    </row>
    <row r="380" spans="1:11" x14ac:dyDescent="0.25">
      <c r="A380" s="589"/>
      <c r="B380" s="589"/>
      <c r="C380" s="589"/>
      <c r="D380" s="589"/>
      <c r="E380" s="589"/>
      <c r="F380" s="589"/>
      <c r="G380" s="589"/>
      <c r="H380" s="589"/>
      <c r="I380" s="589"/>
      <c r="J380" s="589"/>
      <c r="K380" s="589"/>
    </row>
    <row r="381" spans="1:11" x14ac:dyDescent="0.25">
      <c r="A381" s="589"/>
      <c r="B381" s="589"/>
      <c r="C381" s="589"/>
      <c r="D381" s="589"/>
      <c r="E381" s="589"/>
      <c r="F381" s="589"/>
      <c r="G381" s="589"/>
      <c r="H381" s="589"/>
      <c r="I381" s="589"/>
      <c r="J381" s="589"/>
      <c r="K381" s="589"/>
    </row>
    <row r="382" spans="1:11" x14ac:dyDescent="0.25">
      <c r="A382" s="589"/>
      <c r="B382" s="589"/>
      <c r="C382" s="589"/>
      <c r="D382" s="589"/>
      <c r="E382" s="589"/>
      <c r="F382" s="589"/>
      <c r="G382" s="589"/>
      <c r="H382" s="589"/>
      <c r="I382" s="589"/>
      <c r="J382" s="589"/>
      <c r="K382" s="589"/>
    </row>
    <row r="383" spans="1:11" x14ac:dyDescent="0.25">
      <c r="A383" s="589"/>
      <c r="B383" s="589"/>
      <c r="C383" s="589"/>
      <c r="D383" s="589"/>
      <c r="E383" s="589"/>
      <c r="F383" s="589"/>
      <c r="G383" s="589"/>
      <c r="H383" s="589"/>
      <c r="I383" s="589"/>
      <c r="J383" s="589"/>
      <c r="K383" s="589"/>
    </row>
    <row r="384" spans="1:11" x14ac:dyDescent="0.25">
      <c r="A384" s="589"/>
      <c r="B384" s="589"/>
      <c r="C384" s="589"/>
      <c r="D384" s="589"/>
      <c r="E384" s="589"/>
      <c r="F384" s="589"/>
      <c r="G384" s="589"/>
      <c r="H384" s="589"/>
      <c r="I384" s="589"/>
      <c r="J384" s="589"/>
      <c r="K384" s="589"/>
    </row>
    <row r="385" spans="1:11" x14ac:dyDescent="0.25">
      <c r="A385" s="589"/>
      <c r="B385" s="589"/>
      <c r="C385" s="589"/>
      <c r="D385" s="589"/>
      <c r="E385" s="589"/>
      <c r="F385" s="589"/>
      <c r="G385" s="589"/>
      <c r="H385" s="589"/>
      <c r="I385" s="589"/>
      <c r="J385" s="589"/>
      <c r="K385" s="589"/>
    </row>
    <row r="386" spans="1:11" x14ac:dyDescent="0.25">
      <c r="A386" s="589"/>
      <c r="B386" s="589"/>
      <c r="C386" s="589"/>
      <c r="D386" s="589"/>
      <c r="E386" s="589"/>
      <c r="F386" s="589"/>
      <c r="G386" s="589"/>
      <c r="H386" s="589"/>
      <c r="I386" s="589"/>
      <c r="J386" s="589"/>
      <c r="K386" s="589"/>
    </row>
    <row r="387" spans="1:11" x14ac:dyDescent="0.25">
      <c r="A387" s="589"/>
      <c r="B387" s="589"/>
      <c r="C387" s="589"/>
      <c r="D387" s="589"/>
      <c r="E387" s="589"/>
      <c r="F387" s="589"/>
      <c r="G387" s="589"/>
      <c r="H387" s="589"/>
      <c r="I387" s="589"/>
      <c r="J387" s="589"/>
      <c r="K387" s="589"/>
    </row>
    <row r="388" spans="1:11" x14ac:dyDescent="0.25">
      <c r="A388" s="589"/>
      <c r="B388" s="589"/>
      <c r="C388" s="589"/>
      <c r="D388" s="589"/>
      <c r="E388" s="589"/>
      <c r="F388" s="589"/>
      <c r="G388" s="589"/>
      <c r="H388" s="589"/>
      <c r="I388" s="589"/>
      <c r="J388" s="589"/>
      <c r="K388" s="589"/>
    </row>
    <row r="389" spans="1:11" x14ac:dyDescent="0.25">
      <c r="A389" s="589"/>
      <c r="B389" s="589"/>
      <c r="C389" s="589"/>
      <c r="D389" s="589"/>
      <c r="E389" s="589"/>
      <c r="F389" s="589"/>
      <c r="G389" s="589"/>
      <c r="H389" s="589"/>
      <c r="I389" s="589"/>
      <c r="J389" s="589"/>
      <c r="K389" s="589"/>
    </row>
    <row r="390" spans="1:11" x14ac:dyDescent="0.25">
      <c r="A390" s="589"/>
      <c r="B390" s="589"/>
      <c r="C390" s="589"/>
      <c r="D390" s="589"/>
      <c r="E390" s="589"/>
      <c r="F390" s="589"/>
      <c r="G390" s="589"/>
      <c r="H390" s="589"/>
      <c r="I390" s="589"/>
      <c r="J390" s="589"/>
      <c r="K390" s="589"/>
    </row>
    <row r="391" spans="1:11" x14ac:dyDescent="0.25">
      <c r="A391" s="589"/>
      <c r="B391" s="589"/>
      <c r="C391" s="589"/>
      <c r="D391" s="589"/>
      <c r="E391" s="589"/>
      <c r="F391" s="589"/>
      <c r="G391" s="589"/>
      <c r="H391" s="589"/>
      <c r="I391" s="589"/>
      <c r="J391" s="589"/>
      <c r="K391" s="589"/>
    </row>
    <row r="392" spans="1:11" x14ac:dyDescent="0.25">
      <c r="A392" s="589"/>
      <c r="B392" s="589"/>
      <c r="C392" s="589"/>
      <c r="D392" s="589"/>
      <c r="E392" s="589"/>
      <c r="F392" s="589"/>
      <c r="G392" s="589"/>
      <c r="H392" s="589"/>
      <c r="I392" s="589"/>
      <c r="J392" s="589"/>
      <c r="K392" s="589"/>
    </row>
    <row r="393" spans="1:11" x14ac:dyDescent="0.25">
      <c r="A393" s="589"/>
      <c r="B393" s="589"/>
      <c r="C393" s="589"/>
      <c r="D393" s="589"/>
      <c r="E393" s="589"/>
      <c r="F393" s="589"/>
      <c r="G393" s="589"/>
      <c r="H393" s="589"/>
      <c r="I393" s="589"/>
      <c r="J393" s="589"/>
      <c r="K393" s="589"/>
    </row>
    <row r="394" spans="1:11" x14ac:dyDescent="0.25">
      <c r="A394" s="589"/>
      <c r="B394" s="589"/>
      <c r="C394" s="589"/>
      <c r="D394" s="589"/>
      <c r="E394" s="589"/>
      <c r="F394" s="589"/>
      <c r="G394" s="589"/>
      <c r="H394" s="589"/>
      <c r="I394" s="589"/>
      <c r="J394" s="589"/>
      <c r="K394" s="589"/>
    </row>
    <row r="395" spans="1:11" x14ac:dyDescent="0.25">
      <c r="A395" s="589"/>
      <c r="B395" s="589"/>
      <c r="C395" s="589"/>
      <c r="D395" s="589"/>
      <c r="E395" s="589"/>
      <c r="F395" s="589"/>
      <c r="G395" s="589"/>
      <c r="H395" s="589"/>
      <c r="I395" s="589"/>
      <c r="J395" s="589"/>
      <c r="K395" s="589"/>
    </row>
    <row r="396" spans="1:11" x14ac:dyDescent="0.25">
      <c r="A396" s="589"/>
      <c r="B396" s="589"/>
      <c r="C396" s="589"/>
      <c r="D396" s="589"/>
      <c r="E396" s="589"/>
      <c r="F396" s="589"/>
      <c r="G396" s="589"/>
      <c r="H396" s="589"/>
      <c r="I396" s="589"/>
      <c r="J396" s="589"/>
      <c r="K396" s="589"/>
    </row>
    <row r="397" spans="1:11" x14ac:dyDescent="0.25">
      <c r="A397" s="589"/>
      <c r="B397" s="589"/>
      <c r="C397" s="589"/>
      <c r="D397" s="589"/>
      <c r="E397" s="589"/>
      <c r="F397" s="589"/>
      <c r="G397" s="589"/>
      <c r="H397" s="589"/>
      <c r="I397" s="589"/>
      <c r="J397" s="589"/>
      <c r="K397" s="589"/>
    </row>
    <row r="398" spans="1:11" x14ac:dyDescent="0.25">
      <c r="A398" s="589"/>
      <c r="B398" s="589"/>
      <c r="C398" s="589"/>
      <c r="D398" s="589"/>
      <c r="E398" s="589"/>
      <c r="F398" s="589"/>
      <c r="G398" s="589"/>
      <c r="H398" s="589"/>
      <c r="I398" s="589"/>
      <c r="J398" s="589"/>
      <c r="K398" s="589"/>
    </row>
    <row r="399" spans="1:11" x14ac:dyDescent="0.25">
      <c r="A399" s="589"/>
      <c r="B399" s="589"/>
      <c r="C399" s="589"/>
      <c r="D399" s="589"/>
      <c r="E399" s="589"/>
      <c r="F399" s="589"/>
      <c r="G399" s="589"/>
      <c r="H399" s="589"/>
      <c r="I399" s="589"/>
      <c r="J399" s="589"/>
      <c r="K399" s="589"/>
    </row>
    <row r="400" spans="1:11" x14ac:dyDescent="0.25">
      <c r="A400" s="589"/>
      <c r="B400" s="589"/>
      <c r="C400" s="589"/>
      <c r="D400" s="589"/>
      <c r="E400" s="589"/>
      <c r="F400" s="589"/>
      <c r="G400" s="589"/>
      <c r="H400" s="589"/>
      <c r="I400" s="589"/>
      <c r="J400" s="589"/>
      <c r="K400" s="589"/>
    </row>
    <row r="401" spans="1:11" x14ac:dyDescent="0.25">
      <c r="A401" s="589"/>
      <c r="B401" s="589"/>
      <c r="C401" s="589"/>
      <c r="D401" s="589"/>
      <c r="E401" s="589"/>
      <c r="F401" s="589"/>
      <c r="G401" s="589"/>
      <c r="H401" s="589"/>
      <c r="I401" s="589"/>
      <c r="J401" s="589"/>
      <c r="K401" s="589"/>
    </row>
    <row r="402" spans="1:11" x14ac:dyDescent="0.25">
      <c r="A402" s="589"/>
      <c r="B402" s="589"/>
      <c r="C402" s="589"/>
      <c r="D402" s="589"/>
      <c r="E402" s="589"/>
      <c r="F402" s="589"/>
      <c r="G402" s="589"/>
      <c r="H402" s="589"/>
      <c r="I402" s="589"/>
      <c r="J402" s="589"/>
      <c r="K402" s="589"/>
    </row>
    <row r="403" spans="1:11" x14ac:dyDescent="0.25">
      <c r="A403" s="589"/>
      <c r="B403" s="589"/>
      <c r="C403" s="589"/>
      <c r="D403" s="589"/>
      <c r="E403" s="589"/>
      <c r="F403" s="589"/>
      <c r="G403" s="589"/>
      <c r="H403" s="589"/>
      <c r="I403" s="589"/>
      <c r="J403" s="589"/>
      <c r="K403" s="589"/>
    </row>
    <row r="404" spans="1:11" x14ac:dyDescent="0.25">
      <c r="A404" s="589"/>
      <c r="B404" s="589"/>
      <c r="C404" s="589"/>
      <c r="D404" s="589"/>
      <c r="E404" s="589"/>
      <c r="F404" s="589"/>
      <c r="G404" s="589"/>
      <c r="H404" s="589"/>
      <c r="I404" s="589"/>
      <c r="J404" s="589"/>
      <c r="K404" s="589"/>
    </row>
    <row r="405" spans="1:11" x14ac:dyDescent="0.25">
      <c r="A405" s="589"/>
      <c r="B405" s="589"/>
      <c r="C405" s="589"/>
      <c r="D405" s="589"/>
      <c r="E405" s="589"/>
      <c r="F405" s="589"/>
      <c r="G405" s="589"/>
      <c r="H405" s="589"/>
      <c r="I405" s="589"/>
      <c r="J405" s="589"/>
      <c r="K405" s="589"/>
    </row>
    <row r="406" spans="1:11" x14ac:dyDescent="0.25">
      <c r="A406" s="589"/>
      <c r="B406" s="589"/>
      <c r="C406" s="589"/>
      <c r="D406" s="589"/>
      <c r="E406" s="589"/>
      <c r="F406" s="589"/>
      <c r="G406" s="589"/>
      <c r="H406" s="589"/>
      <c r="I406" s="589"/>
      <c r="J406" s="589"/>
      <c r="K406" s="589"/>
    </row>
    <row r="407" spans="1:11" x14ac:dyDescent="0.25">
      <c r="A407" s="589"/>
      <c r="B407" s="589"/>
      <c r="C407" s="589"/>
      <c r="D407" s="589"/>
      <c r="E407" s="589"/>
      <c r="F407" s="589"/>
      <c r="G407" s="589"/>
      <c r="H407" s="589"/>
      <c r="I407" s="589"/>
      <c r="J407" s="589"/>
      <c r="K407" s="589"/>
    </row>
    <row r="408" spans="1:11" x14ac:dyDescent="0.25">
      <c r="A408" s="589"/>
      <c r="B408" s="589"/>
      <c r="C408" s="589"/>
      <c r="D408" s="589"/>
      <c r="E408" s="589"/>
      <c r="F408" s="589"/>
      <c r="G408" s="589"/>
      <c r="H408" s="589"/>
      <c r="I408" s="589"/>
      <c r="J408" s="589"/>
      <c r="K408" s="589"/>
    </row>
    <row r="409" spans="1:11" x14ac:dyDescent="0.25">
      <c r="A409" s="589"/>
      <c r="B409" s="589"/>
      <c r="C409" s="589"/>
      <c r="D409" s="589"/>
      <c r="E409" s="589"/>
      <c r="F409" s="589"/>
      <c r="G409" s="589"/>
      <c r="H409" s="589"/>
      <c r="I409" s="589"/>
      <c r="J409" s="589"/>
      <c r="K409" s="589"/>
    </row>
    <row r="410" spans="1:11" x14ac:dyDescent="0.25">
      <c r="A410" s="589"/>
      <c r="B410" s="589"/>
      <c r="C410" s="589"/>
      <c r="D410" s="589"/>
      <c r="E410" s="589"/>
      <c r="F410" s="589"/>
      <c r="G410" s="589"/>
      <c r="H410" s="589"/>
      <c r="I410" s="589"/>
      <c r="J410" s="589"/>
      <c r="K410" s="589"/>
    </row>
    <row r="411" spans="1:11" x14ac:dyDescent="0.25">
      <c r="A411" s="589"/>
      <c r="B411" s="589"/>
      <c r="C411" s="589"/>
      <c r="D411" s="589"/>
      <c r="E411" s="589"/>
      <c r="F411" s="589"/>
      <c r="G411" s="589"/>
      <c r="H411" s="589"/>
      <c r="I411" s="589"/>
      <c r="J411" s="589"/>
      <c r="K411" s="589"/>
    </row>
    <row r="412" spans="1:11" x14ac:dyDescent="0.25">
      <c r="A412" s="589"/>
      <c r="B412" s="589"/>
      <c r="C412" s="589"/>
      <c r="D412" s="589"/>
      <c r="E412" s="589"/>
      <c r="F412" s="589"/>
      <c r="G412" s="589"/>
      <c r="H412" s="589"/>
      <c r="I412" s="589"/>
      <c r="J412" s="589"/>
      <c r="K412" s="589"/>
    </row>
    <row r="413" spans="1:11" x14ac:dyDescent="0.25">
      <c r="A413" s="589"/>
      <c r="B413" s="589"/>
      <c r="C413" s="589"/>
      <c r="D413" s="589"/>
      <c r="E413" s="589"/>
      <c r="F413" s="589"/>
      <c r="G413" s="589"/>
      <c r="H413" s="589"/>
      <c r="I413" s="589"/>
      <c r="J413" s="589"/>
      <c r="K413" s="589"/>
    </row>
    <row r="414" spans="1:11" x14ac:dyDescent="0.25">
      <c r="A414" s="589"/>
      <c r="B414" s="589"/>
      <c r="C414" s="589"/>
      <c r="D414" s="589"/>
      <c r="E414" s="589"/>
      <c r="F414" s="589"/>
      <c r="G414" s="589"/>
      <c r="H414" s="589"/>
      <c r="I414" s="589"/>
      <c r="J414" s="589"/>
      <c r="K414" s="589"/>
    </row>
    <row r="415" spans="1:11" x14ac:dyDescent="0.25">
      <c r="A415" s="589"/>
      <c r="B415" s="589"/>
      <c r="C415" s="589"/>
      <c r="D415" s="589"/>
      <c r="E415" s="589"/>
      <c r="F415" s="589"/>
      <c r="G415" s="589"/>
      <c r="H415" s="589"/>
      <c r="I415" s="589"/>
      <c r="J415" s="589"/>
      <c r="K415" s="589"/>
    </row>
    <row r="416" spans="1:11" x14ac:dyDescent="0.25">
      <c r="A416" s="589"/>
      <c r="B416" s="589"/>
      <c r="C416" s="589"/>
      <c r="D416" s="589"/>
      <c r="E416" s="589"/>
      <c r="F416" s="589"/>
      <c r="G416" s="589"/>
      <c r="H416" s="589"/>
      <c r="I416" s="589"/>
      <c r="J416" s="589"/>
      <c r="K416" s="589"/>
    </row>
    <row r="417" spans="1:11" x14ac:dyDescent="0.25">
      <c r="A417" s="589"/>
      <c r="B417" s="589"/>
      <c r="C417" s="589"/>
      <c r="D417" s="589"/>
      <c r="E417" s="589"/>
      <c r="F417" s="589"/>
      <c r="G417" s="589"/>
      <c r="H417" s="589"/>
      <c r="I417" s="589"/>
      <c r="J417" s="589"/>
      <c r="K417" s="589"/>
    </row>
    <row r="418" spans="1:11" x14ac:dyDescent="0.25">
      <c r="A418" s="589"/>
      <c r="B418" s="589"/>
      <c r="C418" s="589"/>
      <c r="D418" s="589"/>
      <c r="E418" s="589"/>
      <c r="F418" s="589"/>
      <c r="G418" s="589"/>
      <c r="H418" s="589"/>
      <c r="I418" s="589"/>
      <c r="J418" s="589"/>
      <c r="K418" s="589"/>
    </row>
    <row r="419" spans="1:11" x14ac:dyDescent="0.25">
      <c r="A419" s="589"/>
      <c r="B419" s="589"/>
      <c r="C419" s="589"/>
      <c r="D419" s="589"/>
      <c r="E419" s="589"/>
      <c r="F419" s="589"/>
      <c r="G419" s="589"/>
      <c r="H419" s="589"/>
      <c r="I419" s="589"/>
      <c r="J419" s="589"/>
      <c r="K419" s="589"/>
    </row>
    <row r="420" spans="1:11" x14ac:dyDescent="0.25">
      <c r="A420" s="589"/>
      <c r="B420" s="589"/>
      <c r="C420" s="589"/>
      <c r="D420" s="589"/>
      <c r="E420" s="589"/>
      <c r="F420" s="589"/>
      <c r="G420" s="589"/>
      <c r="H420" s="589"/>
      <c r="I420" s="589"/>
      <c r="J420" s="589"/>
      <c r="K420" s="589"/>
    </row>
    <row r="421" spans="1:11" x14ac:dyDescent="0.25">
      <c r="A421" s="589"/>
      <c r="B421" s="589"/>
      <c r="C421" s="589"/>
      <c r="D421" s="589"/>
      <c r="E421" s="589"/>
      <c r="F421" s="589"/>
      <c r="G421" s="589"/>
      <c r="H421" s="589"/>
      <c r="I421" s="589"/>
      <c r="J421" s="589"/>
      <c r="K421" s="589"/>
    </row>
    <row r="422" spans="1:11" x14ac:dyDescent="0.25">
      <c r="A422" s="589"/>
      <c r="B422" s="589"/>
      <c r="C422" s="589"/>
      <c r="D422" s="589"/>
      <c r="E422" s="589"/>
      <c r="F422" s="589"/>
      <c r="G422" s="589"/>
      <c r="H422" s="589"/>
      <c r="I422" s="589"/>
      <c r="J422" s="589"/>
      <c r="K422" s="589"/>
    </row>
    <row r="423" spans="1:11" x14ac:dyDescent="0.25">
      <c r="A423" s="589"/>
      <c r="B423" s="589"/>
      <c r="C423" s="589"/>
      <c r="D423" s="589"/>
      <c r="E423" s="589"/>
      <c r="F423" s="589"/>
      <c r="G423" s="589"/>
      <c r="H423" s="589"/>
      <c r="I423" s="589"/>
      <c r="J423" s="589"/>
      <c r="K423" s="589"/>
    </row>
    <row r="424" spans="1:11" x14ac:dyDescent="0.25">
      <c r="A424" s="589"/>
      <c r="B424" s="589"/>
      <c r="C424" s="589"/>
      <c r="D424" s="589"/>
      <c r="E424" s="589"/>
      <c r="F424" s="589"/>
      <c r="G424" s="589"/>
      <c r="H424" s="589"/>
      <c r="I424" s="589"/>
      <c r="J424" s="589"/>
      <c r="K424" s="589"/>
    </row>
    <row r="425" spans="1:11" x14ac:dyDescent="0.25">
      <c r="A425" s="589"/>
      <c r="B425" s="589"/>
      <c r="C425" s="589"/>
      <c r="D425" s="589"/>
      <c r="E425" s="589"/>
      <c r="F425" s="589"/>
      <c r="G425" s="589"/>
      <c r="H425" s="589"/>
      <c r="I425" s="589"/>
      <c r="J425" s="589"/>
      <c r="K425" s="589"/>
    </row>
    <row r="426" spans="1:11" x14ac:dyDescent="0.25">
      <c r="A426" s="589"/>
      <c r="B426" s="589"/>
      <c r="C426" s="589"/>
      <c r="D426" s="589"/>
      <c r="E426" s="589"/>
      <c r="F426" s="589"/>
      <c r="G426" s="589"/>
      <c r="H426" s="589"/>
      <c r="I426" s="589"/>
      <c r="J426" s="589"/>
      <c r="K426" s="589"/>
    </row>
    <row r="427" spans="1:11" x14ac:dyDescent="0.25">
      <c r="A427" s="589"/>
      <c r="B427" s="589"/>
      <c r="C427" s="589"/>
      <c r="D427" s="589"/>
      <c r="E427" s="589"/>
      <c r="F427" s="589"/>
      <c r="G427" s="589"/>
      <c r="H427" s="589"/>
      <c r="I427" s="589"/>
      <c r="J427" s="589"/>
      <c r="K427" s="589"/>
    </row>
    <row r="428" spans="1:11" x14ac:dyDescent="0.25">
      <c r="A428" s="589"/>
      <c r="B428" s="589"/>
      <c r="C428" s="589"/>
      <c r="D428" s="589"/>
      <c r="E428" s="589"/>
      <c r="F428" s="589"/>
      <c r="G428" s="589"/>
      <c r="H428" s="589"/>
      <c r="I428" s="589"/>
      <c r="J428" s="589"/>
      <c r="K428" s="589"/>
    </row>
    <row r="429" spans="1:11" x14ac:dyDescent="0.25">
      <c r="A429" s="589"/>
      <c r="B429" s="589"/>
      <c r="C429" s="589"/>
      <c r="D429" s="589"/>
      <c r="E429" s="589"/>
      <c r="F429" s="589"/>
      <c r="G429" s="589"/>
      <c r="H429" s="589"/>
      <c r="I429" s="589"/>
      <c r="J429" s="589"/>
      <c r="K429" s="589"/>
    </row>
    <row r="430" spans="1:11" x14ac:dyDescent="0.25">
      <c r="A430" s="589"/>
      <c r="B430" s="589"/>
      <c r="C430" s="589"/>
      <c r="D430" s="589"/>
      <c r="E430" s="589"/>
      <c r="F430" s="589"/>
      <c r="G430" s="589"/>
      <c r="H430" s="589"/>
      <c r="I430" s="589"/>
      <c r="J430" s="589"/>
      <c r="K430" s="589"/>
    </row>
    <row r="431" spans="1:11" x14ac:dyDescent="0.25">
      <c r="A431" s="589"/>
      <c r="B431" s="589"/>
      <c r="C431" s="589"/>
      <c r="D431" s="589"/>
      <c r="E431" s="589"/>
      <c r="F431" s="589"/>
      <c r="G431" s="589"/>
      <c r="H431" s="589"/>
      <c r="I431" s="589"/>
      <c r="J431" s="589"/>
      <c r="K431" s="589"/>
    </row>
    <row r="432" spans="1:11" x14ac:dyDescent="0.25">
      <c r="A432" s="589"/>
      <c r="B432" s="589"/>
      <c r="C432" s="589"/>
      <c r="D432" s="589"/>
      <c r="E432" s="589"/>
      <c r="F432" s="589"/>
      <c r="G432" s="589"/>
      <c r="H432" s="589"/>
      <c r="I432" s="589"/>
      <c r="J432" s="589"/>
      <c r="K432" s="589"/>
    </row>
    <row r="433" spans="1:11" x14ac:dyDescent="0.25">
      <c r="A433" s="589"/>
      <c r="B433" s="589"/>
      <c r="C433" s="589"/>
      <c r="D433" s="589"/>
      <c r="E433" s="589"/>
      <c r="F433" s="589"/>
      <c r="G433" s="589"/>
      <c r="H433" s="589"/>
      <c r="I433" s="589"/>
      <c r="J433" s="589"/>
      <c r="K433" s="589"/>
    </row>
    <row r="434" spans="1:11" x14ac:dyDescent="0.25">
      <c r="A434" s="589"/>
      <c r="B434" s="589"/>
      <c r="C434" s="589"/>
      <c r="D434" s="589"/>
      <c r="E434" s="589"/>
      <c r="F434" s="589"/>
      <c r="G434" s="589"/>
      <c r="H434" s="589"/>
      <c r="I434" s="589"/>
      <c r="J434" s="589"/>
      <c r="K434" s="589"/>
    </row>
    <row r="435" spans="1:11" x14ac:dyDescent="0.25">
      <c r="A435" s="589"/>
      <c r="B435" s="589"/>
      <c r="C435" s="589"/>
      <c r="D435" s="589"/>
      <c r="E435" s="589"/>
      <c r="F435" s="589"/>
      <c r="G435" s="589"/>
      <c r="H435" s="589"/>
      <c r="I435" s="589"/>
      <c r="J435" s="589"/>
      <c r="K435" s="589"/>
    </row>
    <row r="436" spans="1:11" x14ac:dyDescent="0.25">
      <c r="A436" s="589"/>
      <c r="B436" s="589"/>
      <c r="C436" s="589"/>
      <c r="D436" s="589"/>
      <c r="E436" s="589"/>
      <c r="F436" s="589"/>
      <c r="G436" s="589"/>
      <c r="H436" s="589"/>
      <c r="I436" s="589"/>
      <c r="J436" s="589"/>
      <c r="K436" s="589"/>
    </row>
    <row r="437" spans="1:11" x14ac:dyDescent="0.25">
      <c r="A437" s="589"/>
      <c r="B437" s="589"/>
      <c r="C437" s="589"/>
      <c r="D437" s="589"/>
      <c r="E437" s="589"/>
      <c r="F437" s="589"/>
      <c r="G437" s="589"/>
      <c r="H437" s="589"/>
      <c r="I437" s="589"/>
      <c r="J437" s="589"/>
      <c r="K437" s="589"/>
    </row>
    <row r="438" spans="1:11" x14ac:dyDescent="0.25">
      <c r="A438" s="589"/>
      <c r="B438" s="589"/>
      <c r="C438" s="589"/>
      <c r="D438" s="589"/>
      <c r="E438" s="589"/>
      <c r="F438" s="589"/>
      <c r="G438" s="589"/>
      <c r="H438" s="589"/>
      <c r="I438" s="589"/>
      <c r="J438" s="589"/>
      <c r="K438" s="589"/>
    </row>
    <row r="439" spans="1:11" x14ac:dyDescent="0.25">
      <c r="A439" s="589"/>
      <c r="B439" s="589"/>
      <c r="C439" s="589"/>
      <c r="D439" s="589"/>
      <c r="E439" s="589"/>
      <c r="F439" s="589"/>
      <c r="G439" s="589"/>
      <c r="H439" s="589"/>
      <c r="I439" s="589"/>
      <c r="J439" s="589"/>
      <c r="K439" s="589"/>
    </row>
    <row r="440" spans="1:11" x14ac:dyDescent="0.25">
      <c r="A440" s="589"/>
      <c r="B440" s="589"/>
      <c r="C440" s="589"/>
      <c r="D440" s="589"/>
      <c r="E440" s="589"/>
      <c r="F440" s="589"/>
      <c r="G440" s="589"/>
      <c r="H440" s="589"/>
      <c r="I440" s="589"/>
      <c r="J440" s="589"/>
      <c r="K440" s="589"/>
    </row>
    <row r="441" spans="1:11" x14ac:dyDescent="0.25">
      <c r="A441" s="589"/>
      <c r="B441" s="589"/>
      <c r="C441" s="589"/>
      <c r="D441" s="589"/>
      <c r="E441" s="589"/>
      <c r="F441" s="589"/>
      <c r="G441" s="589"/>
      <c r="H441" s="589"/>
      <c r="I441" s="589"/>
      <c r="J441" s="589"/>
      <c r="K441" s="589"/>
    </row>
    <row r="442" spans="1:11" x14ac:dyDescent="0.25">
      <c r="A442" s="589"/>
      <c r="B442" s="589"/>
      <c r="C442" s="589"/>
      <c r="D442" s="589"/>
      <c r="E442" s="589"/>
      <c r="F442" s="589"/>
      <c r="G442" s="589"/>
      <c r="H442" s="589"/>
      <c r="I442" s="589"/>
      <c r="J442" s="589"/>
      <c r="K442" s="589"/>
    </row>
    <row r="443" spans="1:11" x14ac:dyDescent="0.25">
      <c r="A443" s="589"/>
      <c r="B443" s="589"/>
      <c r="C443" s="589"/>
      <c r="D443" s="589"/>
      <c r="E443" s="589"/>
      <c r="F443" s="589"/>
      <c r="G443" s="589"/>
      <c r="H443" s="589"/>
      <c r="I443" s="589"/>
      <c r="J443" s="589"/>
      <c r="K443" s="589"/>
    </row>
    <row r="444" spans="1:11" x14ac:dyDescent="0.25">
      <c r="A444" s="589"/>
      <c r="B444" s="589"/>
      <c r="C444" s="589"/>
      <c r="D444" s="589"/>
      <c r="E444" s="589"/>
      <c r="F444" s="589"/>
      <c r="G444" s="589"/>
      <c r="H444" s="589"/>
      <c r="I444" s="589"/>
      <c r="J444" s="589"/>
      <c r="K444" s="589"/>
    </row>
    <row r="445" spans="1:11" x14ac:dyDescent="0.25">
      <c r="A445" s="589"/>
      <c r="B445" s="589"/>
      <c r="C445" s="589"/>
      <c r="D445" s="589"/>
      <c r="E445" s="589"/>
      <c r="F445" s="589"/>
      <c r="G445" s="589"/>
      <c r="H445" s="589"/>
      <c r="I445" s="589"/>
      <c r="J445" s="589"/>
      <c r="K445" s="589"/>
    </row>
    <row r="446" spans="1:11" x14ac:dyDescent="0.25">
      <c r="A446" s="589"/>
      <c r="B446" s="589"/>
      <c r="C446" s="589"/>
      <c r="D446" s="589"/>
      <c r="E446" s="589"/>
      <c r="F446" s="589"/>
      <c r="G446" s="589"/>
      <c r="H446" s="589"/>
      <c r="I446" s="589"/>
      <c r="J446" s="589"/>
      <c r="K446" s="589"/>
    </row>
    <row r="447" spans="1:11" x14ac:dyDescent="0.25">
      <c r="A447" s="589"/>
      <c r="B447" s="589"/>
      <c r="C447" s="589"/>
      <c r="D447" s="589"/>
      <c r="E447" s="589"/>
      <c r="F447" s="589"/>
      <c r="G447" s="589"/>
      <c r="H447" s="589"/>
      <c r="I447" s="589"/>
      <c r="J447" s="589"/>
      <c r="K447" s="589"/>
    </row>
    <row r="448" spans="1:11" x14ac:dyDescent="0.25">
      <c r="A448" s="589"/>
      <c r="B448" s="589"/>
      <c r="C448" s="589"/>
      <c r="D448" s="589"/>
      <c r="E448" s="589"/>
      <c r="F448" s="589"/>
      <c r="G448" s="589"/>
      <c r="H448" s="589"/>
      <c r="I448" s="589"/>
      <c r="J448" s="589"/>
      <c r="K448" s="589"/>
    </row>
    <row r="449" spans="1:11" x14ac:dyDescent="0.25">
      <c r="A449" s="589"/>
      <c r="B449" s="589"/>
      <c r="C449" s="589"/>
      <c r="D449" s="589"/>
      <c r="E449" s="589"/>
      <c r="F449" s="589"/>
      <c r="G449" s="589"/>
      <c r="H449" s="589"/>
      <c r="I449" s="589"/>
      <c r="J449" s="589"/>
      <c r="K449" s="589"/>
    </row>
    <row r="450" spans="1:11" x14ac:dyDescent="0.25">
      <c r="A450" s="589"/>
      <c r="B450" s="589"/>
      <c r="C450" s="589"/>
      <c r="D450" s="589"/>
      <c r="E450" s="589"/>
      <c r="F450" s="589"/>
      <c r="G450" s="589"/>
      <c r="H450" s="589"/>
      <c r="I450" s="589"/>
      <c r="J450" s="589"/>
      <c r="K450" s="589"/>
    </row>
    <row r="451" spans="1:11" x14ac:dyDescent="0.25">
      <c r="A451" s="589"/>
      <c r="B451" s="589"/>
      <c r="C451" s="589"/>
      <c r="D451" s="589"/>
      <c r="E451" s="589"/>
      <c r="F451" s="589"/>
      <c r="G451" s="589"/>
      <c r="H451" s="589"/>
      <c r="I451" s="589"/>
      <c r="J451" s="589"/>
      <c r="K451" s="589"/>
    </row>
    <row r="452" spans="1:11" x14ac:dyDescent="0.25">
      <c r="A452" s="589"/>
      <c r="B452" s="589"/>
      <c r="C452" s="589"/>
      <c r="D452" s="589"/>
      <c r="E452" s="589"/>
      <c r="F452" s="589"/>
      <c r="G452" s="589"/>
      <c r="H452" s="589"/>
      <c r="I452" s="589"/>
      <c r="J452" s="589"/>
      <c r="K452" s="589"/>
    </row>
    <row r="453" spans="1:11" x14ac:dyDescent="0.25">
      <c r="A453" s="589"/>
      <c r="B453" s="589"/>
      <c r="C453" s="589"/>
      <c r="D453" s="589"/>
      <c r="E453" s="589"/>
      <c r="F453" s="589"/>
      <c r="G453" s="589"/>
      <c r="H453" s="589"/>
      <c r="I453" s="589"/>
      <c r="J453" s="589"/>
      <c r="K453" s="589"/>
    </row>
    <row r="454" spans="1:11" x14ac:dyDescent="0.25">
      <c r="A454" s="589"/>
      <c r="B454" s="589"/>
      <c r="C454" s="589"/>
      <c r="D454" s="589"/>
      <c r="E454" s="589"/>
      <c r="F454" s="589"/>
      <c r="G454" s="589"/>
      <c r="H454" s="589"/>
      <c r="I454" s="589"/>
      <c r="J454" s="589"/>
      <c r="K454" s="589"/>
    </row>
    <row r="455" spans="1:11" x14ac:dyDescent="0.25">
      <c r="A455" s="589"/>
      <c r="B455" s="589"/>
      <c r="C455" s="589"/>
      <c r="D455" s="589"/>
      <c r="E455" s="589"/>
      <c r="F455" s="589"/>
      <c r="G455" s="589"/>
      <c r="H455" s="589"/>
      <c r="I455" s="589"/>
      <c r="J455" s="589"/>
      <c r="K455" s="589"/>
    </row>
    <row r="456" spans="1:11" x14ac:dyDescent="0.25">
      <c r="A456" s="589"/>
      <c r="B456" s="589"/>
      <c r="C456" s="589"/>
      <c r="D456" s="589"/>
      <c r="E456" s="589"/>
      <c r="F456" s="589"/>
      <c r="G456" s="589"/>
      <c r="H456" s="589"/>
      <c r="I456" s="589"/>
      <c r="J456" s="589"/>
      <c r="K456" s="589"/>
    </row>
    <row r="457" spans="1:11" x14ac:dyDescent="0.25">
      <c r="A457" s="589"/>
      <c r="B457" s="589"/>
      <c r="C457" s="589"/>
      <c r="D457" s="589"/>
      <c r="E457" s="589"/>
      <c r="F457" s="589"/>
      <c r="G457" s="589"/>
      <c r="H457" s="589"/>
      <c r="I457" s="589"/>
      <c r="J457" s="589"/>
      <c r="K457" s="589"/>
    </row>
    <row r="458" spans="1:11" x14ac:dyDescent="0.25">
      <c r="A458" s="589"/>
      <c r="B458" s="589"/>
      <c r="C458" s="589"/>
      <c r="D458" s="589"/>
      <c r="E458" s="589"/>
      <c r="F458" s="589"/>
      <c r="G458" s="589"/>
      <c r="H458" s="589"/>
      <c r="I458" s="589"/>
      <c r="J458" s="589"/>
      <c r="K458" s="589"/>
    </row>
    <row r="459" spans="1:11" x14ac:dyDescent="0.25">
      <c r="A459" s="589"/>
      <c r="B459" s="589"/>
      <c r="C459" s="589"/>
      <c r="D459" s="589"/>
      <c r="E459" s="589"/>
      <c r="F459" s="589"/>
      <c r="G459" s="589"/>
      <c r="H459" s="589"/>
      <c r="I459" s="589"/>
      <c r="J459" s="589"/>
      <c r="K459" s="589"/>
    </row>
    <row r="460" spans="1:11" x14ac:dyDescent="0.25">
      <c r="A460" s="589"/>
      <c r="B460" s="589"/>
      <c r="C460" s="589"/>
      <c r="D460" s="589"/>
      <c r="E460" s="589"/>
      <c r="F460" s="589"/>
      <c r="G460" s="589"/>
      <c r="H460" s="589"/>
      <c r="I460" s="589"/>
      <c r="J460" s="589"/>
      <c r="K460" s="589"/>
    </row>
    <row r="461" spans="1:11" x14ac:dyDescent="0.25">
      <c r="A461" s="589"/>
      <c r="B461" s="589"/>
      <c r="C461" s="589"/>
      <c r="D461" s="589"/>
      <c r="E461" s="589"/>
      <c r="F461" s="589"/>
      <c r="G461" s="589"/>
      <c r="H461" s="589"/>
      <c r="I461" s="589"/>
      <c r="J461" s="589"/>
      <c r="K461" s="589"/>
    </row>
    <row r="462" spans="1:11" x14ac:dyDescent="0.25">
      <c r="A462" s="589"/>
      <c r="B462" s="589"/>
      <c r="C462" s="589"/>
      <c r="D462" s="589"/>
      <c r="E462" s="589"/>
      <c r="F462" s="589"/>
      <c r="G462" s="589"/>
      <c r="H462" s="589"/>
      <c r="I462" s="589"/>
      <c r="J462" s="589"/>
      <c r="K462" s="589"/>
    </row>
    <row r="463" spans="1:11" x14ac:dyDescent="0.25">
      <c r="A463" s="589"/>
      <c r="B463" s="589"/>
      <c r="C463" s="589"/>
      <c r="D463" s="589"/>
      <c r="E463" s="589"/>
      <c r="F463" s="589"/>
      <c r="G463" s="589"/>
      <c r="H463" s="589"/>
      <c r="I463" s="589"/>
      <c r="J463" s="589"/>
      <c r="K463" s="589"/>
    </row>
    <row r="464" spans="1:11" x14ac:dyDescent="0.25">
      <c r="A464" s="589"/>
      <c r="B464" s="589"/>
      <c r="C464" s="589"/>
      <c r="D464" s="589"/>
      <c r="E464" s="589"/>
      <c r="F464" s="589"/>
      <c r="G464" s="589"/>
      <c r="H464" s="589"/>
      <c r="I464" s="589"/>
      <c r="J464" s="589"/>
      <c r="K464" s="589"/>
    </row>
    <row r="465" spans="1:11" x14ac:dyDescent="0.25">
      <c r="A465" s="589"/>
      <c r="B465" s="589"/>
      <c r="C465" s="589"/>
      <c r="D465" s="589"/>
      <c r="E465" s="589"/>
      <c r="F465" s="589"/>
      <c r="G465" s="589"/>
      <c r="H465" s="589"/>
      <c r="I465" s="589"/>
      <c r="J465" s="589"/>
      <c r="K465" s="589"/>
    </row>
    <row r="466" spans="1:11" x14ac:dyDescent="0.25">
      <c r="A466" s="589"/>
      <c r="B466" s="589"/>
      <c r="C466" s="589"/>
      <c r="D466" s="589"/>
      <c r="E466" s="589"/>
      <c r="F466" s="589"/>
      <c r="G466" s="589"/>
      <c r="H466" s="589"/>
      <c r="I466" s="589"/>
      <c r="J466" s="589"/>
      <c r="K466" s="589"/>
    </row>
    <row r="467" spans="1:11" x14ac:dyDescent="0.25">
      <c r="A467" s="589"/>
      <c r="B467" s="589"/>
      <c r="C467" s="589"/>
      <c r="D467" s="589"/>
      <c r="E467" s="589"/>
      <c r="F467" s="589"/>
      <c r="G467" s="589"/>
      <c r="H467" s="589"/>
      <c r="I467" s="589"/>
      <c r="J467" s="589"/>
      <c r="K467" s="589"/>
    </row>
    <row r="468" spans="1:11" x14ac:dyDescent="0.25">
      <c r="A468" s="589"/>
      <c r="B468" s="589"/>
      <c r="C468" s="589"/>
      <c r="D468" s="589"/>
      <c r="E468" s="589"/>
      <c r="F468" s="589"/>
      <c r="G468" s="589"/>
      <c r="H468" s="589"/>
      <c r="I468" s="589"/>
      <c r="J468" s="589"/>
      <c r="K468" s="589"/>
    </row>
    <row r="469" spans="1:11" x14ac:dyDescent="0.25">
      <c r="A469" s="589"/>
      <c r="B469" s="589"/>
      <c r="C469" s="589"/>
      <c r="D469" s="589"/>
      <c r="E469" s="589"/>
      <c r="F469" s="589"/>
      <c r="G469" s="589"/>
      <c r="H469" s="589"/>
      <c r="I469" s="589"/>
      <c r="J469" s="589"/>
      <c r="K469" s="589"/>
    </row>
    <row r="470" spans="1:11" x14ac:dyDescent="0.25">
      <c r="A470" s="589"/>
      <c r="B470" s="589"/>
      <c r="C470" s="589"/>
      <c r="D470" s="589"/>
      <c r="E470" s="589"/>
      <c r="F470" s="589"/>
      <c r="G470" s="589"/>
      <c r="H470" s="589"/>
      <c r="I470" s="589"/>
      <c r="J470" s="589"/>
      <c r="K470" s="589"/>
    </row>
    <row r="471" spans="1:11" x14ac:dyDescent="0.25">
      <c r="A471" s="589"/>
      <c r="B471" s="589"/>
      <c r="C471" s="589"/>
      <c r="D471" s="589"/>
      <c r="E471" s="589"/>
      <c r="F471" s="589"/>
      <c r="G471" s="589"/>
      <c r="H471" s="589"/>
      <c r="I471" s="589"/>
      <c r="J471" s="589"/>
      <c r="K471" s="589"/>
    </row>
    <row r="472" spans="1:11" x14ac:dyDescent="0.25">
      <c r="A472" s="589"/>
      <c r="B472" s="589"/>
      <c r="C472" s="589"/>
      <c r="D472" s="589"/>
      <c r="E472" s="589"/>
      <c r="F472" s="589"/>
      <c r="G472" s="589"/>
      <c r="H472" s="589"/>
      <c r="I472" s="589"/>
      <c r="J472" s="589"/>
      <c r="K472" s="589"/>
    </row>
    <row r="473" spans="1:11" x14ac:dyDescent="0.25">
      <c r="A473" s="589"/>
      <c r="B473" s="589"/>
      <c r="C473" s="589"/>
      <c r="D473" s="589"/>
      <c r="E473" s="589"/>
      <c r="F473" s="589"/>
      <c r="G473" s="589"/>
      <c r="H473" s="589"/>
      <c r="I473" s="589"/>
      <c r="J473" s="589"/>
      <c r="K473" s="589"/>
    </row>
    <row r="474" spans="1:11" x14ac:dyDescent="0.25">
      <c r="A474" s="589"/>
      <c r="B474" s="589"/>
      <c r="C474" s="589"/>
      <c r="D474" s="589"/>
      <c r="E474" s="589"/>
      <c r="F474" s="589"/>
      <c r="G474" s="589"/>
      <c r="H474" s="589"/>
      <c r="I474" s="589"/>
      <c r="J474" s="589"/>
      <c r="K474" s="589"/>
    </row>
    <row r="475" spans="1:11" x14ac:dyDescent="0.25">
      <c r="A475" s="589"/>
      <c r="B475" s="589"/>
      <c r="C475" s="589"/>
      <c r="D475" s="589"/>
      <c r="E475" s="589"/>
      <c r="F475" s="589"/>
      <c r="G475" s="589"/>
      <c r="H475" s="589"/>
      <c r="I475" s="589"/>
      <c r="J475" s="589"/>
      <c r="K475" s="589"/>
    </row>
    <row r="476" spans="1:11" x14ac:dyDescent="0.25">
      <c r="A476" s="589"/>
      <c r="B476" s="589"/>
      <c r="C476" s="589"/>
      <c r="D476" s="589"/>
      <c r="E476" s="589"/>
      <c r="F476" s="589"/>
      <c r="G476" s="589"/>
      <c r="H476" s="589"/>
      <c r="I476" s="589"/>
      <c r="J476" s="589"/>
      <c r="K476" s="589"/>
    </row>
    <row r="477" spans="1:11" x14ac:dyDescent="0.25">
      <c r="A477" s="589"/>
      <c r="B477" s="589"/>
      <c r="C477" s="589"/>
      <c r="D477" s="589"/>
      <c r="E477" s="589"/>
      <c r="F477" s="589"/>
      <c r="G477" s="589"/>
      <c r="H477" s="589"/>
      <c r="I477" s="589"/>
      <c r="J477" s="589"/>
      <c r="K477" s="589"/>
    </row>
    <row r="478" spans="1:11" x14ac:dyDescent="0.25">
      <c r="A478" s="589"/>
      <c r="B478" s="589"/>
      <c r="C478" s="589"/>
      <c r="D478" s="589"/>
      <c r="E478" s="589"/>
      <c r="F478" s="589"/>
      <c r="G478" s="589"/>
      <c r="H478" s="589"/>
      <c r="I478" s="589"/>
      <c r="J478" s="589"/>
      <c r="K478" s="589"/>
    </row>
    <row r="479" spans="1:11" x14ac:dyDescent="0.25">
      <c r="A479" s="589"/>
      <c r="B479" s="589"/>
      <c r="C479" s="589"/>
      <c r="D479" s="589"/>
      <c r="E479" s="589"/>
      <c r="F479" s="589"/>
      <c r="G479" s="589"/>
      <c r="H479" s="589"/>
      <c r="I479" s="589"/>
      <c r="J479" s="589"/>
      <c r="K479" s="589"/>
    </row>
    <row r="480" spans="1:11" x14ac:dyDescent="0.25">
      <c r="A480" s="589"/>
      <c r="B480" s="589"/>
      <c r="C480" s="589"/>
      <c r="D480" s="589"/>
      <c r="E480" s="589"/>
      <c r="F480" s="589"/>
      <c r="G480" s="589"/>
      <c r="H480" s="589"/>
      <c r="I480" s="589"/>
      <c r="J480" s="589"/>
      <c r="K480" s="589"/>
    </row>
    <row r="481" spans="1:11" x14ac:dyDescent="0.25">
      <c r="A481" s="589"/>
      <c r="B481" s="589"/>
      <c r="C481" s="589"/>
      <c r="D481" s="589"/>
      <c r="E481" s="589"/>
      <c r="F481" s="589"/>
      <c r="G481" s="589"/>
      <c r="H481" s="589"/>
      <c r="I481" s="589"/>
      <c r="J481" s="589"/>
      <c r="K481" s="589"/>
    </row>
    <row r="482" spans="1:11" x14ac:dyDescent="0.25">
      <c r="A482" s="589"/>
      <c r="B482" s="589"/>
      <c r="C482" s="589"/>
      <c r="D482" s="589"/>
      <c r="E482" s="589"/>
      <c r="F482" s="589"/>
      <c r="G482" s="589"/>
      <c r="H482" s="589"/>
      <c r="I482" s="589"/>
      <c r="J482" s="589"/>
      <c r="K482" s="589"/>
    </row>
    <row r="483" spans="1:11" x14ac:dyDescent="0.25">
      <c r="A483" s="589"/>
      <c r="B483" s="589"/>
      <c r="C483" s="589"/>
      <c r="D483" s="589"/>
      <c r="E483" s="589"/>
      <c r="F483" s="589"/>
      <c r="G483" s="589"/>
      <c r="H483" s="589"/>
      <c r="I483" s="589"/>
      <c r="J483" s="589"/>
      <c r="K483" s="589"/>
    </row>
    <row r="484" spans="1:11" x14ac:dyDescent="0.25">
      <c r="A484" s="589"/>
      <c r="B484" s="589"/>
      <c r="C484" s="589"/>
      <c r="D484" s="589"/>
      <c r="E484" s="589"/>
      <c r="F484" s="589"/>
      <c r="G484" s="589"/>
      <c r="H484" s="589"/>
      <c r="I484" s="589"/>
      <c r="J484" s="589"/>
      <c r="K484" s="589"/>
    </row>
    <row r="485" spans="1:11" x14ac:dyDescent="0.25">
      <c r="A485" s="589"/>
      <c r="B485" s="589"/>
      <c r="C485" s="589"/>
      <c r="D485" s="589"/>
      <c r="E485" s="589"/>
      <c r="F485" s="589"/>
      <c r="G485" s="589"/>
      <c r="H485" s="589"/>
      <c r="I485" s="589"/>
      <c r="J485" s="589"/>
      <c r="K485" s="589"/>
    </row>
    <row r="486" spans="1:11" x14ac:dyDescent="0.25">
      <c r="A486" s="589"/>
      <c r="B486" s="589"/>
      <c r="C486" s="589"/>
      <c r="D486" s="589"/>
      <c r="E486" s="589"/>
      <c r="F486" s="589"/>
      <c r="G486" s="589"/>
      <c r="H486" s="589"/>
      <c r="I486" s="589"/>
      <c r="J486" s="589"/>
      <c r="K486" s="589"/>
    </row>
    <row r="487" spans="1:11" x14ac:dyDescent="0.25">
      <c r="A487" s="589"/>
      <c r="B487" s="589"/>
      <c r="C487" s="589"/>
      <c r="D487" s="589"/>
      <c r="E487" s="589"/>
      <c r="F487" s="589"/>
      <c r="G487" s="589"/>
      <c r="H487" s="589"/>
      <c r="I487" s="589"/>
      <c r="J487" s="589"/>
      <c r="K487" s="589"/>
    </row>
    <row r="488" spans="1:11" x14ac:dyDescent="0.25">
      <c r="A488" s="589"/>
      <c r="B488" s="589"/>
      <c r="C488" s="589"/>
      <c r="D488" s="589"/>
      <c r="E488" s="589"/>
      <c r="F488" s="589"/>
      <c r="G488" s="589"/>
      <c r="H488" s="589"/>
      <c r="I488" s="589"/>
      <c r="J488" s="589"/>
      <c r="K488" s="589"/>
    </row>
    <row r="489" spans="1:11" x14ac:dyDescent="0.25">
      <c r="A489" s="589"/>
      <c r="B489" s="589"/>
      <c r="C489" s="589"/>
      <c r="D489" s="589"/>
      <c r="E489" s="589"/>
      <c r="F489" s="589"/>
      <c r="G489" s="589"/>
      <c r="H489" s="589"/>
      <c r="I489" s="589"/>
      <c r="J489" s="589"/>
      <c r="K489" s="589"/>
    </row>
    <row r="490" spans="1:11" x14ac:dyDescent="0.25">
      <c r="A490" s="589"/>
      <c r="B490" s="589"/>
      <c r="C490" s="589"/>
      <c r="D490" s="589"/>
      <c r="E490" s="589"/>
      <c r="F490" s="589"/>
      <c r="G490" s="589"/>
      <c r="H490" s="589"/>
      <c r="I490" s="589"/>
      <c r="J490" s="589"/>
      <c r="K490" s="589"/>
    </row>
    <row r="491" spans="1:11" x14ac:dyDescent="0.25">
      <c r="A491" s="589"/>
      <c r="B491" s="589"/>
      <c r="C491" s="589"/>
      <c r="D491" s="589"/>
      <c r="E491" s="589"/>
      <c r="F491" s="589"/>
      <c r="G491" s="589"/>
      <c r="H491" s="589"/>
      <c r="I491" s="589"/>
      <c r="J491" s="589"/>
      <c r="K491" s="589"/>
    </row>
    <row r="492" spans="1:11" x14ac:dyDescent="0.25">
      <c r="A492" s="589"/>
      <c r="B492" s="589"/>
      <c r="C492" s="589"/>
      <c r="D492" s="589"/>
      <c r="E492" s="589"/>
      <c r="F492" s="589"/>
      <c r="G492" s="589"/>
      <c r="H492" s="589"/>
      <c r="I492" s="589"/>
      <c r="J492" s="589"/>
      <c r="K492" s="589"/>
    </row>
    <row r="493" spans="1:11" x14ac:dyDescent="0.25">
      <c r="A493" s="589"/>
      <c r="B493" s="589"/>
      <c r="C493" s="589"/>
      <c r="D493" s="589"/>
      <c r="E493" s="589"/>
      <c r="F493" s="589"/>
      <c r="G493" s="589"/>
      <c r="H493" s="589"/>
      <c r="I493" s="589"/>
      <c r="J493" s="589"/>
      <c r="K493" s="589"/>
    </row>
    <row r="494" spans="1:11" x14ac:dyDescent="0.25">
      <c r="A494" s="589"/>
      <c r="B494" s="589"/>
      <c r="C494" s="589"/>
      <c r="D494" s="589"/>
      <c r="E494" s="589"/>
      <c r="F494" s="589"/>
      <c r="G494" s="589"/>
      <c r="H494" s="589"/>
      <c r="I494" s="589"/>
      <c r="J494" s="589"/>
      <c r="K494" s="589"/>
    </row>
    <row r="495" spans="1:11" x14ac:dyDescent="0.25">
      <c r="A495" s="589"/>
      <c r="B495" s="589"/>
      <c r="C495" s="589"/>
      <c r="D495" s="589"/>
      <c r="E495" s="589"/>
      <c r="F495" s="589"/>
      <c r="G495" s="589"/>
      <c r="H495" s="589"/>
      <c r="I495" s="589"/>
      <c r="J495" s="589"/>
      <c r="K495" s="589"/>
    </row>
    <row r="496" spans="1:11" x14ac:dyDescent="0.25">
      <c r="A496" s="589"/>
      <c r="B496" s="589"/>
      <c r="C496" s="589"/>
      <c r="D496" s="589"/>
      <c r="E496" s="589"/>
      <c r="F496" s="589"/>
      <c r="G496" s="589"/>
      <c r="H496" s="589"/>
      <c r="I496" s="589"/>
      <c r="J496" s="589"/>
      <c r="K496" s="589"/>
    </row>
    <row r="497" spans="1:11" x14ac:dyDescent="0.25">
      <c r="A497" s="589"/>
      <c r="B497" s="589"/>
      <c r="C497" s="589"/>
      <c r="D497" s="589"/>
      <c r="E497" s="589"/>
      <c r="F497" s="589"/>
      <c r="G497" s="589"/>
      <c r="H497" s="589"/>
      <c r="I497" s="589"/>
      <c r="J497" s="589"/>
      <c r="K497" s="589"/>
    </row>
    <row r="498" spans="1:11" x14ac:dyDescent="0.25">
      <c r="A498" s="589"/>
      <c r="B498" s="589"/>
      <c r="C498" s="589"/>
      <c r="D498" s="589"/>
      <c r="E498" s="589"/>
      <c r="F498" s="589"/>
      <c r="G498" s="589"/>
      <c r="H498" s="589"/>
      <c r="I498" s="589"/>
      <c r="J498" s="589"/>
      <c r="K498" s="589"/>
    </row>
    <row r="499" spans="1:11" x14ac:dyDescent="0.25">
      <c r="A499" s="589"/>
      <c r="B499" s="589"/>
      <c r="C499" s="589"/>
      <c r="D499" s="589"/>
      <c r="E499" s="589"/>
      <c r="F499" s="589"/>
      <c r="G499" s="589"/>
      <c r="H499" s="589"/>
      <c r="I499" s="589"/>
      <c r="J499" s="589"/>
      <c r="K499" s="589"/>
    </row>
    <row r="500" spans="1:11" x14ac:dyDescent="0.25">
      <c r="A500" s="589"/>
      <c r="B500" s="589"/>
      <c r="C500" s="589"/>
      <c r="D500" s="589"/>
      <c r="E500" s="589"/>
      <c r="F500" s="589"/>
      <c r="G500" s="589"/>
      <c r="H500" s="589"/>
      <c r="I500" s="589"/>
      <c r="J500" s="589"/>
      <c r="K500" s="589"/>
    </row>
    <row r="501" spans="1:11" x14ac:dyDescent="0.25">
      <c r="A501" s="589"/>
      <c r="B501" s="589"/>
      <c r="C501" s="589"/>
      <c r="D501" s="589"/>
      <c r="E501" s="589"/>
      <c r="F501" s="589"/>
      <c r="G501" s="589"/>
      <c r="H501" s="589"/>
      <c r="I501" s="589"/>
      <c r="J501" s="589"/>
      <c r="K501" s="589"/>
    </row>
    <row r="502" spans="1:11" x14ac:dyDescent="0.25">
      <c r="A502" s="589"/>
      <c r="B502" s="589"/>
      <c r="C502" s="589"/>
      <c r="D502" s="589"/>
      <c r="E502" s="589"/>
      <c r="F502" s="589"/>
      <c r="G502" s="589"/>
      <c r="H502" s="589"/>
      <c r="I502" s="589"/>
      <c r="J502" s="589"/>
      <c r="K502" s="589"/>
    </row>
    <row r="503" spans="1:11" x14ac:dyDescent="0.25">
      <c r="A503" s="589"/>
      <c r="B503" s="589"/>
      <c r="C503" s="589"/>
      <c r="D503" s="589"/>
      <c r="E503" s="589"/>
      <c r="F503" s="589"/>
      <c r="G503" s="589"/>
      <c r="H503" s="589"/>
      <c r="I503" s="589"/>
      <c r="J503" s="589"/>
      <c r="K503" s="589"/>
    </row>
    <row r="504" spans="1:11" x14ac:dyDescent="0.25">
      <c r="A504" s="589"/>
      <c r="B504" s="589"/>
      <c r="C504" s="589"/>
      <c r="D504" s="589"/>
      <c r="E504" s="589"/>
      <c r="F504" s="589"/>
      <c r="G504" s="589"/>
      <c r="H504" s="589"/>
      <c r="I504" s="589"/>
      <c r="J504" s="589"/>
      <c r="K504" s="589"/>
    </row>
    <row r="505" spans="1:11" x14ac:dyDescent="0.25">
      <c r="A505" s="589"/>
      <c r="B505" s="589"/>
      <c r="C505" s="589"/>
      <c r="D505" s="589"/>
      <c r="E505" s="589"/>
      <c r="F505" s="589"/>
      <c r="G505" s="589"/>
      <c r="H505" s="589"/>
      <c r="I505" s="589"/>
      <c r="J505" s="589"/>
      <c r="K505" s="589"/>
    </row>
    <row r="506" spans="1:11" x14ac:dyDescent="0.25">
      <c r="A506" s="589"/>
      <c r="B506" s="589"/>
      <c r="C506" s="589"/>
      <c r="D506" s="589"/>
      <c r="E506" s="589"/>
      <c r="F506" s="589"/>
      <c r="G506" s="589"/>
      <c r="H506" s="589"/>
      <c r="I506" s="589"/>
      <c r="J506" s="589"/>
      <c r="K506" s="589"/>
    </row>
    <row r="507" spans="1:11" x14ac:dyDescent="0.25">
      <c r="A507" s="589"/>
      <c r="B507" s="589"/>
      <c r="C507" s="589"/>
      <c r="D507" s="589"/>
      <c r="E507" s="589"/>
      <c r="F507" s="589"/>
      <c r="G507" s="589"/>
      <c r="H507" s="589"/>
      <c r="I507" s="589"/>
      <c r="J507" s="589"/>
      <c r="K507" s="589"/>
    </row>
    <row r="508" spans="1:11" x14ac:dyDescent="0.25">
      <c r="A508" s="589"/>
      <c r="B508" s="589"/>
      <c r="C508" s="589"/>
      <c r="D508" s="589"/>
      <c r="E508" s="589"/>
      <c r="F508" s="589"/>
      <c r="G508" s="589"/>
      <c r="H508" s="589"/>
      <c r="I508" s="589"/>
      <c r="J508" s="589"/>
      <c r="K508" s="589"/>
    </row>
    <row r="509" spans="1:11" x14ac:dyDescent="0.25">
      <c r="A509" s="589"/>
      <c r="B509" s="589"/>
      <c r="C509" s="589"/>
      <c r="D509" s="589"/>
      <c r="E509" s="589"/>
      <c r="F509" s="589"/>
      <c r="G509" s="589"/>
      <c r="H509" s="589"/>
      <c r="I509" s="589"/>
      <c r="J509" s="589"/>
      <c r="K509" s="589"/>
    </row>
    <row r="510" spans="1:11" x14ac:dyDescent="0.25">
      <c r="A510" s="589"/>
      <c r="B510" s="589"/>
      <c r="C510" s="589"/>
      <c r="D510" s="589"/>
      <c r="E510" s="589"/>
      <c r="F510" s="589"/>
      <c r="G510" s="589"/>
      <c r="H510" s="589"/>
      <c r="I510" s="589"/>
      <c r="J510" s="589"/>
      <c r="K510" s="589"/>
    </row>
    <row r="511" spans="1:11" x14ac:dyDescent="0.25">
      <c r="A511" s="589"/>
      <c r="B511" s="589"/>
      <c r="C511" s="589"/>
      <c r="D511" s="589"/>
      <c r="E511" s="589"/>
      <c r="F511" s="589"/>
      <c r="G511" s="589"/>
      <c r="H511" s="589"/>
      <c r="I511" s="589"/>
      <c r="J511" s="589"/>
      <c r="K511" s="589"/>
    </row>
    <row r="512" spans="1:11" x14ac:dyDescent="0.25">
      <c r="A512" s="589"/>
      <c r="B512" s="589"/>
      <c r="C512" s="589"/>
      <c r="D512" s="589"/>
      <c r="E512" s="589"/>
      <c r="F512" s="589"/>
      <c r="G512" s="589"/>
      <c r="H512" s="589"/>
      <c r="I512" s="589"/>
      <c r="J512" s="589"/>
      <c r="K512" s="589"/>
    </row>
    <row r="513" spans="1:11" x14ac:dyDescent="0.25">
      <c r="A513" s="589"/>
      <c r="B513" s="589"/>
      <c r="C513" s="589"/>
      <c r="D513" s="589"/>
      <c r="E513" s="589"/>
      <c r="F513" s="589"/>
      <c r="G513" s="589"/>
      <c r="H513" s="589"/>
      <c r="I513" s="589"/>
      <c r="J513" s="589"/>
      <c r="K513" s="589"/>
    </row>
    <row r="514" spans="1:11" x14ac:dyDescent="0.25">
      <c r="A514" s="589"/>
      <c r="B514" s="589"/>
      <c r="C514" s="589"/>
      <c r="D514" s="589"/>
      <c r="E514" s="589"/>
      <c r="F514" s="589"/>
      <c r="G514" s="589"/>
      <c r="H514" s="589"/>
      <c r="I514" s="589"/>
      <c r="J514" s="589"/>
      <c r="K514" s="589"/>
    </row>
    <row r="515" spans="1:11" x14ac:dyDescent="0.25">
      <c r="A515" s="589"/>
      <c r="B515" s="589"/>
      <c r="C515" s="589"/>
      <c r="D515" s="589"/>
      <c r="E515" s="589"/>
      <c r="F515" s="589"/>
      <c r="G515" s="589"/>
      <c r="H515" s="589"/>
      <c r="I515" s="589"/>
      <c r="J515" s="589"/>
      <c r="K515" s="589"/>
    </row>
    <row r="516" spans="1:11" x14ac:dyDescent="0.25">
      <c r="A516" s="589"/>
      <c r="B516" s="589"/>
      <c r="C516" s="589"/>
      <c r="D516" s="589"/>
      <c r="E516" s="589"/>
      <c r="F516" s="589"/>
      <c r="G516" s="589"/>
      <c r="H516" s="589"/>
      <c r="I516" s="589"/>
      <c r="J516" s="589"/>
      <c r="K516" s="589"/>
    </row>
    <row r="517" spans="1:11" x14ac:dyDescent="0.25">
      <c r="A517" s="589"/>
      <c r="B517" s="589"/>
      <c r="C517" s="589"/>
      <c r="D517" s="589"/>
      <c r="E517" s="589"/>
      <c r="F517" s="589"/>
      <c r="G517" s="589"/>
      <c r="H517" s="589"/>
      <c r="I517" s="589"/>
      <c r="J517" s="589"/>
      <c r="K517" s="589"/>
    </row>
    <row r="518" spans="1:11" x14ac:dyDescent="0.25">
      <c r="A518" s="589"/>
      <c r="B518" s="589"/>
      <c r="C518" s="589"/>
      <c r="D518" s="589"/>
      <c r="E518" s="589"/>
      <c r="F518" s="589"/>
      <c r="G518" s="589"/>
      <c r="H518" s="589"/>
      <c r="I518" s="589"/>
      <c r="J518" s="589"/>
      <c r="K518" s="589"/>
    </row>
    <row r="519" spans="1:11" x14ac:dyDescent="0.25">
      <c r="A519" s="589"/>
      <c r="B519" s="589"/>
      <c r="C519" s="589"/>
      <c r="D519" s="589"/>
      <c r="E519" s="589"/>
      <c r="F519" s="589"/>
      <c r="G519" s="589"/>
      <c r="H519" s="589"/>
      <c r="I519" s="589"/>
      <c r="J519" s="589"/>
      <c r="K519" s="589"/>
    </row>
    <row r="520" spans="1:11" x14ac:dyDescent="0.25">
      <c r="A520" s="589"/>
      <c r="B520" s="589"/>
      <c r="C520" s="589"/>
      <c r="D520" s="589"/>
      <c r="E520" s="589"/>
      <c r="F520" s="589"/>
      <c r="G520" s="589"/>
      <c r="H520" s="589"/>
      <c r="I520" s="589"/>
      <c r="J520" s="589"/>
      <c r="K520" s="589"/>
    </row>
    <row r="521" spans="1:11" x14ac:dyDescent="0.25">
      <c r="A521" s="589"/>
      <c r="B521" s="589"/>
      <c r="C521" s="589"/>
      <c r="D521" s="589"/>
      <c r="E521" s="589"/>
      <c r="F521" s="589"/>
      <c r="G521" s="589"/>
      <c r="H521" s="589"/>
      <c r="I521" s="589"/>
      <c r="J521" s="589"/>
      <c r="K521" s="589"/>
    </row>
    <row r="522" spans="1:11" x14ac:dyDescent="0.25">
      <c r="A522" s="589"/>
      <c r="B522" s="589"/>
      <c r="C522" s="589"/>
      <c r="D522" s="589"/>
      <c r="E522" s="589"/>
      <c r="F522" s="589"/>
      <c r="G522" s="589"/>
      <c r="H522" s="589"/>
      <c r="I522" s="589"/>
      <c r="J522" s="589"/>
      <c r="K522" s="589"/>
    </row>
    <row r="523" spans="1:11" x14ac:dyDescent="0.25">
      <c r="A523" s="589"/>
      <c r="B523" s="589"/>
      <c r="C523" s="589"/>
      <c r="D523" s="589"/>
      <c r="E523" s="589"/>
      <c r="F523" s="589"/>
      <c r="G523" s="589"/>
      <c r="H523" s="589"/>
      <c r="I523" s="589"/>
      <c r="J523" s="589"/>
      <c r="K523" s="589"/>
    </row>
    <row r="524" spans="1:11" x14ac:dyDescent="0.25">
      <c r="A524" s="589"/>
      <c r="B524" s="589"/>
      <c r="C524" s="589"/>
      <c r="D524" s="589"/>
      <c r="E524" s="589"/>
      <c r="F524" s="589"/>
      <c r="G524" s="589"/>
      <c r="H524" s="589"/>
      <c r="I524" s="589"/>
      <c r="J524" s="589"/>
      <c r="K524" s="589"/>
    </row>
    <row r="525" spans="1:11" x14ac:dyDescent="0.25">
      <c r="A525" s="589"/>
      <c r="B525" s="589"/>
      <c r="C525" s="589"/>
      <c r="D525" s="589"/>
      <c r="E525" s="589"/>
      <c r="F525" s="589"/>
      <c r="G525" s="589"/>
      <c r="H525" s="589"/>
      <c r="I525" s="589"/>
      <c r="J525" s="589"/>
      <c r="K525" s="589"/>
    </row>
    <row r="526" spans="1:11" x14ac:dyDescent="0.25">
      <c r="A526" s="589"/>
      <c r="B526" s="589"/>
      <c r="C526" s="589"/>
      <c r="D526" s="589"/>
      <c r="E526" s="589"/>
      <c r="F526" s="589"/>
      <c r="G526" s="589"/>
      <c r="H526" s="589"/>
      <c r="I526" s="589"/>
      <c r="J526" s="589"/>
      <c r="K526" s="589"/>
    </row>
    <row r="527" spans="1:11" x14ac:dyDescent="0.25">
      <c r="A527" s="589"/>
      <c r="B527" s="589"/>
      <c r="C527" s="589"/>
      <c r="D527" s="589"/>
      <c r="E527" s="589"/>
      <c r="F527" s="589"/>
      <c r="G527" s="589"/>
      <c r="H527" s="589"/>
      <c r="I527" s="589"/>
      <c r="J527" s="589"/>
      <c r="K527" s="589"/>
    </row>
    <row r="528" spans="1:11" x14ac:dyDescent="0.25">
      <c r="A528" s="589"/>
      <c r="B528" s="589"/>
      <c r="C528" s="589"/>
      <c r="D528" s="589"/>
      <c r="E528" s="589"/>
      <c r="F528" s="589"/>
      <c r="G528" s="589"/>
      <c r="H528" s="589"/>
      <c r="I528" s="589"/>
      <c r="J528" s="589"/>
      <c r="K528" s="589"/>
    </row>
    <row r="529" spans="1:11" x14ac:dyDescent="0.25">
      <c r="A529" s="589"/>
      <c r="B529" s="589"/>
      <c r="C529" s="589"/>
      <c r="D529" s="589"/>
      <c r="E529" s="589"/>
      <c r="F529" s="589"/>
      <c r="G529" s="589"/>
      <c r="H529" s="589"/>
      <c r="I529" s="589"/>
      <c r="J529" s="589"/>
      <c r="K529" s="589"/>
    </row>
    <row r="530" spans="1:11" x14ac:dyDescent="0.25">
      <c r="A530" s="589"/>
      <c r="B530" s="589"/>
      <c r="C530" s="589"/>
      <c r="D530" s="589"/>
      <c r="E530" s="589"/>
      <c r="F530" s="589"/>
      <c r="G530" s="589"/>
      <c r="H530" s="589"/>
      <c r="I530" s="589"/>
      <c r="J530" s="589"/>
      <c r="K530" s="589"/>
    </row>
    <row r="531" spans="1:11" x14ac:dyDescent="0.25">
      <c r="A531" s="589"/>
      <c r="B531" s="589"/>
      <c r="C531" s="589"/>
      <c r="D531" s="589"/>
      <c r="E531" s="589"/>
      <c r="F531" s="589"/>
      <c r="G531" s="589"/>
      <c r="H531" s="589"/>
      <c r="I531" s="589"/>
      <c r="J531" s="589"/>
      <c r="K531" s="589"/>
    </row>
    <row r="532" spans="1:11" x14ac:dyDescent="0.25">
      <c r="A532" s="589"/>
      <c r="B532" s="589"/>
      <c r="C532" s="589"/>
      <c r="D532" s="589"/>
      <c r="E532" s="589"/>
      <c r="F532" s="589"/>
      <c r="G532" s="589"/>
      <c r="H532" s="589"/>
      <c r="I532" s="589"/>
      <c r="J532" s="589"/>
      <c r="K532" s="589"/>
    </row>
    <row r="533" spans="1:11" x14ac:dyDescent="0.25">
      <c r="A533" s="589"/>
      <c r="B533" s="589"/>
      <c r="C533" s="589"/>
      <c r="D533" s="589"/>
      <c r="E533" s="589"/>
      <c r="F533" s="589"/>
      <c r="G533" s="589"/>
      <c r="H533" s="589"/>
      <c r="I533" s="589"/>
      <c r="J533" s="589"/>
      <c r="K533" s="589"/>
    </row>
    <row r="534" spans="1:11" x14ac:dyDescent="0.25">
      <c r="A534" s="589"/>
      <c r="B534" s="589"/>
      <c r="C534" s="589"/>
      <c r="D534" s="589"/>
      <c r="E534" s="589"/>
      <c r="F534" s="589"/>
      <c r="G534" s="589"/>
      <c r="H534" s="589"/>
      <c r="I534" s="589"/>
      <c r="J534" s="589"/>
      <c r="K534" s="589"/>
    </row>
    <row r="535" spans="1:11" x14ac:dyDescent="0.25">
      <c r="A535" s="589"/>
      <c r="B535" s="589"/>
      <c r="C535" s="589"/>
      <c r="D535" s="589"/>
      <c r="E535" s="589"/>
      <c r="F535" s="589"/>
      <c r="G535" s="589"/>
      <c r="H535" s="589"/>
      <c r="I535" s="589"/>
      <c r="J535" s="589"/>
      <c r="K535" s="589"/>
    </row>
    <row r="536" spans="1:11" x14ac:dyDescent="0.25">
      <c r="A536" s="589"/>
      <c r="B536" s="589"/>
      <c r="C536" s="589"/>
      <c r="D536" s="589"/>
      <c r="E536" s="589"/>
      <c r="F536" s="589"/>
      <c r="G536" s="589"/>
      <c r="H536" s="589"/>
      <c r="I536" s="589"/>
      <c r="J536" s="589"/>
      <c r="K536" s="589"/>
    </row>
    <row r="537" spans="1:11" x14ac:dyDescent="0.25">
      <c r="A537" s="589"/>
      <c r="B537" s="589"/>
      <c r="C537" s="589"/>
      <c r="D537" s="589"/>
      <c r="E537" s="589"/>
      <c r="F537" s="589"/>
      <c r="G537" s="589"/>
      <c r="H537" s="589"/>
      <c r="I537" s="589"/>
      <c r="J537" s="589"/>
      <c r="K537" s="589"/>
    </row>
    <row r="538" spans="1:11" x14ac:dyDescent="0.25">
      <c r="A538" s="589"/>
      <c r="B538" s="589"/>
      <c r="C538" s="589"/>
      <c r="D538" s="589"/>
      <c r="E538" s="589"/>
      <c r="F538" s="589"/>
      <c r="G538" s="589"/>
      <c r="H538" s="589"/>
      <c r="I538" s="589"/>
      <c r="J538" s="589"/>
      <c r="K538" s="589"/>
    </row>
    <row r="539" spans="1:11" x14ac:dyDescent="0.25">
      <c r="A539" s="589"/>
      <c r="B539" s="589"/>
      <c r="C539" s="589"/>
      <c r="D539" s="589"/>
      <c r="E539" s="589"/>
      <c r="F539" s="589"/>
      <c r="G539" s="589"/>
      <c r="H539" s="589"/>
      <c r="I539" s="589"/>
      <c r="J539" s="589"/>
      <c r="K539" s="589"/>
    </row>
    <row r="540" spans="1:11" x14ac:dyDescent="0.25">
      <c r="A540" s="589"/>
      <c r="B540" s="589"/>
      <c r="C540" s="589"/>
      <c r="D540" s="589"/>
      <c r="E540" s="589"/>
      <c r="F540" s="589"/>
      <c r="G540" s="589"/>
      <c r="H540" s="589"/>
      <c r="I540" s="589"/>
      <c r="J540" s="589"/>
      <c r="K540" s="589"/>
    </row>
    <row r="541" spans="1:11" x14ac:dyDescent="0.25">
      <c r="A541" s="589"/>
      <c r="B541" s="589"/>
      <c r="C541" s="589"/>
      <c r="D541" s="589"/>
      <c r="E541" s="589"/>
      <c r="F541" s="589"/>
      <c r="G541" s="589"/>
      <c r="H541" s="589"/>
      <c r="I541" s="589"/>
      <c r="J541" s="589"/>
      <c r="K541" s="589"/>
    </row>
    <row r="542" spans="1:11" x14ac:dyDescent="0.25">
      <c r="A542" s="589"/>
      <c r="B542" s="589"/>
      <c r="C542" s="589"/>
      <c r="D542" s="589"/>
      <c r="E542" s="589"/>
      <c r="F542" s="589"/>
      <c r="G542" s="589"/>
      <c r="H542" s="589"/>
      <c r="I542" s="589"/>
      <c r="J542" s="589"/>
      <c r="K542" s="589"/>
    </row>
    <row r="543" spans="1:11" x14ac:dyDescent="0.25">
      <c r="A543" s="589"/>
      <c r="B543" s="589"/>
      <c r="C543" s="589"/>
      <c r="D543" s="589"/>
      <c r="E543" s="589"/>
      <c r="F543" s="589"/>
      <c r="G543" s="589"/>
      <c r="H543" s="589"/>
      <c r="I543" s="589"/>
      <c r="J543" s="589"/>
      <c r="K543" s="589"/>
    </row>
    <row r="544" spans="1:11" x14ac:dyDescent="0.25">
      <c r="A544" s="589"/>
      <c r="B544" s="589"/>
      <c r="C544" s="589"/>
      <c r="D544" s="589"/>
      <c r="E544" s="589"/>
      <c r="F544" s="589"/>
      <c r="G544" s="589"/>
      <c r="H544" s="589"/>
      <c r="I544" s="589"/>
      <c r="J544" s="589"/>
      <c r="K544" s="589"/>
    </row>
    <row r="545" spans="1:11" x14ac:dyDescent="0.25">
      <c r="A545" s="589"/>
      <c r="B545" s="589"/>
      <c r="C545" s="589"/>
      <c r="D545" s="589"/>
      <c r="E545" s="589"/>
      <c r="F545" s="589"/>
      <c r="G545" s="589"/>
      <c r="H545" s="589"/>
      <c r="I545" s="589"/>
      <c r="J545" s="589"/>
      <c r="K545" s="589"/>
    </row>
    <row r="546" spans="1:11" x14ac:dyDescent="0.25">
      <c r="A546" s="589"/>
      <c r="B546" s="589"/>
      <c r="C546" s="589"/>
      <c r="D546" s="589"/>
      <c r="E546" s="589"/>
      <c r="F546" s="589"/>
      <c r="G546" s="589"/>
      <c r="H546" s="589"/>
      <c r="I546" s="589"/>
      <c r="J546" s="589"/>
      <c r="K546" s="589"/>
    </row>
    <row r="547" spans="1:11" x14ac:dyDescent="0.25">
      <c r="A547" s="589"/>
      <c r="B547" s="589"/>
      <c r="C547" s="589"/>
      <c r="D547" s="589"/>
      <c r="E547" s="589"/>
      <c r="F547" s="589"/>
      <c r="G547" s="589"/>
      <c r="H547" s="589"/>
      <c r="I547" s="589"/>
      <c r="J547" s="589"/>
      <c r="K547" s="589"/>
    </row>
    <row r="548" spans="1:11" x14ac:dyDescent="0.25">
      <c r="A548" s="589"/>
      <c r="B548" s="589"/>
      <c r="C548" s="589"/>
      <c r="D548" s="589"/>
      <c r="E548" s="589"/>
      <c r="F548" s="589"/>
      <c r="G548" s="589"/>
      <c r="H548" s="589"/>
      <c r="I548" s="589"/>
      <c r="J548" s="589"/>
      <c r="K548" s="589"/>
    </row>
    <row r="549" spans="1:11" x14ac:dyDescent="0.25">
      <c r="A549" s="589"/>
      <c r="B549" s="589"/>
      <c r="C549" s="589"/>
      <c r="D549" s="589"/>
      <c r="E549" s="589"/>
      <c r="F549" s="589"/>
      <c r="G549" s="589"/>
      <c r="H549" s="589"/>
      <c r="I549" s="589"/>
      <c r="J549" s="589"/>
      <c r="K549" s="589"/>
    </row>
    <row r="550" spans="1:11" x14ac:dyDescent="0.25">
      <c r="A550" s="589"/>
      <c r="B550" s="589"/>
      <c r="C550" s="589"/>
      <c r="D550" s="589"/>
      <c r="E550" s="589"/>
      <c r="F550" s="589"/>
      <c r="G550" s="589"/>
      <c r="H550" s="589"/>
      <c r="I550" s="589"/>
      <c r="J550" s="589"/>
      <c r="K550" s="589"/>
    </row>
    <row r="551" spans="1:11" x14ac:dyDescent="0.25">
      <c r="A551" s="589"/>
      <c r="B551" s="589"/>
      <c r="C551" s="589"/>
      <c r="D551" s="589"/>
      <c r="E551" s="589"/>
      <c r="F551" s="589"/>
      <c r="G551" s="589"/>
      <c r="H551" s="589"/>
      <c r="I551" s="589"/>
      <c r="J551" s="589"/>
      <c r="K551" s="589"/>
    </row>
    <row r="552" spans="1:11" x14ac:dyDescent="0.25">
      <c r="A552" s="589"/>
      <c r="B552" s="589"/>
      <c r="C552" s="589"/>
      <c r="D552" s="589"/>
      <c r="E552" s="589"/>
      <c r="F552" s="589"/>
      <c r="G552" s="589"/>
      <c r="H552" s="589"/>
      <c r="I552" s="589"/>
      <c r="J552" s="589"/>
      <c r="K552" s="589"/>
    </row>
    <row r="553" spans="1:11" x14ac:dyDescent="0.25">
      <c r="A553" s="589"/>
      <c r="B553" s="589"/>
      <c r="C553" s="589"/>
      <c r="D553" s="589"/>
      <c r="E553" s="589"/>
      <c r="F553" s="589"/>
      <c r="G553" s="589"/>
      <c r="H553" s="589"/>
      <c r="I553" s="589"/>
      <c r="J553" s="589"/>
      <c r="K553" s="589"/>
    </row>
    <row r="554" spans="1:11" x14ac:dyDescent="0.25">
      <c r="A554" s="589"/>
      <c r="B554" s="589"/>
      <c r="C554" s="589"/>
      <c r="D554" s="589"/>
      <c r="E554" s="589"/>
      <c r="F554" s="589"/>
      <c r="G554" s="589"/>
      <c r="H554" s="589"/>
      <c r="I554" s="589"/>
      <c r="J554" s="589"/>
      <c r="K554" s="589"/>
    </row>
    <row r="555" spans="1:11" x14ac:dyDescent="0.25">
      <c r="A555" s="589"/>
      <c r="B555" s="589"/>
      <c r="C555" s="589"/>
      <c r="D555" s="589"/>
      <c r="E555" s="589"/>
      <c r="F555" s="589"/>
      <c r="G555" s="589"/>
      <c r="H555" s="589"/>
      <c r="I555" s="589"/>
      <c r="J555" s="589"/>
      <c r="K555" s="589"/>
    </row>
    <row r="556" spans="1:11" x14ac:dyDescent="0.25">
      <c r="A556" s="589"/>
      <c r="B556" s="589"/>
      <c r="C556" s="589"/>
      <c r="D556" s="589"/>
      <c r="E556" s="589"/>
      <c r="F556" s="589"/>
      <c r="G556" s="589"/>
      <c r="H556" s="589"/>
      <c r="I556" s="589"/>
      <c r="J556" s="589"/>
      <c r="K556" s="589"/>
    </row>
    <row r="557" spans="1:11" x14ac:dyDescent="0.25">
      <c r="A557" s="589"/>
      <c r="B557" s="589"/>
      <c r="C557" s="589"/>
      <c r="D557" s="589"/>
      <c r="E557" s="589"/>
      <c r="F557" s="589"/>
      <c r="G557" s="589"/>
      <c r="H557" s="589"/>
      <c r="I557" s="589"/>
      <c r="J557" s="589"/>
      <c r="K557" s="589"/>
    </row>
    <row r="558" spans="1:11" x14ac:dyDescent="0.25">
      <c r="A558" s="589"/>
      <c r="B558" s="589"/>
      <c r="C558" s="589"/>
      <c r="D558" s="589"/>
      <c r="E558" s="589"/>
      <c r="F558" s="589"/>
      <c r="G558" s="589"/>
      <c r="H558" s="589"/>
      <c r="I558" s="589"/>
      <c r="J558" s="589"/>
      <c r="K558" s="589"/>
    </row>
    <row r="559" spans="1:11" x14ac:dyDescent="0.25">
      <c r="A559" s="589"/>
      <c r="B559" s="589"/>
      <c r="C559" s="589"/>
      <c r="D559" s="589"/>
      <c r="E559" s="589"/>
      <c r="F559" s="589"/>
      <c r="G559" s="589"/>
      <c r="H559" s="589"/>
      <c r="I559" s="589"/>
      <c r="J559" s="589"/>
      <c r="K559" s="589"/>
    </row>
    <row r="560" spans="1:11" x14ac:dyDescent="0.25">
      <c r="A560" s="589"/>
      <c r="B560" s="589"/>
      <c r="C560" s="589"/>
      <c r="D560" s="589"/>
      <c r="E560" s="589"/>
      <c r="F560" s="589"/>
      <c r="G560" s="589"/>
      <c r="H560" s="589"/>
      <c r="I560" s="589"/>
      <c r="J560" s="589"/>
      <c r="K560" s="589"/>
    </row>
    <row r="561" spans="1:11" x14ac:dyDescent="0.25">
      <c r="A561" s="589"/>
      <c r="B561" s="589"/>
      <c r="C561" s="589"/>
      <c r="D561" s="589"/>
      <c r="E561" s="589"/>
      <c r="F561" s="589"/>
      <c r="G561" s="589"/>
      <c r="H561" s="589"/>
      <c r="I561" s="589"/>
      <c r="J561" s="589"/>
      <c r="K561" s="589"/>
    </row>
    <row r="562" spans="1:11" x14ac:dyDescent="0.25">
      <c r="A562" s="589"/>
      <c r="B562" s="589"/>
      <c r="C562" s="589"/>
      <c r="D562" s="589"/>
      <c r="E562" s="589"/>
      <c r="F562" s="589"/>
      <c r="G562" s="589"/>
      <c r="H562" s="589"/>
      <c r="I562" s="589"/>
      <c r="J562" s="589"/>
      <c r="K562" s="589"/>
    </row>
    <row r="563" spans="1:11" x14ac:dyDescent="0.25">
      <c r="A563" s="589"/>
      <c r="B563" s="589"/>
      <c r="C563" s="589"/>
      <c r="D563" s="589"/>
      <c r="E563" s="589"/>
      <c r="F563" s="589"/>
      <c r="G563" s="589"/>
      <c r="H563" s="589"/>
      <c r="I563" s="589"/>
      <c r="J563" s="589"/>
      <c r="K563" s="589"/>
    </row>
    <row r="564" spans="1:11" x14ac:dyDescent="0.25">
      <c r="A564" s="589"/>
      <c r="B564" s="589"/>
      <c r="C564" s="589"/>
      <c r="D564" s="589"/>
      <c r="E564" s="589"/>
      <c r="F564" s="589"/>
      <c r="G564" s="589"/>
      <c r="H564" s="589"/>
      <c r="I564" s="589"/>
      <c r="J564" s="589"/>
      <c r="K564" s="589"/>
    </row>
    <row r="565" spans="1:11" x14ac:dyDescent="0.25">
      <c r="A565" s="589"/>
      <c r="B565" s="589"/>
      <c r="C565" s="589"/>
      <c r="D565" s="589"/>
      <c r="E565" s="589"/>
      <c r="F565" s="589"/>
      <c r="G565" s="589"/>
      <c r="H565" s="589"/>
      <c r="I565" s="589"/>
      <c r="J565" s="589"/>
      <c r="K565" s="589"/>
    </row>
    <row r="566" spans="1:11" x14ac:dyDescent="0.25">
      <c r="A566" s="589"/>
      <c r="B566" s="589"/>
      <c r="C566" s="589"/>
      <c r="D566" s="589"/>
      <c r="E566" s="589"/>
      <c r="F566" s="589"/>
      <c r="G566" s="589"/>
      <c r="H566" s="589"/>
      <c r="I566" s="589"/>
      <c r="J566" s="589"/>
      <c r="K566" s="589"/>
    </row>
    <row r="567" spans="1:11" x14ac:dyDescent="0.25">
      <c r="A567" s="589"/>
      <c r="B567" s="589"/>
      <c r="C567" s="589"/>
      <c r="D567" s="589"/>
      <c r="E567" s="589"/>
      <c r="F567" s="589"/>
      <c r="G567" s="589"/>
      <c r="H567" s="589"/>
      <c r="I567" s="589"/>
      <c r="J567" s="589"/>
      <c r="K567" s="589"/>
    </row>
    <row r="568" spans="1:11" x14ac:dyDescent="0.25">
      <c r="A568" s="589"/>
      <c r="B568" s="589"/>
      <c r="C568" s="589"/>
      <c r="D568" s="589"/>
      <c r="E568" s="589"/>
      <c r="F568" s="589"/>
      <c r="G568" s="589"/>
      <c r="H568" s="589"/>
      <c r="I568" s="589"/>
      <c r="J568" s="589"/>
      <c r="K568" s="589"/>
    </row>
    <row r="569" spans="1:11" x14ac:dyDescent="0.25">
      <c r="A569" s="589"/>
      <c r="B569" s="589"/>
      <c r="C569" s="589"/>
      <c r="D569" s="589"/>
      <c r="E569" s="589"/>
      <c r="F569" s="589"/>
      <c r="G569" s="589"/>
      <c r="H569" s="589"/>
      <c r="I569" s="589"/>
      <c r="J569" s="589"/>
      <c r="K569" s="589"/>
    </row>
    <row r="570" spans="1:11" x14ac:dyDescent="0.25">
      <c r="A570" s="589"/>
      <c r="B570" s="589"/>
      <c r="C570" s="589"/>
      <c r="D570" s="589"/>
      <c r="E570" s="589"/>
      <c r="F570" s="589"/>
      <c r="G570" s="589"/>
      <c r="H570" s="589"/>
      <c r="I570" s="589"/>
      <c r="J570" s="589"/>
      <c r="K570" s="589"/>
    </row>
    <row r="571" spans="1:11" x14ac:dyDescent="0.25">
      <c r="A571" s="589"/>
      <c r="B571" s="589"/>
      <c r="C571" s="589"/>
      <c r="D571" s="589"/>
      <c r="E571" s="589"/>
      <c r="F571" s="589"/>
      <c r="G571" s="589"/>
      <c r="H571" s="589"/>
      <c r="I571" s="589"/>
      <c r="J571" s="589"/>
      <c r="K571" s="589"/>
    </row>
    <row r="572" spans="1:11" x14ac:dyDescent="0.25">
      <c r="A572" s="589"/>
      <c r="B572" s="589"/>
      <c r="C572" s="589"/>
      <c r="D572" s="589"/>
      <c r="E572" s="589"/>
      <c r="F572" s="589"/>
      <c r="G572" s="589"/>
      <c r="H572" s="589"/>
      <c r="I572" s="589"/>
      <c r="J572" s="589"/>
      <c r="K572" s="589"/>
    </row>
    <row r="573" spans="1:11" x14ac:dyDescent="0.25">
      <c r="A573" s="589"/>
      <c r="B573" s="589"/>
      <c r="C573" s="589"/>
      <c r="D573" s="589"/>
      <c r="E573" s="589"/>
      <c r="F573" s="589"/>
      <c r="G573" s="589"/>
      <c r="H573" s="589"/>
      <c r="I573" s="589"/>
      <c r="J573" s="589"/>
      <c r="K573" s="589"/>
    </row>
    <row r="574" spans="1:11" x14ac:dyDescent="0.25">
      <c r="A574" s="589"/>
      <c r="B574" s="589"/>
      <c r="C574" s="589"/>
      <c r="D574" s="589"/>
      <c r="E574" s="589"/>
      <c r="F574" s="589"/>
      <c r="G574" s="589"/>
      <c r="H574" s="589"/>
      <c r="I574" s="589"/>
      <c r="J574" s="589"/>
      <c r="K574" s="589"/>
    </row>
    <row r="575" spans="1:11" x14ac:dyDescent="0.25">
      <c r="A575" s="589"/>
      <c r="B575" s="589"/>
      <c r="C575" s="589"/>
      <c r="D575" s="589"/>
      <c r="E575" s="589"/>
      <c r="F575" s="589"/>
      <c r="G575" s="589"/>
      <c r="H575" s="589"/>
      <c r="I575" s="589"/>
      <c r="J575" s="589"/>
      <c r="K575" s="589"/>
    </row>
    <row r="576" spans="1:11" x14ac:dyDescent="0.25">
      <c r="A576" s="589"/>
      <c r="B576" s="589"/>
      <c r="C576" s="589"/>
      <c r="D576" s="589"/>
      <c r="E576" s="589"/>
      <c r="F576" s="589"/>
      <c r="G576" s="589"/>
      <c r="H576" s="589"/>
      <c r="I576" s="589"/>
      <c r="J576" s="589"/>
      <c r="K576" s="589"/>
    </row>
    <row r="577" spans="1:11" x14ac:dyDescent="0.25">
      <c r="A577" s="589"/>
      <c r="B577" s="589"/>
      <c r="C577" s="589"/>
      <c r="D577" s="589"/>
      <c r="E577" s="589"/>
      <c r="F577" s="589"/>
      <c r="G577" s="589"/>
      <c r="H577" s="589"/>
      <c r="I577" s="589"/>
      <c r="J577" s="589"/>
      <c r="K577" s="589"/>
    </row>
    <row r="578" spans="1:11" x14ac:dyDescent="0.25">
      <c r="A578" s="589"/>
      <c r="B578" s="589"/>
      <c r="C578" s="589"/>
      <c r="D578" s="589"/>
      <c r="E578" s="589"/>
      <c r="F578" s="589"/>
      <c r="G578" s="589"/>
      <c r="H578" s="589"/>
      <c r="I578" s="589"/>
      <c r="J578" s="589"/>
      <c r="K578" s="589"/>
    </row>
    <row r="579" spans="1:11" x14ac:dyDescent="0.25">
      <c r="A579" s="589"/>
      <c r="B579" s="589"/>
      <c r="C579" s="589"/>
      <c r="D579" s="589"/>
      <c r="E579" s="589"/>
      <c r="F579" s="589"/>
      <c r="G579" s="589"/>
      <c r="H579" s="589"/>
      <c r="I579" s="589"/>
      <c r="J579" s="589"/>
      <c r="K579" s="589"/>
    </row>
    <row r="580" spans="1:11" x14ac:dyDescent="0.25">
      <c r="A580" s="589"/>
      <c r="B580" s="589"/>
      <c r="C580" s="589"/>
      <c r="D580" s="589"/>
      <c r="E580" s="589"/>
      <c r="F580" s="589"/>
      <c r="G580" s="589"/>
      <c r="H580" s="589"/>
      <c r="I580" s="589"/>
      <c r="J580" s="589"/>
      <c r="K580" s="589"/>
    </row>
    <row r="581" spans="1:11" x14ac:dyDescent="0.25">
      <c r="A581" s="589"/>
      <c r="B581" s="589"/>
      <c r="C581" s="589"/>
      <c r="D581" s="589"/>
      <c r="E581" s="589"/>
      <c r="F581" s="589"/>
      <c r="G581" s="589"/>
      <c r="H581" s="589"/>
      <c r="I581" s="589"/>
      <c r="J581" s="589"/>
      <c r="K581" s="589"/>
    </row>
    <row r="582" spans="1:11" x14ac:dyDescent="0.25">
      <c r="A582" s="589"/>
      <c r="B582" s="589"/>
      <c r="C582" s="589"/>
      <c r="D582" s="589"/>
      <c r="E582" s="589"/>
      <c r="F582" s="589"/>
      <c r="G582" s="589"/>
      <c r="H582" s="589"/>
      <c r="I582" s="589"/>
      <c r="J582" s="589"/>
      <c r="K582" s="589"/>
    </row>
    <row r="583" spans="1:11" x14ac:dyDescent="0.25">
      <c r="A583" s="589"/>
      <c r="B583" s="589"/>
      <c r="C583" s="589"/>
      <c r="D583" s="589"/>
      <c r="E583" s="589"/>
      <c r="F583" s="589"/>
      <c r="G583" s="589"/>
      <c r="H583" s="589"/>
      <c r="I583" s="589"/>
      <c r="J583" s="589"/>
      <c r="K583" s="589"/>
    </row>
    <row r="584" spans="1:11" x14ac:dyDescent="0.25">
      <c r="A584" s="589"/>
      <c r="B584" s="589"/>
      <c r="C584" s="589"/>
      <c r="D584" s="589"/>
      <c r="E584" s="589"/>
      <c r="F584" s="589"/>
      <c r="G584" s="589"/>
      <c r="H584" s="589"/>
      <c r="I584" s="589"/>
      <c r="J584" s="589"/>
      <c r="K584" s="589"/>
    </row>
    <row r="585" spans="1:11" x14ac:dyDescent="0.25">
      <c r="A585" s="589"/>
      <c r="B585" s="589"/>
      <c r="C585" s="589"/>
      <c r="D585" s="589"/>
      <c r="E585" s="589"/>
      <c r="F585" s="589"/>
      <c r="G585" s="589"/>
      <c r="H585" s="589"/>
      <c r="I585" s="589"/>
      <c r="J585" s="589"/>
      <c r="K585" s="589"/>
    </row>
    <row r="586" spans="1:11" x14ac:dyDescent="0.25">
      <c r="A586" s="589"/>
      <c r="B586" s="589"/>
      <c r="C586" s="589"/>
      <c r="D586" s="589"/>
      <c r="E586" s="589"/>
      <c r="F586" s="589"/>
      <c r="G586" s="589"/>
      <c r="H586" s="589"/>
      <c r="I586" s="589"/>
      <c r="J586" s="589"/>
      <c r="K586" s="589"/>
    </row>
    <row r="587" spans="1:11" x14ac:dyDescent="0.25">
      <c r="A587" s="589"/>
      <c r="B587" s="589"/>
      <c r="C587" s="589"/>
      <c r="D587" s="589"/>
      <c r="E587" s="589"/>
      <c r="F587" s="589"/>
      <c r="G587" s="589"/>
      <c r="H587" s="589"/>
      <c r="I587" s="589"/>
      <c r="J587" s="589"/>
      <c r="K587" s="589"/>
    </row>
    <row r="588" spans="1:11" x14ac:dyDescent="0.25">
      <c r="A588" s="589"/>
      <c r="B588" s="589"/>
      <c r="C588" s="589"/>
      <c r="D588" s="589"/>
      <c r="E588" s="589"/>
      <c r="F588" s="589"/>
      <c r="G588" s="589"/>
      <c r="H588" s="589"/>
      <c r="I588" s="589"/>
      <c r="J588" s="589"/>
      <c r="K588" s="589"/>
    </row>
    <row r="589" spans="1:11" x14ac:dyDescent="0.25">
      <c r="A589" s="589"/>
      <c r="B589" s="589"/>
      <c r="C589" s="589"/>
      <c r="D589" s="589"/>
      <c r="E589" s="589"/>
      <c r="F589" s="589"/>
      <c r="G589" s="589"/>
      <c r="H589" s="589"/>
      <c r="I589" s="589"/>
      <c r="J589" s="589"/>
      <c r="K589" s="589"/>
    </row>
    <row r="590" spans="1:11" x14ac:dyDescent="0.25">
      <c r="A590" s="589"/>
      <c r="B590" s="589"/>
      <c r="C590" s="589"/>
      <c r="D590" s="589"/>
      <c r="E590" s="589"/>
      <c r="F590" s="589"/>
      <c r="G590" s="589"/>
      <c r="H590" s="589"/>
      <c r="I590" s="589"/>
      <c r="J590" s="589"/>
      <c r="K590" s="589"/>
    </row>
    <row r="591" spans="1:11" x14ac:dyDescent="0.25">
      <c r="A591" s="589"/>
      <c r="B591" s="589"/>
      <c r="C591" s="589"/>
      <c r="D591" s="589"/>
      <c r="E591" s="589"/>
      <c r="F591" s="589"/>
      <c r="G591" s="589"/>
      <c r="H591" s="589"/>
      <c r="I591" s="589"/>
      <c r="J591" s="589"/>
      <c r="K591" s="589"/>
    </row>
    <row r="592" spans="1:11" x14ac:dyDescent="0.25">
      <c r="A592" s="589"/>
      <c r="B592" s="589"/>
      <c r="C592" s="589"/>
      <c r="D592" s="589"/>
      <c r="E592" s="589"/>
      <c r="F592" s="589"/>
      <c r="G592" s="589"/>
      <c r="H592" s="589"/>
      <c r="I592" s="589"/>
      <c r="J592" s="589"/>
      <c r="K592" s="589"/>
    </row>
    <row r="593" spans="1:11" x14ac:dyDescent="0.25">
      <c r="A593" s="589"/>
      <c r="B593" s="589"/>
      <c r="C593" s="589"/>
      <c r="D593" s="589"/>
      <c r="E593" s="589"/>
      <c r="F593" s="589"/>
      <c r="G593" s="589"/>
      <c r="H593" s="589"/>
      <c r="I593" s="589"/>
      <c r="J593" s="589"/>
      <c r="K593" s="589"/>
    </row>
    <row r="594" spans="1:11" x14ac:dyDescent="0.25">
      <c r="A594" s="589"/>
      <c r="B594" s="589"/>
      <c r="C594" s="589"/>
      <c r="D594" s="589"/>
      <c r="E594" s="589"/>
      <c r="F594" s="589"/>
      <c r="G594" s="589"/>
      <c r="H594" s="589"/>
      <c r="I594" s="589"/>
      <c r="J594" s="589"/>
      <c r="K594" s="589"/>
    </row>
    <row r="595" spans="1:11" x14ac:dyDescent="0.25">
      <c r="A595" s="589"/>
      <c r="B595" s="589"/>
      <c r="C595" s="589"/>
      <c r="D595" s="589"/>
      <c r="E595" s="589"/>
      <c r="F595" s="589"/>
      <c r="G595" s="589"/>
      <c r="H595" s="589"/>
      <c r="I595" s="589"/>
      <c r="J595" s="589"/>
      <c r="K595" s="589"/>
    </row>
    <row r="596" spans="1:11" x14ac:dyDescent="0.25">
      <c r="A596" s="589"/>
      <c r="B596" s="589"/>
      <c r="C596" s="589"/>
      <c r="D596" s="589"/>
      <c r="E596" s="589"/>
      <c r="F596" s="589"/>
      <c r="G596" s="589"/>
      <c r="H596" s="589"/>
      <c r="I596" s="589"/>
      <c r="J596" s="589"/>
      <c r="K596" s="589"/>
    </row>
    <row r="597" spans="1:11" x14ac:dyDescent="0.25">
      <c r="A597" s="589"/>
      <c r="B597" s="589"/>
      <c r="C597" s="589"/>
      <c r="D597" s="589"/>
      <c r="E597" s="589"/>
      <c r="F597" s="589"/>
      <c r="G597" s="589"/>
      <c r="H597" s="589"/>
      <c r="I597" s="589"/>
      <c r="J597" s="589"/>
      <c r="K597" s="589"/>
    </row>
    <row r="598" spans="1:11" x14ac:dyDescent="0.25">
      <c r="A598" s="589"/>
      <c r="B598" s="589"/>
      <c r="C598" s="589"/>
      <c r="D598" s="589"/>
      <c r="E598" s="589"/>
      <c r="F598" s="589"/>
      <c r="G598" s="589"/>
      <c r="H598" s="589"/>
      <c r="I598" s="589"/>
      <c r="J598" s="589"/>
      <c r="K598" s="589"/>
    </row>
    <row r="599" spans="1:11" x14ac:dyDescent="0.25">
      <c r="A599" s="589"/>
      <c r="B599" s="589"/>
      <c r="C599" s="589"/>
      <c r="D599" s="589"/>
      <c r="E599" s="589"/>
      <c r="F599" s="589"/>
      <c r="G599" s="589"/>
      <c r="H599" s="589"/>
      <c r="I599" s="589"/>
      <c r="J599" s="589"/>
      <c r="K599" s="589"/>
    </row>
    <row r="600" spans="1:11" x14ac:dyDescent="0.25">
      <c r="A600" s="589"/>
      <c r="B600" s="589"/>
      <c r="C600" s="589"/>
      <c r="D600" s="589"/>
      <c r="E600" s="589"/>
      <c r="F600" s="589"/>
      <c r="G600" s="589"/>
      <c r="H600" s="589"/>
      <c r="I600" s="589"/>
      <c r="J600" s="589"/>
      <c r="K600" s="589"/>
    </row>
    <row r="601" spans="1:11" x14ac:dyDescent="0.25">
      <c r="A601" s="589"/>
      <c r="B601" s="589"/>
      <c r="C601" s="589"/>
      <c r="D601" s="589"/>
      <c r="E601" s="589"/>
      <c r="F601" s="589"/>
      <c r="G601" s="589"/>
      <c r="H601" s="589"/>
      <c r="I601" s="589"/>
      <c r="J601" s="589"/>
      <c r="K601" s="589"/>
    </row>
    <row r="602" spans="1:11" x14ac:dyDescent="0.25">
      <c r="A602" s="589"/>
      <c r="B602" s="589"/>
      <c r="C602" s="589"/>
      <c r="D602" s="589"/>
      <c r="E602" s="589"/>
      <c r="F602" s="589"/>
      <c r="G602" s="589"/>
      <c r="H602" s="589"/>
      <c r="I602" s="589"/>
      <c r="J602" s="589"/>
      <c r="K602" s="589"/>
    </row>
    <row r="603" spans="1:11" x14ac:dyDescent="0.25">
      <c r="A603" s="589"/>
      <c r="B603" s="589"/>
      <c r="C603" s="589"/>
      <c r="D603" s="589"/>
      <c r="E603" s="589"/>
      <c r="F603" s="589"/>
      <c r="G603" s="589"/>
      <c r="H603" s="589"/>
      <c r="I603" s="589"/>
      <c r="J603" s="589"/>
      <c r="K603" s="589"/>
    </row>
    <row r="604" spans="1:11" x14ac:dyDescent="0.25">
      <c r="A604" s="589"/>
      <c r="B604" s="589"/>
      <c r="C604" s="589"/>
      <c r="D604" s="589"/>
      <c r="E604" s="589"/>
      <c r="F604" s="589"/>
      <c r="G604" s="589"/>
      <c r="H604" s="589"/>
      <c r="I604" s="589"/>
      <c r="J604" s="589"/>
      <c r="K604" s="589"/>
    </row>
    <row r="605" spans="1:11" x14ac:dyDescent="0.25">
      <c r="A605" s="589"/>
      <c r="B605" s="589"/>
      <c r="C605" s="589"/>
      <c r="D605" s="589"/>
      <c r="E605" s="589"/>
      <c r="F605" s="589"/>
      <c r="G605" s="589"/>
      <c r="H605" s="589"/>
      <c r="I605" s="589"/>
      <c r="J605" s="589"/>
      <c r="K605" s="589"/>
    </row>
    <row r="606" spans="1:11" x14ac:dyDescent="0.25">
      <c r="A606" s="589"/>
      <c r="B606" s="589"/>
      <c r="C606" s="589"/>
      <c r="D606" s="589"/>
      <c r="E606" s="589"/>
      <c r="F606" s="589"/>
      <c r="G606" s="589"/>
      <c r="H606" s="589"/>
      <c r="I606" s="589"/>
      <c r="J606" s="589"/>
      <c r="K606" s="589"/>
    </row>
    <row r="607" spans="1:11" x14ac:dyDescent="0.25">
      <c r="A607" s="589"/>
      <c r="B607" s="589"/>
      <c r="C607" s="589"/>
      <c r="D607" s="589"/>
      <c r="E607" s="589"/>
      <c r="F607" s="589"/>
      <c r="G607" s="589"/>
      <c r="H607" s="589"/>
      <c r="I607" s="589"/>
      <c r="J607" s="589"/>
      <c r="K607" s="589"/>
    </row>
    <row r="608" spans="1:11" x14ac:dyDescent="0.25">
      <c r="A608" s="589"/>
      <c r="B608" s="589"/>
      <c r="C608" s="589"/>
      <c r="D608" s="589"/>
      <c r="E608" s="589"/>
      <c r="F608" s="589"/>
      <c r="G608" s="589"/>
      <c r="H608" s="589"/>
      <c r="I608" s="589"/>
      <c r="J608" s="589"/>
      <c r="K608" s="589"/>
    </row>
    <row r="609" spans="1:11" x14ac:dyDescent="0.25">
      <c r="A609" s="589"/>
      <c r="B609" s="589"/>
      <c r="C609" s="589"/>
      <c r="D609" s="589"/>
      <c r="E609" s="589"/>
      <c r="F609" s="589"/>
      <c r="G609" s="589"/>
      <c r="H609" s="589"/>
      <c r="I609" s="589"/>
      <c r="J609" s="589"/>
      <c r="K609" s="589"/>
    </row>
    <row r="610" spans="1:11" x14ac:dyDescent="0.25">
      <c r="A610" s="589"/>
      <c r="B610" s="589"/>
      <c r="C610" s="589"/>
      <c r="D610" s="589"/>
      <c r="E610" s="589"/>
      <c r="F610" s="589"/>
      <c r="G610" s="589"/>
      <c r="H610" s="589"/>
      <c r="I610" s="589"/>
      <c r="J610" s="589"/>
      <c r="K610" s="589"/>
    </row>
    <row r="611" spans="1:11" x14ac:dyDescent="0.25">
      <c r="A611" s="589"/>
      <c r="B611" s="589"/>
      <c r="C611" s="589"/>
      <c r="D611" s="589"/>
      <c r="E611" s="589"/>
      <c r="F611" s="589"/>
      <c r="G611" s="589"/>
      <c r="H611" s="589"/>
      <c r="I611" s="589"/>
      <c r="J611" s="589"/>
      <c r="K611" s="589"/>
    </row>
    <row r="612" spans="1:11" x14ac:dyDescent="0.25">
      <c r="A612" s="589"/>
      <c r="B612" s="589"/>
      <c r="C612" s="589"/>
      <c r="D612" s="589"/>
      <c r="E612" s="589"/>
      <c r="F612" s="589"/>
      <c r="G612" s="589"/>
      <c r="H612" s="589"/>
      <c r="I612" s="589"/>
      <c r="J612" s="589"/>
      <c r="K612" s="589"/>
    </row>
    <row r="613" spans="1:11" x14ac:dyDescent="0.25">
      <c r="A613" s="589"/>
      <c r="B613" s="589"/>
      <c r="C613" s="589"/>
      <c r="D613" s="589"/>
      <c r="E613" s="589"/>
      <c r="F613" s="589"/>
      <c r="G613" s="589"/>
      <c r="H613" s="589"/>
      <c r="I613" s="589"/>
      <c r="J613" s="589"/>
      <c r="K613" s="589"/>
    </row>
    <row r="614" spans="1:11" x14ac:dyDescent="0.25">
      <c r="A614" s="589"/>
      <c r="B614" s="589"/>
      <c r="C614" s="589"/>
      <c r="D614" s="589"/>
      <c r="E614" s="589"/>
      <c r="F614" s="589"/>
      <c r="G614" s="589"/>
      <c r="H614" s="589"/>
      <c r="I614" s="589"/>
      <c r="J614" s="589"/>
      <c r="K614" s="589"/>
    </row>
    <row r="615" spans="1:11" x14ac:dyDescent="0.25">
      <c r="A615" s="589"/>
      <c r="B615" s="589"/>
      <c r="C615" s="589"/>
      <c r="D615" s="589"/>
      <c r="E615" s="589"/>
      <c r="F615" s="589"/>
      <c r="G615" s="589"/>
      <c r="H615" s="589"/>
      <c r="I615" s="589"/>
      <c r="J615" s="589"/>
      <c r="K615" s="589"/>
    </row>
    <row r="616" spans="1:11" x14ac:dyDescent="0.25">
      <c r="A616" s="589"/>
      <c r="B616" s="589"/>
      <c r="C616" s="589"/>
      <c r="D616" s="589"/>
      <c r="E616" s="589"/>
      <c r="F616" s="589"/>
      <c r="G616" s="589"/>
      <c r="H616" s="589"/>
      <c r="I616" s="589"/>
      <c r="J616" s="589"/>
      <c r="K616" s="589"/>
    </row>
    <row r="617" spans="1:11" x14ac:dyDescent="0.25">
      <c r="A617" s="589"/>
      <c r="B617" s="589"/>
      <c r="C617" s="589"/>
      <c r="D617" s="589"/>
      <c r="E617" s="589"/>
      <c r="F617" s="589"/>
      <c r="G617" s="589"/>
      <c r="H617" s="589"/>
      <c r="I617" s="589"/>
      <c r="J617" s="589"/>
      <c r="K617" s="589"/>
    </row>
    <row r="618" spans="1:11" x14ac:dyDescent="0.25">
      <c r="A618" s="589"/>
      <c r="B618" s="589"/>
      <c r="C618" s="589"/>
      <c r="D618" s="589"/>
      <c r="E618" s="589"/>
      <c r="F618" s="589"/>
      <c r="G618" s="589"/>
      <c r="H618" s="589"/>
      <c r="I618" s="589"/>
      <c r="J618" s="589"/>
      <c r="K618" s="589"/>
    </row>
    <row r="619" spans="1:11" x14ac:dyDescent="0.25">
      <c r="A619" s="589"/>
      <c r="B619" s="589"/>
      <c r="C619" s="589"/>
      <c r="D619" s="589"/>
      <c r="E619" s="589"/>
      <c r="F619" s="589"/>
      <c r="G619" s="589"/>
      <c r="H619" s="589"/>
      <c r="I619" s="589"/>
      <c r="J619" s="589"/>
      <c r="K619" s="589"/>
    </row>
    <row r="620" spans="1:11" x14ac:dyDescent="0.25">
      <c r="A620" s="589"/>
      <c r="B620" s="589"/>
      <c r="C620" s="589"/>
      <c r="D620" s="589"/>
      <c r="E620" s="589"/>
      <c r="F620" s="589"/>
      <c r="G620" s="589"/>
      <c r="H620" s="589"/>
      <c r="I620" s="589"/>
      <c r="J620" s="589"/>
      <c r="K620" s="589"/>
    </row>
    <row r="621" spans="1:11" x14ac:dyDescent="0.25">
      <c r="A621" s="589"/>
      <c r="B621" s="589"/>
      <c r="C621" s="589"/>
      <c r="D621" s="589"/>
      <c r="E621" s="589"/>
      <c r="F621" s="589"/>
      <c r="G621" s="589"/>
      <c r="H621" s="589"/>
      <c r="I621" s="589"/>
      <c r="J621" s="589"/>
      <c r="K621" s="589"/>
    </row>
    <row r="622" spans="1:11" x14ac:dyDescent="0.25">
      <c r="A622" s="589"/>
      <c r="B622" s="589"/>
      <c r="C622" s="589"/>
      <c r="D622" s="589"/>
      <c r="E622" s="589"/>
      <c r="F622" s="589"/>
      <c r="G622" s="589"/>
      <c r="H622" s="589"/>
      <c r="I622" s="589"/>
      <c r="J622" s="589"/>
      <c r="K622" s="589"/>
    </row>
    <row r="623" spans="1:11" x14ac:dyDescent="0.25">
      <c r="A623" s="589"/>
      <c r="B623" s="589"/>
      <c r="C623" s="589"/>
      <c r="D623" s="589"/>
      <c r="E623" s="589"/>
      <c r="F623" s="589"/>
      <c r="G623" s="589"/>
      <c r="H623" s="589"/>
      <c r="I623" s="589"/>
      <c r="J623" s="589"/>
      <c r="K623" s="589"/>
    </row>
    <row r="624" spans="1:11" x14ac:dyDescent="0.25">
      <c r="A624" s="589"/>
      <c r="B624" s="589"/>
      <c r="C624" s="589"/>
      <c r="D624" s="589"/>
      <c r="E624" s="589"/>
      <c r="F624" s="589"/>
      <c r="G624" s="589"/>
      <c r="H624" s="589"/>
      <c r="I624" s="589"/>
      <c r="J624" s="589"/>
      <c r="K624" s="589"/>
    </row>
    <row r="625" spans="1:11" x14ac:dyDescent="0.25">
      <c r="A625" s="589"/>
      <c r="B625" s="589"/>
      <c r="C625" s="589"/>
      <c r="D625" s="589"/>
      <c r="E625" s="589"/>
      <c r="F625" s="589"/>
      <c r="G625" s="589"/>
      <c r="H625" s="589"/>
      <c r="I625" s="589"/>
      <c r="J625" s="589"/>
      <c r="K625" s="589"/>
    </row>
    <row r="626" spans="1:11" x14ac:dyDescent="0.25">
      <c r="A626" s="589"/>
      <c r="B626" s="589"/>
      <c r="C626" s="589"/>
      <c r="D626" s="589"/>
      <c r="E626" s="589"/>
      <c r="F626" s="589"/>
      <c r="G626" s="589"/>
      <c r="H626" s="589"/>
      <c r="I626" s="589"/>
      <c r="J626" s="589"/>
      <c r="K626" s="589"/>
    </row>
    <row r="627" spans="1:11" x14ac:dyDescent="0.25">
      <c r="A627" s="589"/>
      <c r="B627" s="589"/>
      <c r="C627" s="589"/>
      <c r="D627" s="589"/>
      <c r="E627" s="589"/>
      <c r="F627" s="589"/>
      <c r="G627" s="589"/>
      <c r="H627" s="589"/>
      <c r="I627" s="589"/>
      <c r="J627" s="589"/>
      <c r="K627" s="589"/>
    </row>
    <row r="628" spans="1:11" x14ac:dyDescent="0.25">
      <c r="A628" s="589"/>
      <c r="B628" s="589"/>
      <c r="C628" s="589"/>
      <c r="D628" s="589"/>
      <c r="E628" s="589"/>
      <c r="F628" s="589"/>
      <c r="G628" s="589"/>
      <c r="H628" s="589"/>
      <c r="I628" s="589"/>
      <c r="J628" s="589"/>
      <c r="K628" s="589"/>
    </row>
    <row r="629" spans="1:11" x14ac:dyDescent="0.25">
      <c r="A629" s="589"/>
      <c r="B629" s="589"/>
      <c r="C629" s="589"/>
      <c r="D629" s="589"/>
      <c r="E629" s="589"/>
      <c r="F629" s="589"/>
      <c r="G629" s="589"/>
      <c r="H629" s="589"/>
      <c r="I629" s="589"/>
      <c r="J629" s="589"/>
      <c r="K629" s="589"/>
    </row>
    <row r="630" spans="1:11" x14ac:dyDescent="0.25">
      <c r="A630" s="589"/>
      <c r="B630" s="589"/>
      <c r="C630" s="589"/>
      <c r="D630" s="589"/>
      <c r="E630" s="589"/>
      <c r="F630" s="589"/>
      <c r="G630" s="589"/>
      <c r="H630" s="589"/>
      <c r="I630" s="589"/>
      <c r="J630" s="589"/>
      <c r="K630" s="589"/>
    </row>
    <row r="631" spans="1:11" x14ac:dyDescent="0.25">
      <c r="A631" s="589"/>
      <c r="B631" s="589"/>
      <c r="C631" s="589"/>
      <c r="D631" s="589"/>
      <c r="E631" s="589"/>
      <c r="F631" s="589"/>
      <c r="G631" s="589"/>
      <c r="H631" s="589"/>
      <c r="I631" s="589"/>
      <c r="J631" s="589"/>
      <c r="K631" s="589"/>
    </row>
    <row r="632" spans="1:11" x14ac:dyDescent="0.25">
      <c r="A632" s="589"/>
      <c r="B632" s="589"/>
      <c r="C632" s="589"/>
      <c r="D632" s="589"/>
      <c r="E632" s="589"/>
      <c r="F632" s="589"/>
      <c r="G632" s="589"/>
      <c r="H632" s="589"/>
      <c r="I632" s="589"/>
      <c r="J632" s="589"/>
      <c r="K632" s="589"/>
    </row>
    <row r="633" spans="1:11" x14ac:dyDescent="0.25">
      <c r="A633" s="589"/>
      <c r="B633" s="589"/>
      <c r="C633" s="589"/>
      <c r="D633" s="589"/>
      <c r="E633" s="589"/>
      <c r="F633" s="589"/>
      <c r="G633" s="589"/>
      <c r="H633" s="589"/>
      <c r="I633" s="589"/>
      <c r="J633" s="589"/>
      <c r="K633" s="589"/>
    </row>
    <row r="634" spans="1:11" x14ac:dyDescent="0.25">
      <c r="A634" s="589"/>
      <c r="B634" s="589"/>
      <c r="C634" s="589"/>
      <c r="D634" s="589"/>
      <c r="E634" s="589"/>
      <c r="F634" s="589"/>
      <c r="G634" s="589"/>
      <c r="H634" s="589"/>
      <c r="I634" s="589"/>
      <c r="J634" s="589"/>
      <c r="K634" s="589"/>
    </row>
    <row r="635" spans="1:11" x14ac:dyDescent="0.25">
      <c r="A635" s="589"/>
      <c r="B635" s="589"/>
      <c r="C635" s="589"/>
      <c r="D635" s="589"/>
      <c r="E635" s="589"/>
      <c r="F635" s="589"/>
      <c r="G635" s="589"/>
      <c r="H635" s="589"/>
      <c r="I635" s="589"/>
      <c r="J635" s="589"/>
      <c r="K635" s="589"/>
    </row>
    <row r="636" spans="1:11" x14ac:dyDescent="0.25">
      <c r="A636" s="589"/>
      <c r="B636" s="589"/>
      <c r="C636" s="589"/>
      <c r="D636" s="589"/>
      <c r="E636" s="589"/>
      <c r="F636" s="589"/>
      <c r="G636" s="589"/>
      <c r="H636" s="589"/>
      <c r="I636" s="589"/>
      <c r="J636" s="589"/>
      <c r="K636" s="589"/>
    </row>
    <row r="637" spans="1:11" x14ac:dyDescent="0.25">
      <c r="A637" s="589"/>
      <c r="B637" s="589"/>
      <c r="C637" s="589"/>
      <c r="D637" s="589"/>
      <c r="E637" s="589"/>
      <c r="F637" s="589"/>
      <c r="G637" s="589"/>
      <c r="H637" s="589"/>
      <c r="I637" s="589"/>
      <c r="J637" s="589"/>
      <c r="K637" s="589"/>
    </row>
    <row r="638" spans="1:11" x14ac:dyDescent="0.25">
      <c r="A638" s="589"/>
      <c r="B638" s="589"/>
      <c r="C638" s="589"/>
      <c r="D638" s="589"/>
      <c r="E638" s="589"/>
      <c r="F638" s="589"/>
      <c r="G638" s="589"/>
      <c r="H638" s="589"/>
      <c r="I638" s="589"/>
      <c r="J638" s="589"/>
      <c r="K638" s="589"/>
    </row>
    <row r="639" spans="1:11" x14ac:dyDescent="0.25">
      <c r="A639" s="589"/>
      <c r="B639" s="589"/>
      <c r="C639" s="589"/>
      <c r="D639" s="589"/>
      <c r="E639" s="589"/>
      <c r="F639" s="589"/>
      <c r="G639" s="589"/>
      <c r="H639" s="589"/>
      <c r="I639" s="589"/>
      <c r="J639" s="589"/>
      <c r="K639" s="589"/>
    </row>
    <row r="640" spans="1:11" x14ac:dyDescent="0.25">
      <c r="A640" s="589"/>
      <c r="B640" s="589"/>
      <c r="C640" s="589"/>
      <c r="D640" s="589"/>
      <c r="E640" s="589"/>
      <c r="F640" s="589"/>
      <c r="G640" s="589"/>
      <c r="H640" s="589"/>
      <c r="I640" s="589"/>
      <c r="J640" s="589"/>
      <c r="K640" s="589"/>
    </row>
    <row r="641" spans="1:11" x14ac:dyDescent="0.25">
      <c r="A641" s="589"/>
      <c r="B641" s="589"/>
      <c r="C641" s="589"/>
      <c r="D641" s="589"/>
      <c r="E641" s="589"/>
      <c r="F641" s="589"/>
      <c r="G641" s="589"/>
      <c r="H641" s="589"/>
      <c r="I641" s="589"/>
      <c r="J641" s="589"/>
      <c r="K641" s="589"/>
    </row>
    <row r="642" spans="1:11" x14ac:dyDescent="0.25">
      <c r="A642" s="589"/>
      <c r="B642" s="589"/>
      <c r="C642" s="589"/>
      <c r="D642" s="589"/>
      <c r="E642" s="589"/>
      <c r="F642" s="589"/>
      <c r="G642" s="589"/>
      <c r="H642" s="589"/>
      <c r="I642" s="589"/>
      <c r="J642" s="589"/>
      <c r="K642" s="589"/>
    </row>
    <row r="643" spans="1:11" x14ac:dyDescent="0.25">
      <c r="A643" s="589"/>
      <c r="B643" s="589"/>
      <c r="C643" s="589"/>
      <c r="D643" s="589"/>
      <c r="E643" s="589"/>
      <c r="F643" s="589"/>
      <c r="G643" s="589"/>
      <c r="H643" s="589"/>
      <c r="I643" s="589"/>
      <c r="J643" s="589"/>
      <c r="K643" s="589"/>
    </row>
    <row r="644" spans="1:11" x14ac:dyDescent="0.25">
      <c r="A644" s="589"/>
      <c r="B644" s="589"/>
      <c r="C644" s="589"/>
      <c r="D644" s="589"/>
      <c r="E644" s="589"/>
      <c r="F644" s="589"/>
      <c r="G644" s="589"/>
      <c r="H644" s="589"/>
      <c r="I644" s="589"/>
      <c r="J644" s="589"/>
      <c r="K644" s="589"/>
    </row>
    <row r="645" spans="1:11" x14ac:dyDescent="0.25">
      <c r="A645" s="589"/>
      <c r="B645" s="589"/>
      <c r="C645" s="589"/>
      <c r="D645" s="589"/>
      <c r="E645" s="589"/>
      <c r="F645" s="589"/>
      <c r="G645" s="589"/>
      <c r="H645" s="589"/>
      <c r="I645" s="589"/>
      <c r="J645" s="589"/>
      <c r="K645" s="589"/>
    </row>
    <row r="646" spans="1:11" x14ac:dyDescent="0.25">
      <c r="A646" s="589"/>
      <c r="B646" s="589"/>
      <c r="C646" s="589"/>
      <c r="D646" s="589"/>
      <c r="E646" s="589"/>
      <c r="F646" s="589"/>
      <c r="G646" s="589"/>
      <c r="H646" s="589"/>
      <c r="I646" s="589"/>
      <c r="J646" s="589"/>
      <c r="K646" s="589"/>
    </row>
    <row r="647" spans="1:11" x14ac:dyDescent="0.25">
      <c r="A647" s="589"/>
      <c r="B647" s="589"/>
      <c r="C647" s="589"/>
      <c r="D647" s="589"/>
      <c r="E647" s="589"/>
      <c r="F647" s="589"/>
      <c r="G647" s="589"/>
      <c r="H647" s="589"/>
      <c r="I647" s="589"/>
      <c r="J647" s="589"/>
      <c r="K647" s="589"/>
    </row>
    <row r="648" spans="1:11" x14ac:dyDescent="0.25">
      <c r="A648" s="589"/>
      <c r="B648" s="589"/>
      <c r="C648" s="589"/>
      <c r="D648" s="589"/>
      <c r="E648" s="589"/>
      <c r="F648" s="589"/>
      <c r="G648" s="589"/>
      <c r="H648" s="589"/>
      <c r="I648" s="589"/>
      <c r="J648" s="589"/>
      <c r="K648" s="589"/>
    </row>
    <row r="649" spans="1:11" x14ac:dyDescent="0.25">
      <c r="A649" s="589"/>
      <c r="B649" s="589"/>
      <c r="C649" s="589"/>
      <c r="D649" s="589"/>
      <c r="E649" s="589"/>
      <c r="F649" s="589"/>
      <c r="G649" s="589"/>
      <c r="H649" s="589"/>
      <c r="I649" s="589"/>
      <c r="J649" s="589"/>
      <c r="K649" s="589"/>
    </row>
    <row r="650" spans="1:11" x14ac:dyDescent="0.25">
      <c r="A650" s="589"/>
      <c r="B650" s="589"/>
      <c r="C650" s="589"/>
      <c r="D650" s="589"/>
      <c r="E650" s="589"/>
      <c r="F650" s="589"/>
      <c r="G650" s="589"/>
      <c r="H650" s="589"/>
      <c r="I650" s="589"/>
      <c r="J650" s="589"/>
      <c r="K650" s="589"/>
    </row>
    <row r="651" spans="1:11" x14ac:dyDescent="0.25">
      <c r="A651" s="589"/>
      <c r="B651" s="589"/>
      <c r="C651" s="589"/>
      <c r="D651" s="589"/>
      <c r="E651" s="589"/>
      <c r="F651" s="589"/>
      <c r="G651" s="589"/>
      <c r="H651" s="589"/>
      <c r="I651" s="589"/>
      <c r="J651" s="589"/>
      <c r="K651" s="589"/>
    </row>
    <row r="652" spans="1:11" x14ac:dyDescent="0.25">
      <c r="A652" s="589"/>
      <c r="B652" s="589"/>
      <c r="C652" s="589"/>
      <c r="D652" s="589"/>
      <c r="E652" s="589"/>
      <c r="F652" s="589"/>
      <c r="G652" s="589"/>
      <c r="H652" s="589"/>
      <c r="I652" s="589"/>
      <c r="J652" s="589"/>
      <c r="K652" s="589"/>
    </row>
    <row r="653" spans="1:11" x14ac:dyDescent="0.25">
      <c r="A653" s="589"/>
      <c r="B653" s="589"/>
      <c r="C653" s="589"/>
      <c r="D653" s="589"/>
      <c r="E653" s="589"/>
      <c r="F653" s="589"/>
      <c r="G653" s="589"/>
      <c r="H653" s="589"/>
      <c r="I653" s="589"/>
      <c r="J653" s="589"/>
      <c r="K653" s="589"/>
    </row>
    <row r="654" spans="1:11" x14ac:dyDescent="0.25">
      <c r="A654" s="589"/>
      <c r="B654" s="589"/>
      <c r="C654" s="589"/>
      <c r="D654" s="589"/>
      <c r="E654" s="589"/>
      <c r="F654" s="589"/>
      <c r="G654" s="589"/>
      <c r="H654" s="589"/>
      <c r="I654" s="589"/>
      <c r="J654" s="589"/>
      <c r="K654" s="589"/>
    </row>
    <row r="655" spans="1:11" x14ac:dyDescent="0.25">
      <c r="A655" s="589"/>
      <c r="B655" s="589"/>
      <c r="C655" s="589"/>
      <c r="D655" s="589"/>
      <c r="E655" s="589"/>
      <c r="F655" s="589"/>
      <c r="G655" s="589"/>
      <c r="H655" s="589"/>
      <c r="I655" s="589"/>
      <c r="J655" s="589"/>
      <c r="K655" s="589"/>
    </row>
    <row r="656" spans="1:11" x14ac:dyDescent="0.25">
      <c r="A656" s="589"/>
      <c r="B656" s="589"/>
      <c r="C656" s="589"/>
      <c r="D656" s="589"/>
      <c r="E656" s="589"/>
      <c r="F656" s="589"/>
      <c r="G656" s="589"/>
      <c r="H656" s="589"/>
      <c r="I656" s="589"/>
      <c r="J656" s="589"/>
      <c r="K656" s="589"/>
    </row>
    <row r="657" spans="1:11" x14ac:dyDescent="0.25">
      <c r="A657" s="589"/>
      <c r="B657" s="589"/>
      <c r="C657" s="589"/>
      <c r="D657" s="589"/>
      <c r="E657" s="589"/>
      <c r="F657" s="589"/>
      <c r="G657" s="589"/>
      <c r="H657" s="589"/>
      <c r="I657" s="589"/>
      <c r="J657" s="589"/>
      <c r="K657" s="589"/>
    </row>
    <row r="658" spans="1:11" x14ac:dyDescent="0.25">
      <c r="A658" s="589"/>
      <c r="B658" s="589"/>
      <c r="C658" s="589"/>
      <c r="D658" s="589"/>
      <c r="E658" s="589"/>
      <c r="F658" s="589"/>
      <c r="G658" s="589"/>
      <c r="H658" s="589"/>
      <c r="I658" s="589"/>
      <c r="J658" s="589"/>
      <c r="K658" s="589"/>
    </row>
    <row r="659" spans="1:11" x14ac:dyDescent="0.25">
      <c r="A659" s="589"/>
      <c r="B659" s="589"/>
      <c r="C659" s="589"/>
      <c r="D659" s="589"/>
      <c r="E659" s="589"/>
      <c r="F659" s="589"/>
      <c r="G659" s="589"/>
      <c r="H659" s="589"/>
      <c r="I659" s="589"/>
      <c r="J659" s="589"/>
      <c r="K659" s="589"/>
    </row>
    <row r="660" spans="1:11" x14ac:dyDescent="0.25">
      <c r="A660" s="589"/>
      <c r="B660" s="589"/>
      <c r="C660" s="589"/>
      <c r="D660" s="589"/>
      <c r="E660" s="589"/>
      <c r="F660" s="589"/>
      <c r="G660" s="589"/>
      <c r="H660" s="589"/>
      <c r="I660" s="589"/>
      <c r="J660" s="589"/>
      <c r="K660" s="589"/>
    </row>
    <row r="661" spans="1:11" x14ac:dyDescent="0.25">
      <c r="A661" s="589"/>
      <c r="B661" s="589"/>
      <c r="C661" s="589"/>
      <c r="D661" s="589"/>
      <c r="E661" s="589"/>
      <c r="F661" s="589"/>
      <c r="G661" s="589"/>
      <c r="H661" s="589"/>
      <c r="I661" s="589"/>
      <c r="J661" s="589"/>
      <c r="K661" s="589"/>
    </row>
    <row r="662" spans="1:11" x14ac:dyDescent="0.25">
      <c r="A662" s="589"/>
      <c r="B662" s="589"/>
      <c r="C662" s="589"/>
      <c r="D662" s="589"/>
      <c r="E662" s="589"/>
      <c r="F662" s="589"/>
      <c r="G662" s="589"/>
      <c r="H662" s="589"/>
      <c r="I662" s="589"/>
      <c r="J662" s="589"/>
      <c r="K662" s="589"/>
    </row>
    <row r="663" spans="1:11" x14ac:dyDescent="0.25">
      <c r="A663" s="589"/>
      <c r="B663" s="589"/>
      <c r="C663" s="589"/>
      <c r="D663" s="589"/>
      <c r="E663" s="589"/>
      <c r="F663" s="589"/>
      <c r="G663" s="589"/>
      <c r="H663" s="589"/>
      <c r="I663" s="589"/>
      <c r="J663" s="589"/>
      <c r="K663" s="589"/>
    </row>
    <row r="664" spans="1:11" x14ac:dyDescent="0.25">
      <c r="A664" s="589"/>
      <c r="B664" s="589"/>
      <c r="C664" s="589"/>
      <c r="D664" s="589"/>
      <c r="E664" s="589"/>
      <c r="F664" s="589"/>
      <c r="G664" s="589"/>
      <c r="H664" s="589"/>
      <c r="I664" s="589"/>
      <c r="J664" s="589"/>
      <c r="K664" s="589"/>
    </row>
    <row r="665" spans="1:11" x14ac:dyDescent="0.25">
      <c r="A665" s="589"/>
      <c r="B665" s="589"/>
      <c r="C665" s="589"/>
      <c r="D665" s="589"/>
      <c r="E665" s="589"/>
      <c r="F665" s="589"/>
      <c r="G665" s="589"/>
      <c r="H665" s="589"/>
      <c r="I665" s="589"/>
      <c r="J665" s="589"/>
      <c r="K665" s="589"/>
    </row>
    <row r="666" spans="1:11" x14ac:dyDescent="0.25">
      <c r="A666" s="589"/>
      <c r="B666" s="589"/>
      <c r="C666" s="589"/>
      <c r="D666" s="589"/>
      <c r="E666" s="589"/>
      <c r="F666" s="589"/>
      <c r="G666" s="589"/>
      <c r="H666" s="589"/>
      <c r="I666" s="589"/>
      <c r="J666" s="589"/>
      <c r="K666" s="589"/>
    </row>
    <row r="667" spans="1:11" x14ac:dyDescent="0.25">
      <c r="A667" s="589"/>
      <c r="B667" s="589"/>
      <c r="C667" s="589"/>
      <c r="D667" s="589"/>
      <c r="E667" s="589"/>
      <c r="F667" s="589"/>
      <c r="G667" s="589"/>
      <c r="H667" s="589"/>
      <c r="I667" s="589"/>
      <c r="J667" s="589"/>
      <c r="K667" s="589"/>
    </row>
    <row r="668" spans="1:11" x14ac:dyDescent="0.25">
      <c r="A668" s="589"/>
      <c r="B668" s="589"/>
      <c r="C668" s="589"/>
      <c r="D668" s="589"/>
      <c r="E668" s="589"/>
      <c r="F668" s="589"/>
      <c r="G668" s="589"/>
      <c r="H668" s="589"/>
      <c r="I668" s="589"/>
      <c r="J668" s="589"/>
      <c r="K668" s="589"/>
    </row>
    <row r="669" spans="1:11" x14ac:dyDescent="0.25">
      <c r="A669" s="589"/>
      <c r="B669" s="589"/>
      <c r="C669" s="589"/>
      <c r="D669" s="589"/>
      <c r="E669" s="589"/>
      <c r="F669" s="589"/>
      <c r="G669" s="589"/>
      <c r="H669" s="589"/>
      <c r="I669" s="589"/>
      <c r="J669" s="589"/>
      <c r="K669" s="589"/>
    </row>
    <row r="670" spans="1:11" x14ac:dyDescent="0.25">
      <c r="A670" s="589"/>
      <c r="B670" s="589"/>
      <c r="C670" s="589"/>
      <c r="D670" s="589"/>
      <c r="E670" s="589"/>
      <c r="F670" s="589"/>
      <c r="G670" s="589"/>
      <c r="H670" s="589"/>
      <c r="I670" s="589"/>
      <c r="J670" s="589"/>
      <c r="K670" s="589"/>
    </row>
    <row r="671" spans="1:11" x14ac:dyDescent="0.25">
      <c r="A671" s="589"/>
      <c r="B671" s="589"/>
      <c r="C671" s="589"/>
      <c r="D671" s="589"/>
      <c r="E671" s="589"/>
      <c r="F671" s="589"/>
      <c r="G671" s="589"/>
      <c r="H671" s="589"/>
      <c r="I671" s="589"/>
      <c r="J671" s="589"/>
      <c r="K671" s="589"/>
    </row>
    <row r="672" spans="1:11" x14ac:dyDescent="0.25">
      <c r="A672" s="589"/>
      <c r="B672" s="589"/>
      <c r="C672" s="589"/>
      <c r="D672" s="589"/>
      <c r="E672" s="589"/>
      <c r="F672" s="589"/>
      <c r="G672" s="589"/>
      <c r="H672" s="589"/>
      <c r="I672" s="589"/>
      <c r="J672" s="589"/>
      <c r="K672" s="589"/>
    </row>
    <row r="673" spans="1:11" x14ac:dyDescent="0.25">
      <c r="A673" s="589"/>
      <c r="B673" s="589"/>
      <c r="C673" s="589"/>
      <c r="D673" s="589"/>
      <c r="E673" s="589"/>
      <c r="F673" s="589"/>
      <c r="G673" s="589"/>
      <c r="H673" s="589"/>
      <c r="I673" s="589"/>
      <c r="J673" s="589"/>
      <c r="K673" s="589"/>
    </row>
    <row r="674" spans="1:11" x14ac:dyDescent="0.25">
      <c r="A674" s="589"/>
      <c r="B674" s="589"/>
      <c r="C674" s="589"/>
      <c r="D674" s="589"/>
      <c r="E674" s="589"/>
      <c r="F674" s="589"/>
      <c r="G674" s="589"/>
      <c r="H674" s="589"/>
      <c r="I674" s="589"/>
      <c r="J674" s="589"/>
      <c r="K674" s="589"/>
    </row>
    <row r="675" spans="1:11" x14ac:dyDescent="0.25">
      <c r="A675" s="589"/>
      <c r="B675" s="589"/>
      <c r="C675" s="589"/>
      <c r="D675" s="589"/>
      <c r="E675" s="589"/>
      <c r="F675" s="589"/>
      <c r="G675" s="589"/>
      <c r="H675" s="589"/>
      <c r="I675" s="589"/>
      <c r="J675" s="589"/>
      <c r="K675" s="589"/>
    </row>
    <row r="676" spans="1:11" x14ac:dyDescent="0.25">
      <c r="A676" s="589"/>
      <c r="B676" s="589"/>
      <c r="C676" s="589"/>
      <c r="D676" s="589"/>
      <c r="E676" s="589"/>
      <c r="F676" s="589"/>
      <c r="G676" s="589"/>
      <c r="H676" s="589"/>
      <c r="I676" s="589"/>
      <c r="J676" s="589"/>
      <c r="K676" s="589"/>
    </row>
    <row r="677" spans="1:11" x14ac:dyDescent="0.25">
      <c r="A677" s="589"/>
      <c r="B677" s="589"/>
      <c r="C677" s="589"/>
      <c r="D677" s="589"/>
      <c r="E677" s="589"/>
      <c r="F677" s="589"/>
      <c r="G677" s="589"/>
      <c r="H677" s="589"/>
      <c r="I677" s="589"/>
      <c r="J677" s="589"/>
      <c r="K677" s="589"/>
    </row>
    <row r="678" spans="1:11" x14ac:dyDescent="0.25">
      <c r="A678" s="589"/>
      <c r="B678" s="589"/>
      <c r="C678" s="589"/>
      <c r="D678" s="589"/>
      <c r="E678" s="589"/>
      <c r="F678" s="589"/>
      <c r="G678" s="589"/>
      <c r="H678" s="589"/>
      <c r="I678" s="589"/>
      <c r="J678" s="589"/>
      <c r="K678" s="589"/>
    </row>
    <row r="679" spans="1:11" x14ac:dyDescent="0.25">
      <c r="A679" s="589"/>
      <c r="B679" s="589"/>
      <c r="C679" s="589"/>
      <c r="D679" s="589"/>
      <c r="E679" s="589"/>
      <c r="F679" s="589"/>
      <c r="G679" s="589"/>
      <c r="H679" s="589"/>
      <c r="I679" s="589"/>
      <c r="J679" s="589"/>
      <c r="K679" s="589"/>
    </row>
    <row r="680" spans="1:11" x14ac:dyDescent="0.25">
      <c r="A680" s="589"/>
      <c r="B680" s="589"/>
      <c r="C680" s="589"/>
      <c r="D680" s="589"/>
      <c r="E680" s="589"/>
      <c r="F680" s="589"/>
      <c r="G680" s="589"/>
      <c r="H680" s="589"/>
      <c r="I680" s="589"/>
      <c r="J680" s="589"/>
      <c r="K680" s="589"/>
    </row>
    <row r="681" spans="1:11" x14ac:dyDescent="0.25">
      <c r="A681" s="589"/>
      <c r="B681" s="589"/>
      <c r="C681" s="589"/>
      <c r="D681" s="589"/>
      <c r="E681" s="589"/>
      <c r="F681" s="589"/>
      <c r="G681" s="589"/>
      <c r="H681" s="589"/>
      <c r="I681" s="589"/>
      <c r="J681" s="589"/>
      <c r="K681" s="589"/>
    </row>
    <row r="682" spans="1:11" x14ac:dyDescent="0.25">
      <c r="A682" s="589"/>
      <c r="B682" s="589"/>
      <c r="C682" s="589"/>
      <c r="D682" s="589"/>
      <c r="E682" s="589"/>
      <c r="F682" s="589"/>
      <c r="G682" s="589"/>
      <c r="H682" s="589"/>
      <c r="I682" s="589"/>
      <c r="J682" s="589"/>
      <c r="K682" s="589"/>
    </row>
    <row r="683" spans="1:11" x14ac:dyDescent="0.25">
      <c r="A683" s="589"/>
      <c r="B683" s="589"/>
      <c r="C683" s="589"/>
      <c r="D683" s="589"/>
      <c r="E683" s="589"/>
      <c r="F683" s="589"/>
      <c r="G683" s="589"/>
      <c r="H683" s="589"/>
      <c r="I683" s="589"/>
      <c r="J683" s="589"/>
      <c r="K683" s="589"/>
    </row>
    <row r="684" spans="1:11" x14ac:dyDescent="0.25">
      <c r="A684" s="589"/>
      <c r="B684" s="589"/>
      <c r="C684" s="589"/>
      <c r="D684" s="589"/>
      <c r="E684" s="589"/>
      <c r="F684" s="589"/>
      <c r="G684" s="589"/>
      <c r="H684" s="589"/>
      <c r="I684" s="589"/>
      <c r="J684" s="589"/>
      <c r="K684" s="589"/>
    </row>
    <row r="685" spans="1:11" x14ac:dyDescent="0.25">
      <c r="A685" s="589"/>
      <c r="B685" s="589"/>
      <c r="C685" s="589"/>
      <c r="D685" s="589"/>
      <c r="E685" s="589"/>
      <c r="F685" s="589"/>
      <c r="G685" s="589"/>
      <c r="H685" s="589"/>
      <c r="I685" s="589"/>
      <c r="J685" s="589"/>
      <c r="K685" s="589"/>
    </row>
    <row r="686" spans="1:11" x14ac:dyDescent="0.25">
      <c r="A686" s="589"/>
      <c r="B686" s="589"/>
      <c r="C686" s="589"/>
      <c r="D686" s="589"/>
      <c r="E686" s="589"/>
      <c r="F686" s="589"/>
      <c r="G686" s="589"/>
      <c r="H686" s="589"/>
      <c r="I686" s="589"/>
      <c r="J686" s="589"/>
      <c r="K686" s="589"/>
    </row>
    <row r="687" spans="1:11" x14ac:dyDescent="0.25">
      <c r="A687" s="589"/>
      <c r="B687" s="589"/>
      <c r="C687" s="589"/>
      <c r="D687" s="589"/>
      <c r="E687" s="589"/>
      <c r="F687" s="589"/>
      <c r="G687" s="589"/>
      <c r="H687" s="589"/>
      <c r="I687" s="589"/>
      <c r="J687" s="589"/>
      <c r="K687" s="589"/>
    </row>
    <row r="688" spans="1:11" x14ac:dyDescent="0.25">
      <c r="A688" s="589"/>
      <c r="B688" s="589"/>
      <c r="C688" s="589"/>
      <c r="D688" s="589"/>
      <c r="E688" s="589"/>
      <c r="F688" s="589"/>
      <c r="G688" s="589"/>
      <c r="H688" s="589"/>
      <c r="I688" s="589"/>
      <c r="J688" s="589"/>
      <c r="K688" s="589"/>
    </row>
    <row r="689" spans="1:11" x14ac:dyDescent="0.25">
      <c r="A689" s="589"/>
      <c r="B689" s="589"/>
      <c r="C689" s="589"/>
      <c r="D689" s="589"/>
      <c r="E689" s="589"/>
      <c r="F689" s="589"/>
      <c r="G689" s="589"/>
      <c r="H689" s="589"/>
      <c r="I689" s="589"/>
      <c r="J689" s="589"/>
      <c r="K689" s="589"/>
    </row>
    <row r="690" spans="1:11" x14ac:dyDescent="0.25">
      <c r="A690" s="589"/>
      <c r="B690" s="589"/>
      <c r="C690" s="589"/>
      <c r="D690" s="589"/>
      <c r="E690" s="589"/>
      <c r="F690" s="589"/>
      <c r="G690" s="589"/>
      <c r="H690" s="589"/>
      <c r="I690" s="589"/>
      <c r="J690" s="589"/>
      <c r="K690" s="589"/>
    </row>
    <row r="691" spans="1:11" x14ac:dyDescent="0.25">
      <c r="A691" s="589"/>
      <c r="B691" s="589"/>
      <c r="C691" s="589"/>
      <c r="D691" s="589"/>
      <c r="E691" s="589"/>
      <c r="F691" s="589"/>
      <c r="G691" s="589"/>
      <c r="H691" s="589"/>
      <c r="I691" s="589"/>
      <c r="J691" s="589"/>
      <c r="K691" s="589"/>
    </row>
    <row r="692" spans="1:11" x14ac:dyDescent="0.25">
      <c r="A692" s="589"/>
      <c r="B692" s="589"/>
      <c r="C692" s="589"/>
      <c r="D692" s="589"/>
      <c r="E692" s="589"/>
      <c r="F692" s="589"/>
      <c r="G692" s="589"/>
      <c r="H692" s="589"/>
      <c r="I692" s="589"/>
      <c r="J692" s="589"/>
      <c r="K692" s="589"/>
    </row>
    <row r="693" spans="1:11" x14ac:dyDescent="0.25">
      <c r="A693" s="589"/>
      <c r="B693" s="589"/>
      <c r="C693" s="589"/>
      <c r="D693" s="589"/>
      <c r="E693" s="589"/>
      <c r="F693" s="589"/>
      <c r="G693" s="589"/>
      <c r="H693" s="589"/>
      <c r="I693" s="589"/>
      <c r="J693" s="589"/>
      <c r="K693" s="589"/>
    </row>
    <row r="694" spans="1:11" x14ac:dyDescent="0.25">
      <c r="A694" s="589"/>
      <c r="B694" s="589"/>
      <c r="C694" s="589"/>
      <c r="D694" s="589"/>
      <c r="E694" s="589"/>
      <c r="F694" s="589"/>
      <c r="G694" s="589"/>
      <c r="H694" s="589"/>
      <c r="I694" s="589"/>
      <c r="J694" s="589"/>
      <c r="K694" s="589"/>
    </row>
    <row r="695" spans="1:11" x14ac:dyDescent="0.25">
      <c r="A695" s="589"/>
      <c r="B695" s="589"/>
      <c r="C695" s="589"/>
      <c r="D695" s="589"/>
      <c r="E695" s="589"/>
      <c r="F695" s="589"/>
      <c r="G695" s="589"/>
      <c r="H695" s="589"/>
      <c r="I695" s="589"/>
      <c r="J695" s="589"/>
      <c r="K695" s="589"/>
    </row>
    <row r="696" spans="1:11" x14ac:dyDescent="0.25">
      <c r="A696" s="589"/>
      <c r="B696" s="589"/>
      <c r="C696" s="589"/>
      <c r="D696" s="589"/>
      <c r="E696" s="589"/>
      <c r="F696" s="589"/>
      <c r="G696" s="589"/>
      <c r="H696" s="589"/>
      <c r="I696" s="589"/>
      <c r="J696" s="589"/>
      <c r="K696" s="589"/>
    </row>
    <row r="697" spans="1:11" x14ac:dyDescent="0.25">
      <c r="A697" s="589"/>
      <c r="B697" s="589"/>
      <c r="C697" s="589"/>
      <c r="D697" s="589"/>
      <c r="E697" s="589"/>
      <c r="F697" s="589"/>
      <c r="G697" s="589"/>
      <c r="H697" s="589"/>
      <c r="I697" s="589"/>
      <c r="J697" s="589"/>
      <c r="K697" s="589"/>
    </row>
    <row r="698" spans="1:11" x14ac:dyDescent="0.25">
      <c r="A698" s="589"/>
      <c r="B698" s="589"/>
      <c r="C698" s="589"/>
      <c r="D698" s="589"/>
      <c r="E698" s="589"/>
      <c r="F698" s="589"/>
      <c r="G698" s="589"/>
      <c r="H698" s="589"/>
      <c r="I698" s="589"/>
      <c r="J698" s="589"/>
      <c r="K698" s="589"/>
    </row>
    <row r="699" spans="1:11" x14ac:dyDescent="0.25">
      <c r="A699" s="589"/>
      <c r="B699" s="589"/>
      <c r="C699" s="589"/>
      <c r="D699" s="589"/>
      <c r="E699" s="589"/>
      <c r="F699" s="589"/>
      <c r="G699" s="589"/>
      <c r="H699" s="589"/>
      <c r="I699" s="589"/>
      <c r="J699" s="589"/>
      <c r="K699" s="589"/>
    </row>
    <row r="700" spans="1:11" x14ac:dyDescent="0.25">
      <c r="A700" s="589"/>
      <c r="B700" s="589"/>
      <c r="C700" s="589"/>
      <c r="D700" s="589"/>
      <c r="E700" s="589"/>
      <c r="F700" s="589"/>
      <c r="G700" s="589"/>
      <c r="H700" s="589"/>
      <c r="I700" s="589"/>
      <c r="J700" s="589"/>
      <c r="K700" s="589"/>
    </row>
    <row r="701" spans="1:11" x14ac:dyDescent="0.25">
      <c r="A701" s="589"/>
      <c r="B701" s="589"/>
      <c r="C701" s="589"/>
      <c r="D701" s="589"/>
      <c r="E701" s="589"/>
      <c r="F701" s="589"/>
      <c r="G701" s="589"/>
      <c r="H701" s="589"/>
      <c r="I701" s="589"/>
      <c r="J701" s="589"/>
      <c r="K701" s="589"/>
    </row>
    <row r="702" spans="1:11" x14ac:dyDescent="0.25">
      <c r="A702" s="589"/>
      <c r="B702" s="589"/>
      <c r="C702" s="589"/>
      <c r="D702" s="589"/>
      <c r="E702" s="589"/>
      <c r="F702" s="589"/>
      <c r="G702" s="589"/>
      <c r="H702" s="589"/>
      <c r="I702" s="589"/>
      <c r="J702" s="589"/>
      <c r="K702" s="589"/>
    </row>
    <row r="703" spans="1:11" x14ac:dyDescent="0.25">
      <c r="A703" s="589"/>
      <c r="B703" s="589"/>
      <c r="C703" s="589"/>
      <c r="D703" s="589"/>
      <c r="E703" s="589"/>
      <c r="F703" s="589"/>
      <c r="G703" s="589"/>
      <c r="H703" s="589"/>
      <c r="I703" s="589"/>
      <c r="J703" s="589"/>
      <c r="K703" s="589"/>
    </row>
    <row r="704" spans="1:11" x14ac:dyDescent="0.25">
      <c r="A704" s="589"/>
      <c r="B704" s="589"/>
      <c r="C704" s="589"/>
      <c r="D704" s="589"/>
      <c r="E704" s="589"/>
      <c r="F704" s="589"/>
      <c r="G704" s="589"/>
      <c r="H704" s="589"/>
      <c r="I704" s="589"/>
      <c r="J704" s="589"/>
      <c r="K704" s="589"/>
    </row>
    <row r="705" spans="1:11" x14ac:dyDescent="0.25">
      <c r="A705" s="589"/>
      <c r="B705" s="589"/>
      <c r="C705" s="589"/>
      <c r="D705" s="589"/>
      <c r="E705" s="589"/>
      <c r="F705" s="589"/>
      <c r="G705" s="589"/>
      <c r="H705" s="589"/>
      <c r="I705" s="589"/>
      <c r="J705" s="589"/>
      <c r="K705" s="589"/>
    </row>
    <row r="706" spans="1:11" x14ac:dyDescent="0.25">
      <c r="A706" s="589"/>
      <c r="B706" s="589"/>
      <c r="C706" s="589"/>
      <c r="D706" s="589"/>
      <c r="E706" s="589"/>
      <c r="F706" s="589"/>
      <c r="G706" s="589"/>
      <c r="H706" s="589"/>
      <c r="I706" s="589"/>
      <c r="J706" s="589"/>
      <c r="K706" s="589"/>
    </row>
    <row r="707" spans="1:11" x14ac:dyDescent="0.25">
      <c r="A707" s="589"/>
      <c r="B707" s="589"/>
      <c r="C707" s="589"/>
      <c r="D707" s="589"/>
      <c r="E707" s="589"/>
      <c r="F707" s="589"/>
      <c r="G707" s="589"/>
      <c r="H707" s="589"/>
      <c r="I707" s="589"/>
      <c r="J707" s="589"/>
      <c r="K707" s="589"/>
    </row>
    <row r="708" spans="1:11" x14ac:dyDescent="0.25">
      <c r="A708" s="589"/>
      <c r="B708" s="589"/>
      <c r="C708" s="589"/>
      <c r="D708" s="589"/>
      <c r="E708" s="589"/>
      <c r="F708" s="589"/>
      <c r="G708" s="589"/>
      <c r="H708" s="589"/>
      <c r="I708" s="589"/>
      <c r="J708" s="589"/>
      <c r="K708" s="589"/>
    </row>
    <row r="709" spans="1:11" x14ac:dyDescent="0.25">
      <c r="A709" s="589"/>
      <c r="B709" s="589"/>
      <c r="C709" s="589"/>
      <c r="D709" s="589"/>
      <c r="E709" s="589"/>
      <c r="F709" s="589"/>
      <c r="G709" s="589"/>
      <c r="H709" s="589"/>
      <c r="I709" s="589"/>
      <c r="J709" s="589"/>
      <c r="K709" s="589"/>
    </row>
    <row r="710" spans="1:11" x14ac:dyDescent="0.25">
      <c r="A710" s="589"/>
      <c r="B710" s="589"/>
      <c r="C710" s="589"/>
      <c r="D710" s="589"/>
      <c r="E710" s="589"/>
      <c r="F710" s="589"/>
      <c r="G710" s="589"/>
      <c r="H710" s="589"/>
      <c r="I710" s="589"/>
      <c r="J710" s="589"/>
      <c r="K710" s="589"/>
    </row>
    <row r="711" spans="1:11" x14ac:dyDescent="0.25">
      <c r="A711" s="589"/>
      <c r="B711" s="589"/>
      <c r="C711" s="589"/>
      <c r="D711" s="589"/>
      <c r="E711" s="589"/>
      <c r="F711" s="589"/>
      <c r="G711" s="589"/>
      <c r="H711" s="589"/>
      <c r="I711" s="589"/>
      <c r="J711" s="589"/>
      <c r="K711" s="589"/>
    </row>
    <row r="712" spans="1:11" x14ac:dyDescent="0.25">
      <c r="A712" s="589"/>
      <c r="B712" s="589"/>
      <c r="C712" s="589"/>
      <c r="D712" s="589"/>
      <c r="E712" s="589"/>
      <c r="F712" s="589"/>
      <c r="G712" s="589"/>
      <c r="H712" s="589"/>
      <c r="I712" s="589"/>
      <c r="J712" s="589"/>
      <c r="K712" s="589"/>
    </row>
    <row r="713" spans="1:11" x14ac:dyDescent="0.25">
      <c r="A713" s="589"/>
      <c r="B713" s="589"/>
      <c r="C713" s="589"/>
      <c r="D713" s="589"/>
      <c r="E713" s="589"/>
      <c r="F713" s="589"/>
      <c r="G713" s="589"/>
      <c r="H713" s="589"/>
      <c r="I713" s="589"/>
      <c r="J713" s="589"/>
      <c r="K713" s="589"/>
    </row>
    <row r="714" spans="1:11" x14ac:dyDescent="0.25">
      <c r="A714" s="589"/>
      <c r="B714" s="589"/>
      <c r="C714" s="589"/>
      <c r="D714" s="589"/>
      <c r="E714" s="589"/>
      <c r="F714" s="589"/>
      <c r="G714" s="589"/>
      <c r="H714" s="589"/>
      <c r="I714" s="589"/>
      <c r="J714" s="589"/>
      <c r="K714" s="589"/>
    </row>
    <row r="715" spans="1:11" x14ac:dyDescent="0.25">
      <c r="A715" s="589"/>
      <c r="B715" s="589"/>
      <c r="C715" s="589"/>
      <c r="D715" s="589"/>
      <c r="E715" s="589"/>
      <c r="F715" s="589"/>
      <c r="G715" s="589"/>
      <c r="H715" s="589"/>
      <c r="I715" s="589"/>
      <c r="J715" s="589"/>
      <c r="K715" s="589"/>
    </row>
    <row r="716" spans="1:11" x14ac:dyDescent="0.25">
      <c r="A716" s="589"/>
      <c r="B716" s="589"/>
      <c r="C716" s="589"/>
      <c r="D716" s="589"/>
      <c r="E716" s="589"/>
      <c r="F716" s="589"/>
      <c r="G716" s="589"/>
      <c r="H716" s="589"/>
      <c r="I716" s="589"/>
      <c r="J716" s="589"/>
      <c r="K716" s="589"/>
    </row>
    <row r="717" spans="1:11" x14ac:dyDescent="0.25">
      <c r="A717" s="589"/>
      <c r="B717" s="589"/>
      <c r="C717" s="589"/>
      <c r="D717" s="589"/>
      <c r="E717" s="589"/>
      <c r="F717" s="589"/>
      <c r="G717" s="589"/>
      <c r="H717" s="589"/>
      <c r="I717" s="589"/>
      <c r="J717" s="589"/>
      <c r="K717" s="589"/>
    </row>
    <row r="718" spans="1:11" x14ac:dyDescent="0.25">
      <c r="A718" s="589"/>
      <c r="B718" s="589"/>
      <c r="C718" s="589"/>
      <c r="D718" s="589"/>
      <c r="E718" s="589"/>
      <c r="F718" s="589"/>
      <c r="G718" s="589"/>
      <c r="H718" s="589"/>
      <c r="I718" s="589"/>
      <c r="J718" s="589"/>
      <c r="K718" s="589"/>
    </row>
    <row r="719" spans="1:11" x14ac:dyDescent="0.25">
      <c r="A719" s="589"/>
      <c r="B719" s="589"/>
      <c r="C719" s="589"/>
      <c r="D719" s="589"/>
      <c r="E719" s="589"/>
      <c r="F719" s="589"/>
      <c r="G719" s="589"/>
      <c r="H719" s="589"/>
      <c r="I719" s="589"/>
      <c r="J719" s="589"/>
      <c r="K719" s="589"/>
    </row>
    <row r="720" spans="1:11" x14ac:dyDescent="0.25">
      <c r="A720" s="589"/>
      <c r="B720" s="589"/>
      <c r="C720" s="589"/>
      <c r="D720" s="589"/>
      <c r="E720" s="589"/>
      <c r="F720" s="589"/>
      <c r="G720" s="589"/>
      <c r="H720" s="589"/>
      <c r="I720" s="589"/>
      <c r="J720" s="589"/>
      <c r="K720" s="589"/>
    </row>
    <row r="721" spans="1:11" x14ac:dyDescent="0.25">
      <c r="A721" s="589"/>
      <c r="B721" s="589"/>
      <c r="C721" s="589"/>
      <c r="D721" s="589"/>
      <c r="E721" s="589"/>
      <c r="F721" s="589"/>
      <c r="G721" s="589"/>
      <c r="H721" s="589"/>
      <c r="I721" s="589"/>
      <c r="J721" s="589"/>
      <c r="K721" s="589"/>
    </row>
    <row r="722" spans="1:11" x14ac:dyDescent="0.25">
      <c r="A722" s="589"/>
      <c r="B722" s="589"/>
      <c r="C722" s="589"/>
      <c r="D722" s="589"/>
      <c r="E722" s="589"/>
      <c r="F722" s="589"/>
      <c r="G722" s="589"/>
      <c r="H722" s="589"/>
      <c r="I722" s="589"/>
      <c r="J722" s="589"/>
      <c r="K722" s="589"/>
    </row>
    <row r="723" spans="1:11" x14ac:dyDescent="0.25">
      <c r="A723" s="589"/>
      <c r="B723" s="589"/>
      <c r="C723" s="589"/>
      <c r="D723" s="589"/>
      <c r="E723" s="589"/>
      <c r="F723" s="589"/>
      <c r="G723" s="589"/>
      <c r="H723" s="589"/>
      <c r="I723" s="589"/>
      <c r="J723" s="589"/>
      <c r="K723" s="589"/>
    </row>
    <row r="724" spans="1:11" x14ac:dyDescent="0.25">
      <c r="A724" s="589"/>
      <c r="B724" s="589"/>
      <c r="C724" s="589"/>
      <c r="D724" s="589"/>
      <c r="E724" s="589"/>
      <c r="F724" s="589"/>
      <c r="G724" s="589"/>
      <c r="H724" s="589"/>
      <c r="I724" s="589"/>
      <c r="J724" s="589"/>
      <c r="K724" s="589"/>
    </row>
    <row r="725" spans="1:11" x14ac:dyDescent="0.25">
      <c r="A725" s="589"/>
      <c r="B725" s="589"/>
      <c r="C725" s="589"/>
      <c r="D725" s="589"/>
      <c r="E725" s="589"/>
      <c r="F725" s="589"/>
      <c r="G725" s="589"/>
      <c r="H725" s="589"/>
      <c r="I725" s="589"/>
      <c r="J725" s="589"/>
      <c r="K725" s="589"/>
    </row>
    <row r="726" spans="1:11" x14ac:dyDescent="0.25">
      <c r="A726" s="589"/>
      <c r="B726" s="589"/>
      <c r="C726" s="589"/>
      <c r="D726" s="589"/>
      <c r="E726" s="589"/>
      <c r="F726" s="589"/>
      <c r="G726" s="589"/>
      <c r="H726" s="589"/>
      <c r="I726" s="589"/>
      <c r="J726" s="589"/>
      <c r="K726" s="589"/>
    </row>
    <row r="727" spans="1:11" x14ac:dyDescent="0.25">
      <c r="A727" s="589"/>
      <c r="B727" s="589"/>
      <c r="C727" s="589"/>
      <c r="D727" s="589"/>
      <c r="E727" s="589"/>
      <c r="F727" s="589"/>
      <c r="G727" s="589"/>
      <c r="H727" s="589"/>
      <c r="I727" s="589"/>
      <c r="J727" s="589"/>
      <c r="K727" s="589"/>
    </row>
    <row r="728" spans="1:11" x14ac:dyDescent="0.25">
      <c r="A728" s="589"/>
      <c r="B728" s="589"/>
      <c r="C728" s="589"/>
      <c r="D728" s="589"/>
      <c r="E728" s="589"/>
      <c r="F728" s="589"/>
      <c r="G728" s="589"/>
      <c r="H728" s="589"/>
      <c r="I728" s="589"/>
      <c r="J728" s="589"/>
      <c r="K728" s="589"/>
    </row>
    <row r="729" spans="1:11" x14ac:dyDescent="0.25">
      <c r="A729" s="589"/>
      <c r="B729" s="589"/>
      <c r="C729" s="589"/>
      <c r="D729" s="589"/>
      <c r="E729" s="589"/>
      <c r="F729" s="589"/>
      <c r="G729" s="589"/>
      <c r="H729" s="589"/>
      <c r="I729" s="589"/>
      <c r="J729" s="589"/>
      <c r="K729" s="589"/>
    </row>
    <row r="730" spans="1:11" x14ac:dyDescent="0.25">
      <c r="A730" s="589"/>
      <c r="B730" s="589"/>
      <c r="C730" s="589"/>
      <c r="D730" s="589"/>
      <c r="E730" s="589"/>
      <c r="F730" s="589"/>
      <c r="G730" s="589"/>
      <c r="H730" s="589"/>
      <c r="I730" s="589"/>
      <c r="J730" s="589"/>
      <c r="K730" s="589"/>
    </row>
    <row r="731" spans="1:11" x14ac:dyDescent="0.25">
      <c r="A731" s="589"/>
      <c r="B731" s="589"/>
      <c r="C731" s="589"/>
      <c r="D731" s="589"/>
      <c r="E731" s="589"/>
      <c r="F731" s="589"/>
      <c r="G731" s="589"/>
      <c r="H731" s="589"/>
      <c r="I731" s="589"/>
      <c r="J731" s="589"/>
      <c r="K731" s="589"/>
    </row>
    <row r="732" spans="1:11" x14ac:dyDescent="0.25">
      <c r="A732" s="589"/>
      <c r="B732" s="589"/>
      <c r="C732" s="589"/>
      <c r="D732" s="589"/>
      <c r="E732" s="589"/>
      <c r="F732" s="589"/>
      <c r="G732" s="589"/>
      <c r="H732" s="589"/>
      <c r="I732" s="589"/>
      <c r="J732" s="589"/>
      <c r="K732" s="589"/>
    </row>
    <row r="733" spans="1:11" x14ac:dyDescent="0.25">
      <c r="A733" s="589"/>
      <c r="B733" s="589"/>
      <c r="C733" s="589"/>
      <c r="D733" s="589"/>
      <c r="E733" s="589"/>
      <c r="F733" s="589"/>
      <c r="G733" s="589"/>
      <c r="H733" s="589"/>
      <c r="I733" s="589"/>
      <c r="J733" s="589"/>
      <c r="K733" s="589"/>
    </row>
    <row r="734" spans="1:11" x14ac:dyDescent="0.25">
      <c r="A734" s="589"/>
      <c r="B734" s="589"/>
      <c r="C734" s="589"/>
      <c r="D734" s="589"/>
      <c r="E734" s="589"/>
      <c r="F734" s="589"/>
      <c r="G734" s="589"/>
      <c r="H734" s="589"/>
      <c r="I734" s="589"/>
      <c r="J734" s="589"/>
      <c r="K734" s="589"/>
    </row>
    <row r="735" spans="1:11" x14ac:dyDescent="0.25">
      <c r="A735" s="589"/>
      <c r="B735" s="589"/>
      <c r="C735" s="589"/>
      <c r="D735" s="589"/>
      <c r="E735" s="589"/>
      <c r="F735" s="589"/>
      <c r="G735" s="589"/>
      <c r="H735" s="589"/>
      <c r="I735" s="589"/>
      <c r="J735" s="589"/>
      <c r="K735" s="589"/>
    </row>
    <row r="736" spans="1:11" x14ac:dyDescent="0.25">
      <c r="A736" s="589"/>
      <c r="B736" s="589"/>
      <c r="C736" s="589"/>
      <c r="D736" s="589"/>
      <c r="E736" s="589"/>
      <c r="F736" s="589"/>
      <c r="G736" s="589"/>
      <c r="H736" s="589"/>
      <c r="I736" s="589"/>
      <c r="J736" s="589"/>
      <c r="K736" s="589"/>
    </row>
    <row r="737" spans="1:11" x14ac:dyDescent="0.25">
      <c r="A737" s="589"/>
      <c r="B737" s="589"/>
      <c r="C737" s="589"/>
      <c r="D737" s="589"/>
      <c r="E737" s="589"/>
      <c r="F737" s="589"/>
      <c r="G737" s="589"/>
      <c r="H737" s="589"/>
      <c r="I737" s="589"/>
      <c r="J737" s="589"/>
      <c r="K737" s="589"/>
    </row>
    <row r="738" spans="1:11" x14ac:dyDescent="0.25">
      <c r="A738" s="589"/>
      <c r="B738" s="589"/>
      <c r="C738" s="589"/>
      <c r="D738" s="589"/>
      <c r="E738" s="589"/>
      <c r="F738" s="589"/>
      <c r="G738" s="589"/>
      <c r="H738" s="589"/>
      <c r="I738" s="589"/>
      <c r="J738" s="589"/>
      <c r="K738" s="589"/>
    </row>
    <row r="739" spans="1:11" x14ac:dyDescent="0.25">
      <c r="A739" s="589"/>
      <c r="B739" s="589"/>
      <c r="C739" s="589"/>
      <c r="D739" s="589"/>
      <c r="E739" s="589"/>
      <c r="F739" s="589"/>
      <c r="G739" s="589"/>
      <c r="H739" s="589"/>
      <c r="I739" s="589"/>
      <c r="J739" s="589"/>
      <c r="K739" s="589"/>
    </row>
    <row r="740" spans="1:11" x14ac:dyDescent="0.25">
      <c r="A740" s="589"/>
      <c r="B740" s="589"/>
      <c r="C740" s="589"/>
      <c r="D740" s="589"/>
      <c r="E740" s="589"/>
      <c r="F740" s="589"/>
      <c r="G740" s="589"/>
      <c r="H740" s="589"/>
      <c r="I740" s="589"/>
      <c r="J740" s="589"/>
      <c r="K740" s="589"/>
    </row>
    <row r="741" spans="1:11" x14ac:dyDescent="0.25">
      <c r="A741" s="589"/>
      <c r="B741" s="589"/>
      <c r="C741" s="589"/>
      <c r="D741" s="589"/>
      <c r="E741" s="589"/>
      <c r="F741" s="589"/>
      <c r="G741" s="589"/>
      <c r="H741" s="589"/>
      <c r="I741" s="589"/>
      <c r="J741" s="589"/>
      <c r="K741" s="589"/>
    </row>
    <row r="742" spans="1:11" x14ac:dyDescent="0.25">
      <c r="A742" s="589"/>
      <c r="B742" s="589"/>
      <c r="C742" s="589"/>
      <c r="D742" s="589"/>
      <c r="E742" s="589"/>
      <c r="F742" s="589"/>
      <c r="G742" s="589"/>
      <c r="H742" s="589"/>
      <c r="I742" s="589"/>
      <c r="J742" s="589"/>
      <c r="K742" s="589"/>
    </row>
    <row r="743" spans="1:11" x14ac:dyDescent="0.25">
      <c r="A743" s="589"/>
      <c r="B743" s="589"/>
      <c r="C743" s="589"/>
      <c r="D743" s="589"/>
      <c r="E743" s="589"/>
      <c r="F743" s="589"/>
      <c r="G743" s="589"/>
      <c r="H743" s="589"/>
      <c r="I743" s="589"/>
      <c r="J743" s="589"/>
      <c r="K743" s="589"/>
    </row>
    <row r="744" spans="1:11" x14ac:dyDescent="0.25">
      <c r="A744" s="589"/>
      <c r="B744" s="589"/>
      <c r="C744" s="589"/>
      <c r="D744" s="589"/>
      <c r="E744" s="589"/>
      <c r="F744" s="589"/>
      <c r="G744" s="589"/>
      <c r="H744" s="589"/>
      <c r="I744" s="589"/>
      <c r="J744" s="589"/>
      <c r="K744" s="589"/>
    </row>
    <row r="745" spans="1:11" x14ac:dyDescent="0.25">
      <c r="A745" s="589"/>
      <c r="B745" s="589"/>
      <c r="C745" s="589"/>
      <c r="D745" s="589"/>
      <c r="E745" s="589"/>
      <c r="F745" s="589"/>
      <c r="G745" s="589"/>
      <c r="H745" s="589"/>
      <c r="I745" s="589"/>
      <c r="J745" s="589"/>
      <c r="K745" s="589"/>
    </row>
    <row r="746" spans="1:11" x14ac:dyDescent="0.25">
      <c r="A746" s="589"/>
      <c r="B746" s="589"/>
      <c r="C746" s="589"/>
      <c r="D746" s="589"/>
      <c r="E746" s="589"/>
      <c r="F746" s="589"/>
      <c r="G746" s="589"/>
      <c r="H746" s="589"/>
      <c r="I746" s="589"/>
      <c r="J746" s="589"/>
      <c r="K746" s="589"/>
    </row>
    <row r="747" spans="1:11" x14ac:dyDescent="0.25">
      <c r="A747" s="589"/>
      <c r="B747" s="589"/>
      <c r="C747" s="589"/>
      <c r="D747" s="589"/>
      <c r="E747" s="589"/>
      <c r="F747" s="589"/>
      <c r="G747" s="589"/>
      <c r="H747" s="589"/>
      <c r="I747" s="589"/>
      <c r="J747" s="589"/>
      <c r="K747" s="589"/>
    </row>
    <row r="748" spans="1:11" x14ac:dyDescent="0.25">
      <c r="A748" s="589"/>
      <c r="B748" s="589"/>
      <c r="C748" s="589"/>
      <c r="D748" s="589"/>
      <c r="E748" s="589"/>
      <c r="F748" s="589"/>
      <c r="G748" s="589"/>
      <c r="H748" s="589"/>
      <c r="I748" s="589"/>
      <c r="J748" s="589"/>
      <c r="K748" s="589"/>
    </row>
    <row r="749" spans="1:11" x14ac:dyDescent="0.25">
      <c r="A749" s="589"/>
      <c r="B749" s="589"/>
      <c r="C749" s="589"/>
      <c r="D749" s="589"/>
      <c r="E749" s="589"/>
      <c r="F749" s="589"/>
      <c r="G749" s="589"/>
      <c r="H749" s="589"/>
      <c r="I749" s="589"/>
      <c r="J749" s="589"/>
      <c r="K749" s="589"/>
    </row>
    <row r="750" spans="1:11" x14ac:dyDescent="0.25">
      <c r="A750" s="589"/>
      <c r="B750" s="589"/>
      <c r="C750" s="589"/>
      <c r="D750" s="589"/>
      <c r="E750" s="589"/>
      <c r="F750" s="589"/>
      <c r="G750" s="589"/>
      <c r="H750" s="589"/>
      <c r="I750" s="589"/>
      <c r="J750" s="589"/>
      <c r="K750" s="589"/>
    </row>
    <row r="751" spans="1:11" x14ac:dyDescent="0.25">
      <c r="A751" s="589"/>
      <c r="B751" s="589"/>
      <c r="C751" s="589"/>
      <c r="D751" s="589"/>
      <c r="E751" s="589"/>
      <c r="F751" s="589"/>
      <c r="G751" s="589"/>
      <c r="H751" s="589"/>
      <c r="I751" s="589"/>
      <c r="J751" s="589"/>
      <c r="K751" s="589"/>
    </row>
    <row r="752" spans="1:11" x14ac:dyDescent="0.25">
      <c r="A752" s="589"/>
      <c r="B752" s="589"/>
      <c r="C752" s="589"/>
      <c r="D752" s="589"/>
      <c r="E752" s="589"/>
      <c r="F752" s="589"/>
      <c r="G752" s="589"/>
      <c r="H752" s="589"/>
      <c r="I752" s="589"/>
      <c r="J752" s="589"/>
      <c r="K752" s="589"/>
    </row>
    <row r="753" spans="1:11" x14ac:dyDescent="0.25">
      <c r="A753" s="589"/>
      <c r="B753" s="589"/>
      <c r="C753" s="589"/>
      <c r="D753" s="589"/>
      <c r="E753" s="589"/>
      <c r="F753" s="589"/>
      <c r="G753" s="589"/>
      <c r="H753" s="589"/>
      <c r="I753" s="589"/>
      <c r="J753" s="589"/>
      <c r="K753" s="589"/>
    </row>
    <row r="754" spans="1:11" x14ac:dyDescent="0.25">
      <c r="A754" s="589"/>
      <c r="B754" s="589"/>
      <c r="C754" s="589"/>
      <c r="D754" s="589"/>
      <c r="E754" s="589"/>
      <c r="F754" s="589"/>
      <c r="G754" s="589"/>
      <c r="H754" s="589"/>
      <c r="I754" s="589"/>
      <c r="J754" s="589"/>
      <c r="K754" s="589"/>
    </row>
    <row r="755" spans="1:11" x14ac:dyDescent="0.25">
      <c r="A755" s="589"/>
      <c r="B755" s="589"/>
      <c r="C755" s="589"/>
      <c r="D755" s="589"/>
      <c r="E755" s="589"/>
      <c r="F755" s="589"/>
      <c r="G755" s="589"/>
      <c r="H755" s="589"/>
      <c r="I755" s="589"/>
      <c r="J755" s="589"/>
      <c r="K755" s="589"/>
    </row>
    <row r="756" spans="1:11" x14ac:dyDescent="0.25">
      <c r="A756" s="589"/>
      <c r="B756" s="589"/>
      <c r="C756" s="589"/>
      <c r="D756" s="589"/>
      <c r="E756" s="589"/>
      <c r="F756" s="589"/>
      <c r="G756" s="589"/>
      <c r="H756" s="589"/>
      <c r="I756" s="589"/>
      <c r="J756" s="589"/>
      <c r="K756" s="589"/>
    </row>
    <row r="757" spans="1:11" x14ac:dyDescent="0.25">
      <c r="A757" s="589"/>
      <c r="B757" s="589"/>
      <c r="C757" s="589"/>
      <c r="D757" s="589"/>
      <c r="E757" s="589"/>
      <c r="F757" s="589"/>
      <c r="G757" s="589"/>
      <c r="H757" s="589"/>
      <c r="I757" s="589"/>
      <c r="J757" s="589"/>
      <c r="K757" s="589"/>
    </row>
    <row r="758" spans="1:11" x14ac:dyDescent="0.25">
      <c r="A758" s="589"/>
      <c r="B758" s="589"/>
      <c r="C758" s="589"/>
      <c r="D758" s="589"/>
      <c r="E758" s="589"/>
      <c r="F758" s="589"/>
      <c r="G758" s="589"/>
      <c r="H758" s="589"/>
      <c r="I758" s="589"/>
      <c r="J758" s="589"/>
      <c r="K758" s="589"/>
    </row>
    <row r="759" spans="1:11" x14ac:dyDescent="0.25">
      <c r="A759" s="589"/>
      <c r="B759" s="589"/>
      <c r="C759" s="589"/>
      <c r="D759" s="589"/>
      <c r="E759" s="589"/>
      <c r="F759" s="589"/>
      <c r="G759" s="589"/>
      <c r="H759" s="589"/>
      <c r="I759" s="589"/>
      <c r="J759" s="589"/>
      <c r="K759" s="589"/>
    </row>
    <row r="760" spans="1:11" x14ac:dyDescent="0.25">
      <c r="A760" s="589"/>
      <c r="B760" s="589"/>
      <c r="C760" s="589"/>
      <c r="D760" s="589"/>
      <c r="E760" s="589"/>
      <c r="F760" s="589"/>
      <c r="G760" s="589"/>
      <c r="H760" s="589"/>
      <c r="I760" s="589"/>
      <c r="J760" s="589"/>
      <c r="K760" s="589"/>
    </row>
    <row r="761" spans="1:11" x14ac:dyDescent="0.25">
      <c r="A761" s="589"/>
      <c r="B761" s="589"/>
      <c r="C761" s="589"/>
      <c r="D761" s="589"/>
      <c r="E761" s="589"/>
      <c r="F761" s="589"/>
      <c r="G761" s="589"/>
      <c r="H761" s="589"/>
      <c r="I761" s="589"/>
      <c r="J761" s="589"/>
      <c r="K761" s="589"/>
    </row>
    <row r="762" spans="1:11" x14ac:dyDescent="0.25">
      <c r="A762" s="589"/>
      <c r="B762" s="589"/>
      <c r="C762" s="589"/>
      <c r="D762" s="589"/>
      <c r="E762" s="589"/>
      <c r="F762" s="589"/>
      <c r="G762" s="589"/>
      <c r="H762" s="589"/>
      <c r="I762" s="589"/>
      <c r="J762" s="589"/>
      <c r="K762" s="589"/>
    </row>
    <row r="763" spans="1:11" x14ac:dyDescent="0.25">
      <c r="A763" s="589"/>
      <c r="B763" s="589"/>
      <c r="C763" s="589"/>
      <c r="D763" s="589"/>
      <c r="E763" s="589"/>
      <c r="F763" s="589"/>
      <c r="G763" s="589"/>
      <c r="H763" s="589"/>
      <c r="I763" s="589"/>
      <c r="J763" s="589"/>
      <c r="K763" s="589"/>
    </row>
    <row r="764" spans="1:11" x14ac:dyDescent="0.25">
      <c r="A764" s="589"/>
      <c r="B764" s="589"/>
      <c r="C764" s="589"/>
      <c r="D764" s="589"/>
      <c r="E764" s="589"/>
      <c r="F764" s="589"/>
      <c r="G764" s="589"/>
      <c r="H764" s="589"/>
      <c r="I764" s="589"/>
      <c r="J764" s="589"/>
      <c r="K764" s="589"/>
    </row>
    <row r="765" spans="1:11" x14ac:dyDescent="0.25">
      <c r="A765" s="589"/>
      <c r="B765" s="589"/>
      <c r="C765" s="589"/>
      <c r="D765" s="589"/>
      <c r="E765" s="589"/>
      <c r="F765" s="589"/>
      <c r="G765" s="589"/>
      <c r="H765" s="589"/>
      <c r="I765" s="589"/>
      <c r="J765" s="589"/>
      <c r="K765" s="589"/>
    </row>
    <row r="766" spans="1:11" x14ac:dyDescent="0.25">
      <c r="A766" s="589"/>
      <c r="B766" s="589"/>
      <c r="C766" s="589"/>
      <c r="D766" s="589"/>
      <c r="E766" s="589"/>
      <c r="F766" s="589"/>
      <c r="G766" s="589"/>
      <c r="H766" s="589"/>
      <c r="I766" s="589"/>
      <c r="J766" s="589"/>
      <c r="K766" s="589"/>
    </row>
    <row r="767" spans="1:11" x14ac:dyDescent="0.25">
      <c r="A767" s="589"/>
      <c r="B767" s="589"/>
      <c r="C767" s="589"/>
      <c r="D767" s="589"/>
      <c r="E767" s="589"/>
      <c r="F767" s="589"/>
      <c r="G767" s="589"/>
      <c r="H767" s="589"/>
      <c r="I767" s="589"/>
      <c r="J767" s="589"/>
      <c r="K767" s="589"/>
    </row>
    <row r="768" spans="1:11" x14ac:dyDescent="0.25">
      <c r="A768" s="589"/>
      <c r="B768" s="589"/>
      <c r="C768" s="589"/>
      <c r="D768" s="589"/>
      <c r="E768" s="589"/>
      <c r="F768" s="589"/>
      <c r="G768" s="589"/>
      <c r="H768" s="589"/>
      <c r="I768" s="589"/>
      <c r="J768" s="589"/>
      <c r="K768" s="589"/>
    </row>
    <row r="769" spans="1:11" x14ac:dyDescent="0.25">
      <c r="A769" s="589"/>
      <c r="B769" s="589"/>
      <c r="C769" s="589"/>
      <c r="D769" s="589"/>
      <c r="E769" s="589"/>
      <c r="F769" s="589"/>
      <c r="G769" s="589"/>
      <c r="H769" s="589"/>
      <c r="I769" s="589"/>
      <c r="J769" s="589"/>
      <c r="K769" s="589"/>
    </row>
    <row r="770" spans="1:11" x14ac:dyDescent="0.25">
      <c r="A770" s="589"/>
      <c r="B770" s="589"/>
      <c r="C770" s="589"/>
      <c r="D770" s="589"/>
      <c r="E770" s="589"/>
      <c r="F770" s="589"/>
      <c r="G770" s="589"/>
      <c r="H770" s="589"/>
      <c r="I770" s="589"/>
      <c r="J770" s="589"/>
      <c r="K770" s="589"/>
    </row>
    <row r="771" spans="1:11" x14ac:dyDescent="0.25">
      <c r="A771" s="589"/>
      <c r="B771" s="589"/>
      <c r="C771" s="589"/>
      <c r="D771" s="589"/>
      <c r="E771" s="589"/>
      <c r="F771" s="589"/>
      <c r="G771" s="589"/>
      <c r="H771" s="589"/>
      <c r="I771" s="589"/>
      <c r="J771" s="589"/>
      <c r="K771" s="589"/>
    </row>
    <row r="772" spans="1:11" x14ac:dyDescent="0.25">
      <c r="A772" s="589"/>
      <c r="B772" s="589"/>
      <c r="C772" s="589"/>
      <c r="D772" s="589"/>
      <c r="E772" s="589"/>
      <c r="F772" s="589"/>
      <c r="G772" s="589"/>
      <c r="H772" s="589"/>
      <c r="I772" s="589"/>
      <c r="J772" s="589"/>
      <c r="K772" s="589"/>
    </row>
    <row r="773" spans="1:11" x14ac:dyDescent="0.25">
      <c r="A773" s="589"/>
      <c r="B773" s="589"/>
      <c r="C773" s="589"/>
      <c r="D773" s="589"/>
      <c r="E773" s="589"/>
      <c r="F773" s="589"/>
      <c r="G773" s="589"/>
      <c r="H773" s="589"/>
      <c r="I773" s="589"/>
      <c r="J773" s="589"/>
      <c r="K773" s="589"/>
    </row>
    <row r="774" spans="1:11" x14ac:dyDescent="0.25">
      <c r="A774" s="589"/>
      <c r="B774" s="589"/>
      <c r="C774" s="589"/>
      <c r="D774" s="589"/>
      <c r="E774" s="589"/>
      <c r="F774" s="589"/>
      <c r="G774" s="589"/>
      <c r="H774" s="589"/>
      <c r="I774" s="589"/>
      <c r="J774" s="589"/>
      <c r="K774" s="589"/>
    </row>
    <row r="775" spans="1:11" x14ac:dyDescent="0.25">
      <c r="A775" s="589"/>
      <c r="B775" s="589"/>
      <c r="C775" s="589"/>
      <c r="D775" s="589"/>
      <c r="E775" s="589"/>
      <c r="F775" s="589"/>
      <c r="G775" s="589"/>
      <c r="H775" s="589"/>
      <c r="I775" s="589"/>
      <c r="J775" s="589"/>
      <c r="K775" s="589"/>
    </row>
    <row r="776" spans="1:11" x14ac:dyDescent="0.25">
      <c r="A776" s="589"/>
      <c r="B776" s="589"/>
      <c r="C776" s="589"/>
      <c r="D776" s="589"/>
      <c r="E776" s="589"/>
      <c r="F776" s="589"/>
      <c r="G776" s="589"/>
      <c r="H776" s="589"/>
      <c r="I776" s="589"/>
      <c r="J776" s="589"/>
      <c r="K776" s="589"/>
    </row>
    <row r="777" spans="1:11" x14ac:dyDescent="0.25">
      <c r="A777" s="589"/>
      <c r="B777" s="589"/>
      <c r="C777" s="589"/>
      <c r="D777" s="589"/>
      <c r="E777" s="589"/>
      <c r="F777" s="589"/>
      <c r="G777" s="589"/>
      <c r="H777" s="589"/>
      <c r="I777" s="589"/>
      <c r="J777" s="589"/>
      <c r="K777" s="589"/>
    </row>
    <row r="778" spans="1:11" x14ac:dyDescent="0.25">
      <c r="A778" s="589"/>
      <c r="B778" s="589"/>
      <c r="C778" s="589"/>
      <c r="D778" s="589"/>
      <c r="E778" s="589"/>
      <c r="F778" s="589"/>
      <c r="G778" s="589"/>
      <c r="H778" s="589"/>
      <c r="I778" s="589"/>
      <c r="J778" s="589"/>
      <c r="K778" s="589"/>
    </row>
    <row r="779" spans="1:11" x14ac:dyDescent="0.25">
      <c r="A779" s="589"/>
      <c r="B779" s="589"/>
      <c r="C779" s="589"/>
      <c r="D779" s="589"/>
      <c r="E779" s="589"/>
      <c r="F779" s="589"/>
      <c r="G779" s="589"/>
      <c r="H779" s="589"/>
      <c r="I779" s="589"/>
      <c r="J779" s="589"/>
      <c r="K779" s="589"/>
    </row>
    <row r="780" spans="1:11" x14ac:dyDescent="0.25">
      <c r="A780" s="589"/>
      <c r="B780" s="589"/>
      <c r="C780" s="589"/>
      <c r="D780" s="589"/>
      <c r="E780" s="589"/>
      <c r="F780" s="589"/>
      <c r="G780" s="589"/>
      <c r="H780" s="589"/>
      <c r="I780" s="589"/>
      <c r="J780" s="589"/>
      <c r="K780" s="589"/>
    </row>
    <row r="781" spans="1:11" x14ac:dyDescent="0.25">
      <c r="A781" s="589"/>
      <c r="B781" s="589"/>
      <c r="C781" s="589"/>
      <c r="D781" s="589"/>
      <c r="E781" s="589"/>
      <c r="F781" s="589"/>
      <c r="G781" s="589"/>
      <c r="H781" s="589"/>
      <c r="I781" s="589"/>
      <c r="J781" s="589"/>
      <c r="K781" s="589"/>
    </row>
    <row r="782" spans="1:11" x14ac:dyDescent="0.25">
      <c r="A782" s="589"/>
      <c r="B782" s="589"/>
      <c r="C782" s="589"/>
      <c r="D782" s="589"/>
      <c r="E782" s="589"/>
      <c r="F782" s="589"/>
      <c r="G782" s="589"/>
      <c r="H782" s="589"/>
      <c r="I782" s="589"/>
      <c r="J782" s="589"/>
      <c r="K782" s="589"/>
    </row>
    <row r="783" spans="1:11" x14ac:dyDescent="0.25">
      <c r="A783" s="589"/>
      <c r="B783" s="589"/>
      <c r="C783" s="589"/>
      <c r="D783" s="589"/>
      <c r="E783" s="589"/>
      <c r="F783" s="589"/>
      <c r="G783" s="589"/>
      <c r="H783" s="589"/>
      <c r="I783" s="589"/>
      <c r="J783" s="589"/>
      <c r="K783" s="589"/>
    </row>
    <row r="784" spans="1:11" x14ac:dyDescent="0.25">
      <c r="A784" s="589"/>
      <c r="B784" s="589"/>
      <c r="C784" s="589"/>
      <c r="D784" s="589"/>
      <c r="E784" s="589"/>
      <c r="F784" s="589"/>
      <c r="G784" s="589"/>
      <c r="H784" s="589"/>
      <c r="I784" s="589"/>
      <c r="J784" s="589"/>
      <c r="K784" s="589"/>
    </row>
    <row r="785" spans="1:11" x14ac:dyDescent="0.25">
      <c r="A785" s="589"/>
      <c r="B785" s="589"/>
      <c r="C785" s="589"/>
      <c r="D785" s="589"/>
      <c r="E785" s="589"/>
      <c r="F785" s="589"/>
      <c r="G785" s="589"/>
      <c r="H785" s="589"/>
      <c r="I785" s="589"/>
      <c r="J785" s="589"/>
      <c r="K785" s="589"/>
    </row>
    <row r="786" spans="1:11" x14ac:dyDescent="0.25">
      <c r="A786" s="589"/>
      <c r="B786" s="589"/>
      <c r="C786" s="589"/>
      <c r="D786" s="589"/>
      <c r="E786" s="589"/>
      <c r="F786" s="589"/>
      <c r="G786" s="589"/>
      <c r="H786" s="589"/>
      <c r="I786" s="589"/>
      <c r="J786" s="589"/>
      <c r="K786" s="589"/>
    </row>
    <row r="787" spans="1:11" x14ac:dyDescent="0.25">
      <c r="A787" s="589"/>
      <c r="B787" s="589"/>
      <c r="C787" s="589"/>
      <c r="D787" s="589"/>
      <c r="E787" s="589"/>
      <c r="F787" s="589"/>
      <c r="G787" s="589"/>
      <c r="H787" s="589"/>
      <c r="I787" s="589"/>
      <c r="J787" s="589"/>
      <c r="K787" s="589"/>
    </row>
    <row r="788" spans="1:11" x14ac:dyDescent="0.25">
      <c r="A788" s="589"/>
      <c r="B788" s="589"/>
      <c r="C788" s="589"/>
      <c r="D788" s="589"/>
      <c r="E788" s="589"/>
      <c r="F788" s="589"/>
      <c r="G788" s="589"/>
      <c r="H788" s="589"/>
      <c r="I788" s="589"/>
      <c r="J788" s="589"/>
      <c r="K788" s="589"/>
    </row>
    <row r="789" spans="1:11" x14ac:dyDescent="0.25">
      <c r="A789" s="589"/>
      <c r="B789" s="589"/>
      <c r="C789" s="589"/>
      <c r="D789" s="589"/>
      <c r="E789" s="589"/>
      <c r="F789" s="589"/>
      <c r="G789" s="589"/>
      <c r="H789" s="589"/>
      <c r="I789" s="589"/>
      <c r="J789" s="589"/>
      <c r="K789" s="589"/>
    </row>
    <row r="790" spans="1:11" x14ac:dyDescent="0.25">
      <c r="A790" s="589"/>
      <c r="B790" s="589"/>
      <c r="C790" s="589"/>
      <c r="D790" s="589"/>
      <c r="E790" s="589"/>
      <c r="F790" s="589"/>
      <c r="G790" s="589"/>
      <c r="H790" s="589"/>
      <c r="I790" s="589"/>
      <c r="J790" s="589"/>
      <c r="K790" s="589"/>
    </row>
    <row r="791" spans="1:11" x14ac:dyDescent="0.25">
      <c r="A791" s="589"/>
      <c r="B791" s="589"/>
      <c r="C791" s="589"/>
      <c r="D791" s="589"/>
      <c r="E791" s="589"/>
      <c r="F791" s="589"/>
      <c r="G791" s="589"/>
      <c r="H791" s="589"/>
      <c r="I791" s="589"/>
      <c r="J791" s="589"/>
      <c r="K791" s="589"/>
    </row>
    <row r="792" spans="1:11" x14ac:dyDescent="0.25">
      <c r="A792" s="589"/>
      <c r="B792" s="589"/>
      <c r="C792" s="589"/>
      <c r="D792" s="589"/>
      <c r="E792" s="589"/>
      <c r="F792" s="589"/>
      <c r="G792" s="589"/>
      <c r="H792" s="589"/>
      <c r="I792" s="589"/>
      <c r="J792" s="589"/>
      <c r="K792" s="589"/>
    </row>
    <row r="793" spans="1:11" x14ac:dyDescent="0.25">
      <c r="A793" s="589"/>
      <c r="B793" s="589"/>
      <c r="C793" s="589"/>
      <c r="D793" s="589"/>
      <c r="E793" s="589"/>
      <c r="F793" s="589"/>
      <c r="G793" s="589"/>
      <c r="H793" s="589"/>
      <c r="I793" s="589"/>
      <c r="J793" s="589"/>
      <c r="K793" s="589"/>
    </row>
    <row r="794" spans="1:11" x14ac:dyDescent="0.25">
      <c r="A794" s="589"/>
      <c r="B794" s="589"/>
      <c r="C794" s="589"/>
      <c r="D794" s="589"/>
      <c r="E794" s="589"/>
      <c r="F794" s="589"/>
      <c r="G794" s="589"/>
      <c r="H794" s="589"/>
      <c r="I794" s="589"/>
      <c r="J794" s="589"/>
      <c r="K794" s="589"/>
    </row>
    <row r="795" spans="1:11" x14ac:dyDescent="0.25">
      <c r="A795" s="589"/>
      <c r="B795" s="589"/>
      <c r="C795" s="589"/>
      <c r="D795" s="589"/>
      <c r="E795" s="589"/>
      <c r="F795" s="589"/>
      <c r="G795" s="589"/>
      <c r="H795" s="589"/>
      <c r="I795" s="589"/>
      <c r="J795" s="589"/>
      <c r="K795" s="589"/>
    </row>
    <row r="796" spans="1:11" x14ac:dyDescent="0.25">
      <c r="A796" s="589"/>
      <c r="B796" s="589"/>
      <c r="C796" s="589"/>
      <c r="D796" s="589"/>
      <c r="E796" s="589"/>
      <c r="F796" s="589"/>
      <c r="G796" s="589"/>
      <c r="H796" s="589"/>
      <c r="I796" s="589"/>
      <c r="J796" s="589"/>
      <c r="K796" s="589"/>
    </row>
    <row r="797" spans="1:11" x14ac:dyDescent="0.25">
      <c r="A797" s="589"/>
      <c r="B797" s="589"/>
      <c r="C797" s="589"/>
      <c r="D797" s="589"/>
      <c r="E797" s="589"/>
      <c r="F797" s="589"/>
      <c r="G797" s="589"/>
      <c r="H797" s="589"/>
      <c r="I797" s="589"/>
      <c r="J797" s="589"/>
      <c r="K797" s="589"/>
    </row>
    <row r="798" spans="1:11" x14ac:dyDescent="0.25">
      <c r="A798" s="589"/>
      <c r="B798" s="589"/>
      <c r="C798" s="589"/>
      <c r="D798" s="589"/>
      <c r="E798" s="589"/>
      <c r="F798" s="589"/>
      <c r="G798" s="589"/>
      <c r="H798" s="589"/>
      <c r="I798" s="589"/>
      <c r="J798" s="589"/>
      <c r="K798" s="589"/>
    </row>
    <row r="799" spans="1:11" x14ac:dyDescent="0.25">
      <c r="A799" s="589"/>
      <c r="B799" s="589"/>
      <c r="C799" s="589"/>
      <c r="D799" s="589"/>
      <c r="E799" s="589"/>
      <c r="F799" s="589"/>
      <c r="G799" s="589"/>
      <c r="H799" s="589"/>
      <c r="I799" s="589"/>
      <c r="J799" s="589"/>
      <c r="K799" s="589"/>
    </row>
    <row r="800" spans="1:11" x14ac:dyDescent="0.25">
      <c r="A800" s="589"/>
      <c r="B800" s="589"/>
      <c r="C800" s="589"/>
      <c r="D800" s="589"/>
      <c r="E800" s="589"/>
      <c r="F800" s="589"/>
      <c r="G800" s="589"/>
      <c r="H800" s="589"/>
      <c r="I800" s="589"/>
      <c r="J800" s="589"/>
      <c r="K800" s="589"/>
    </row>
    <row r="801" spans="1:11" x14ac:dyDescent="0.25">
      <c r="A801" s="589"/>
      <c r="B801" s="589"/>
      <c r="C801" s="589"/>
      <c r="D801" s="589"/>
      <c r="E801" s="589"/>
      <c r="F801" s="589"/>
      <c r="G801" s="589"/>
      <c r="H801" s="589"/>
      <c r="I801" s="589"/>
      <c r="J801" s="589"/>
      <c r="K801" s="589"/>
    </row>
    <row r="802" spans="1:11" x14ac:dyDescent="0.25">
      <c r="A802" s="589"/>
      <c r="B802" s="589"/>
      <c r="C802" s="589"/>
      <c r="D802" s="589"/>
      <c r="E802" s="589"/>
      <c r="F802" s="589"/>
      <c r="G802" s="589"/>
      <c r="H802" s="589"/>
      <c r="I802" s="589"/>
      <c r="J802" s="589"/>
      <c r="K802" s="589"/>
    </row>
    <row r="803" spans="1:11" x14ac:dyDescent="0.25">
      <c r="A803" s="589"/>
      <c r="B803" s="589"/>
      <c r="C803" s="589"/>
      <c r="D803" s="589"/>
      <c r="E803" s="589"/>
      <c r="F803" s="589"/>
      <c r="G803" s="589"/>
      <c r="H803" s="589"/>
      <c r="I803" s="589"/>
      <c r="J803" s="589"/>
      <c r="K803" s="589"/>
    </row>
    <row r="804" spans="1:11" x14ac:dyDescent="0.25">
      <c r="A804" s="589"/>
      <c r="B804" s="589"/>
      <c r="C804" s="589"/>
      <c r="D804" s="589"/>
      <c r="E804" s="589"/>
      <c r="F804" s="589"/>
      <c r="G804" s="589"/>
      <c r="H804" s="589"/>
      <c r="I804" s="589"/>
      <c r="J804" s="589"/>
      <c r="K804" s="589"/>
    </row>
    <row r="805" spans="1:11" x14ac:dyDescent="0.25">
      <c r="A805" s="589"/>
      <c r="B805" s="589"/>
      <c r="C805" s="589"/>
      <c r="D805" s="589"/>
      <c r="E805" s="589"/>
      <c r="F805" s="589"/>
      <c r="G805" s="589"/>
      <c r="H805" s="589"/>
      <c r="I805" s="589"/>
      <c r="J805" s="589"/>
      <c r="K805" s="589"/>
    </row>
    <row r="806" spans="1:11" x14ac:dyDescent="0.25">
      <c r="A806" s="589"/>
      <c r="B806" s="589"/>
      <c r="C806" s="589"/>
      <c r="D806" s="589"/>
      <c r="E806" s="589"/>
      <c r="F806" s="589"/>
      <c r="G806" s="589"/>
      <c r="H806" s="589"/>
      <c r="I806" s="589"/>
      <c r="J806" s="589"/>
      <c r="K806" s="589"/>
    </row>
    <row r="807" spans="1:11" x14ac:dyDescent="0.25">
      <c r="A807" s="589"/>
      <c r="B807" s="589"/>
      <c r="C807" s="589"/>
      <c r="D807" s="589"/>
      <c r="E807" s="589"/>
      <c r="F807" s="589"/>
      <c r="G807" s="589"/>
      <c r="H807" s="589"/>
      <c r="I807" s="589"/>
      <c r="J807" s="589"/>
      <c r="K807" s="589"/>
    </row>
    <row r="808" spans="1:11" x14ac:dyDescent="0.25">
      <c r="A808" s="589"/>
      <c r="B808" s="589"/>
      <c r="C808" s="589"/>
      <c r="D808" s="589"/>
      <c r="E808" s="589"/>
      <c r="F808" s="589"/>
      <c r="G808" s="589"/>
      <c r="H808" s="589"/>
      <c r="I808" s="589"/>
      <c r="J808" s="589"/>
      <c r="K808" s="589"/>
    </row>
    <row r="809" spans="1:11" x14ac:dyDescent="0.25">
      <c r="A809" s="589"/>
      <c r="B809" s="589"/>
      <c r="C809" s="589"/>
      <c r="D809" s="589"/>
      <c r="E809" s="589"/>
      <c r="F809" s="589"/>
      <c r="G809" s="589"/>
      <c r="H809" s="589"/>
      <c r="I809" s="589"/>
      <c r="J809" s="589"/>
      <c r="K809" s="589"/>
    </row>
    <row r="810" spans="1:11" x14ac:dyDescent="0.25">
      <c r="A810" s="589"/>
      <c r="B810" s="589"/>
      <c r="C810" s="589"/>
      <c r="D810" s="589"/>
      <c r="E810" s="589"/>
      <c r="F810" s="589"/>
      <c r="G810" s="589"/>
      <c r="H810" s="589"/>
      <c r="I810" s="589"/>
      <c r="J810" s="589"/>
      <c r="K810" s="589"/>
    </row>
    <row r="811" spans="1:11" x14ac:dyDescent="0.25">
      <c r="A811" s="589"/>
      <c r="B811" s="589"/>
      <c r="C811" s="589"/>
      <c r="D811" s="589"/>
      <c r="E811" s="589"/>
      <c r="F811" s="589"/>
      <c r="G811" s="589"/>
      <c r="H811" s="589"/>
      <c r="I811" s="589"/>
      <c r="J811" s="589"/>
      <c r="K811" s="589"/>
    </row>
    <row r="812" spans="1:11" x14ac:dyDescent="0.25">
      <c r="A812" s="589"/>
      <c r="B812" s="589"/>
      <c r="C812" s="589"/>
      <c r="D812" s="589"/>
      <c r="E812" s="589"/>
      <c r="F812" s="589"/>
      <c r="G812" s="589"/>
      <c r="H812" s="589"/>
      <c r="I812" s="589"/>
      <c r="J812" s="589"/>
      <c r="K812" s="589"/>
    </row>
    <row r="813" spans="1:11" x14ac:dyDescent="0.25">
      <c r="A813" s="589"/>
      <c r="B813" s="589"/>
      <c r="C813" s="589"/>
      <c r="D813" s="589"/>
      <c r="E813" s="589"/>
      <c r="F813" s="589"/>
      <c r="G813" s="589"/>
      <c r="H813" s="589"/>
      <c r="I813" s="589"/>
      <c r="J813" s="589"/>
      <c r="K813" s="589"/>
    </row>
    <row r="814" spans="1:11" x14ac:dyDescent="0.25">
      <c r="A814" s="589"/>
      <c r="B814" s="589"/>
      <c r="C814" s="589"/>
      <c r="D814" s="589"/>
      <c r="E814" s="589"/>
      <c r="F814" s="589"/>
      <c r="G814" s="589"/>
      <c r="H814" s="589"/>
      <c r="I814" s="589"/>
      <c r="J814" s="589"/>
      <c r="K814" s="589"/>
    </row>
    <row r="815" spans="1:11" x14ac:dyDescent="0.25">
      <c r="A815" s="589"/>
      <c r="B815" s="589"/>
      <c r="C815" s="589"/>
      <c r="D815" s="589"/>
      <c r="E815" s="589"/>
      <c r="F815" s="589"/>
      <c r="G815" s="589"/>
      <c r="H815" s="589"/>
      <c r="I815" s="589"/>
      <c r="J815" s="589"/>
      <c r="K815" s="589"/>
    </row>
    <row r="816" spans="1:11" x14ac:dyDescent="0.25">
      <c r="A816" s="589"/>
      <c r="B816" s="589"/>
      <c r="C816" s="589"/>
      <c r="D816" s="589"/>
      <c r="E816" s="589"/>
      <c r="F816" s="589"/>
      <c r="G816" s="589"/>
      <c r="H816" s="589"/>
      <c r="I816" s="589"/>
      <c r="J816" s="589"/>
      <c r="K816" s="589"/>
    </row>
    <row r="817" spans="1:11" x14ac:dyDescent="0.25">
      <c r="A817" s="589"/>
      <c r="B817" s="589"/>
      <c r="C817" s="589"/>
      <c r="D817" s="589"/>
      <c r="E817" s="589"/>
      <c r="F817" s="589"/>
      <c r="G817" s="589"/>
      <c r="H817" s="589"/>
      <c r="I817" s="589"/>
      <c r="J817" s="589"/>
      <c r="K817" s="589"/>
    </row>
    <row r="818" spans="1:11" x14ac:dyDescent="0.25">
      <c r="A818" s="589"/>
      <c r="B818" s="589"/>
      <c r="C818" s="589"/>
      <c r="D818" s="589"/>
      <c r="E818" s="589"/>
      <c r="F818" s="589"/>
      <c r="G818" s="589"/>
      <c r="H818" s="589"/>
      <c r="I818" s="589"/>
      <c r="J818" s="589"/>
      <c r="K818" s="589"/>
    </row>
    <row r="819" spans="1:11" x14ac:dyDescent="0.25">
      <c r="A819" s="589"/>
      <c r="B819" s="589"/>
      <c r="C819" s="589"/>
      <c r="D819" s="589"/>
      <c r="E819" s="589"/>
      <c r="F819" s="589"/>
      <c r="G819" s="589"/>
      <c r="H819" s="589"/>
      <c r="I819" s="589"/>
      <c r="J819" s="589"/>
      <c r="K819" s="589"/>
    </row>
    <row r="820" spans="1:11" x14ac:dyDescent="0.25">
      <c r="A820" s="589"/>
      <c r="B820" s="589"/>
      <c r="C820" s="589"/>
      <c r="D820" s="589"/>
      <c r="E820" s="589"/>
      <c r="F820" s="589"/>
      <c r="G820" s="589"/>
      <c r="H820" s="589"/>
      <c r="I820" s="589"/>
      <c r="J820" s="589"/>
      <c r="K820" s="589"/>
    </row>
    <row r="821" spans="1:11" x14ac:dyDescent="0.25">
      <c r="A821" s="589"/>
      <c r="B821" s="589"/>
      <c r="C821" s="589"/>
      <c r="D821" s="589"/>
      <c r="E821" s="589"/>
      <c r="F821" s="589"/>
      <c r="G821" s="589"/>
      <c r="H821" s="589"/>
      <c r="I821" s="589"/>
      <c r="J821" s="589"/>
      <c r="K821" s="589"/>
    </row>
    <row r="822" spans="1:11" x14ac:dyDescent="0.25">
      <c r="A822" s="589"/>
      <c r="B822" s="589"/>
      <c r="C822" s="589"/>
      <c r="D822" s="589"/>
      <c r="E822" s="589"/>
      <c r="F822" s="589"/>
      <c r="G822" s="589"/>
      <c r="H822" s="589"/>
      <c r="I822" s="589"/>
      <c r="J822" s="589"/>
      <c r="K822" s="589"/>
    </row>
    <row r="823" spans="1:11" x14ac:dyDescent="0.25">
      <c r="A823" s="589"/>
      <c r="B823" s="589"/>
      <c r="C823" s="589"/>
      <c r="D823" s="589"/>
      <c r="E823" s="589"/>
      <c r="F823" s="589"/>
      <c r="G823" s="589"/>
      <c r="H823" s="589"/>
      <c r="I823" s="589"/>
      <c r="J823" s="589"/>
      <c r="K823" s="589"/>
    </row>
    <row r="824" spans="1:11" x14ac:dyDescent="0.25">
      <c r="A824" s="589"/>
      <c r="B824" s="589"/>
      <c r="C824" s="589"/>
      <c r="D824" s="589"/>
      <c r="E824" s="589"/>
      <c r="F824" s="589"/>
      <c r="G824" s="589"/>
      <c r="H824" s="589"/>
      <c r="I824" s="589"/>
      <c r="J824" s="589"/>
      <c r="K824" s="589"/>
    </row>
    <row r="825" spans="1:11" x14ac:dyDescent="0.25">
      <c r="A825" s="589"/>
      <c r="B825" s="589"/>
      <c r="C825" s="589"/>
      <c r="D825" s="589"/>
      <c r="E825" s="589"/>
      <c r="F825" s="589"/>
      <c r="G825" s="589"/>
      <c r="H825" s="589"/>
      <c r="I825" s="589"/>
      <c r="J825" s="589"/>
      <c r="K825" s="589"/>
    </row>
    <row r="826" spans="1:11" x14ac:dyDescent="0.25">
      <c r="A826" s="589"/>
      <c r="B826" s="589"/>
      <c r="C826" s="589"/>
      <c r="D826" s="589"/>
      <c r="E826" s="589"/>
      <c r="F826" s="589"/>
      <c r="G826" s="589"/>
      <c r="H826" s="589"/>
      <c r="I826" s="589"/>
      <c r="J826" s="589"/>
      <c r="K826" s="589"/>
    </row>
    <row r="827" spans="1:11" x14ac:dyDescent="0.25">
      <c r="A827" s="589"/>
      <c r="B827" s="589"/>
      <c r="C827" s="589"/>
      <c r="D827" s="589"/>
      <c r="E827" s="589"/>
      <c r="F827" s="589"/>
      <c r="G827" s="589"/>
      <c r="H827" s="589"/>
      <c r="I827" s="589"/>
      <c r="J827" s="589"/>
      <c r="K827" s="589"/>
    </row>
    <row r="828" spans="1:11" x14ac:dyDescent="0.25">
      <c r="A828" s="589"/>
      <c r="B828" s="589"/>
      <c r="C828" s="589"/>
      <c r="D828" s="589"/>
      <c r="E828" s="589"/>
      <c r="F828" s="589"/>
      <c r="G828" s="589"/>
      <c r="H828" s="589"/>
      <c r="I828" s="589"/>
      <c r="J828" s="589"/>
      <c r="K828" s="589"/>
    </row>
    <row r="829" spans="1:11" x14ac:dyDescent="0.25">
      <c r="A829" s="589"/>
      <c r="B829" s="589"/>
      <c r="C829" s="589"/>
      <c r="D829" s="589"/>
      <c r="E829" s="589"/>
      <c r="F829" s="589"/>
      <c r="G829" s="589"/>
      <c r="H829" s="589"/>
      <c r="I829" s="589"/>
      <c r="J829" s="589"/>
      <c r="K829" s="589"/>
    </row>
    <row r="830" spans="1:11" x14ac:dyDescent="0.25">
      <c r="A830" s="589"/>
      <c r="B830" s="589"/>
      <c r="C830" s="589"/>
      <c r="D830" s="589"/>
      <c r="E830" s="589"/>
      <c r="F830" s="589"/>
      <c r="G830" s="589"/>
      <c r="H830" s="589"/>
      <c r="I830" s="589"/>
      <c r="J830" s="589"/>
      <c r="K830" s="589"/>
    </row>
    <row r="831" spans="1:11" x14ac:dyDescent="0.25">
      <c r="A831" s="589"/>
      <c r="B831" s="589"/>
      <c r="C831" s="589"/>
      <c r="D831" s="589"/>
      <c r="E831" s="589"/>
      <c r="F831" s="589"/>
      <c r="G831" s="589"/>
      <c r="H831" s="589"/>
      <c r="I831" s="589"/>
      <c r="J831" s="589"/>
      <c r="K831" s="589"/>
    </row>
    <row r="832" spans="1:11" x14ac:dyDescent="0.25">
      <c r="A832" s="589"/>
      <c r="B832" s="589"/>
      <c r="C832" s="589"/>
      <c r="D832" s="589"/>
      <c r="E832" s="589"/>
      <c r="F832" s="589"/>
      <c r="G832" s="589"/>
      <c r="H832" s="589"/>
      <c r="I832" s="589"/>
      <c r="J832" s="589"/>
      <c r="K832" s="589"/>
    </row>
    <row r="833" spans="1:11" x14ac:dyDescent="0.25">
      <c r="A833" s="589"/>
      <c r="B833" s="589"/>
      <c r="C833" s="589"/>
      <c r="D833" s="589"/>
      <c r="E833" s="589"/>
      <c r="F833" s="589"/>
      <c r="G833" s="589"/>
      <c r="H833" s="589"/>
      <c r="I833" s="589"/>
      <c r="J833" s="589"/>
      <c r="K833" s="589"/>
    </row>
    <row r="834" spans="1:11" x14ac:dyDescent="0.25">
      <c r="A834" s="589"/>
      <c r="B834" s="589"/>
      <c r="C834" s="589"/>
      <c r="D834" s="589"/>
      <c r="E834" s="589"/>
      <c r="F834" s="589"/>
      <c r="G834" s="589"/>
      <c r="H834" s="589"/>
      <c r="I834" s="589"/>
      <c r="J834" s="589"/>
      <c r="K834" s="589"/>
    </row>
    <row r="835" spans="1:11" x14ac:dyDescent="0.25">
      <c r="A835" s="589"/>
      <c r="B835" s="589"/>
      <c r="C835" s="589"/>
      <c r="D835" s="589"/>
      <c r="E835" s="589"/>
      <c r="F835" s="589"/>
      <c r="G835" s="589"/>
      <c r="H835" s="589"/>
      <c r="I835" s="589"/>
      <c r="J835" s="589"/>
      <c r="K835" s="589"/>
    </row>
    <row r="836" spans="1:11" x14ac:dyDescent="0.25">
      <c r="A836" s="589"/>
      <c r="B836" s="589"/>
      <c r="C836" s="589"/>
      <c r="D836" s="589"/>
      <c r="E836" s="589"/>
      <c r="F836" s="589"/>
      <c r="G836" s="589"/>
      <c r="H836" s="589"/>
      <c r="I836" s="589"/>
      <c r="J836" s="589"/>
      <c r="K836" s="589"/>
    </row>
    <row r="837" spans="1:11" x14ac:dyDescent="0.25">
      <c r="A837" s="589"/>
      <c r="B837" s="589"/>
      <c r="C837" s="589"/>
      <c r="D837" s="589"/>
      <c r="E837" s="589"/>
      <c r="F837" s="589"/>
      <c r="G837" s="589"/>
      <c r="H837" s="589"/>
      <c r="I837" s="589"/>
      <c r="J837" s="589"/>
      <c r="K837" s="589"/>
    </row>
    <row r="838" spans="1:11" x14ac:dyDescent="0.25">
      <c r="A838" s="589"/>
      <c r="B838" s="589"/>
      <c r="C838" s="589"/>
      <c r="D838" s="589"/>
      <c r="E838" s="589"/>
      <c r="F838" s="589"/>
      <c r="G838" s="589"/>
      <c r="H838" s="589"/>
      <c r="I838" s="589"/>
      <c r="J838" s="589"/>
      <c r="K838" s="589"/>
    </row>
    <row r="839" spans="1:11" x14ac:dyDescent="0.25">
      <c r="A839" s="589"/>
      <c r="B839" s="589"/>
      <c r="C839" s="589"/>
      <c r="D839" s="589"/>
      <c r="E839" s="589"/>
      <c r="F839" s="589"/>
      <c r="G839" s="589"/>
      <c r="H839" s="589"/>
      <c r="I839" s="589"/>
      <c r="J839" s="589"/>
      <c r="K839" s="589"/>
    </row>
    <row r="840" spans="1:11" x14ac:dyDescent="0.25">
      <c r="A840" s="589"/>
      <c r="B840" s="589"/>
      <c r="C840" s="589"/>
      <c r="D840" s="589"/>
      <c r="E840" s="589"/>
      <c r="F840" s="589"/>
      <c r="G840" s="589"/>
      <c r="H840" s="589"/>
      <c r="I840" s="589"/>
      <c r="J840" s="589"/>
      <c r="K840" s="589"/>
    </row>
    <row r="841" spans="1:11" x14ac:dyDescent="0.25">
      <c r="A841" s="589"/>
      <c r="B841" s="589"/>
      <c r="C841" s="589"/>
      <c r="D841" s="589"/>
      <c r="E841" s="589"/>
      <c r="F841" s="589"/>
      <c r="G841" s="589"/>
      <c r="H841" s="589"/>
      <c r="I841" s="589"/>
      <c r="J841" s="589"/>
      <c r="K841" s="589"/>
    </row>
    <row r="842" spans="1:11" x14ac:dyDescent="0.25">
      <c r="A842" s="589"/>
      <c r="B842" s="589"/>
      <c r="C842" s="589"/>
      <c r="D842" s="589"/>
      <c r="E842" s="589"/>
      <c r="F842" s="589"/>
      <c r="G842" s="589"/>
      <c r="H842" s="589"/>
      <c r="I842" s="589"/>
      <c r="J842" s="589"/>
      <c r="K842" s="589"/>
    </row>
    <row r="843" spans="1:11" x14ac:dyDescent="0.25">
      <c r="A843" s="589"/>
      <c r="B843" s="589"/>
      <c r="C843" s="589"/>
      <c r="D843" s="589"/>
      <c r="E843" s="589"/>
      <c r="F843" s="589"/>
      <c r="G843" s="589"/>
      <c r="H843" s="589"/>
      <c r="I843" s="589"/>
      <c r="J843" s="589"/>
      <c r="K843" s="589"/>
    </row>
    <row r="844" spans="1:11" x14ac:dyDescent="0.25">
      <c r="A844" s="589"/>
      <c r="B844" s="589"/>
      <c r="C844" s="589"/>
      <c r="D844" s="589"/>
      <c r="E844" s="589"/>
      <c r="F844" s="589"/>
      <c r="G844" s="589"/>
      <c r="H844" s="589"/>
      <c r="I844" s="589"/>
      <c r="J844" s="589"/>
      <c r="K844" s="589"/>
    </row>
    <row r="845" spans="1:11" x14ac:dyDescent="0.25">
      <c r="A845" s="589"/>
      <c r="B845" s="589"/>
      <c r="C845" s="589"/>
      <c r="D845" s="589"/>
      <c r="E845" s="589"/>
      <c r="F845" s="589"/>
      <c r="G845" s="589"/>
      <c r="H845" s="589"/>
      <c r="I845" s="589"/>
      <c r="J845" s="589"/>
      <c r="K845" s="589"/>
    </row>
    <row r="846" spans="1:11" x14ac:dyDescent="0.25">
      <c r="A846" s="589"/>
      <c r="B846" s="589"/>
      <c r="C846" s="589"/>
      <c r="D846" s="589"/>
      <c r="E846" s="589"/>
      <c r="F846" s="589"/>
      <c r="G846" s="589"/>
      <c r="H846" s="589"/>
      <c r="I846" s="589"/>
      <c r="J846" s="589"/>
      <c r="K846" s="589"/>
    </row>
    <row r="847" spans="1:11" x14ac:dyDescent="0.25">
      <c r="A847" s="589"/>
      <c r="B847" s="589"/>
      <c r="C847" s="589"/>
      <c r="D847" s="589"/>
      <c r="E847" s="589"/>
      <c r="F847" s="589"/>
      <c r="G847" s="589"/>
      <c r="H847" s="589"/>
      <c r="I847" s="589"/>
      <c r="J847" s="589"/>
      <c r="K847" s="589"/>
    </row>
    <row r="848" spans="1:11" x14ac:dyDescent="0.25">
      <c r="A848" s="589"/>
      <c r="B848" s="589"/>
      <c r="C848" s="589"/>
      <c r="D848" s="589"/>
      <c r="E848" s="589"/>
      <c r="F848" s="589"/>
      <c r="G848" s="589"/>
      <c r="H848" s="589"/>
      <c r="I848" s="589"/>
      <c r="J848" s="589"/>
      <c r="K848" s="589"/>
    </row>
    <row r="849" spans="1:11" x14ac:dyDescent="0.25">
      <c r="A849" s="589"/>
      <c r="B849" s="589"/>
      <c r="C849" s="589"/>
      <c r="D849" s="589"/>
      <c r="E849" s="589"/>
      <c r="F849" s="589"/>
      <c r="G849" s="589"/>
      <c r="H849" s="589"/>
      <c r="I849" s="589"/>
      <c r="J849" s="589"/>
      <c r="K849" s="589"/>
    </row>
    <row r="850" spans="1:11" x14ac:dyDescent="0.25">
      <c r="A850" s="589"/>
      <c r="B850" s="589"/>
      <c r="C850" s="589"/>
      <c r="D850" s="589"/>
      <c r="E850" s="589"/>
      <c r="F850" s="589"/>
      <c r="G850" s="589"/>
      <c r="H850" s="589"/>
      <c r="I850" s="589"/>
      <c r="J850" s="589"/>
      <c r="K850" s="589"/>
    </row>
    <row r="851" spans="1:11" x14ac:dyDescent="0.25">
      <c r="A851" s="589"/>
      <c r="B851" s="589"/>
      <c r="C851" s="589"/>
      <c r="D851" s="589"/>
      <c r="E851" s="589"/>
      <c r="F851" s="589"/>
      <c r="G851" s="589"/>
      <c r="H851" s="589"/>
      <c r="I851" s="589"/>
      <c r="J851" s="589"/>
      <c r="K851" s="589"/>
    </row>
    <row r="852" spans="1:11" x14ac:dyDescent="0.25">
      <c r="A852" s="589"/>
      <c r="B852" s="589"/>
      <c r="C852" s="589"/>
      <c r="D852" s="589"/>
      <c r="E852" s="589"/>
      <c r="F852" s="589"/>
      <c r="G852" s="589"/>
      <c r="H852" s="589"/>
      <c r="I852" s="589"/>
      <c r="J852" s="589"/>
      <c r="K852" s="589"/>
    </row>
    <row r="853" spans="1:11" x14ac:dyDescent="0.25">
      <c r="A853" s="589"/>
      <c r="B853" s="589"/>
      <c r="C853" s="589"/>
      <c r="D853" s="589"/>
      <c r="E853" s="589"/>
      <c r="F853" s="589"/>
      <c r="G853" s="589"/>
      <c r="H853" s="589"/>
      <c r="I853" s="589"/>
      <c r="J853" s="589"/>
      <c r="K853" s="589"/>
    </row>
    <row r="854" spans="1:11" x14ac:dyDescent="0.25">
      <c r="A854" s="589"/>
      <c r="B854" s="589"/>
      <c r="C854" s="589"/>
      <c r="D854" s="589"/>
      <c r="E854" s="589"/>
      <c r="F854" s="589"/>
      <c r="G854" s="589"/>
      <c r="H854" s="589"/>
      <c r="I854" s="589"/>
      <c r="J854" s="589"/>
      <c r="K854" s="589"/>
    </row>
    <row r="855" spans="1:11" x14ac:dyDescent="0.25">
      <c r="A855" s="589"/>
      <c r="B855" s="589"/>
      <c r="C855" s="589"/>
      <c r="D855" s="589"/>
      <c r="E855" s="589"/>
      <c r="F855" s="589"/>
      <c r="G855" s="589"/>
      <c r="H855" s="589"/>
      <c r="I855" s="589"/>
      <c r="J855" s="589"/>
      <c r="K855" s="589"/>
    </row>
    <row r="856" spans="1:11" x14ac:dyDescent="0.25">
      <c r="A856" s="589"/>
      <c r="B856" s="589"/>
      <c r="C856" s="589"/>
      <c r="D856" s="589"/>
      <c r="E856" s="589"/>
      <c r="F856" s="589"/>
      <c r="G856" s="589"/>
      <c r="H856" s="589"/>
      <c r="I856" s="589"/>
      <c r="J856" s="589"/>
      <c r="K856" s="589"/>
    </row>
    <row r="857" spans="1:11" x14ac:dyDescent="0.25">
      <c r="A857" s="589"/>
      <c r="B857" s="589"/>
      <c r="C857" s="589"/>
      <c r="D857" s="589"/>
      <c r="E857" s="589"/>
      <c r="F857" s="589"/>
      <c r="G857" s="589"/>
      <c r="H857" s="589"/>
      <c r="I857" s="589"/>
      <c r="J857" s="589"/>
      <c r="K857" s="589"/>
    </row>
    <row r="858" spans="1:11" x14ac:dyDescent="0.25">
      <c r="A858" s="589"/>
      <c r="B858" s="589"/>
      <c r="C858" s="589"/>
      <c r="D858" s="589"/>
      <c r="E858" s="589"/>
      <c r="F858" s="589"/>
      <c r="G858" s="589"/>
      <c r="H858" s="589"/>
      <c r="I858" s="589"/>
      <c r="J858" s="589"/>
      <c r="K858" s="589"/>
    </row>
    <row r="859" spans="1:11" x14ac:dyDescent="0.25">
      <c r="A859" s="589"/>
      <c r="B859" s="589"/>
      <c r="C859" s="589"/>
      <c r="D859" s="589"/>
      <c r="E859" s="589"/>
      <c r="F859" s="589"/>
      <c r="G859" s="589"/>
      <c r="H859" s="589"/>
      <c r="I859" s="589"/>
      <c r="J859" s="589"/>
      <c r="K859" s="589"/>
    </row>
    <row r="860" spans="1:11" x14ac:dyDescent="0.25">
      <c r="A860" s="589"/>
      <c r="B860" s="589"/>
      <c r="C860" s="589"/>
      <c r="D860" s="589"/>
      <c r="E860" s="589"/>
      <c r="F860" s="589"/>
      <c r="G860" s="589"/>
      <c r="H860" s="589"/>
      <c r="I860" s="589"/>
      <c r="J860" s="589"/>
      <c r="K860" s="589"/>
    </row>
    <row r="861" spans="1:11" x14ac:dyDescent="0.25">
      <c r="A861" s="589"/>
      <c r="B861" s="589"/>
      <c r="C861" s="589"/>
      <c r="D861" s="589"/>
      <c r="E861" s="589"/>
      <c r="F861" s="589"/>
      <c r="G861" s="589"/>
      <c r="H861" s="589"/>
      <c r="I861" s="589"/>
      <c r="J861" s="589"/>
      <c r="K861" s="589"/>
    </row>
    <row r="862" spans="1:11" x14ac:dyDescent="0.25">
      <c r="A862" s="589"/>
      <c r="B862" s="589"/>
      <c r="C862" s="589"/>
      <c r="D862" s="589"/>
      <c r="E862" s="589"/>
      <c r="F862" s="589"/>
      <c r="G862" s="589"/>
      <c r="H862" s="589"/>
      <c r="I862" s="589"/>
      <c r="J862" s="589"/>
      <c r="K862" s="589"/>
    </row>
    <row r="863" spans="1:11" x14ac:dyDescent="0.25">
      <c r="A863" s="589"/>
      <c r="B863" s="589"/>
      <c r="C863" s="589"/>
      <c r="D863" s="589"/>
      <c r="E863" s="589"/>
      <c r="F863" s="589"/>
      <c r="G863" s="589"/>
      <c r="H863" s="589"/>
      <c r="I863" s="589"/>
      <c r="J863" s="589"/>
      <c r="K863" s="589"/>
    </row>
    <row r="864" spans="1:11" x14ac:dyDescent="0.25">
      <c r="A864" s="589"/>
      <c r="B864" s="589"/>
      <c r="C864" s="589"/>
      <c r="D864" s="589"/>
      <c r="E864" s="589"/>
      <c r="F864" s="589"/>
      <c r="G864" s="589"/>
      <c r="H864" s="589"/>
      <c r="I864" s="589"/>
      <c r="J864" s="589"/>
      <c r="K864" s="589"/>
    </row>
    <row r="865" spans="1:11" x14ac:dyDescent="0.25">
      <c r="A865" s="589"/>
      <c r="B865" s="589"/>
      <c r="C865" s="589"/>
      <c r="D865" s="589"/>
      <c r="E865" s="589"/>
      <c r="F865" s="589"/>
      <c r="G865" s="589"/>
      <c r="H865" s="589"/>
      <c r="I865" s="589"/>
      <c r="J865" s="589"/>
      <c r="K865" s="589"/>
    </row>
    <row r="866" spans="1:11" x14ac:dyDescent="0.25">
      <c r="A866" s="589"/>
      <c r="B866" s="589"/>
      <c r="C866" s="589"/>
      <c r="D866" s="589"/>
      <c r="E866" s="589"/>
      <c r="F866" s="589"/>
      <c r="G866" s="589"/>
      <c r="H866" s="589"/>
      <c r="I866" s="589"/>
      <c r="J866" s="589"/>
      <c r="K866" s="589"/>
    </row>
    <row r="867" spans="1:11" x14ac:dyDescent="0.25">
      <c r="A867" s="589"/>
      <c r="B867" s="589"/>
      <c r="C867" s="589"/>
      <c r="D867" s="589"/>
      <c r="E867" s="589"/>
      <c r="F867" s="589"/>
      <c r="G867" s="589"/>
      <c r="H867" s="589"/>
      <c r="I867" s="589"/>
      <c r="J867" s="589"/>
      <c r="K867" s="589"/>
    </row>
    <row r="868" spans="1:11" x14ac:dyDescent="0.25">
      <c r="A868" s="589"/>
      <c r="B868" s="589"/>
      <c r="C868" s="589"/>
      <c r="D868" s="589"/>
      <c r="E868" s="589"/>
      <c r="F868" s="589"/>
      <c r="G868" s="589"/>
      <c r="H868" s="589"/>
      <c r="I868" s="589"/>
      <c r="J868" s="589"/>
      <c r="K868" s="589"/>
    </row>
    <row r="869" spans="1:11" x14ac:dyDescent="0.25">
      <c r="A869" s="589"/>
      <c r="B869" s="589"/>
      <c r="C869" s="589"/>
      <c r="D869" s="589"/>
      <c r="E869" s="589"/>
      <c r="F869" s="589"/>
      <c r="G869" s="589"/>
      <c r="H869" s="589"/>
      <c r="I869" s="589"/>
      <c r="J869" s="589"/>
      <c r="K869" s="589"/>
    </row>
    <row r="870" spans="1:11" x14ac:dyDescent="0.25">
      <c r="A870" s="589"/>
      <c r="B870" s="589"/>
      <c r="C870" s="589"/>
      <c r="D870" s="589"/>
      <c r="E870" s="589"/>
      <c r="F870" s="589"/>
      <c r="G870" s="589"/>
      <c r="H870" s="589"/>
      <c r="I870" s="589"/>
      <c r="J870" s="589"/>
      <c r="K870" s="589"/>
    </row>
    <row r="871" spans="1:11" x14ac:dyDescent="0.25">
      <c r="A871" s="589"/>
      <c r="B871" s="589"/>
      <c r="C871" s="589"/>
      <c r="D871" s="589"/>
      <c r="E871" s="589"/>
      <c r="F871" s="589"/>
      <c r="G871" s="589"/>
      <c r="H871" s="589"/>
      <c r="I871" s="589"/>
      <c r="J871" s="589"/>
      <c r="K871" s="589"/>
    </row>
    <row r="872" spans="1:11" x14ac:dyDescent="0.25">
      <c r="A872" s="589"/>
      <c r="B872" s="589"/>
      <c r="C872" s="589"/>
      <c r="D872" s="589"/>
      <c r="E872" s="589"/>
      <c r="F872" s="589"/>
      <c r="G872" s="589"/>
      <c r="H872" s="589"/>
      <c r="I872" s="589"/>
      <c r="J872" s="589"/>
      <c r="K872" s="589"/>
    </row>
    <row r="873" spans="1:11" x14ac:dyDescent="0.25">
      <c r="A873" s="589"/>
      <c r="B873" s="589"/>
      <c r="C873" s="589"/>
      <c r="D873" s="589"/>
      <c r="E873" s="589"/>
      <c r="F873" s="589"/>
      <c r="G873" s="589"/>
      <c r="H873" s="589"/>
      <c r="I873" s="589"/>
      <c r="J873" s="589"/>
      <c r="K873" s="589"/>
    </row>
    <row r="874" spans="1:11" x14ac:dyDescent="0.25">
      <c r="A874" s="589"/>
      <c r="B874" s="589"/>
      <c r="C874" s="589"/>
      <c r="D874" s="589"/>
      <c r="E874" s="589"/>
      <c r="F874" s="589"/>
      <c r="G874" s="589"/>
      <c r="H874" s="589"/>
      <c r="I874" s="589"/>
      <c r="J874" s="589"/>
      <c r="K874" s="589"/>
    </row>
    <row r="875" spans="1:11" x14ac:dyDescent="0.25">
      <c r="A875" s="589"/>
      <c r="B875" s="589"/>
      <c r="C875" s="589"/>
      <c r="D875" s="589"/>
      <c r="E875" s="589"/>
      <c r="F875" s="589"/>
      <c r="G875" s="589"/>
      <c r="H875" s="589"/>
      <c r="I875" s="589"/>
      <c r="J875" s="589"/>
      <c r="K875" s="589"/>
    </row>
    <row r="876" spans="1:11" x14ac:dyDescent="0.25">
      <c r="A876" s="589"/>
      <c r="B876" s="589"/>
      <c r="C876" s="589"/>
      <c r="D876" s="589"/>
      <c r="E876" s="589"/>
      <c r="F876" s="589"/>
      <c r="G876" s="589"/>
      <c r="H876" s="589"/>
      <c r="I876" s="589"/>
      <c r="J876" s="589"/>
      <c r="K876" s="589"/>
    </row>
    <row r="877" spans="1:11" x14ac:dyDescent="0.25">
      <c r="A877" s="589"/>
      <c r="B877" s="589"/>
      <c r="C877" s="589"/>
      <c r="D877" s="589"/>
      <c r="E877" s="589"/>
      <c r="F877" s="589"/>
      <c r="G877" s="589"/>
      <c r="H877" s="589"/>
      <c r="I877" s="589"/>
      <c r="J877" s="589"/>
      <c r="K877" s="589"/>
    </row>
    <row r="878" spans="1:11" x14ac:dyDescent="0.25">
      <c r="A878" s="589"/>
      <c r="B878" s="589"/>
      <c r="C878" s="589"/>
      <c r="D878" s="589"/>
      <c r="E878" s="589"/>
      <c r="F878" s="589"/>
      <c r="G878" s="589"/>
      <c r="H878" s="589"/>
      <c r="I878" s="589"/>
      <c r="J878" s="589"/>
      <c r="K878" s="589"/>
    </row>
    <row r="879" spans="1:11" x14ac:dyDescent="0.25">
      <c r="A879" s="589"/>
      <c r="B879" s="589"/>
      <c r="C879" s="589"/>
      <c r="D879" s="589"/>
      <c r="E879" s="589"/>
      <c r="F879" s="589"/>
      <c r="G879" s="589"/>
      <c r="H879" s="589"/>
      <c r="I879" s="589"/>
      <c r="J879" s="589"/>
      <c r="K879" s="589"/>
    </row>
    <row r="880" spans="1:11" x14ac:dyDescent="0.25">
      <c r="A880" s="589"/>
      <c r="B880" s="589"/>
      <c r="C880" s="589"/>
      <c r="D880" s="589"/>
      <c r="E880" s="589"/>
      <c r="F880" s="589"/>
      <c r="G880" s="589"/>
      <c r="H880" s="589"/>
      <c r="I880" s="589"/>
      <c r="J880" s="589"/>
      <c r="K880" s="589"/>
    </row>
    <row r="881" spans="1:11" x14ac:dyDescent="0.25">
      <c r="A881" s="589"/>
      <c r="B881" s="589"/>
      <c r="C881" s="589"/>
      <c r="D881" s="589"/>
      <c r="E881" s="589"/>
      <c r="F881" s="589"/>
      <c r="G881" s="589"/>
      <c r="H881" s="589"/>
      <c r="I881" s="589"/>
      <c r="J881" s="589"/>
      <c r="K881" s="589"/>
    </row>
    <row r="882" spans="1:11" x14ac:dyDescent="0.25">
      <c r="A882" s="589"/>
      <c r="B882" s="589"/>
      <c r="C882" s="589"/>
      <c r="D882" s="589"/>
      <c r="E882" s="589"/>
      <c r="F882" s="589"/>
      <c r="G882" s="589"/>
      <c r="H882" s="589"/>
      <c r="I882" s="589"/>
      <c r="J882" s="589"/>
      <c r="K882" s="589"/>
    </row>
    <row r="883" spans="1:11" x14ac:dyDescent="0.25">
      <c r="A883" s="589"/>
      <c r="B883" s="589"/>
      <c r="C883" s="589"/>
      <c r="D883" s="589"/>
      <c r="E883" s="589"/>
      <c r="F883" s="589"/>
      <c r="G883" s="589"/>
      <c r="H883" s="589"/>
      <c r="I883" s="589"/>
      <c r="J883" s="589"/>
      <c r="K883" s="589"/>
    </row>
    <row r="884" spans="1:11" x14ac:dyDescent="0.25">
      <c r="A884" s="589"/>
      <c r="B884" s="589"/>
      <c r="C884" s="589"/>
      <c r="D884" s="589"/>
      <c r="E884" s="589"/>
      <c r="F884" s="589"/>
      <c r="G884" s="589"/>
      <c r="H884" s="589"/>
      <c r="I884" s="589"/>
      <c r="J884" s="589"/>
      <c r="K884" s="589"/>
    </row>
    <row r="885" spans="1:11" x14ac:dyDescent="0.25">
      <c r="A885" s="589"/>
      <c r="B885" s="589"/>
      <c r="C885" s="589"/>
      <c r="D885" s="589"/>
      <c r="E885" s="589"/>
      <c r="F885" s="589"/>
      <c r="G885" s="589"/>
      <c r="H885" s="589"/>
      <c r="I885" s="589"/>
      <c r="J885" s="589"/>
      <c r="K885" s="589"/>
    </row>
    <row r="886" spans="1:11" x14ac:dyDescent="0.25">
      <c r="A886" s="589"/>
      <c r="B886" s="589"/>
      <c r="C886" s="589"/>
      <c r="D886" s="589"/>
      <c r="E886" s="589"/>
      <c r="F886" s="589"/>
      <c r="G886" s="589"/>
      <c r="H886" s="589"/>
      <c r="I886" s="589"/>
      <c r="J886" s="589"/>
      <c r="K886" s="589"/>
    </row>
    <row r="887" spans="1:11" x14ac:dyDescent="0.25">
      <c r="A887" s="589"/>
      <c r="B887" s="589"/>
      <c r="C887" s="589"/>
      <c r="D887" s="589"/>
      <c r="E887" s="589"/>
      <c r="F887" s="589"/>
      <c r="G887" s="589"/>
      <c r="H887" s="589"/>
      <c r="I887" s="589"/>
      <c r="J887" s="589"/>
      <c r="K887" s="589"/>
    </row>
    <row r="888" spans="1:11" x14ac:dyDescent="0.25">
      <c r="A888" s="589"/>
      <c r="B888" s="589"/>
      <c r="C888" s="589"/>
      <c r="D888" s="589"/>
      <c r="E888" s="589"/>
      <c r="F888" s="589"/>
      <c r="G888" s="589"/>
      <c r="H888" s="589"/>
      <c r="I888" s="589"/>
      <c r="J888" s="589"/>
      <c r="K888" s="589"/>
    </row>
    <row r="889" spans="1:11" x14ac:dyDescent="0.25">
      <c r="A889" s="589"/>
      <c r="B889" s="589"/>
      <c r="C889" s="589"/>
      <c r="D889" s="589"/>
      <c r="E889" s="589"/>
      <c r="F889" s="589"/>
      <c r="G889" s="589"/>
      <c r="H889" s="589"/>
      <c r="I889" s="589"/>
      <c r="J889" s="589"/>
      <c r="K889" s="589"/>
    </row>
    <row r="890" spans="1:11" x14ac:dyDescent="0.25">
      <c r="A890" s="589"/>
      <c r="B890" s="589"/>
      <c r="C890" s="589"/>
      <c r="D890" s="589"/>
      <c r="E890" s="589"/>
      <c r="F890" s="589"/>
      <c r="G890" s="589"/>
      <c r="H890" s="589"/>
      <c r="I890" s="589"/>
      <c r="J890" s="589"/>
      <c r="K890" s="589"/>
    </row>
    <row r="891" spans="1:11" x14ac:dyDescent="0.25">
      <c r="A891" s="589"/>
      <c r="B891" s="589"/>
      <c r="C891" s="589"/>
      <c r="D891" s="589"/>
      <c r="E891" s="589"/>
      <c r="F891" s="589"/>
      <c r="G891" s="589"/>
      <c r="H891" s="589"/>
      <c r="I891" s="589"/>
      <c r="J891" s="589"/>
      <c r="K891" s="589"/>
    </row>
    <row r="892" spans="1:11" x14ac:dyDescent="0.25">
      <c r="A892" s="589"/>
      <c r="B892" s="589"/>
      <c r="C892" s="589"/>
      <c r="D892" s="589"/>
      <c r="E892" s="589"/>
      <c r="F892" s="589"/>
      <c r="G892" s="589"/>
      <c r="H892" s="589"/>
      <c r="I892" s="589"/>
      <c r="J892" s="589"/>
      <c r="K892" s="589"/>
    </row>
    <row r="893" spans="1:11" x14ac:dyDescent="0.25">
      <c r="A893" s="589"/>
      <c r="B893" s="589"/>
      <c r="C893" s="589"/>
      <c r="D893" s="589"/>
      <c r="E893" s="589"/>
      <c r="F893" s="589"/>
      <c r="G893" s="589"/>
      <c r="H893" s="589"/>
      <c r="I893" s="589"/>
      <c r="J893" s="589"/>
      <c r="K893" s="589"/>
    </row>
    <row r="894" spans="1:11" x14ac:dyDescent="0.25">
      <c r="A894" s="589"/>
      <c r="B894" s="589"/>
      <c r="C894" s="589"/>
      <c r="D894" s="589"/>
      <c r="E894" s="589"/>
      <c r="F894" s="589"/>
      <c r="G894" s="589"/>
      <c r="H894" s="589"/>
      <c r="I894" s="589"/>
      <c r="J894" s="589"/>
      <c r="K894" s="589"/>
    </row>
    <row r="895" spans="1:11" x14ac:dyDescent="0.25">
      <c r="A895" s="589"/>
      <c r="B895" s="589"/>
      <c r="C895" s="589"/>
      <c r="D895" s="589"/>
      <c r="E895" s="589"/>
      <c r="F895" s="589"/>
      <c r="G895" s="589"/>
      <c r="H895" s="589"/>
      <c r="I895" s="589"/>
      <c r="J895" s="589"/>
      <c r="K895" s="589"/>
    </row>
    <row r="896" spans="1:11" x14ac:dyDescent="0.25">
      <c r="A896" s="589"/>
      <c r="B896" s="589"/>
      <c r="C896" s="589"/>
      <c r="D896" s="589"/>
      <c r="E896" s="589"/>
      <c r="F896" s="589"/>
      <c r="G896" s="589"/>
      <c r="H896" s="589"/>
      <c r="I896" s="589"/>
      <c r="J896" s="589"/>
      <c r="K896" s="589"/>
    </row>
    <row r="897" spans="1:11" x14ac:dyDescent="0.25">
      <c r="A897" s="589"/>
      <c r="B897" s="589"/>
      <c r="C897" s="589"/>
      <c r="D897" s="589"/>
      <c r="E897" s="589"/>
      <c r="F897" s="589"/>
      <c r="G897" s="589"/>
      <c r="H897" s="589"/>
      <c r="I897" s="589"/>
      <c r="J897" s="589"/>
      <c r="K897" s="589"/>
    </row>
    <row r="898" spans="1:11" x14ac:dyDescent="0.25">
      <c r="A898" s="589"/>
      <c r="B898" s="589"/>
      <c r="C898" s="589"/>
      <c r="D898" s="589"/>
      <c r="E898" s="589"/>
      <c r="F898" s="589"/>
      <c r="G898" s="589"/>
      <c r="H898" s="589"/>
      <c r="I898" s="589"/>
      <c r="J898" s="589"/>
      <c r="K898" s="589"/>
    </row>
    <row r="899" spans="1:11" x14ac:dyDescent="0.25">
      <c r="A899" s="589"/>
      <c r="B899" s="589"/>
      <c r="C899" s="589"/>
      <c r="D899" s="589"/>
      <c r="E899" s="589"/>
      <c r="F899" s="589"/>
      <c r="G899" s="589"/>
      <c r="H899" s="589"/>
      <c r="I899" s="589"/>
      <c r="J899" s="589"/>
      <c r="K899" s="589"/>
    </row>
    <row r="900" spans="1:11" x14ac:dyDescent="0.25">
      <c r="A900" s="589"/>
      <c r="B900" s="589"/>
      <c r="C900" s="589"/>
      <c r="D900" s="589"/>
      <c r="E900" s="589"/>
      <c r="F900" s="589"/>
      <c r="G900" s="589"/>
      <c r="H900" s="589"/>
      <c r="I900" s="589"/>
      <c r="J900" s="589"/>
      <c r="K900" s="589"/>
    </row>
    <row r="901" spans="1:11" x14ac:dyDescent="0.25">
      <c r="A901" s="589"/>
      <c r="B901" s="589"/>
      <c r="C901" s="589"/>
      <c r="D901" s="589"/>
      <c r="E901" s="589"/>
      <c r="F901" s="589"/>
      <c r="G901" s="589"/>
      <c r="H901" s="589"/>
      <c r="I901" s="589"/>
      <c r="J901" s="589"/>
      <c r="K901" s="589"/>
    </row>
    <row r="902" spans="1:11" x14ac:dyDescent="0.25">
      <c r="A902" s="589"/>
      <c r="B902" s="589"/>
      <c r="C902" s="589"/>
      <c r="D902" s="589"/>
      <c r="E902" s="589"/>
      <c r="F902" s="589"/>
      <c r="G902" s="589"/>
      <c r="H902" s="589"/>
      <c r="I902" s="589"/>
      <c r="J902" s="589"/>
      <c r="K902" s="589"/>
    </row>
    <row r="903" spans="1:11" x14ac:dyDescent="0.25">
      <c r="A903" s="589"/>
      <c r="B903" s="589"/>
      <c r="C903" s="589"/>
      <c r="D903" s="589"/>
      <c r="E903" s="589"/>
      <c r="F903" s="589"/>
      <c r="G903" s="589"/>
      <c r="H903" s="589"/>
      <c r="I903" s="589"/>
      <c r="J903" s="589"/>
      <c r="K903" s="589"/>
    </row>
    <row r="904" spans="1:11" x14ac:dyDescent="0.25">
      <c r="A904" s="589"/>
      <c r="B904" s="589"/>
      <c r="C904" s="589"/>
      <c r="D904" s="589"/>
      <c r="E904" s="589"/>
      <c r="F904" s="589"/>
      <c r="G904" s="589"/>
      <c r="H904" s="589"/>
      <c r="I904" s="589"/>
      <c r="J904" s="589"/>
      <c r="K904" s="589"/>
    </row>
    <row r="905" spans="1:11" x14ac:dyDescent="0.25">
      <c r="A905" s="589"/>
      <c r="B905" s="589"/>
      <c r="C905" s="589"/>
      <c r="D905" s="589"/>
      <c r="E905" s="589"/>
      <c r="F905" s="589"/>
      <c r="G905" s="589"/>
      <c r="H905" s="589"/>
      <c r="I905" s="589"/>
      <c r="J905" s="589"/>
      <c r="K905" s="589"/>
    </row>
    <row r="906" spans="1:11" x14ac:dyDescent="0.25">
      <c r="A906" s="589"/>
      <c r="B906" s="589"/>
      <c r="C906" s="589"/>
      <c r="D906" s="589"/>
      <c r="E906" s="589"/>
      <c r="F906" s="589"/>
      <c r="G906" s="589"/>
      <c r="H906" s="589"/>
      <c r="I906" s="589"/>
      <c r="J906" s="589"/>
      <c r="K906" s="589"/>
    </row>
    <row r="907" spans="1:11" x14ac:dyDescent="0.25">
      <c r="A907" s="589"/>
      <c r="B907" s="589"/>
      <c r="C907" s="589"/>
      <c r="D907" s="589"/>
      <c r="E907" s="589"/>
      <c r="F907" s="589"/>
      <c r="G907" s="589"/>
      <c r="H907" s="589"/>
      <c r="I907" s="589"/>
      <c r="J907" s="589"/>
      <c r="K907" s="589"/>
    </row>
    <row r="908" spans="1:11" x14ac:dyDescent="0.25">
      <c r="A908" s="589"/>
      <c r="B908" s="589"/>
      <c r="C908" s="589"/>
      <c r="D908" s="589"/>
      <c r="E908" s="589"/>
      <c r="F908" s="589"/>
      <c r="G908" s="589"/>
      <c r="H908" s="589"/>
      <c r="I908" s="589"/>
      <c r="J908" s="589"/>
      <c r="K908" s="589"/>
    </row>
    <row r="909" spans="1:11" x14ac:dyDescent="0.25">
      <c r="A909" s="589"/>
      <c r="B909" s="589"/>
      <c r="C909" s="589"/>
      <c r="D909" s="589"/>
      <c r="E909" s="589"/>
      <c r="F909" s="589"/>
      <c r="G909" s="589"/>
      <c r="H909" s="589"/>
      <c r="I909" s="589"/>
      <c r="J909" s="589"/>
      <c r="K909" s="589"/>
    </row>
    <row r="910" spans="1:11" x14ac:dyDescent="0.25">
      <c r="A910" s="589"/>
      <c r="B910" s="589"/>
      <c r="C910" s="589"/>
      <c r="D910" s="589"/>
      <c r="E910" s="589"/>
      <c r="F910" s="589"/>
      <c r="G910" s="589"/>
      <c r="H910" s="589"/>
      <c r="I910" s="589"/>
      <c r="J910" s="589"/>
      <c r="K910" s="589"/>
    </row>
    <row r="911" spans="1:11" x14ac:dyDescent="0.25">
      <c r="A911" s="589"/>
      <c r="B911" s="589"/>
      <c r="C911" s="589"/>
      <c r="D911" s="589"/>
      <c r="E911" s="589"/>
      <c r="F911" s="589"/>
      <c r="G911" s="589"/>
      <c r="H911" s="589"/>
      <c r="I911" s="589"/>
      <c r="J911" s="589"/>
      <c r="K911" s="589"/>
    </row>
    <row r="912" spans="1:11" x14ac:dyDescent="0.25">
      <c r="A912" s="589"/>
      <c r="B912" s="589"/>
      <c r="C912" s="589"/>
      <c r="D912" s="589"/>
      <c r="E912" s="589"/>
      <c r="F912" s="589"/>
      <c r="G912" s="589"/>
      <c r="H912" s="589"/>
      <c r="I912" s="589"/>
      <c r="J912" s="589"/>
      <c r="K912" s="589"/>
    </row>
    <row r="913" spans="1:11" x14ac:dyDescent="0.25">
      <c r="A913" s="589"/>
      <c r="B913" s="589"/>
      <c r="C913" s="589"/>
      <c r="D913" s="589"/>
      <c r="E913" s="589"/>
      <c r="F913" s="589"/>
      <c r="G913" s="589"/>
      <c r="H913" s="589"/>
      <c r="I913" s="589"/>
      <c r="J913" s="589"/>
      <c r="K913" s="589"/>
    </row>
    <row r="914" spans="1:11" x14ac:dyDescent="0.25">
      <c r="A914" s="589"/>
      <c r="B914" s="589"/>
      <c r="C914" s="589"/>
      <c r="D914" s="589"/>
      <c r="E914" s="589"/>
      <c r="F914" s="589"/>
      <c r="G914" s="589"/>
      <c r="H914" s="589"/>
      <c r="I914" s="589"/>
      <c r="J914" s="589"/>
      <c r="K914" s="589"/>
    </row>
    <row r="915" spans="1:11" x14ac:dyDescent="0.25">
      <c r="A915" s="589"/>
      <c r="B915" s="589"/>
      <c r="C915" s="589"/>
      <c r="D915" s="589"/>
      <c r="E915" s="589"/>
      <c r="F915" s="589"/>
      <c r="G915" s="589"/>
      <c r="H915" s="589"/>
      <c r="I915" s="589"/>
      <c r="J915" s="589"/>
      <c r="K915" s="589"/>
    </row>
    <row r="916" spans="1:11" x14ac:dyDescent="0.25">
      <c r="A916" s="589"/>
      <c r="B916" s="589"/>
      <c r="C916" s="589"/>
      <c r="D916" s="589"/>
      <c r="E916" s="589"/>
      <c r="F916" s="589"/>
      <c r="G916" s="589"/>
      <c r="H916" s="589"/>
      <c r="I916" s="589"/>
      <c r="J916" s="589"/>
      <c r="K916" s="589"/>
    </row>
    <row r="917" spans="1:11" x14ac:dyDescent="0.25">
      <c r="A917" s="589"/>
      <c r="B917" s="589"/>
      <c r="C917" s="589"/>
      <c r="D917" s="589"/>
      <c r="E917" s="589"/>
      <c r="F917" s="589"/>
      <c r="G917" s="589"/>
      <c r="H917" s="589"/>
      <c r="I917" s="589"/>
      <c r="J917" s="589"/>
      <c r="K917" s="589"/>
    </row>
    <row r="918" spans="1:11" x14ac:dyDescent="0.25">
      <c r="A918" s="589"/>
      <c r="B918" s="589"/>
      <c r="C918" s="589"/>
      <c r="D918" s="589"/>
      <c r="E918" s="589"/>
      <c r="F918" s="589"/>
      <c r="G918" s="589"/>
      <c r="H918" s="589"/>
      <c r="I918" s="589"/>
      <c r="J918" s="589"/>
      <c r="K918" s="589"/>
    </row>
    <row r="919" spans="1:11" x14ac:dyDescent="0.25">
      <c r="A919" s="589"/>
      <c r="B919" s="589"/>
      <c r="C919" s="589"/>
      <c r="D919" s="589"/>
      <c r="E919" s="589"/>
      <c r="F919" s="589"/>
      <c r="G919" s="589"/>
      <c r="H919" s="589"/>
      <c r="I919" s="589"/>
      <c r="J919" s="589"/>
      <c r="K919" s="589"/>
    </row>
    <row r="920" spans="1:11" x14ac:dyDescent="0.25">
      <c r="A920" s="589"/>
      <c r="B920" s="589"/>
      <c r="C920" s="589"/>
      <c r="D920" s="589"/>
      <c r="E920" s="589"/>
      <c r="F920" s="589"/>
      <c r="G920" s="589"/>
      <c r="H920" s="589"/>
      <c r="I920" s="589"/>
      <c r="J920" s="589"/>
      <c r="K920" s="589"/>
    </row>
    <row r="921" spans="1:11" x14ac:dyDescent="0.25">
      <c r="A921" s="589"/>
      <c r="B921" s="589"/>
      <c r="C921" s="589"/>
      <c r="D921" s="589"/>
      <c r="E921" s="589"/>
      <c r="F921" s="589"/>
      <c r="G921" s="589"/>
      <c r="H921" s="589"/>
      <c r="I921" s="589"/>
      <c r="J921" s="589"/>
      <c r="K921" s="589"/>
    </row>
    <row r="922" spans="1:11" x14ac:dyDescent="0.25">
      <c r="A922" s="589"/>
      <c r="B922" s="589"/>
      <c r="C922" s="589"/>
      <c r="D922" s="589"/>
      <c r="E922" s="589"/>
      <c r="F922" s="589"/>
      <c r="G922" s="589"/>
      <c r="H922" s="589"/>
      <c r="I922" s="589"/>
      <c r="J922" s="589"/>
      <c r="K922" s="589"/>
    </row>
    <row r="923" spans="1:11" x14ac:dyDescent="0.25">
      <c r="A923" s="589"/>
      <c r="B923" s="589"/>
      <c r="C923" s="589"/>
      <c r="D923" s="589"/>
      <c r="E923" s="589"/>
      <c r="F923" s="589"/>
      <c r="G923" s="589"/>
      <c r="H923" s="589"/>
      <c r="I923" s="589"/>
      <c r="J923" s="589"/>
      <c r="K923" s="589"/>
    </row>
    <row r="924" spans="1:11" x14ac:dyDescent="0.25">
      <c r="A924" s="589"/>
      <c r="B924" s="589"/>
      <c r="C924" s="589"/>
      <c r="D924" s="589"/>
      <c r="E924" s="589"/>
      <c r="F924" s="589"/>
      <c r="G924" s="589"/>
      <c r="H924" s="589"/>
      <c r="I924" s="589"/>
      <c r="J924" s="589"/>
      <c r="K924" s="589"/>
    </row>
    <row r="925" spans="1:11" x14ac:dyDescent="0.25">
      <c r="A925" s="589"/>
      <c r="B925" s="589"/>
      <c r="C925" s="589"/>
      <c r="D925" s="589"/>
      <c r="E925" s="589"/>
      <c r="F925" s="589"/>
      <c r="G925" s="589"/>
      <c r="H925" s="589"/>
      <c r="I925" s="589"/>
      <c r="J925" s="589"/>
      <c r="K925" s="589"/>
    </row>
    <row r="926" spans="1:11" x14ac:dyDescent="0.25">
      <c r="A926" s="589"/>
      <c r="B926" s="589"/>
      <c r="C926" s="589"/>
      <c r="D926" s="589"/>
      <c r="E926" s="589"/>
      <c r="F926" s="589"/>
      <c r="G926" s="589"/>
      <c r="H926" s="589"/>
      <c r="I926" s="589"/>
      <c r="J926" s="589"/>
      <c r="K926" s="589"/>
    </row>
    <row r="927" spans="1:11" x14ac:dyDescent="0.25">
      <c r="A927" s="589"/>
      <c r="B927" s="589"/>
      <c r="C927" s="589"/>
      <c r="D927" s="589"/>
      <c r="E927" s="589"/>
      <c r="F927" s="589"/>
      <c r="G927" s="589"/>
      <c r="H927" s="589"/>
      <c r="I927" s="589"/>
      <c r="J927" s="589"/>
      <c r="K927" s="589"/>
    </row>
    <row r="928" spans="1:11" x14ac:dyDescent="0.25">
      <c r="A928" s="589"/>
      <c r="B928" s="589"/>
      <c r="C928" s="589"/>
      <c r="D928" s="589"/>
      <c r="E928" s="589"/>
      <c r="F928" s="589"/>
      <c r="G928" s="589"/>
      <c r="H928" s="589"/>
      <c r="I928" s="589"/>
      <c r="J928" s="589"/>
      <c r="K928" s="589"/>
    </row>
    <row r="929" spans="1:11" x14ac:dyDescent="0.25">
      <c r="A929" s="589"/>
      <c r="B929" s="589"/>
      <c r="C929" s="589"/>
      <c r="D929" s="589"/>
      <c r="E929" s="589"/>
      <c r="F929" s="589"/>
      <c r="G929" s="589"/>
      <c r="H929" s="589"/>
      <c r="I929" s="589"/>
      <c r="J929" s="589"/>
      <c r="K929" s="589"/>
    </row>
    <row r="930" spans="1:11" x14ac:dyDescent="0.25">
      <c r="A930" s="589"/>
      <c r="B930" s="589"/>
      <c r="C930" s="589"/>
      <c r="D930" s="589"/>
      <c r="E930" s="589"/>
      <c r="F930" s="589"/>
      <c r="G930" s="589"/>
      <c r="H930" s="589"/>
      <c r="I930" s="589"/>
      <c r="J930" s="589"/>
      <c r="K930" s="589"/>
    </row>
    <row r="931" spans="1:11" x14ac:dyDescent="0.25">
      <c r="A931" s="589"/>
      <c r="B931" s="589"/>
      <c r="C931" s="589"/>
      <c r="D931" s="589"/>
      <c r="E931" s="589"/>
      <c r="F931" s="589"/>
      <c r="G931" s="589"/>
      <c r="H931" s="589"/>
      <c r="I931" s="589"/>
      <c r="J931" s="589"/>
      <c r="K931" s="589"/>
    </row>
    <row r="932" spans="1:11" x14ac:dyDescent="0.25">
      <c r="A932" s="589"/>
      <c r="B932" s="589"/>
      <c r="C932" s="589"/>
      <c r="D932" s="589"/>
      <c r="E932" s="589"/>
      <c r="F932" s="589"/>
      <c r="G932" s="589"/>
      <c r="H932" s="589"/>
      <c r="I932" s="589"/>
      <c r="J932" s="589"/>
      <c r="K932" s="589"/>
    </row>
    <row r="933" spans="1:11" x14ac:dyDescent="0.25">
      <c r="A933" s="589"/>
      <c r="B933" s="589"/>
      <c r="C933" s="589"/>
      <c r="D933" s="589"/>
      <c r="E933" s="589"/>
      <c r="F933" s="589"/>
      <c r="G933" s="589"/>
      <c r="H933" s="589"/>
      <c r="I933" s="589"/>
      <c r="J933" s="589"/>
      <c r="K933" s="589"/>
    </row>
    <row r="934" spans="1:11" x14ac:dyDescent="0.25">
      <c r="A934" s="589"/>
      <c r="B934" s="589"/>
      <c r="C934" s="589"/>
      <c r="D934" s="589"/>
      <c r="E934" s="589"/>
      <c r="F934" s="589"/>
      <c r="G934" s="589"/>
      <c r="H934" s="589"/>
      <c r="I934" s="589"/>
      <c r="J934" s="589"/>
      <c r="K934" s="589"/>
    </row>
    <row r="935" spans="1:11" x14ac:dyDescent="0.25">
      <c r="A935" s="589"/>
      <c r="B935" s="589"/>
      <c r="C935" s="589"/>
      <c r="D935" s="589"/>
      <c r="E935" s="589"/>
      <c r="F935" s="589"/>
      <c r="G935" s="589"/>
      <c r="H935" s="589"/>
      <c r="I935" s="589"/>
      <c r="J935" s="589"/>
      <c r="K935" s="589"/>
    </row>
    <row r="936" spans="1:11" x14ac:dyDescent="0.25">
      <c r="A936" s="589"/>
      <c r="B936" s="589"/>
      <c r="C936" s="589"/>
      <c r="D936" s="589"/>
      <c r="E936" s="589"/>
      <c r="F936" s="589"/>
      <c r="G936" s="589"/>
      <c r="H936" s="589"/>
      <c r="I936" s="589"/>
      <c r="J936" s="589"/>
      <c r="K936" s="589"/>
    </row>
    <row r="937" spans="1:11" x14ac:dyDescent="0.25">
      <c r="A937" s="589"/>
      <c r="B937" s="589"/>
      <c r="C937" s="589"/>
      <c r="D937" s="589"/>
      <c r="E937" s="589"/>
      <c r="F937" s="589"/>
      <c r="G937" s="589"/>
      <c r="H937" s="589"/>
      <c r="I937" s="589"/>
      <c r="J937" s="589"/>
      <c r="K937" s="589"/>
    </row>
    <row r="938" spans="1:11" x14ac:dyDescent="0.25">
      <c r="A938" s="589"/>
      <c r="B938" s="589"/>
      <c r="C938" s="589"/>
      <c r="D938" s="589"/>
      <c r="E938" s="589"/>
      <c r="F938" s="589"/>
      <c r="G938" s="589"/>
      <c r="H938" s="589"/>
      <c r="I938" s="589"/>
      <c r="J938" s="589"/>
      <c r="K938" s="589"/>
    </row>
    <row r="939" spans="1:11" x14ac:dyDescent="0.25">
      <c r="A939" s="589"/>
      <c r="B939" s="589"/>
      <c r="C939" s="589"/>
      <c r="D939" s="589"/>
      <c r="E939" s="589"/>
      <c r="F939" s="589"/>
      <c r="G939" s="589"/>
      <c r="H939" s="589"/>
      <c r="I939" s="589"/>
      <c r="J939" s="589"/>
      <c r="K939" s="589"/>
    </row>
    <row r="940" spans="1:11" x14ac:dyDescent="0.25">
      <c r="A940" s="589"/>
      <c r="B940" s="589"/>
      <c r="C940" s="589"/>
      <c r="D940" s="589"/>
      <c r="E940" s="589"/>
      <c r="F940" s="589"/>
      <c r="G940" s="589"/>
      <c r="H940" s="589"/>
      <c r="I940" s="589"/>
      <c r="J940" s="589"/>
      <c r="K940" s="589"/>
    </row>
    <row r="941" spans="1:11" x14ac:dyDescent="0.25">
      <c r="A941" s="589"/>
      <c r="B941" s="589"/>
      <c r="C941" s="589"/>
      <c r="D941" s="589"/>
      <c r="E941" s="589"/>
      <c r="F941" s="589"/>
      <c r="G941" s="589"/>
      <c r="H941" s="589"/>
      <c r="I941" s="589"/>
      <c r="J941" s="589"/>
      <c r="K941" s="589"/>
    </row>
    <row r="942" spans="1:11" x14ac:dyDescent="0.25">
      <c r="A942" s="589"/>
      <c r="B942" s="589"/>
      <c r="C942" s="589"/>
      <c r="D942" s="589"/>
      <c r="E942" s="589"/>
      <c r="F942" s="589"/>
      <c r="G942" s="589"/>
      <c r="H942" s="589"/>
      <c r="I942" s="589"/>
      <c r="J942" s="589"/>
      <c r="K942" s="589"/>
    </row>
    <row r="943" spans="1:11" x14ac:dyDescent="0.25">
      <c r="A943" s="589"/>
      <c r="B943" s="589"/>
      <c r="C943" s="589"/>
      <c r="D943" s="589"/>
      <c r="E943" s="589"/>
      <c r="F943" s="589"/>
      <c r="G943" s="589"/>
      <c r="H943" s="589"/>
      <c r="I943" s="589"/>
      <c r="J943" s="589"/>
      <c r="K943" s="589"/>
    </row>
    <row r="944" spans="1:11" x14ac:dyDescent="0.25">
      <c r="A944" s="589"/>
      <c r="B944" s="589"/>
      <c r="C944" s="589"/>
      <c r="D944" s="589"/>
      <c r="E944" s="589"/>
      <c r="F944" s="589"/>
      <c r="G944" s="589"/>
      <c r="H944" s="589"/>
      <c r="I944" s="589"/>
      <c r="J944" s="589"/>
      <c r="K944" s="589"/>
    </row>
    <row r="945" spans="1:11" x14ac:dyDescent="0.25">
      <c r="A945" s="589"/>
      <c r="B945" s="589"/>
      <c r="C945" s="589"/>
      <c r="D945" s="589"/>
      <c r="E945" s="589"/>
      <c r="F945" s="589"/>
      <c r="G945" s="589"/>
      <c r="H945" s="589"/>
      <c r="I945" s="589"/>
      <c r="J945" s="589"/>
      <c r="K945" s="589"/>
    </row>
    <row r="946" spans="1:11" x14ac:dyDescent="0.25">
      <c r="A946" s="589"/>
      <c r="B946" s="589"/>
      <c r="C946" s="589"/>
      <c r="D946" s="589"/>
      <c r="E946" s="589"/>
      <c r="F946" s="589"/>
      <c r="G946" s="589"/>
      <c r="H946" s="589"/>
      <c r="I946" s="589"/>
      <c r="J946" s="589"/>
      <c r="K946" s="589"/>
    </row>
    <row r="947" spans="1:11" x14ac:dyDescent="0.25">
      <c r="A947" s="589"/>
      <c r="B947" s="589"/>
      <c r="C947" s="589"/>
      <c r="D947" s="589"/>
      <c r="E947" s="589"/>
      <c r="F947" s="589"/>
      <c r="G947" s="589"/>
      <c r="H947" s="589"/>
      <c r="I947" s="589"/>
      <c r="J947" s="589"/>
      <c r="K947" s="589"/>
    </row>
    <row r="948" spans="1:11" x14ac:dyDescent="0.25">
      <c r="A948" s="589"/>
      <c r="B948" s="589"/>
      <c r="C948" s="589"/>
      <c r="D948" s="589"/>
      <c r="E948" s="589"/>
      <c r="F948" s="589"/>
      <c r="G948" s="589"/>
      <c r="H948" s="589"/>
      <c r="I948" s="589"/>
      <c r="J948" s="589"/>
      <c r="K948" s="589"/>
    </row>
    <row r="949" spans="1:11" x14ac:dyDescent="0.25">
      <c r="A949" s="589"/>
      <c r="B949" s="589"/>
      <c r="C949" s="589"/>
      <c r="D949" s="589"/>
      <c r="E949" s="589"/>
      <c r="F949" s="589"/>
      <c r="G949" s="589"/>
      <c r="H949" s="589"/>
      <c r="I949" s="589"/>
      <c r="J949" s="589"/>
      <c r="K949" s="589"/>
    </row>
    <row r="950" spans="1:11" x14ac:dyDescent="0.25">
      <c r="A950" s="589"/>
      <c r="B950" s="589"/>
      <c r="C950" s="589"/>
      <c r="D950" s="589"/>
      <c r="E950" s="589"/>
      <c r="F950" s="589"/>
      <c r="G950" s="589"/>
      <c r="H950" s="589"/>
      <c r="I950" s="589"/>
      <c r="J950" s="589"/>
      <c r="K950" s="589"/>
    </row>
    <row r="951" spans="1:11" x14ac:dyDescent="0.25">
      <c r="A951" s="589"/>
      <c r="B951" s="589"/>
      <c r="C951" s="589"/>
      <c r="D951" s="589"/>
      <c r="E951" s="589"/>
      <c r="F951" s="589"/>
      <c r="G951" s="589"/>
      <c r="H951" s="589"/>
      <c r="I951" s="589"/>
      <c r="J951" s="589"/>
      <c r="K951" s="589"/>
    </row>
    <row r="952" spans="1:11" x14ac:dyDescent="0.25">
      <c r="A952" s="589"/>
      <c r="B952" s="589"/>
      <c r="C952" s="589"/>
      <c r="D952" s="589"/>
      <c r="E952" s="589"/>
      <c r="F952" s="589"/>
      <c r="G952" s="589"/>
      <c r="H952" s="589"/>
      <c r="I952" s="589"/>
      <c r="J952" s="589"/>
      <c r="K952" s="589"/>
    </row>
    <row r="953" spans="1:11" x14ac:dyDescent="0.25">
      <c r="A953" s="589"/>
      <c r="B953" s="589"/>
      <c r="C953" s="589"/>
      <c r="D953" s="589"/>
      <c r="E953" s="589"/>
      <c r="F953" s="589"/>
      <c r="G953" s="589"/>
      <c r="H953" s="589"/>
      <c r="I953" s="589"/>
      <c r="J953" s="589"/>
      <c r="K953" s="589"/>
    </row>
    <row r="954" spans="1:11" x14ac:dyDescent="0.25">
      <c r="A954" s="589"/>
      <c r="B954" s="589"/>
      <c r="C954" s="589"/>
      <c r="D954" s="589"/>
      <c r="E954" s="589"/>
      <c r="F954" s="589"/>
      <c r="G954" s="589"/>
      <c r="H954" s="589"/>
      <c r="I954" s="589"/>
      <c r="J954" s="589"/>
      <c r="K954" s="589"/>
    </row>
    <row r="955" spans="1:11" x14ac:dyDescent="0.25">
      <c r="A955" s="589"/>
      <c r="B955" s="589"/>
      <c r="C955" s="589"/>
      <c r="D955" s="589"/>
      <c r="E955" s="589"/>
      <c r="F955" s="589"/>
      <c r="G955" s="589"/>
      <c r="H955" s="589"/>
      <c r="I955" s="589"/>
      <c r="J955" s="589"/>
      <c r="K955" s="589"/>
    </row>
    <row r="956" spans="1:11" x14ac:dyDescent="0.25">
      <c r="A956" s="589"/>
      <c r="B956" s="589"/>
      <c r="C956" s="589"/>
      <c r="D956" s="589"/>
      <c r="E956" s="589"/>
      <c r="F956" s="589"/>
      <c r="G956" s="589"/>
      <c r="H956" s="589"/>
      <c r="I956" s="589"/>
      <c r="J956" s="589"/>
      <c r="K956" s="589"/>
    </row>
    <row r="957" spans="1:11" x14ac:dyDescent="0.25">
      <c r="A957" s="589"/>
      <c r="B957" s="589"/>
      <c r="C957" s="589"/>
      <c r="D957" s="589"/>
      <c r="E957" s="589"/>
      <c r="F957" s="589"/>
      <c r="G957" s="589"/>
      <c r="H957" s="589"/>
      <c r="I957" s="589"/>
      <c r="J957" s="589"/>
      <c r="K957" s="589"/>
    </row>
    <row r="958" spans="1:11" x14ac:dyDescent="0.25">
      <c r="A958" s="589"/>
      <c r="B958" s="589"/>
      <c r="C958" s="589"/>
      <c r="D958" s="589"/>
      <c r="E958" s="589"/>
      <c r="F958" s="589"/>
      <c r="G958" s="589"/>
      <c r="H958" s="589"/>
      <c r="I958" s="589"/>
      <c r="J958" s="589"/>
      <c r="K958" s="589"/>
    </row>
    <row r="959" spans="1:11" x14ac:dyDescent="0.25">
      <c r="A959" s="589"/>
      <c r="B959" s="589"/>
      <c r="C959" s="589"/>
      <c r="D959" s="589"/>
      <c r="E959" s="589"/>
      <c r="F959" s="589"/>
      <c r="G959" s="589"/>
      <c r="H959" s="589"/>
      <c r="I959" s="589"/>
      <c r="J959" s="589"/>
      <c r="K959" s="589"/>
    </row>
    <row r="960" spans="1:11" x14ac:dyDescent="0.25">
      <c r="A960" s="589"/>
      <c r="B960" s="589"/>
      <c r="C960" s="589"/>
      <c r="D960" s="589"/>
      <c r="E960" s="589"/>
      <c r="F960" s="589"/>
      <c r="G960" s="589"/>
      <c r="H960" s="589"/>
      <c r="I960" s="589"/>
      <c r="J960" s="589"/>
      <c r="K960" s="589"/>
    </row>
    <row r="961" spans="1:11" x14ac:dyDescent="0.25">
      <c r="A961" s="589"/>
      <c r="B961" s="589"/>
      <c r="C961" s="589"/>
      <c r="D961" s="589"/>
      <c r="E961" s="589"/>
      <c r="F961" s="589"/>
      <c r="G961" s="589"/>
      <c r="H961" s="589"/>
      <c r="I961" s="589"/>
      <c r="J961" s="589"/>
      <c r="K961" s="589"/>
    </row>
    <row r="962" spans="1:11" x14ac:dyDescent="0.25">
      <c r="A962" s="589"/>
      <c r="B962" s="589"/>
      <c r="C962" s="589"/>
      <c r="D962" s="589"/>
      <c r="E962" s="589"/>
      <c r="F962" s="589"/>
      <c r="G962" s="589"/>
      <c r="H962" s="589"/>
      <c r="I962" s="589"/>
      <c r="J962" s="589"/>
      <c r="K962" s="589"/>
    </row>
    <row r="963" spans="1:11" x14ac:dyDescent="0.25">
      <c r="A963" s="589"/>
      <c r="B963" s="589"/>
      <c r="C963" s="589"/>
      <c r="D963" s="589"/>
      <c r="E963" s="589"/>
      <c r="F963" s="589"/>
      <c r="G963" s="589"/>
      <c r="H963" s="589"/>
      <c r="I963" s="589"/>
      <c r="J963" s="589"/>
      <c r="K963" s="589"/>
    </row>
    <row r="964" spans="1:11" x14ac:dyDescent="0.25">
      <c r="A964" s="589"/>
      <c r="B964" s="589"/>
      <c r="C964" s="589"/>
      <c r="D964" s="589"/>
      <c r="E964" s="589"/>
      <c r="F964" s="589"/>
      <c r="G964" s="589"/>
      <c r="H964" s="589"/>
      <c r="I964" s="589"/>
      <c r="J964" s="589"/>
      <c r="K964" s="589"/>
    </row>
    <row r="965" spans="1:11" x14ac:dyDescent="0.25">
      <c r="A965" s="589"/>
      <c r="B965" s="589"/>
      <c r="C965" s="589"/>
      <c r="D965" s="589"/>
      <c r="E965" s="589"/>
      <c r="F965" s="589"/>
      <c r="G965" s="589"/>
      <c r="H965" s="589"/>
      <c r="I965" s="589"/>
      <c r="J965" s="589"/>
      <c r="K965" s="589"/>
    </row>
    <row r="966" spans="1:11" x14ac:dyDescent="0.25">
      <c r="A966" s="589"/>
      <c r="B966" s="589"/>
      <c r="C966" s="589"/>
      <c r="D966" s="589"/>
      <c r="E966" s="589"/>
      <c r="F966" s="589"/>
      <c r="G966" s="589"/>
      <c r="H966" s="589"/>
      <c r="I966" s="589"/>
      <c r="J966" s="589"/>
      <c r="K966" s="589"/>
    </row>
    <row r="967" spans="1:11" x14ac:dyDescent="0.25">
      <c r="A967" s="589"/>
      <c r="B967" s="589"/>
      <c r="C967" s="589"/>
      <c r="D967" s="589"/>
      <c r="E967" s="589"/>
      <c r="F967" s="589"/>
      <c r="G967" s="589"/>
      <c r="H967" s="589"/>
      <c r="I967" s="589"/>
      <c r="J967" s="589"/>
      <c r="K967" s="589"/>
    </row>
    <row r="968" spans="1:11" x14ac:dyDescent="0.25">
      <c r="A968" s="589"/>
      <c r="B968" s="589"/>
      <c r="C968" s="589"/>
      <c r="D968" s="589"/>
      <c r="E968" s="589"/>
      <c r="F968" s="589"/>
      <c r="G968" s="589"/>
      <c r="H968" s="589"/>
      <c r="I968" s="589"/>
      <c r="J968" s="589"/>
      <c r="K968" s="589"/>
    </row>
    <row r="969" spans="1:11" x14ac:dyDescent="0.25">
      <c r="A969" s="589"/>
      <c r="B969" s="589"/>
      <c r="C969" s="589"/>
      <c r="D969" s="589"/>
      <c r="E969" s="589"/>
      <c r="F969" s="589"/>
      <c r="G969" s="589"/>
      <c r="H969" s="589"/>
      <c r="I969" s="589"/>
      <c r="J969" s="589"/>
      <c r="K969" s="589"/>
    </row>
    <row r="970" spans="1:11" x14ac:dyDescent="0.25">
      <c r="A970" s="589"/>
      <c r="B970" s="589"/>
      <c r="C970" s="589"/>
      <c r="D970" s="589"/>
      <c r="E970" s="589"/>
      <c r="F970" s="589"/>
      <c r="G970" s="589"/>
      <c r="H970" s="589"/>
      <c r="I970" s="589"/>
      <c r="J970" s="589"/>
      <c r="K970" s="589"/>
    </row>
    <row r="971" spans="1:11" x14ac:dyDescent="0.25">
      <c r="A971" s="589"/>
      <c r="B971" s="589"/>
      <c r="C971" s="589"/>
      <c r="D971" s="589"/>
      <c r="E971" s="589"/>
      <c r="F971" s="589"/>
      <c r="G971" s="589"/>
      <c r="H971" s="589"/>
      <c r="I971" s="589"/>
      <c r="J971" s="589"/>
      <c r="K971" s="589"/>
    </row>
    <row r="972" spans="1:11" x14ac:dyDescent="0.25">
      <c r="A972" s="589"/>
      <c r="B972" s="589"/>
      <c r="C972" s="589"/>
      <c r="D972" s="589"/>
      <c r="E972" s="589"/>
      <c r="F972" s="589"/>
      <c r="G972" s="589"/>
      <c r="H972" s="589"/>
      <c r="I972" s="589"/>
      <c r="J972" s="589"/>
      <c r="K972" s="589"/>
    </row>
    <row r="973" spans="1:11" x14ac:dyDescent="0.25">
      <c r="A973" s="589"/>
      <c r="B973" s="589"/>
      <c r="C973" s="589"/>
      <c r="D973" s="589"/>
      <c r="E973" s="589"/>
      <c r="F973" s="589"/>
      <c r="G973" s="589"/>
      <c r="H973" s="589"/>
      <c r="I973" s="589"/>
      <c r="J973" s="589"/>
      <c r="K973" s="589"/>
    </row>
    <row r="974" spans="1:11" x14ac:dyDescent="0.25">
      <c r="A974" s="589"/>
      <c r="B974" s="589"/>
      <c r="C974" s="589"/>
      <c r="D974" s="589"/>
      <c r="E974" s="589"/>
      <c r="F974" s="589"/>
      <c r="G974" s="589"/>
      <c r="H974" s="589"/>
      <c r="I974" s="589"/>
      <c r="J974" s="589"/>
      <c r="K974" s="589"/>
    </row>
    <row r="975" spans="1:11" x14ac:dyDescent="0.25">
      <c r="A975" s="589"/>
      <c r="B975" s="589"/>
      <c r="C975" s="589"/>
      <c r="D975" s="589"/>
      <c r="E975" s="589"/>
      <c r="F975" s="589"/>
      <c r="G975" s="589"/>
      <c r="H975" s="589"/>
      <c r="I975" s="589"/>
      <c r="J975" s="589"/>
      <c r="K975" s="589"/>
    </row>
    <row r="976" spans="1:11" x14ac:dyDescent="0.25">
      <c r="A976" s="589"/>
      <c r="B976" s="589"/>
      <c r="C976" s="589"/>
      <c r="D976" s="589"/>
      <c r="E976" s="589"/>
      <c r="F976" s="589"/>
      <c r="G976" s="589"/>
      <c r="H976" s="589"/>
      <c r="I976" s="589"/>
      <c r="J976" s="589"/>
      <c r="K976" s="589"/>
    </row>
    <row r="977" spans="1:11" x14ac:dyDescent="0.25">
      <c r="A977" s="589"/>
      <c r="B977" s="589"/>
      <c r="C977" s="589"/>
      <c r="D977" s="589"/>
      <c r="E977" s="589"/>
      <c r="F977" s="589"/>
      <c r="G977" s="589"/>
      <c r="H977" s="589"/>
      <c r="I977" s="589"/>
      <c r="J977" s="589"/>
      <c r="K977" s="589"/>
    </row>
    <row r="978" spans="1:11" x14ac:dyDescent="0.25">
      <c r="A978" s="589"/>
      <c r="B978" s="589"/>
      <c r="C978" s="589"/>
      <c r="D978" s="589"/>
      <c r="E978" s="589"/>
      <c r="F978" s="589"/>
      <c r="G978" s="589"/>
      <c r="H978" s="589"/>
      <c r="I978" s="589"/>
      <c r="J978" s="589"/>
      <c r="K978" s="589"/>
    </row>
    <row r="979" spans="1:11" x14ac:dyDescent="0.25">
      <c r="A979" s="589"/>
      <c r="B979" s="589"/>
      <c r="C979" s="589"/>
      <c r="D979" s="589"/>
      <c r="E979" s="589"/>
      <c r="F979" s="589"/>
      <c r="G979" s="589"/>
      <c r="H979" s="589"/>
      <c r="I979" s="589"/>
      <c r="J979" s="589"/>
      <c r="K979" s="589"/>
    </row>
    <row r="980" spans="1:11" x14ac:dyDescent="0.25">
      <c r="A980" s="589"/>
      <c r="B980" s="589"/>
      <c r="C980" s="589"/>
      <c r="D980" s="589"/>
      <c r="E980" s="589"/>
      <c r="F980" s="589"/>
      <c r="G980" s="589"/>
      <c r="H980" s="589"/>
      <c r="I980" s="589"/>
      <c r="J980" s="589"/>
      <c r="K980" s="589"/>
    </row>
    <row r="981" spans="1:11" x14ac:dyDescent="0.25">
      <c r="A981" s="589"/>
      <c r="B981" s="589"/>
      <c r="C981" s="589"/>
      <c r="D981" s="589"/>
      <c r="E981" s="589"/>
      <c r="F981" s="589"/>
      <c r="G981" s="589"/>
      <c r="H981" s="589"/>
      <c r="I981" s="589"/>
      <c r="J981" s="589"/>
      <c r="K981" s="589"/>
    </row>
    <row r="982" spans="1:11" x14ac:dyDescent="0.25">
      <c r="A982" s="589"/>
      <c r="B982" s="589"/>
      <c r="C982" s="589"/>
      <c r="D982" s="589"/>
      <c r="E982" s="589"/>
      <c r="F982" s="589"/>
      <c r="G982" s="589"/>
      <c r="H982" s="589"/>
      <c r="I982" s="589"/>
      <c r="J982" s="589"/>
      <c r="K982" s="589"/>
    </row>
    <row r="983" spans="1:11" x14ac:dyDescent="0.25">
      <c r="A983" s="589"/>
      <c r="B983" s="589"/>
      <c r="C983" s="589"/>
      <c r="D983" s="589"/>
      <c r="E983" s="589"/>
      <c r="F983" s="589"/>
      <c r="G983" s="589"/>
      <c r="H983" s="589"/>
      <c r="I983" s="589"/>
      <c r="J983" s="589"/>
      <c r="K983" s="589"/>
    </row>
    <row r="984" spans="1:11" x14ac:dyDescent="0.25">
      <c r="A984" s="589"/>
      <c r="B984" s="589"/>
      <c r="C984" s="589"/>
      <c r="D984" s="589"/>
      <c r="E984" s="589"/>
      <c r="F984" s="589"/>
      <c r="G984" s="589"/>
      <c r="H984" s="589"/>
      <c r="I984" s="589"/>
      <c r="J984" s="589"/>
      <c r="K984" s="589"/>
    </row>
    <row r="985" spans="1:11" x14ac:dyDescent="0.25">
      <c r="A985" s="589"/>
      <c r="B985" s="589"/>
      <c r="C985" s="589"/>
      <c r="D985" s="589"/>
      <c r="E985" s="589"/>
      <c r="F985" s="589"/>
      <c r="G985" s="589"/>
      <c r="H985" s="589"/>
      <c r="I985" s="589"/>
      <c r="J985" s="589"/>
      <c r="K985" s="589"/>
    </row>
    <row r="986" spans="1:11" x14ac:dyDescent="0.25">
      <c r="A986" s="589"/>
      <c r="B986" s="589"/>
      <c r="C986" s="589"/>
      <c r="D986" s="589"/>
      <c r="E986" s="589"/>
      <c r="F986" s="589"/>
      <c r="G986" s="589"/>
      <c r="H986" s="589"/>
      <c r="I986" s="589"/>
      <c r="J986" s="589"/>
      <c r="K986" s="589"/>
    </row>
  </sheetData>
  <mergeCells count="14">
    <mergeCell ref="J6:J7"/>
    <mergeCell ref="A2:J2"/>
    <mergeCell ref="A3:J3"/>
    <mergeCell ref="A5:A7"/>
    <mergeCell ref="B5:B7"/>
    <mergeCell ref="C5:F5"/>
    <mergeCell ref="G5:J5"/>
    <mergeCell ref="C6:C7"/>
    <mergeCell ref="D6:D7"/>
    <mergeCell ref="E6:E7"/>
    <mergeCell ref="F6:F7"/>
    <mergeCell ref="G6:G7"/>
    <mergeCell ref="H6:H7"/>
    <mergeCell ref="I6:I7"/>
  </mergeCells>
  <hyperlinks>
    <hyperlink ref="A20" r:id="rId1"/>
    <hyperlink ref="A21" r:id="rId2"/>
  </hyperlinks>
  <pageMargins left="0.78740157480314965" right="0.78740157480314965" top="1.1811023622047245" bottom="0.78740157480314965" header="0" footer="0"/>
  <pageSetup paperSize="9" scale="95" orientation="portrait" horizontalDpi="4294967292" verticalDpi="2400"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workbookViewId="0"/>
  </sheetViews>
  <sheetFormatPr defaultRowHeight="12.75" x14ac:dyDescent="0.2"/>
  <cols>
    <col min="1" max="1" width="10.5703125" style="597" customWidth="1"/>
    <col min="2" max="3" width="7.85546875" style="597" customWidth="1"/>
    <col min="4" max="8" width="7.42578125" style="597" customWidth="1"/>
    <col min="9" max="9" width="7.7109375" style="597" customWidth="1"/>
    <col min="10" max="10" width="8" style="597" customWidth="1"/>
    <col min="11" max="16384" width="9.140625" style="597"/>
  </cols>
  <sheetData>
    <row r="1" spans="1:21" x14ac:dyDescent="0.2">
      <c r="A1" s="596"/>
      <c r="B1" s="596"/>
      <c r="C1" s="596"/>
      <c r="D1" s="596"/>
      <c r="E1" s="596"/>
      <c r="F1" s="596"/>
      <c r="G1" s="596"/>
      <c r="H1" s="596"/>
      <c r="I1" s="596"/>
      <c r="J1" s="596"/>
      <c r="K1" s="596"/>
      <c r="L1" s="596"/>
      <c r="M1" s="596"/>
      <c r="N1" s="596"/>
      <c r="O1" s="596"/>
      <c r="P1" s="596"/>
      <c r="Q1" s="596"/>
      <c r="R1" s="596"/>
      <c r="S1" s="596"/>
      <c r="T1" s="596"/>
      <c r="U1" s="596"/>
    </row>
    <row r="2" spans="1:21" ht="13.5" x14ac:dyDescent="0.25">
      <c r="A2" s="1931" t="s">
        <v>342</v>
      </c>
      <c r="B2" s="1931"/>
      <c r="C2" s="1931"/>
      <c r="D2" s="571"/>
      <c r="E2" s="571"/>
      <c r="F2" s="571"/>
      <c r="G2" s="571"/>
      <c r="H2" s="571"/>
      <c r="I2" s="571"/>
      <c r="J2" s="571"/>
      <c r="K2" s="596"/>
      <c r="L2" s="596"/>
      <c r="M2" s="596"/>
      <c r="N2" s="596"/>
      <c r="O2" s="596"/>
      <c r="P2" s="596"/>
      <c r="Q2" s="596"/>
      <c r="R2" s="596"/>
      <c r="S2" s="596"/>
      <c r="T2" s="596"/>
      <c r="U2" s="596"/>
    </row>
    <row r="3" spans="1:21" ht="23.25" customHeight="1" x14ac:dyDescent="0.2">
      <c r="A3" s="1933" t="s">
        <v>343</v>
      </c>
      <c r="B3" s="1933"/>
      <c r="C3" s="1933"/>
      <c r="D3" s="1932"/>
      <c r="E3" s="1932"/>
      <c r="F3" s="1932"/>
      <c r="G3" s="1932"/>
      <c r="H3" s="1932"/>
      <c r="I3" s="1932"/>
      <c r="J3" s="1932"/>
      <c r="K3" s="1583"/>
      <c r="L3" s="596"/>
      <c r="M3" s="596"/>
      <c r="N3" s="596"/>
      <c r="O3" s="596"/>
      <c r="P3" s="596"/>
      <c r="Q3" s="596"/>
      <c r="R3" s="596"/>
      <c r="S3" s="596"/>
      <c r="T3" s="596"/>
      <c r="U3" s="596"/>
    </row>
    <row r="4" spans="1:21" ht="13.5" x14ac:dyDescent="0.25">
      <c r="A4" s="572">
        <v>2017</v>
      </c>
      <c r="B4" s="573"/>
      <c r="C4" s="149"/>
      <c r="D4" s="589"/>
      <c r="E4" s="571"/>
      <c r="F4" s="571"/>
      <c r="G4" s="571"/>
      <c r="H4" s="571"/>
      <c r="I4" s="571"/>
      <c r="J4" s="571"/>
      <c r="K4" s="596"/>
      <c r="L4" s="596"/>
      <c r="M4" s="596"/>
      <c r="N4" s="596"/>
      <c r="O4" s="596"/>
      <c r="P4" s="596"/>
      <c r="Q4" s="596"/>
      <c r="R4" s="596"/>
      <c r="S4" s="596"/>
      <c r="T4" s="596"/>
      <c r="U4" s="596"/>
    </row>
    <row r="5" spans="1:21" ht="12.75" customHeight="1" x14ac:dyDescent="0.2">
      <c r="A5" s="1923" t="s">
        <v>311</v>
      </c>
      <c r="B5" s="1923" t="s">
        <v>312</v>
      </c>
      <c r="C5" s="1923" t="s">
        <v>313</v>
      </c>
      <c r="D5" s="1924" t="s">
        <v>314</v>
      </c>
      <c r="E5" s="1924"/>
      <c r="F5" s="1924"/>
      <c r="G5" s="1923" t="s">
        <v>315</v>
      </c>
      <c r="H5" s="1925"/>
      <c r="I5" s="1925"/>
      <c r="J5" s="1923" t="s">
        <v>316</v>
      </c>
      <c r="K5" s="596"/>
      <c r="L5" s="596"/>
      <c r="M5" s="596"/>
      <c r="N5" s="596"/>
      <c r="O5" s="596"/>
      <c r="P5" s="596"/>
      <c r="Q5" s="596"/>
      <c r="R5" s="596"/>
      <c r="S5" s="596"/>
      <c r="T5" s="596"/>
      <c r="U5" s="596"/>
    </row>
    <row r="6" spans="1:21" x14ac:dyDescent="0.2">
      <c r="A6" s="1923"/>
      <c r="B6" s="1923"/>
      <c r="C6" s="1923"/>
      <c r="D6" s="1923" t="s">
        <v>317</v>
      </c>
      <c r="E6" s="1923" t="s">
        <v>318</v>
      </c>
      <c r="F6" s="1923" t="s">
        <v>319</v>
      </c>
      <c r="G6" s="1923" t="s">
        <v>31</v>
      </c>
      <c r="H6" s="1923" t="s">
        <v>320</v>
      </c>
      <c r="I6" s="1923" t="s">
        <v>321</v>
      </c>
      <c r="J6" s="1925"/>
      <c r="K6" s="596"/>
      <c r="L6" s="596"/>
      <c r="M6" s="596"/>
      <c r="N6" s="596"/>
      <c r="O6" s="596"/>
      <c r="P6" s="596"/>
      <c r="Q6" s="596"/>
      <c r="R6" s="596"/>
      <c r="S6" s="596"/>
      <c r="T6" s="596"/>
      <c r="U6" s="596"/>
    </row>
    <row r="7" spans="1:21" x14ac:dyDescent="0.2">
      <c r="A7" s="1923"/>
      <c r="B7" s="1923"/>
      <c r="C7" s="1923"/>
      <c r="D7" s="1923"/>
      <c r="E7" s="1923"/>
      <c r="F7" s="1923"/>
      <c r="G7" s="1923"/>
      <c r="H7" s="1923"/>
      <c r="I7" s="1923"/>
      <c r="J7" s="1925"/>
      <c r="K7" s="596"/>
      <c r="L7" s="596"/>
      <c r="M7" s="596"/>
      <c r="N7" s="596"/>
      <c r="O7" s="596"/>
      <c r="P7" s="596"/>
      <c r="Q7" s="596"/>
      <c r="R7" s="596"/>
      <c r="S7" s="596"/>
      <c r="T7" s="596"/>
      <c r="U7" s="596"/>
    </row>
    <row r="8" spans="1:21" x14ac:dyDescent="0.2">
      <c r="A8" s="1923"/>
      <c r="B8" s="1923"/>
      <c r="C8" s="1923"/>
      <c r="D8" s="1923"/>
      <c r="E8" s="1923"/>
      <c r="F8" s="1923"/>
      <c r="G8" s="1923"/>
      <c r="H8" s="1923"/>
      <c r="I8" s="1923"/>
      <c r="J8" s="1925"/>
      <c r="K8" s="596"/>
      <c r="L8" s="596"/>
      <c r="M8" s="596"/>
      <c r="N8" s="596"/>
      <c r="O8" s="596"/>
      <c r="P8" s="596"/>
      <c r="Q8" s="596"/>
      <c r="R8" s="596"/>
      <c r="S8" s="596"/>
      <c r="T8" s="596"/>
      <c r="U8" s="596"/>
    </row>
    <row r="9" spans="1:21" x14ac:dyDescent="0.2">
      <c r="A9" s="1923"/>
      <c r="B9" s="1923"/>
      <c r="C9" s="1923"/>
      <c r="D9" s="1923"/>
      <c r="E9" s="1923"/>
      <c r="F9" s="1923"/>
      <c r="G9" s="1923"/>
      <c r="H9" s="1923"/>
      <c r="I9" s="1923"/>
      <c r="J9" s="1925"/>
      <c r="K9" s="596"/>
      <c r="L9" s="596"/>
      <c r="M9" s="596"/>
      <c r="N9" s="596"/>
      <c r="O9" s="596"/>
      <c r="P9" s="596"/>
      <c r="Q9" s="596"/>
      <c r="R9" s="596"/>
      <c r="S9" s="596"/>
      <c r="T9" s="596"/>
      <c r="U9" s="596"/>
    </row>
    <row r="10" spans="1:21" x14ac:dyDescent="0.2">
      <c r="A10" s="1923"/>
      <c r="B10" s="1923"/>
      <c r="C10" s="1923"/>
      <c r="D10" s="1923"/>
      <c r="E10" s="1923"/>
      <c r="F10" s="1923"/>
      <c r="G10" s="1923"/>
      <c r="H10" s="1923"/>
      <c r="I10" s="1923"/>
      <c r="J10" s="1925"/>
      <c r="K10" s="596"/>
      <c r="L10" s="596"/>
      <c r="M10" s="596"/>
      <c r="N10" s="596"/>
      <c r="O10" s="596"/>
      <c r="P10" s="596"/>
      <c r="Q10" s="596"/>
      <c r="R10" s="596"/>
      <c r="S10" s="596"/>
      <c r="T10" s="596"/>
      <c r="U10" s="596"/>
    </row>
    <row r="11" spans="1:21" x14ac:dyDescent="0.2">
      <c r="A11" s="1923"/>
      <c r="B11" s="1924" t="s">
        <v>5</v>
      </c>
      <c r="C11" s="1924"/>
      <c r="D11" s="1924" t="s">
        <v>322</v>
      </c>
      <c r="E11" s="1924"/>
      <c r="F11" s="1924"/>
      <c r="G11" s="1924"/>
      <c r="H11" s="1924"/>
      <c r="I11" s="1924"/>
      <c r="J11" s="1924"/>
      <c r="K11" s="596"/>
      <c r="L11" s="596"/>
      <c r="M11" s="596"/>
      <c r="N11" s="596"/>
      <c r="O11" s="596"/>
      <c r="P11" s="596"/>
      <c r="Q11" s="596"/>
      <c r="R11" s="596"/>
      <c r="S11" s="596"/>
      <c r="T11" s="596"/>
      <c r="U11" s="596"/>
    </row>
    <row r="12" spans="1:21" ht="6.75" customHeight="1" x14ac:dyDescent="0.25">
      <c r="A12" s="574"/>
      <c r="B12" s="574"/>
      <c r="C12" s="574"/>
      <c r="D12" s="589"/>
      <c r="E12" s="571"/>
      <c r="F12" s="571"/>
      <c r="G12" s="571"/>
      <c r="H12" s="571"/>
      <c r="I12" s="571"/>
      <c r="J12" s="571"/>
      <c r="K12" s="596"/>
      <c r="L12" s="596"/>
      <c r="M12" s="596"/>
      <c r="N12" s="596"/>
      <c r="O12" s="596"/>
      <c r="P12" s="596"/>
      <c r="Q12" s="596"/>
      <c r="R12" s="596"/>
      <c r="S12" s="596"/>
      <c r="T12" s="596"/>
      <c r="U12" s="596"/>
    </row>
    <row r="13" spans="1:21" s="600" customFormat="1" ht="13.5" x14ac:dyDescent="0.25">
      <c r="A13" s="1934" t="s">
        <v>344</v>
      </c>
      <c r="B13" s="1934"/>
      <c r="C13" s="1934"/>
      <c r="D13" s="1934"/>
      <c r="E13" s="1934"/>
      <c r="F13" s="1934"/>
      <c r="G13" s="1934"/>
      <c r="H13" s="1934"/>
      <c r="I13" s="1934"/>
      <c r="J13" s="598"/>
      <c r="K13" s="599"/>
      <c r="L13" s="599"/>
      <c r="M13" s="599"/>
      <c r="N13" s="599"/>
      <c r="O13" s="599"/>
      <c r="P13" s="599"/>
      <c r="Q13" s="599"/>
      <c r="R13" s="599"/>
      <c r="S13" s="599"/>
      <c r="T13" s="599"/>
      <c r="U13" s="599"/>
    </row>
    <row r="14" spans="1:21" x14ac:dyDescent="0.2">
      <c r="A14" s="601" t="s">
        <v>31</v>
      </c>
      <c r="B14" s="602">
        <v>2403</v>
      </c>
      <c r="C14" s="602">
        <v>15391</v>
      </c>
      <c r="D14" s="602">
        <v>270182.32500000001</v>
      </c>
      <c r="E14" s="602">
        <v>363756.64399999997</v>
      </c>
      <c r="F14" s="602">
        <v>252629.26500000001</v>
      </c>
      <c r="G14" s="602">
        <v>1036684.512</v>
      </c>
      <c r="H14" s="602">
        <v>803417.63300000003</v>
      </c>
      <c r="I14" s="602">
        <v>233266.87899999999</v>
      </c>
      <c r="J14" s="602">
        <v>82081.349000000002</v>
      </c>
      <c r="K14" s="596"/>
      <c r="L14" s="596"/>
      <c r="M14" s="596"/>
      <c r="N14" s="596"/>
      <c r="O14" s="596"/>
      <c r="P14" s="596"/>
      <c r="Q14" s="596"/>
      <c r="R14" s="596"/>
      <c r="S14" s="596"/>
      <c r="T14" s="596"/>
      <c r="U14" s="596"/>
    </row>
    <row r="15" spans="1:21" x14ac:dyDescent="0.2">
      <c r="A15" s="603" t="s">
        <v>324</v>
      </c>
      <c r="B15" s="604">
        <v>2053</v>
      </c>
      <c r="C15" s="604" t="s">
        <v>345</v>
      </c>
      <c r="D15" s="604" t="s">
        <v>345</v>
      </c>
      <c r="E15" s="604" t="s">
        <v>345</v>
      </c>
      <c r="F15" s="604" t="s">
        <v>345</v>
      </c>
      <c r="G15" s="604" t="s">
        <v>345</v>
      </c>
      <c r="H15" s="604" t="s">
        <v>345</v>
      </c>
      <c r="I15" s="604" t="s">
        <v>345</v>
      </c>
      <c r="J15" s="604" t="s">
        <v>345</v>
      </c>
      <c r="K15" s="596"/>
      <c r="L15" s="596"/>
      <c r="M15" s="596"/>
      <c r="N15" s="596"/>
      <c r="O15" s="596"/>
      <c r="P15" s="596"/>
      <c r="Q15" s="596"/>
      <c r="R15" s="596"/>
      <c r="S15" s="596"/>
      <c r="T15" s="596"/>
      <c r="U15" s="596"/>
    </row>
    <row r="16" spans="1:21" ht="13.5" x14ac:dyDescent="0.25">
      <c r="A16" s="605" t="s">
        <v>325</v>
      </c>
      <c r="B16" s="606">
        <v>311</v>
      </c>
      <c r="C16" s="606">
        <v>6073</v>
      </c>
      <c r="D16" s="606">
        <v>109504.141</v>
      </c>
      <c r="E16" s="606">
        <v>128184.49400000001</v>
      </c>
      <c r="F16" s="606">
        <v>103492.898</v>
      </c>
      <c r="G16" s="606">
        <v>386393.82</v>
      </c>
      <c r="H16" s="606">
        <v>284522.913</v>
      </c>
      <c r="I16" s="606">
        <v>101870.90700000001</v>
      </c>
      <c r="J16" s="606">
        <v>12977.156999999999</v>
      </c>
      <c r="K16" s="596"/>
      <c r="L16" s="596"/>
      <c r="M16" s="596"/>
      <c r="N16" s="596"/>
      <c r="O16" s="596"/>
      <c r="P16" s="596"/>
      <c r="Q16" s="596"/>
      <c r="R16" s="596"/>
      <c r="S16" s="596"/>
      <c r="T16" s="596"/>
      <c r="U16" s="596"/>
    </row>
    <row r="17" spans="1:21" ht="13.5" x14ac:dyDescent="0.25">
      <c r="A17" s="605" t="s">
        <v>326</v>
      </c>
      <c r="B17" s="607">
        <v>37</v>
      </c>
      <c r="C17" s="607">
        <v>3470</v>
      </c>
      <c r="D17" s="607">
        <v>74054.804999999993</v>
      </c>
      <c r="E17" s="607">
        <v>121927.963</v>
      </c>
      <c r="F17" s="607">
        <v>60825.148000000001</v>
      </c>
      <c r="G17" s="607">
        <v>291568.397</v>
      </c>
      <c r="H17" s="607">
        <v>254487.36600000001</v>
      </c>
      <c r="I17" s="607">
        <v>37081.031000000003</v>
      </c>
      <c r="J17" s="607">
        <v>31635.261999999999</v>
      </c>
      <c r="K17" s="596"/>
      <c r="L17" s="596"/>
      <c r="M17" s="596"/>
      <c r="N17" s="596"/>
      <c r="O17" s="596"/>
      <c r="P17" s="596"/>
      <c r="Q17" s="596"/>
      <c r="R17" s="596"/>
      <c r="S17" s="596"/>
      <c r="T17" s="596"/>
      <c r="U17" s="596"/>
    </row>
    <row r="18" spans="1:21" ht="13.5" x14ac:dyDescent="0.25">
      <c r="A18" s="608" t="s">
        <v>327</v>
      </c>
      <c r="B18" s="607">
        <v>2</v>
      </c>
      <c r="C18" s="607" t="s">
        <v>345</v>
      </c>
      <c r="D18" s="607" t="s">
        <v>345</v>
      </c>
      <c r="E18" s="607" t="s">
        <v>345</v>
      </c>
      <c r="F18" s="607" t="s">
        <v>345</v>
      </c>
      <c r="G18" s="607" t="s">
        <v>345</v>
      </c>
      <c r="H18" s="607" t="s">
        <v>345</v>
      </c>
      <c r="I18" s="607" t="s">
        <v>345</v>
      </c>
      <c r="J18" s="607" t="s">
        <v>345</v>
      </c>
      <c r="K18" s="596"/>
      <c r="L18" s="596"/>
      <c r="M18" s="596"/>
      <c r="N18" s="596"/>
      <c r="O18" s="596"/>
      <c r="P18" s="596"/>
      <c r="Q18" s="596"/>
      <c r="R18" s="596"/>
      <c r="S18" s="596"/>
      <c r="T18" s="596"/>
      <c r="U18" s="596"/>
    </row>
    <row r="19" spans="1:21" s="600" customFormat="1" ht="15" customHeight="1" x14ac:dyDescent="0.25">
      <c r="A19" s="609" t="s">
        <v>346</v>
      </c>
      <c r="B19" s="610"/>
      <c r="C19" s="610"/>
      <c r="D19" s="610"/>
      <c r="E19" s="606"/>
      <c r="F19" s="606"/>
      <c r="G19" s="606"/>
      <c r="H19" s="606"/>
      <c r="I19" s="606"/>
      <c r="J19" s="606"/>
      <c r="K19" s="599"/>
      <c r="L19" s="599"/>
      <c r="M19" s="599"/>
      <c r="N19" s="599"/>
      <c r="O19" s="599"/>
      <c r="P19" s="599"/>
      <c r="Q19" s="599"/>
      <c r="R19" s="599"/>
      <c r="S19" s="599"/>
      <c r="T19" s="599"/>
      <c r="U19" s="599"/>
    </row>
    <row r="20" spans="1:21" x14ac:dyDescent="0.2">
      <c r="A20" s="601" t="s">
        <v>31</v>
      </c>
      <c r="B20" s="602">
        <v>2365</v>
      </c>
      <c r="C20" s="602">
        <v>15280</v>
      </c>
      <c r="D20" s="602">
        <v>268156.23700000002</v>
      </c>
      <c r="E20" s="602">
        <v>361975.11499999999</v>
      </c>
      <c r="F20" s="602">
        <v>244589.27299999999</v>
      </c>
      <c r="G20" s="602">
        <v>1026388.732</v>
      </c>
      <c r="H20" s="602">
        <v>795178.13399999996</v>
      </c>
      <c r="I20" s="602">
        <v>231210.598</v>
      </c>
      <c r="J20" s="602">
        <v>82224.039000000004</v>
      </c>
      <c r="K20" s="596"/>
      <c r="L20" s="596"/>
      <c r="M20" s="596"/>
      <c r="N20" s="596"/>
      <c r="O20" s="596"/>
      <c r="P20" s="596"/>
      <c r="Q20" s="596"/>
      <c r="R20" s="596"/>
      <c r="S20" s="596"/>
      <c r="T20" s="596"/>
      <c r="U20" s="596"/>
    </row>
    <row r="21" spans="1:21" ht="13.5" x14ac:dyDescent="0.25">
      <c r="A21" s="608" t="s">
        <v>324</v>
      </c>
      <c r="B21" s="606">
        <v>2018</v>
      </c>
      <c r="C21" s="606" t="s">
        <v>345</v>
      </c>
      <c r="D21" s="606" t="s">
        <v>345</v>
      </c>
      <c r="E21" s="606" t="s">
        <v>345</v>
      </c>
      <c r="F21" s="606" t="s">
        <v>345</v>
      </c>
      <c r="G21" s="606" t="s">
        <v>345</v>
      </c>
      <c r="H21" s="606" t="s">
        <v>345</v>
      </c>
      <c r="I21" s="606" t="s">
        <v>345</v>
      </c>
      <c r="J21" s="606" t="s">
        <v>345</v>
      </c>
      <c r="K21" s="596"/>
      <c r="L21" s="596"/>
      <c r="M21" s="596"/>
      <c r="N21" s="596"/>
      <c r="O21" s="596"/>
      <c r="P21" s="596"/>
      <c r="Q21" s="596"/>
      <c r="R21" s="596"/>
      <c r="S21" s="596"/>
      <c r="T21" s="596"/>
      <c r="U21" s="596"/>
    </row>
    <row r="22" spans="1:21" x14ac:dyDescent="0.2">
      <c r="A22" s="611" t="s">
        <v>325</v>
      </c>
      <c r="B22" s="612">
        <v>308</v>
      </c>
      <c r="C22" s="612">
        <v>6024</v>
      </c>
      <c r="D22" s="612">
        <v>108020.289</v>
      </c>
      <c r="E22" s="612">
        <v>127034.9</v>
      </c>
      <c r="F22" s="612">
        <v>96007.357000000004</v>
      </c>
      <c r="G22" s="612">
        <v>378035.15700000001</v>
      </c>
      <c r="H22" s="612">
        <v>277517.06099999999</v>
      </c>
      <c r="I22" s="612">
        <v>100518.09600000001</v>
      </c>
      <c r="J22" s="612">
        <v>13131.312</v>
      </c>
      <c r="K22" s="596"/>
      <c r="L22" s="596"/>
      <c r="M22" s="596"/>
      <c r="N22" s="596"/>
      <c r="O22" s="596"/>
      <c r="P22" s="596"/>
      <c r="Q22" s="596"/>
      <c r="R22" s="596"/>
      <c r="S22" s="596"/>
      <c r="T22" s="596"/>
      <c r="U22" s="596"/>
    </row>
    <row r="23" spans="1:21" x14ac:dyDescent="0.2">
      <c r="A23" s="611" t="s">
        <v>326</v>
      </c>
      <c r="B23" s="604">
        <v>37</v>
      </c>
      <c r="C23" s="604">
        <v>3470</v>
      </c>
      <c r="D23" s="604">
        <v>74054.804999999993</v>
      </c>
      <c r="E23" s="604">
        <v>121927.963</v>
      </c>
      <c r="F23" s="604">
        <v>60825.148000000001</v>
      </c>
      <c r="G23" s="604">
        <v>291568.397</v>
      </c>
      <c r="H23" s="604">
        <v>254487.36600000001</v>
      </c>
      <c r="I23" s="604">
        <v>37081.031000000003</v>
      </c>
      <c r="J23" s="604">
        <v>31635.261999999999</v>
      </c>
      <c r="K23" s="596"/>
      <c r="L23" s="596"/>
      <c r="M23" s="596"/>
      <c r="N23" s="596"/>
      <c r="O23" s="596"/>
      <c r="P23" s="596"/>
      <c r="Q23" s="596"/>
      <c r="R23" s="596"/>
      <c r="S23" s="596"/>
      <c r="T23" s="596"/>
      <c r="U23" s="596"/>
    </row>
    <row r="24" spans="1:21" x14ac:dyDescent="0.2">
      <c r="A24" s="603" t="s">
        <v>327</v>
      </c>
      <c r="B24" s="612">
        <v>2</v>
      </c>
      <c r="C24" s="612" t="s">
        <v>345</v>
      </c>
      <c r="D24" s="612" t="s">
        <v>345</v>
      </c>
      <c r="E24" s="612" t="s">
        <v>345</v>
      </c>
      <c r="F24" s="612" t="s">
        <v>345</v>
      </c>
      <c r="G24" s="612" t="s">
        <v>345</v>
      </c>
      <c r="H24" s="612" t="s">
        <v>345</v>
      </c>
      <c r="I24" s="612" t="s">
        <v>345</v>
      </c>
      <c r="J24" s="612" t="s">
        <v>345</v>
      </c>
      <c r="K24" s="596"/>
      <c r="L24" s="596"/>
      <c r="M24" s="596"/>
      <c r="N24" s="596"/>
      <c r="O24" s="596"/>
      <c r="P24" s="596"/>
      <c r="Q24" s="596"/>
      <c r="R24" s="596"/>
      <c r="S24" s="596"/>
      <c r="T24" s="596"/>
      <c r="U24" s="596"/>
    </row>
    <row r="25" spans="1:21" s="600" customFormat="1" ht="13.5" x14ac:dyDescent="0.25">
      <c r="A25" s="609" t="s">
        <v>347</v>
      </c>
      <c r="B25" s="610"/>
      <c r="C25" s="610"/>
      <c r="D25" s="610"/>
      <c r="E25" s="606"/>
      <c r="F25" s="606"/>
      <c r="G25" s="606"/>
      <c r="H25" s="606"/>
      <c r="I25" s="606"/>
      <c r="J25" s="606"/>
      <c r="K25" s="599"/>
      <c r="L25" s="599"/>
      <c r="M25" s="599"/>
      <c r="N25" s="599"/>
      <c r="O25" s="599"/>
      <c r="P25" s="599"/>
      <c r="Q25" s="599"/>
      <c r="R25" s="599"/>
      <c r="S25" s="599"/>
      <c r="T25" s="599"/>
      <c r="U25" s="599"/>
    </row>
    <row r="26" spans="1:21" x14ac:dyDescent="0.2">
      <c r="A26" s="601" t="s">
        <v>31</v>
      </c>
      <c r="B26" s="602">
        <v>24</v>
      </c>
      <c r="C26" s="602">
        <v>305</v>
      </c>
      <c r="D26" s="602">
        <v>5787.0140000000001</v>
      </c>
      <c r="E26" s="602">
        <v>6265.085</v>
      </c>
      <c r="F26" s="602">
        <v>6257.8239999999996</v>
      </c>
      <c r="G26" s="602">
        <v>20272.007000000001</v>
      </c>
      <c r="H26" s="602">
        <v>7581.6390000000001</v>
      </c>
      <c r="I26" s="602">
        <v>12690.368</v>
      </c>
      <c r="J26" s="602">
        <v>725.16800000000001</v>
      </c>
      <c r="K26" s="596"/>
      <c r="L26" s="596"/>
      <c r="M26" s="596"/>
      <c r="N26" s="596"/>
      <c r="O26" s="596"/>
      <c r="P26" s="596"/>
      <c r="Q26" s="596"/>
      <c r="R26" s="596"/>
      <c r="S26" s="596"/>
      <c r="T26" s="596"/>
      <c r="U26" s="596"/>
    </row>
    <row r="27" spans="1:21" ht="13.5" x14ac:dyDescent="0.25">
      <c r="A27" s="608" t="s">
        <v>324</v>
      </c>
      <c r="B27" s="606">
        <v>16</v>
      </c>
      <c r="C27" s="606" t="s">
        <v>345</v>
      </c>
      <c r="D27" s="606" t="s">
        <v>345</v>
      </c>
      <c r="E27" s="606" t="s">
        <v>345</v>
      </c>
      <c r="F27" s="606" t="s">
        <v>345</v>
      </c>
      <c r="G27" s="606" t="s">
        <v>345</v>
      </c>
      <c r="H27" s="606" t="s">
        <v>345</v>
      </c>
      <c r="I27" s="606" t="s">
        <v>345</v>
      </c>
      <c r="J27" s="606" t="s">
        <v>345</v>
      </c>
      <c r="K27" s="596"/>
      <c r="L27" s="596"/>
      <c r="M27" s="596"/>
      <c r="N27" s="596"/>
      <c r="O27" s="596"/>
      <c r="P27" s="596"/>
      <c r="Q27" s="596"/>
      <c r="R27" s="596"/>
      <c r="S27" s="596"/>
      <c r="T27" s="596"/>
      <c r="U27" s="596"/>
    </row>
    <row r="28" spans="1:21" ht="13.5" x14ac:dyDescent="0.25">
      <c r="A28" s="1854" t="s">
        <v>325</v>
      </c>
      <c r="B28" s="607">
        <v>6</v>
      </c>
      <c r="C28" s="607">
        <v>141</v>
      </c>
      <c r="D28" s="607">
        <v>2872.78</v>
      </c>
      <c r="E28" s="607">
        <v>2219.9360000000001</v>
      </c>
      <c r="F28" s="607">
        <v>2292.8980000000001</v>
      </c>
      <c r="G28" s="607">
        <v>8328.9709999999995</v>
      </c>
      <c r="H28" s="607">
        <v>528.173</v>
      </c>
      <c r="I28" s="607">
        <v>7800.7979999999998</v>
      </c>
      <c r="J28" s="607">
        <v>108.131</v>
      </c>
      <c r="K28" s="596"/>
      <c r="L28" s="596"/>
      <c r="M28" s="596"/>
      <c r="N28" s="596"/>
      <c r="O28" s="596"/>
      <c r="P28" s="596"/>
      <c r="Q28" s="596"/>
      <c r="R28" s="596"/>
      <c r="S28" s="596"/>
      <c r="T28" s="596"/>
      <c r="U28" s="596"/>
    </row>
    <row r="29" spans="1:21" ht="13.5" x14ac:dyDescent="0.25">
      <c r="A29" s="605" t="s">
        <v>326</v>
      </c>
      <c r="B29" s="607">
        <v>2</v>
      </c>
      <c r="C29" s="607" t="s">
        <v>345</v>
      </c>
      <c r="D29" s="607" t="s">
        <v>345</v>
      </c>
      <c r="E29" s="607" t="s">
        <v>345</v>
      </c>
      <c r="F29" s="607" t="s">
        <v>345</v>
      </c>
      <c r="G29" s="607" t="s">
        <v>345</v>
      </c>
      <c r="H29" s="607" t="s">
        <v>345</v>
      </c>
      <c r="I29" s="607" t="s">
        <v>345</v>
      </c>
      <c r="J29" s="607" t="s">
        <v>345</v>
      </c>
      <c r="K29" s="596"/>
      <c r="L29" s="596"/>
      <c r="M29" s="596"/>
      <c r="N29" s="596"/>
      <c r="O29" s="596"/>
      <c r="P29" s="596"/>
      <c r="Q29" s="596"/>
      <c r="R29" s="596"/>
      <c r="S29" s="596"/>
      <c r="T29" s="596"/>
      <c r="U29" s="596"/>
    </row>
    <row r="30" spans="1:21" ht="13.5" x14ac:dyDescent="0.25">
      <c r="A30" s="608" t="s">
        <v>327</v>
      </c>
      <c r="B30" s="607">
        <v>0</v>
      </c>
      <c r="C30" s="607">
        <v>0</v>
      </c>
      <c r="D30" s="607">
        <v>0</v>
      </c>
      <c r="E30" s="607">
        <v>0</v>
      </c>
      <c r="F30" s="607">
        <v>0</v>
      </c>
      <c r="G30" s="607">
        <v>0</v>
      </c>
      <c r="H30" s="607">
        <v>0</v>
      </c>
      <c r="I30" s="607">
        <v>0</v>
      </c>
      <c r="J30" s="607">
        <v>0</v>
      </c>
      <c r="K30" s="596"/>
      <c r="L30" s="596"/>
      <c r="M30" s="596"/>
      <c r="N30" s="596"/>
      <c r="O30" s="596"/>
      <c r="P30" s="596"/>
      <c r="Q30" s="596"/>
      <c r="R30" s="596"/>
      <c r="S30" s="596"/>
      <c r="T30" s="596"/>
      <c r="U30" s="596"/>
    </row>
    <row r="31" spans="1:21" s="600" customFormat="1" ht="15" customHeight="1" x14ac:dyDescent="0.25">
      <c r="A31" s="609" t="s">
        <v>348</v>
      </c>
      <c r="B31" s="610"/>
      <c r="C31" s="610"/>
      <c r="D31" s="610"/>
      <c r="E31" s="606"/>
      <c r="F31" s="606"/>
      <c r="G31" s="606"/>
      <c r="H31" s="606"/>
      <c r="I31" s="606"/>
      <c r="J31" s="606"/>
      <c r="K31" s="599"/>
      <c r="L31" s="599"/>
      <c r="M31" s="599"/>
      <c r="N31" s="599"/>
      <c r="O31" s="599"/>
      <c r="P31" s="599"/>
      <c r="Q31" s="599"/>
      <c r="R31" s="599"/>
      <c r="S31" s="599"/>
      <c r="T31" s="599"/>
      <c r="U31" s="599"/>
    </row>
    <row r="32" spans="1:21" x14ac:dyDescent="0.2">
      <c r="A32" s="601" t="s">
        <v>31</v>
      </c>
      <c r="B32" s="602">
        <v>1435</v>
      </c>
      <c r="C32" s="602">
        <v>11061</v>
      </c>
      <c r="D32" s="602">
        <v>203238.973</v>
      </c>
      <c r="E32" s="602">
        <v>287292.11200000002</v>
      </c>
      <c r="F32" s="602">
        <v>182342.50599999999</v>
      </c>
      <c r="G32" s="602">
        <v>794187.44799999997</v>
      </c>
      <c r="H32" s="602">
        <v>650857.74</v>
      </c>
      <c r="I32" s="602">
        <v>143329.70800000001</v>
      </c>
      <c r="J32" s="602">
        <v>70322.285999999993</v>
      </c>
      <c r="K32" s="596"/>
      <c r="L32" s="596"/>
      <c r="M32" s="596"/>
      <c r="N32" s="596"/>
      <c r="O32" s="596"/>
      <c r="P32" s="596"/>
      <c r="Q32" s="596"/>
      <c r="R32" s="596"/>
      <c r="S32" s="596"/>
      <c r="T32" s="596"/>
      <c r="U32" s="596"/>
    </row>
    <row r="33" spans="1:21" ht="13.5" x14ac:dyDescent="0.25">
      <c r="A33" s="608" t="s">
        <v>324</v>
      </c>
      <c r="B33" s="606">
        <v>1190</v>
      </c>
      <c r="C33" s="606" t="s">
        <v>345</v>
      </c>
      <c r="D33" s="606" t="s">
        <v>345</v>
      </c>
      <c r="E33" s="606" t="s">
        <v>345</v>
      </c>
      <c r="F33" s="606" t="s">
        <v>345</v>
      </c>
      <c r="G33" s="606" t="s">
        <v>345</v>
      </c>
      <c r="H33" s="606" t="s">
        <v>345</v>
      </c>
      <c r="I33" s="606" t="s">
        <v>345</v>
      </c>
      <c r="J33" s="606" t="s">
        <v>345</v>
      </c>
      <c r="K33" s="596"/>
      <c r="L33" s="596"/>
      <c r="M33" s="596"/>
      <c r="N33" s="596"/>
      <c r="O33" s="596"/>
      <c r="P33" s="596"/>
      <c r="Q33" s="596"/>
      <c r="R33" s="596"/>
      <c r="S33" s="596"/>
      <c r="T33" s="596"/>
      <c r="U33" s="596"/>
    </row>
    <row r="34" spans="1:21" ht="13.5" x14ac:dyDescent="0.25">
      <c r="A34" s="605" t="s">
        <v>325</v>
      </c>
      <c r="B34" s="606">
        <v>213</v>
      </c>
      <c r="C34" s="606">
        <v>4110</v>
      </c>
      <c r="D34" s="606">
        <v>73011.054999999993</v>
      </c>
      <c r="E34" s="606">
        <v>90294.923999999999</v>
      </c>
      <c r="F34" s="606">
        <v>65957.255999999994</v>
      </c>
      <c r="G34" s="606">
        <v>262159.495</v>
      </c>
      <c r="H34" s="606">
        <v>211663.63</v>
      </c>
      <c r="I34" s="606">
        <v>50495.864999999998</v>
      </c>
      <c r="J34" s="606">
        <v>9266.73</v>
      </c>
      <c r="K34" s="596"/>
      <c r="L34" s="596"/>
      <c r="M34" s="596"/>
      <c r="N34" s="596"/>
      <c r="O34" s="596"/>
      <c r="P34" s="596"/>
      <c r="Q34" s="596"/>
      <c r="R34" s="596"/>
      <c r="S34" s="596"/>
      <c r="T34" s="596"/>
      <c r="U34" s="596"/>
    </row>
    <row r="35" spans="1:21" ht="13.5" x14ac:dyDescent="0.25">
      <c r="A35" s="605" t="s">
        <v>326</v>
      </c>
      <c r="B35" s="606">
        <v>30</v>
      </c>
      <c r="C35" s="606">
        <v>2937</v>
      </c>
      <c r="D35" s="606">
        <v>62425.714</v>
      </c>
      <c r="E35" s="606">
        <v>110525.859</v>
      </c>
      <c r="F35" s="606">
        <v>52109.02</v>
      </c>
      <c r="G35" s="606">
        <v>252960.36300000001</v>
      </c>
      <c r="H35" s="606">
        <v>223744.15599999999</v>
      </c>
      <c r="I35" s="606">
        <v>29216.206999999999</v>
      </c>
      <c r="J35" s="606">
        <v>28114.677</v>
      </c>
      <c r="K35" s="596"/>
      <c r="L35" s="596"/>
      <c r="M35" s="596"/>
      <c r="N35" s="596"/>
      <c r="O35" s="596"/>
      <c r="P35" s="596"/>
      <c r="Q35" s="596"/>
      <c r="R35" s="596"/>
      <c r="S35" s="596"/>
      <c r="T35" s="596"/>
      <c r="U35" s="596"/>
    </row>
    <row r="36" spans="1:21" ht="13.5" x14ac:dyDescent="0.25">
      <c r="A36" s="608" t="s">
        <v>327</v>
      </c>
      <c r="B36" s="606">
        <v>2</v>
      </c>
      <c r="C36" s="606" t="s">
        <v>345</v>
      </c>
      <c r="D36" s="606" t="s">
        <v>345</v>
      </c>
      <c r="E36" s="606" t="s">
        <v>345</v>
      </c>
      <c r="F36" s="606" t="s">
        <v>345</v>
      </c>
      <c r="G36" s="606" t="s">
        <v>345</v>
      </c>
      <c r="H36" s="606" t="s">
        <v>345</v>
      </c>
      <c r="I36" s="606" t="s">
        <v>345</v>
      </c>
      <c r="J36" s="606" t="s">
        <v>345</v>
      </c>
      <c r="K36" s="596"/>
      <c r="L36" s="596"/>
      <c r="M36" s="596"/>
      <c r="N36" s="596"/>
      <c r="O36" s="596"/>
      <c r="P36" s="596"/>
      <c r="Q36" s="596"/>
      <c r="R36" s="596"/>
      <c r="S36" s="596"/>
      <c r="T36" s="596"/>
      <c r="U36" s="596"/>
    </row>
    <row r="37" spans="1:21" s="600" customFormat="1" ht="15" customHeight="1" x14ac:dyDescent="0.25">
      <c r="A37" s="609" t="s">
        <v>349</v>
      </c>
      <c r="B37" s="610"/>
      <c r="C37" s="610"/>
      <c r="D37" s="610"/>
      <c r="E37" s="606"/>
      <c r="F37" s="606"/>
      <c r="G37" s="606"/>
      <c r="H37" s="606"/>
      <c r="I37" s="606"/>
      <c r="J37" s="606"/>
      <c r="K37" s="599"/>
      <c r="L37" s="599"/>
      <c r="M37" s="599"/>
      <c r="N37" s="599"/>
      <c r="O37" s="599"/>
      <c r="P37" s="599"/>
      <c r="Q37" s="599"/>
      <c r="R37" s="599"/>
      <c r="S37" s="599"/>
      <c r="T37" s="599"/>
      <c r="U37" s="599"/>
    </row>
    <row r="38" spans="1:21" x14ac:dyDescent="0.2">
      <c r="A38" s="601" t="s">
        <v>31</v>
      </c>
      <c r="B38" s="602">
        <v>761</v>
      </c>
      <c r="C38" s="602">
        <v>3385</v>
      </c>
      <c r="D38" s="602">
        <v>52932.603000000003</v>
      </c>
      <c r="E38" s="602">
        <v>61701.324000000001</v>
      </c>
      <c r="F38" s="602">
        <v>50816.747000000003</v>
      </c>
      <c r="G38" s="602">
        <v>190113.51699999999</v>
      </c>
      <c r="H38" s="602">
        <v>125986.882</v>
      </c>
      <c r="I38" s="602">
        <v>64126.635000000002</v>
      </c>
      <c r="J38" s="602">
        <v>9493.7260000000006</v>
      </c>
      <c r="K38" s="596"/>
      <c r="L38" s="596"/>
      <c r="M38" s="596"/>
      <c r="N38" s="596"/>
      <c r="O38" s="596"/>
      <c r="P38" s="596"/>
      <c r="Q38" s="596"/>
      <c r="R38" s="596"/>
      <c r="S38" s="596"/>
      <c r="T38" s="596"/>
      <c r="U38" s="596"/>
    </row>
    <row r="39" spans="1:21" ht="13.5" x14ac:dyDescent="0.25">
      <c r="A39" s="608" t="s">
        <v>324</v>
      </c>
      <c r="B39" s="607">
        <v>681</v>
      </c>
      <c r="C39" s="607" t="s">
        <v>345</v>
      </c>
      <c r="D39" s="607" t="s">
        <v>345</v>
      </c>
      <c r="E39" s="607" t="s">
        <v>345</v>
      </c>
      <c r="F39" s="607" t="s">
        <v>345</v>
      </c>
      <c r="G39" s="607" t="s">
        <v>345</v>
      </c>
      <c r="H39" s="607" t="s">
        <v>345</v>
      </c>
      <c r="I39" s="607" t="s">
        <v>345</v>
      </c>
      <c r="J39" s="607" t="s">
        <v>345</v>
      </c>
      <c r="K39" s="596"/>
      <c r="L39" s="596"/>
      <c r="M39" s="596"/>
      <c r="N39" s="596"/>
      <c r="O39" s="596"/>
      <c r="P39" s="596"/>
      <c r="Q39" s="596"/>
      <c r="R39" s="596"/>
      <c r="S39" s="596"/>
      <c r="T39" s="596"/>
      <c r="U39" s="596"/>
    </row>
    <row r="40" spans="1:21" x14ac:dyDescent="0.2">
      <c r="A40" s="611" t="s">
        <v>325</v>
      </c>
      <c r="B40" s="604">
        <v>75</v>
      </c>
      <c r="C40" s="604">
        <v>1490</v>
      </c>
      <c r="D40" s="604">
        <v>27900.438999999998</v>
      </c>
      <c r="E40" s="604">
        <v>30253.046999999999</v>
      </c>
      <c r="F40" s="604">
        <v>24694.248</v>
      </c>
      <c r="G40" s="604">
        <v>93967.525999999998</v>
      </c>
      <c r="H40" s="604">
        <v>58752.396000000001</v>
      </c>
      <c r="I40" s="604">
        <v>35215.129999999997</v>
      </c>
      <c r="J40" s="604">
        <v>3212.1750000000002</v>
      </c>
      <c r="K40" s="596"/>
      <c r="L40" s="596"/>
      <c r="M40" s="596"/>
      <c r="N40" s="596"/>
      <c r="O40" s="596"/>
      <c r="P40" s="596"/>
      <c r="Q40" s="596"/>
      <c r="R40" s="596"/>
      <c r="S40" s="596"/>
      <c r="T40" s="596"/>
      <c r="U40" s="596"/>
    </row>
    <row r="41" spans="1:21" ht="13.5" x14ac:dyDescent="0.25">
      <c r="A41" s="605" t="s">
        <v>326</v>
      </c>
      <c r="B41" s="607">
        <v>5</v>
      </c>
      <c r="C41" s="607" t="s">
        <v>345</v>
      </c>
      <c r="D41" s="607" t="s">
        <v>345</v>
      </c>
      <c r="E41" s="607" t="s">
        <v>345</v>
      </c>
      <c r="F41" s="607" t="s">
        <v>345</v>
      </c>
      <c r="G41" s="607" t="s">
        <v>345</v>
      </c>
      <c r="H41" s="607" t="s">
        <v>345</v>
      </c>
      <c r="I41" s="607" t="s">
        <v>345</v>
      </c>
      <c r="J41" s="607" t="s">
        <v>345</v>
      </c>
      <c r="K41" s="596"/>
      <c r="L41" s="596"/>
      <c r="M41" s="596"/>
      <c r="N41" s="596"/>
      <c r="O41" s="596"/>
      <c r="P41" s="596"/>
      <c r="Q41" s="596"/>
      <c r="R41" s="596"/>
      <c r="S41" s="596"/>
      <c r="T41" s="596"/>
      <c r="U41" s="596"/>
    </row>
    <row r="42" spans="1:21" ht="13.5" x14ac:dyDescent="0.25">
      <c r="A42" s="608" t="s">
        <v>327</v>
      </c>
      <c r="B42" s="606">
        <v>0</v>
      </c>
      <c r="C42" s="606">
        <v>0</v>
      </c>
      <c r="D42" s="606">
        <v>0</v>
      </c>
      <c r="E42" s="606">
        <v>0</v>
      </c>
      <c r="F42" s="606">
        <v>0</v>
      </c>
      <c r="G42" s="606">
        <v>0</v>
      </c>
      <c r="H42" s="606">
        <v>0</v>
      </c>
      <c r="I42" s="606">
        <v>0</v>
      </c>
      <c r="J42" s="606">
        <v>0</v>
      </c>
      <c r="K42" s="596"/>
      <c r="L42" s="596"/>
      <c r="M42" s="596"/>
      <c r="N42" s="596"/>
      <c r="O42" s="596"/>
      <c r="P42" s="596"/>
      <c r="Q42" s="596"/>
      <c r="R42" s="596"/>
      <c r="S42" s="596"/>
      <c r="T42" s="596"/>
      <c r="U42" s="596"/>
    </row>
    <row r="43" spans="1:21" s="600" customFormat="1" ht="15" customHeight="1" x14ac:dyDescent="0.25">
      <c r="A43" s="609" t="s">
        <v>350</v>
      </c>
      <c r="B43" s="610"/>
      <c r="C43" s="610"/>
      <c r="D43" s="610"/>
      <c r="E43" s="606"/>
      <c r="F43" s="606"/>
      <c r="G43" s="606"/>
      <c r="H43" s="606"/>
      <c r="I43" s="606"/>
      <c r="J43" s="606"/>
      <c r="K43" s="599"/>
      <c r="L43" s="599"/>
      <c r="M43" s="599"/>
      <c r="N43" s="599"/>
      <c r="O43" s="599"/>
      <c r="P43" s="599"/>
      <c r="Q43" s="599"/>
      <c r="R43" s="599"/>
      <c r="S43" s="599"/>
      <c r="T43" s="599"/>
      <c r="U43" s="599"/>
    </row>
    <row r="44" spans="1:21" x14ac:dyDescent="0.2">
      <c r="A44" s="601" t="s">
        <v>31</v>
      </c>
      <c r="B44" s="602">
        <v>145</v>
      </c>
      <c r="C44" s="602">
        <v>529</v>
      </c>
      <c r="D44" s="602">
        <v>6197.6469999999999</v>
      </c>
      <c r="E44" s="602">
        <v>6716.5940000000001</v>
      </c>
      <c r="F44" s="602">
        <v>5172.1959999999999</v>
      </c>
      <c r="G44" s="602">
        <v>21815.759999999998</v>
      </c>
      <c r="H44" s="602">
        <v>10751.873</v>
      </c>
      <c r="I44" s="602">
        <v>11063.887000000001</v>
      </c>
      <c r="J44" s="602">
        <v>1682.8589999999999</v>
      </c>
      <c r="K44" s="596"/>
      <c r="L44" s="596"/>
      <c r="M44" s="596"/>
      <c r="N44" s="596"/>
      <c r="O44" s="596"/>
      <c r="P44" s="596"/>
      <c r="Q44" s="596"/>
      <c r="R44" s="596"/>
      <c r="S44" s="596"/>
      <c r="T44" s="596"/>
      <c r="U44" s="596"/>
    </row>
    <row r="45" spans="1:21" ht="13.5" x14ac:dyDescent="0.25">
      <c r="A45" s="608" t="s">
        <v>324</v>
      </c>
      <c r="B45" s="607">
        <v>131</v>
      </c>
      <c r="C45" s="607">
        <v>246</v>
      </c>
      <c r="D45" s="607">
        <v>1961.6320000000001</v>
      </c>
      <c r="E45" s="607">
        <v>2449.6010000000001</v>
      </c>
      <c r="F45" s="607">
        <v>2109.241</v>
      </c>
      <c r="G45" s="607">
        <v>8236.5949999999993</v>
      </c>
      <c r="H45" s="607">
        <v>4179.0110000000004</v>
      </c>
      <c r="I45" s="607">
        <v>4057.5839999999998</v>
      </c>
      <c r="J45" s="607">
        <v>1138.5830000000001</v>
      </c>
      <c r="K45" s="596"/>
      <c r="L45" s="596"/>
      <c r="M45" s="596"/>
      <c r="N45" s="596"/>
      <c r="O45" s="596"/>
      <c r="P45" s="596"/>
      <c r="Q45" s="596"/>
      <c r="R45" s="596"/>
      <c r="S45" s="596"/>
      <c r="T45" s="596"/>
      <c r="U45" s="596"/>
    </row>
    <row r="46" spans="1:21" ht="13.5" x14ac:dyDescent="0.25">
      <c r="A46" s="605" t="s">
        <v>325</v>
      </c>
      <c r="B46" s="607">
        <v>14</v>
      </c>
      <c r="C46" s="607">
        <v>283</v>
      </c>
      <c r="D46" s="607">
        <v>4236.0150000000003</v>
      </c>
      <c r="E46" s="607">
        <v>4266.9930000000004</v>
      </c>
      <c r="F46" s="607">
        <v>3062.9549999999999</v>
      </c>
      <c r="G46" s="607">
        <v>13579.165000000001</v>
      </c>
      <c r="H46" s="607">
        <v>6572.8620000000001</v>
      </c>
      <c r="I46" s="607">
        <v>7006.3029999999999</v>
      </c>
      <c r="J46" s="607">
        <v>544.27599999999995</v>
      </c>
      <c r="K46" s="596"/>
      <c r="L46" s="596"/>
      <c r="M46" s="596"/>
      <c r="N46" s="596"/>
      <c r="O46" s="596"/>
      <c r="P46" s="596"/>
      <c r="Q46" s="596"/>
      <c r="R46" s="596"/>
      <c r="S46" s="596"/>
      <c r="T46" s="596"/>
      <c r="U46" s="596"/>
    </row>
    <row r="47" spans="1:21" ht="13.5" x14ac:dyDescent="0.25">
      <c r="A47" s="605" t="s">
        <v>326</v>
      </c>
      <c r="B47" s="606">
        <v>0</v>
      </c>
      <c r="C47" s="606">
        <v>0</v>
      </c>
      <c r="D47" s="606">
        <v>0</v>
      </c>
      <c r="E47" s="606">
        <v>0</v>
      </c>
      <c r="F47" s="606">
        <v>0</v>
      </c>
      <c r="G47" s="606">
        <v>0</v>
      </c>
      <c r="H47" s="606">
        <v>0</v>
      </c>
      <c r="I47" s="606">
        <v>0</v>
      </c>
      <c r="J47" s="606">
        <v>0</v>
      </c>
      <c r="K47" s="596"/>
      <c r="L47" s="596"/>
      <c r="M47" s="596"/>
      <c r="N47" s="596"/>
      <c r="O47" s="596"/>
      <c r="P47" s="596"/>
      <c r="Q47" s="596"/>
      <c r="R47" s="596"/>
      <c r="S47" s="596"/>
      <c r="T47" s="596"/>
      <c r="U47" s="596"/>
    </row>
    <row r="48" spans="1:21" ht="13.5" x14ac:dyDescent="0.25">
      <c r="A48" s="608" t="s">
        <v>327</v>
      </c>
      <c r="B48" s="606">
        <v>0</v>
      </c>
      <c r="C48" s="606">
        <v>0</v>
      </c>
      <c r="D48" s="606">
        <v>0</v>
      </c>
      <c r="E48" s="606">
        <v>0</v>
      </c>
      <c r="F48" s="606">
        <v>0</v>
      </c>
      <c r="G48" s="606">
        <v>0</v>
      </c>
      <c r="H48" s="606">
        <v>0</v>
      </c>
      <c r="I48" s="606">
        <v>0</v>
      </c>
      <c r="J48" s="606">
        <v>0</v>
      </c>
      <c r="K48" s="596"/>
      <c r="L48" s="596"/>
      <c r="M48" s="596"/>
      <c r="N48" s="596"/>
      <c r="O48" s="596"/>
      <c r="P48" s="596"/>
      <c r="Q48" s="596"/>
      <c r="R48" s="596"/>
      <c r="S48" s="596"/>
      <c r="T48" s="596"/>
      <c r="U48" s="596"/>
    </row>
    <row r="49" spans="1:21" s="600" customFormat="1" ht="15" customHeight="1" x14ac:dyDescent="0.25">
      <c r="A49" s="609" t="s">
        <v>351</v>
      </c>
      <c r="B49" s="606"/>
      <c r="C49" s="606"/>
      <c r="D49" s="606"/>
      <c r="E49" s="606"/>
      <c r="F49" s="606"/>
      <c r="G49" s="606"/>
      <c r="H49" s="606"/>
      <c r="I49" s="606"/>
      <c r="J49" s="606"/>
      <c r="K49" s="599"/>
      <c r="L49" s="599"/>
      <c r="M49" s="599"/>
      <c r="N49" s="599"/>
      <c r="O49" s="599"/>
      <c r="P49" s="599"/>
      <c r="Q49" s="599"/>
      <c r="R49" s="599"/>
      <c r="S49" s="599"/>
      <c r="T49" s="599"/>
      <c r="U49" s="599"/>
    </row>
    <row r="50" spans="1:21" x14ac:dyDescent="0.2">
      <c r="A50" s="601" t="s">
        <v>31</v>
      </c>
      <c r="B50" s="602">
        <v>38</v>
      </c>
      <c r="C50" s="602">
        <v>111</v>
      </c>
      <c r="D50" s="602">
        <v>2026.088</v>
      </c>
      <c r="E50" s="602">
        <v>1781.529</v>
      </c>
      <c r="F50" s="602">
        <v>8039.9920000000002</v>
      </c>
      <c r="G50" s="602">
        <v>10295.780000000001</v>
      </c>
      <c r="H50" s="602">
        <v>8239.4989999999998</v>
      </c>
      <c r="I50" s="602">
        <v>2056.2809999999999</v>
      </c>
      <c r="J50" s="602">
        <v>-142.69</v>
      </c>
      <c r="K50" s="596"/>
      <c r="L50" s="596"/>
      <c r="M50" s="596"/>
      <c r="N50" s="596"/>
      <c r="O50" s="596"/>
      <c r="P50" s="596"/>
      <c r="Q50" s="596"/>
      <c r="R50" s="596"/>
      <c r="S50" s="596"/>
      <c r="T50" s="596"/>
      <c r="U50" s="596"/>
    </row>
    <row r="51" spans="1:21" ht="13.5" x14ac:dyDescent="0.25">
      <c r="A51" s="608" t="s">
        <v>324</v>
      </c>
      <c r="B51" s="604">
        <v>35</v>
      </c>
      <c r="C51" s="604">
        <v>62</v>
      </c>
      <c r="D51" s="604">
        <v>542.23599999999999</v>
      </c>
      <c r="E51" s="604">
        <v>631.93499999999995</v>
      </c>
      <c r="F51" s="604">
        <v>554.45100000000002</v>
      </c>
      <c r="G51" s="604">
        <v>1937.117</v>
      </c>
      <c r="H51" s="604">
        <v>1233.6469999999999</v>
      </c>
      <c r="I51" s="604">
        <v>703.47</v>
      </c>
      <c r="J51" s="604">
        <v>11.465</v>
      </c>
      <c r="K51" s="596"/>
      <c r="L51" s="596"/>
      <c r="M51" s="596"/>
      <c r="N51" s="596"/>
      <c r="O51" s="596"/>
      <c r="P51" s="596"/>
      <c r="Q51" s="596"/>
      <c r="R51" s="596"/>
      <c r="S51" s="596"/>
      <c r="T51" s="596"/>
      <c r="U51" s="596"/>
    </row>
    <row r="52" spans="1:21" ht="13.5" x14ac:dyDescent="0.25">
      <c r="A52" s="605" t="s">
        <v>325</v>
      </c>
      <c r="B52" s="607">
        <v>3</v>
      </c>
      <c r="C52" s="607">
        <v>49</v>
      </c>
      <c r="D52" s="607">
        <v>1483.8520000000001</v>
      </c>
      <c r="E52" s="607">
        <v>1149.5940000000001</v>
      </c>
      <c r="F52" s="607">
        <v>7485.5410000000002</v>
      </c>
      <c r="G52" s="607">
        <v>8358.6630000000005</v>
      </c>
      <c r="H52" s="607">
        <v>7005.8519999999999</v>
      </c>
      <c r="I52" s="607">
        <v>1352.8109999999999</v>
      </c>
      <c r="J52" s="607">
        <v>-154.155</v>
      </c>
      <c r="K52" s="596"/>
      <c r="L52" s="596"/>
      <c r="M52" s="596"/>
      <c r="N52" s="596"/>
      <c r="O52" s="596"/>
      <c r="P52" s="596"/>
      <c r="Q52" s="596"/>
      <c r="R52" s="596"/>
      <c r="S52" s="596"/>
      <c r="T52" s="596"/>
      <c r="U52" s="596"/>
    </row>
    <row r="53" spans="1:21" ht="13.5" x14ac:dyDescent="0.25">
      <c r="A53" s="605" t="s">
        <v>326</v>
      </c>
      <c r="B53" s="604">
        <v>0</v>
      </c>
      <c r="C53" s="604">
        <v>0</v>
      </c>
      <c r="D53" s="604">
        <v>0</v>
      </c>
      <c r="E53" s="604">
        <v>0</v>
      </c>
      <c r="F53" s="604">
        <v>0</v>
      </c>
      <c r="G53" s="604">
        <v>0</v>
      </c>
      <c r="H53" s="604">
        <v>0</v>
      </c>
      <c r="I53" s="604">
        <v>0</v>
      </c>
      <c r="J53" s="604">
        <v>0</v>
      </c>
      <c r="K53" s="596"/>
      <c r="L53" s="596"/>
      <c r="M53" s="596"/>
      <c r="N53" s="596"/>
      <c r="O53" s="596"/>
      <c r="P53" s="596"/>
      <c r="Q53" s="596"/>
      <c r="R53" s="596"/>
      <c r="S53" s="596"/>
      <c r="T53" s="596"/>
      <c r="U53" s="596"/>
    </row>
    <row r="54" spans="1:21" ht="13.5" x14ac:dyDescent="0.25">
      <c r="A54" s="608" t="s">
        <v>327</v>
      </c>
      <c r="B54" s="606">
        <v>0</v>
      </c>
      <c r="C54" s="606">
        <v>0</v>
      </c>
      <c r="D54" s="606">
        <v>0</v>
      </c>
      <c r="E54" s="606">
        <v>0</v>
      </c>
      <c r="F54" s="606">
        <v>0</v>
      </c>
      <c r="G54" s="606">
        <v>0</v>
      </c>
      <c r="H54" s="606">
        <v>0</v>
      </c>
      <c r="I54" s="606">
        <v>0</v>
      </c>
      <c r="J54" s="606">
        <v>0</v>
      </c>
      <c r="K54" s="596"/>
      <c r="L54" s="596"/>
      <c r="M54" s="596"/>
      <c r="N54" s="596"/>
      <c r="O54" s="596"/>
      <c r="P54" s="596"/>
      <c r="Q54" s="596"/>
      <c r="R54" s="596"/>
      <c r="S54" s="596"/>
      <c r="T54" s="596"/>
      <c r="U54" s="596"/>
    </row>
    <row r="55" spans="1:21" ht="7.5" customHeight="1" thickBot="1" x14ac:dyDescent="0.3">
      <c r="A55" s="613"/>
      <c r="B55" s="614"/>
      <c r="C55" s="615"/>
      <c r="D55" s="615"/>
      <c r="E55" s="615"/>
      <c r="F55" s="615"/>
      <c r="G55" s="615"/>
      <c r="H55" s="615"/>
      <c r="I55" s="615"/>
      <c r="J55" s="615"/>
      <c r="K55" s="596"/>
      <c r="L55" s="596"/>
      <c r="M55" s="596"/>
      <c r="N55" s="596"/>
      <c r="O55" s="596"/>
      <c r="P55" s="596"/>
      <c r="Q55" s="596"/>
      <c r="R55" s="596"/>
      <c r="S55" s="596"/>
      <c r="T55" s="596"/>
      <c r="U55" s="596"/>
    </row>
    <row r="56" spans="1:21" ht="14.25" thickTop="1" x14ac:dyDescent="0.25">
      <c r="A56" s="601" t="s">
        <v>329</v>
      </c>
      <c r="B56" s="609"/>
      <c r="C56" s="609"/>
      <c r="D56" s="616"/>
      <c r="E56" s="617"/>
      <c r="F56" s="617"/>
      <c r="G56" s="617"/>
      <c r="H56" s="617"/>
      <c r="I56" s="617"/>
      <c r="J56" s="617"/>
      <c r="K56" s="596"/>
      <c r="L56" s="596"/>
      <c r="M56" s="596"/>
      <c r="N56" s="596"/>
      <c r="O56" s="596"/>
      <c r="P56" s="596"/>
      <c r="Q56" s="596"/>
      <c r="R56" s="596"/>
      <c r="S56" s="596"/>
      <c r="T56" s="596"/>
      <c r="U56" s="596"/>
    </row>
    <row r="57" spans="1:21" x14ac:dyDescent="0.2">
      <c r="A57" s="596"/>
      <c r="B57" s="596"/>
      <c r="C57" s="596"/>
      <c r="D57" s="596"/>
      <c r="E57" s="596"/>
      <c r="F57" s="596"/>
      <c r="G57" s="596"/>
      <c r="H57" s="596"/>
      <c r="I57" s="596"/>
      <c r="J57" s="596"/>
      <c r="K57" s="596"/>
      <c r="L57" s="596"/>
      <c r="M57" s="596"/>
      <c r="N57" s="596"/>
      <c r="O57" s="596"/>
      <c r="P57" s="596"/>
      <c r="Q57" s="596"/>
      <c r="R57" s="596"/>
      <c r="S57" s="596"/>
      <c r="T57" s="596"/>
      <c r="U57" s="596"/>
    </row>
    <row r="58" spans="1:21" x14ac:dyDescent="0.2">
      <c r="A58" s="596"/>
      <c r="B58" s="596"/>
      <c r="C58" s="596"/>
      <c r="D58" s="596"/>
      <c r="E58" s="596"/>
      <c r="F58" s="596"/>
      <c r="G58" s="596"/>
      <c r="H58" s="596"/>
      <c r="I58" s="596"/>
      <c r="J58" s="596"/>
      <c r="K58" s="596"/>
      <c r="L58" s="596"/>
      <c r="M58" s="596"/>
      <c r="N58" s="596"/>
      <c r="O58" s="596"/>
      <c r="P58" s="596"/>
      <c r="Q58" s="596"/>
      <c r="R58" s="596"/>
      <c r="S58" s="596"/>
      <c r="T58" s="596"/>
      <c r="U58" s="596"/>
    </row>
  </sheetData>
  <mergeCells count="17">
    <mergeCell ref="A13:I13"/>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pageMargins left="0.59055118110236227" right="0.78740157480314965" top="0.39370078740157483" bottom="0.78740157480314965" header="0" footer="0"/>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6"/>
  <sheetViews>
    <sheetView showGridLines="0" workbookViewId="0"/>
  </sheetViews>
  <sheetFormatPr defaultRowHeight="12.75" x14ac:dyDescent="0.25"/>
  <cols>
    <col min="1" max="1" width="27.140625" style="1143" customWidth="1"/>
    <col min="2" max="2" width="29.5703125" style="1143" customWidth="1"/>
    <col min="3" max="3" width="30.140625" style="1143" customWidth="1"/>
    <col min="4" max="7" width="9.140625" style="1143"/>
    <col min="8" max="8" width="17" style="1143" bestFit="1" customWidth="1"/>
    <col min="9" max="9" width="9.140625" style="1144"/>
    <col min="10" max="16384" width="9.140625" style="1143"/>
  </cols>
  <sheetData>
    <row r="2" spans="1:11" ht="21" customHeight="1" x14ac:dyDescent="0.25">
      <c r="A2" s="2062" t="s">
        <v>952</v>
      </c>
      <c r="B2" s="2062"/>
      <c r="C2" s="2062"/>
    </row>
    <row r="3" spans="1:11" ht="23.25" customHeight="1" x14ac:dyDescent="0.25">
      <c r="A3" s="2063" t="s">
        <v>951</v>
      </c>
      <c r="B3" s="2063"/>
      <c r="C3" s="2063"/>
      <c r="D3" s="1588"/>
      <c r="E3" s="1588"/>
      <c r="F3" s="1588"/>
      <c r="G3" s="1588"/>
      <c r="H3" s="1588"/>
      <c r="I3" s="1589"/>
      <c r="J3" s="1588"/>
      <c r="K3" s="1588"/>
    </row>
    <row r="4" spans="1:11" ht="12.75" customHeight="1" x14ac:dyDescent="0.25">
      <c r="A4" s="1171">
        <v>2018</v>
      </c>
      <c r="B4" s="1147"/>
      <c r="C4" s="1167" t="s">
        <v>509</v>
      </c>
      <c r="D4" s="1168"/>
    </row>
    <row r="5" spans="1:11" ht="8.25" customHeight="1" x14ac:dyDescent="0.25">
      <c r="A5" s="2064" t="s">
        <v>950</v>
      </c>
      <c r="B5" s="1747"/>
      <c r="C5" s="1748"/>
      <c r="D5" s="1163"/>
    </row>
    <row r="6" spans="1:11" ht="8.25" customHeight="1" x14ac:dyDescent="0.25">
      <c r="A6" s="2064"/>
      <c r="B6" s="2065" t="s">
        <v>303</v>
      </c>
      <c r="C6" s="2066"/>
      <c r="D6" s="1163"/>
    </row>
    <row r="7" spans="1:11" ht="8.25" customHeight="1" x14ac:dyDescent="0.25">
      <c r="A7" s="2064"/>
      <c r="B7" s="1749"/>
      <c r="C7" s="1750"/>
      <c r="D7" s="1153"/>
    </row>
    <row r="8" spans="1:11" ht="8.25" customHeight="1" x14ac:dyDescent="0.25">
      <c r="A8" s="2064"/>
      <c r="B8" s="2067" t="s">
        <v>949</v>
      </c>
      <c r="C8" s="2067" t="s">
        <v>948</v>
      </c>
      <c r="D8" s="1163"/>
    </row>
    <row r="9" spans="1:11" ht="8.25" customHeight="1" x14ac:dyDescent="0.25">
      <c r="A9" s="2064"/>
      <c r="B9" s="2067"/>
      <c r="C9" s="2067"/>
      <c r="D9" s="1163"/>
    </row>
    <row r="10" spans="1:11" ht="8.25" customHeight="1" x14ac:dyDescent="0.25">
      <c r="A10" s="2064"/>
      <c r="B10" s="2067"/>
      <c r="C10" s="2067"/>
    </row>
    <row r="11" spans="1:11" ht="12.95" customHeight="1" x14ac:dyDescent="0.25"/>
    <row r="12" spans="1:11" ht="12.95" customHeight="1" x14ac:dyDescent="0.25">
      <c r="A12" s="1169" t="s">
        <v>939</v>
      </c>
      <c r="B12" s="1170">
        <f>SUM(B14:B19)</f>
        <v>403</v>
      </c>
      <c r="C12" s="1170">
        <f>SUM(C14:C19)</f>
        <v>403</v>
      </c>
    </row>
    <row r="13" spans="1:11" ht="12.95" customHeight="1" x14ac:dyDescent="0.25">
      <c r="A13" s="1169"/>
    </row>
    <row r="14" spans="1:11" ht="12.95" customHeight="1" x14ac:dyDescent="0.25">
      <c r="A14" s="1143" t="s">
        <v>947</v>
      </c>
      <c r="B14" s="1161">
        <v>365</v>
      </c>
      <c r="C14" s="1161">
        <v>373</v>
      </c>
      <c r="D14" s="1167"/>
      <c r="E14" s="1168"/>
    </row>
    <row r="15" spans="1:11" ht="12.95" customHeight="1" x14ac:dyDescent="0.25">
      <c r="A15" s="1143" t="s">
        <v>946</v>
      </c>
      <c r="B15" s="1161">
        <v>19</v>
      </c>
      <c r="C15" s="1153">
        <v>15</v>
      </c>
      <c r="D15" s="1167"/>
      <c r="E15" s="1160"/>
      <c r="H15" s="1147"/>
      <c r="I15" s="1167"/>
    </row>
    <row r="16" spans="1:11" ht="12.95" customHeight="1" x14ac:dyDescent="0.25">
      <c r="A16" s="1143" t="s">
        <v>945</v>
      </c>
      <c r="B16" s="1166">
        <v>5</v>
      </c>
      <c r="C16" s="1153">
        <v>3</v>
      </c>
      <c r="D16" s="1146"/>
      <c r="E16" s="1153"/>
      <c r="H16" s="1165"/>
      <c r="I16" s="1164"/>
    </row>
    <row r="17" spans="1:9" ht="12.95" customHeight="1" x14ac:dyDescent="0.25">
      <c r="A17" s="1152" t="s">
        <v>944</v>
      </c>
      <c r="B17" s="1161">
        <v>3</v>
      </c>
      <c r="C17" s="1153">
        <v>3</v>
      </c>
      <c r="E17" s="1163"/>
      <c r="H17" s="1152"/>
      <c r="I17" s="1151"/>
    </row>
    <row r="18" spans="1:9" ht="12.95" customHeight="1" x14ac:dyDescent="0.25">
      <c r="A18" s="1152" t="s">
        <v>943</v>
      </c>
      <c r="B18" s="1161">
        <v>9</v>
      </c>
      <c r="C18" s="1153">
        <v>8</v>
      </c>
      <c r="H18" s="1152"/>
      <c r="I18" s="1162"/>
    </row>
    <row r="19" spans="1:9" ht="12.95" customHeight="1" x14ac:dyDescent="0.25">
      <c r="A19" s="1152" t="s">
        <v>942</v>
      </c>
      <c r="B19" s="1161">
        <v>2</v>
      </c>
      <c r="C19" s="1153">
        <v>1</v>
      </c>
      <c r="H19" s="1152"/>
      <c r="I19" s="1160"/>
    </row>
    <row r="20" spans="1:9" ht="6.95" customHeight="1" thickBot="1" x14ac:dyDescent="0.3">
      <c r="A20" s="1159"/>
      <c r="B20" s="1158"/>
      <c r="C20" s="1157"/>
      <c r="H20" s="1146"/>
      <c r="I20" s="1156"/>
    </row>
    <row r="21" spans="1:9" ht="3.75" customHeight="1" thickTop="1" x14ac:dyDescent="0.25">
      <c r="A21" s="1146"/>
      <c r="B21" s="1145"/>
      <c r="C21" s="1147"/>
      <c r="H21" s="1146"/>
      <c r="I21" s="1156"/>
    </row>
    <row r="22" spans="1:9" s="1154" customFormat="1" ht="12.95" customHeight="1" x14ac:dyDescent="0.25">
      <c r="A22" s="1155" t="s">
        <v>877</v>
      </c>
      <c r="B22" s="1155"/>
      <c r="C22" s="1155"/>
      <c r="D22" s="1155"/>
      <c r="E22" s="1155"/>
    </row>
    <row r="23" spans="1:9" ht="12" customHeight="1" x14ac:dyDescent="0.25">
      <c r="A23" s="1152"/>
      <c r="B23" s="1153"/>
      <c r="H23" s="1152"/>
      <c r="I23" s="1151"/>
    </row>
    <row r="24" spans="1:9" s="1147" customFormat="1" ht="16.5" customHeight="1" x14ac:dyDescent="0.25">
      <c r="A24" s="1150"/>
      <c r="B24" s="1149"/>
      <c r="H24" s="1146"/>
      <c r="I24" s="1148"/>
    </row>
    <row r="25" spans="1:9" ht="18" customHeight="1" x14ac:dyDescent="0.25">
      <c r="C25" s="1146"/>
      <c r="D25" s="1145"/>
      <c r="I25" s="1143"/>
    </row>
    <row r="26" spans="1:9" x14ac:dyDescent="0.25">
      <c r="D26" s="1144"/>
      <c r="I26" s="1143"/>
    </row>
    <row r="27" spans="1:9" x14ac:dyDescent="0.25">
      <c r="D27" s="1144"/>
      <c r="I27" s="1143"/>
    </row>
    <row r="28" spans="1:9" x14ac:dyDescent="0.25">
      <c r="A28" s="1588"/>
      <c r="B28" s="1588"/>
      <c r="C28" s="1588"/>
      <c r="D28" s="1589"/>
      <c r="E28" s="1588"/>
      <c r="F28" s="1588"/>
      <c r="G28" s="1588"/>
      <c r="I28" s="1143"/>
    </row>
    <row r="29" spans="1:9" x14ac:dyDescent="0.25">
      <c r="D29" s="1144"/>
      <c r="I29" s="1143"/>
    </row>
    <row r="30" spans="1:9" x14ac:dyDescent="0.25">
      <c r="D30" s="1144"/>
      <c r="I30" s="1143"/>
    </row>
    <row r="31" spans="1:9" x14ac:dyDescent="0.25">
      <c r="D31" s="1144"/>
      <c r="I31" s="1143"/>
    </row>
    <row r="32" spans="1:9" x14ac:dyDescent="0.25">
      <c r="D32" s="1144"/>
      <c r="I32" s="1143"/>
    </row>
    <row r="33" spans="4:9" x14ac:dyDescent="0.25">
      <c r="D33" s="1144"/>
      <c r="I33" s="1143"/>
    </row>
    <row r="34" spans="4:9" x14ac:dyDescent="0.25">
      <c r="D34" s="1144"/>
      <c r="I34" s="1143"/>
    </row>
    <row r="35" spans="4:9" x14ac:dyDescent="0.25">
      <c r="D35" s="1144"/>
      <c r="I35" s="1143"/>
    </row>
    <row r="36" spans="4:9" x14ac:dyDescent="0.25">
      <c r="D36" s="1144"/>
      <c r="I36" s="1143"/>
    </row>
  </sheetData>
  <mergeCells count="6">
    <mergeCell ref="A2:C2"/>
    <mergeCell ref="A3:C3"/>
    <mergeCell ref="A5:A10"/>
    <mergeCell ref="B6:C6"/>
    <mergeCell ref="B8:B10"/>
    <mergeCell ref="C8:C10"/>
  </mergeCell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6"/>
  <sheetViews>
    <sheetView showGridLines="0" workbookViewId="0"/>
  </sheetViews>
  <sheetFormatPr defaultRowHeight="12.75" x14ac:dyDescent="0.25"/>
  <cols>
    <col min="1" max="1" width="34.85546875" style="1143" customWidth="1"/>
    <col min="2" max="3" width="25.7109375" style="1143" customWidth="1"/>
    <col min="4" max="7" width="9.140625" style="1143"/>
    <col min="8" max="8" width="17" style="1143" bestFit="1" customWidth="1"/>
    <col min="9" max="9" width="9.140625" style="1144"/>
    <col min="10" max="16384" width="9.140625" style="1143"/>
  </cols>
  <sheetData>
    <row r="2" spans="1:11" ht="21" customHeight="1" x14ac:dyDescent="0.25">
      <c r="A2" s="2062" t="s">
        <v>956</v>
      </c>
      <c r="B2" s="2062"/>
      <c r="C2" s="2062"/>
    </row>
    <row r="3" spans="1:11" ht="23.25" customHeight="1" x14ac:dyDescent="0.25">
      <c r="A3" s="2068" t="s">
        <v>955</v>
      </c>
      <c r="B3" s="2068"/>
      <c r="C3" s="2068"/>
      <c r="D3" s="1588"/>
      <c r="E3" s="1588"/>
      <c r="F3" s="1588"/>
      <c r="G3" s="1588"/>
      <c r="H3" s="1588"/>
      <c r="I3" s="1589"/>
      <c r="J3" s="1588"/>
      <c r="K3" s="1588"/>
    </row>
    <row r="4" spans="1:11" ht="12.95" customHeight="1" x14ac:dyDescent="0.25">
      <c r="A4" s="1171">
        <v>2018</v>
      </c>
      <c r="B4" s="1147"/>
      <c r="C4" s="1167" t="s">
        <v>509</v>
      </c>
      <c r="D4" s="1168"/>
    </row>
    <row r="5" spans="1:11" ht="8.25" customHeight="1" x14ac:dyDescent="0.25">
      <c r="A5" s="2064" t="s">
        <v>950</v>
      </c>
      <c r="B5" s="1747"/>
      <c r="C5" s="1748"/>
      <c r="D5" s="1163"/>
    </row>
    <row r="6" spans="1:11" ht="8.25" customHeight="1" x14ac:dyDescent="0.25">
      <c r="A6" s="2064"/>
      <c r="B6" s="2065" t="s">
        <v>954</v>
      </c>
      <c r="C6" s="2066"/>
      <c r="D6" s="1163"/>
    </row>
    <row r="7" spans="1:11" ht="8.25" customHeight="1" x14ac:dyDescent="0.25">
      <c r="A7" s="2064"/>
      <c r="B7" s="1749"/>
      <c r="C7" s="1750"/>
      <c r="D7" s="1153"/>
    </row>
    <row r="8" spans="1:11" ht="8.25" customHeight="1" x14ac:dyDescent="0.25">
      <c r="A8" s="2064"/>
      <c r="B8" s="2067" t="s">
        <v>949</v>
      </c>
      <c r="C8" s="2067" t="s">
        <v>948</v>
      </c>
      <c r="D8" s="1163"/>
    </row>
    <row r="9" spans="1:11" ht="8.25" customHeight="1" x14ac:dyDescent="0.25">
      <c r="A9" s="2064"/>
      <c r="B9" s="2067"/>
      <c r="C9" s="2067"/>
      <c r="D9" s="1163"/>
    </row>
    <row r="10" spans="1:11" ht="8.25" customHeight="1" x14ac:dyDescent="0.25">
      <c r="A10" s="2064"/>
      <c r="B10" s="2067"/>
      <c r="C10" s="2067"/>
    </row>
    <row r="11" spans="1:11" ht="12.95" customHeight="1" x14ac:dyDescent="0.25"/>
    <row r="12" spans="1:11" ht="12.95" customHeight="1" x14ac:dyDescent="0.25">
      <c r="A12" s="1169" t="s">
        <v>939</v>
      </c>
      <c r="B12" s="1176">
        <f>SUM(B14:B19)</f>
        <v>527</v>
      </c>
      <c r="C12" s="1176">
        <f>SUM(C14:C19)</f>
        <v>527</v>
      </c>
    </row>
    <row r="13" spans="1:11" ht="12.95" customHeight="1" x14ac:dyDescent="0.25">
      <c r="A13" s="1169"/>
    </row>
    <row r="14" spans="1:11" ht="12.95" customHeight="1" x14ac:dyDescent="0.25">
      <c r="A14" s="1143" t="s">
        <v>947</v>
      </c>
      <c r="B14" s="1174">
        <v>397</v>
      </c>
      <c r="C14" s="1174">
        <v>438</v>
      </c>
      <c r="D14" s="1167"/>
      <c r="E14" s="1168"/>
    </row>
    <row r="15" spans="1:11" ht="12.95" customHeight="1" x14ac:dyDescent="0.25">
      <c r="A15" s="1143" t="s">
        <v>946</v>
      </c>
      <c r="B15" s="1174">
        <v>71</v>
      </c>
      <c r="C15" s="1153">
        <v>40</v>
      </c>
      <c r="D15" s="1167"/>
      <c r="E15" s="1160"/>
      <c r="H15" s="1147"/>
      <c r="I15" s="1167"/>
    </row>
    <row r="16" spans="1:11" ht="12.95" customHeight="1" x14ac:dyDescent="0.25">
      <c r="A16" s="1143" t="s">
        <v>945</v>
      </c>
      <c r="B16" s="1175">
        <v>10</v>
      </c>
      <c r="C16" s="1153">
        <v>13</v>
      </c>
      <c r="D16" s="1146"/>
      <c r="E16" s="1153"/>
      <c r="H16" s="1165"/>
      <c r="I16" s="1164"/>
    </row>
    <row r="17" spans="1:9" ht="12.95" customHeight="1" x14ac:dyDescent="0.25">
      <c r="A17" s="1152" t="s">
        <v>944</v>
      </c>
      <c r="B17" s="1161">
        <v>17</v>
      </c>
      <c r="C17" s="1153">
        <v>12</v>
      </c>
      <c r="E17" s="1163"/>
      <c r="H17" s="1152"/>
      <c r="I17" s="1151"/>
    </row>
    <row r="18" spans="1:9" ht="12.95" customHeight="1" x14ac:dyDescent="0.25">
      <c r="A18" s="1152" t="s">
        <v>943</v>
      </c>
      <c r="B18" s="1174">
        <v>18</v>
      </c>
      <c r="C18" s="1153">
        <v>13</v>
      </c>
      <c r="H18" s="1152"/>
      <c r="I18" s="1162"/>
    </row>
    <row r="19" spans="1:9" ht="12.95" customHeight="1" x14ac:dyDescent="0.25">
      <c r="A19" s="1152" t="s">
        <v>953</v>
      </c>
      <c r="B19" s="1174">
        <v>14</v>
      </c>
      <c r="C19" s="1153">
        <v>11</v>
      </c>
      <c r="H19" s="1152"/>
      <c r="I19" s="1160"/>
    </row>
    <row r="20" spans="1:9" ht="6.95" customHeight="1" thickBot="1" x14ac:dyDescent="0.3">
      <c r="A20" s="1159"/>
      <c r="B20" s="1173"/>
      <c r="C20" s="1157"/>
      <c r="H20" s="1146"/>
      <c r="I20" s="1156"/>
    </row>
    <row r="21" spans="1:9" ht="3.75" customHeight="1" thickTop="1" x14ac:dyDescent="0.25">
      <c r="A21" s="1146"/>
      <c r="B21" s="1172"/>
      <c r="C21" s="1147"/>
      <c r="H21" s="1146"/>
      <c r="I21" s="1156"/>
    </row>
    <row r="22" spans="1:9" s="1154" customFormat="1" ht="12.95" customHeight="1" x14ac:dyDescent="0.25">
      <c r="A22" s="1155" t="s">
        <v>877</v>
      </c>
      <c r="B22" s="1155"/>
      <c r="C22" s="1155"/>
      <c r="D22" s="1155"/>
      <c r="E22" s="1155"/>
    </row>
    <row r="23" spans="1:9" ht="12" customHeight="1" x14ac:dyDescent="0.25">
      <c r="A23" s="1152"/>
      <c r="B23" s="1153"/>
      <c r="H23" s="1152"/>
      <c r="I23" s="1151"/>
    </row>
    <row r="24" spans="1:9" s="1147" customFormat="1" ht="16.5" customHeight="1" x14ac:dyDescent="0.25">
      <c r="A24" s="1150"/>
      <c r="B24" s="1149"/>
      <c r="H24" s="1146"/>
      <c r="I24" s="1148"/>
    </row>
    <row r="25" spans="1:9" ht="18" customHeight="1" x14ac:dyDescent="0.25">
      <c r="C25" s="1146"/>
      <c r="D25" s="1145"/>
      <c r="I25" s="1143"/>
    </row>
    <row r="26" spans="1:9" x14ac:dyDescent="0.25">
      <c r="D26" s="1144"/>
      <c r="I26" s="1143"/>
    </row>
    <row r="27" spans="1:9" x14ac:dyDescent="0.25">
      <c r="D27" s="1144"/>
      <c r="I27" s="1143"/>
    </row>
    <row r="28" spans="1:9" x14ac:dyDescent="0.25">
      <c r="A28" s="1588"/>
      <c r="B28" s="1588"/>
      <c r="C28" s="1588"/>
      <c r="D28" s="1589"/>
      <c r="E28" s="1588"/>
      <c r="F28" s="1588"/>
      <c r="G28" s="1588"/>
      <c r="I28" s="1143"/>
    </row>
    <row r="29" spans="1:9" x14ac:dyDescent="0.25">
      <c r="D29" s="1144"/>
      <c r="I29" s="1143"/>
    </row>
    <row r="30" spans="1:9" x14ac:dyDescent="0.25">
      <c r="D30" s="1144"/>
      <c r="I30" s="1143"/>
    </row>
    <row r="31" spans="1:9" x14ac:dyDescent="0.25">
      <c r="D31" s="1144"/>
      <c r="I31" s="1143"/>
    </row>
    <row r="32" spans="1:9" x14ac:dyDescent="0.25">
      <c r="D32" s="1144"/>
      <c r="I32" s="1143"/>
    </row>
    <row r="33" spans="4:9" x14ac:dyDescent="0.25">
      <c r="D33" s="1144"/>
      <c r="I33" s="1143"/>
    </row>
    <row r="34" spans="4:9" x14ac:dyDescent="0.25">
      <c r="D34" s="1144"/>
      <c r="I34" s="1143"/>
    </row>
    <row r="35" spans="4:9" x14ac:dyDescent="0.25">
      <c r="D35" s="1144"/>
      <c r="I35" s="1143"/>
    </row>
    <row r="36" spans="4:9" x14ac:dyDescent="0.25">
      <c r="D36" s="1144"/>
      <c r="I36" s="1143"/>
    </row>
  </sheetData>
  <mergeCells count="6">
    <mergeCell ref="A2:C2"/>
    <mergeCell ref="A3:C3"/>
    <mergeCell ref="A5:A10"/>
    <mergeCell ref="B6:C6"/>
    <mergeCell ref="B8:B10"/>
    <mergeCell ref="C8:C10"/>
  </mergeCell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991"/>
  <sheetViews>
    <sheetView workbookViewId="0"/>
  </sheetViews>
  <sheetFormatPr defaultRowHeight="12.75" x14ac:dyDescent="0.25"/>
  <cols>
    <col min="1" max="1" width="25.28515625" style="571" customWidth="1"/>
    <col min="2" max="2" width="9.140625" style="571" customWidth="1"/>
    <col min="3" max="7" width="8.5703125" style="571" customWidth="1"/>
    <col min="8" max="8" width="9.7109375" style="571" customWidth="1"/>
    <col min="9" max="9" width="4.85546875" style="617" customWidth="1"/>
    <col min="10" max="18" width="9.140625" style="617"/>
    <col min="19" max="16384" width="9.140625" style="571"/>
  </cols>
  <sheetData>
    <row r="2" spans="1:11" ht="21" customHeight="1" x14ac:dyDescent="0.25">
      <c r="A2" s="1957" t="s">
        <v>964</v>
      </c>
      <c r="B2" s="1957"/>
      <c r="C2" s="1957"/>
      <c r="D2" s="1957"/>
      <c r="E2" s="1957"/>
      <c r="F2" s="1957"/>
      <c r="G2" s="1957"/>
      <c r="H2" s="1957"/>
    </row>
    <row r="3" spans="1:11" ht="24" customHeight="1" x14ac:dyDescent="0.25">
      <c r="A3" s="1944" t="s">
        <v>963</v>
      </c>
      <c r="B3" s="1944"/>
      <c r="C3" s="1944"/>
      <c r="D3" s="1944"/>
      <c r="E3" s="1944"/>
      <c r="F3" s="1944"/>
      <c r="G3" s="1944"/>
      <c r="H3" s="1944"/>
      <c r="I3" s="1587"/>
      <c r="J3" s="1587"/>
      <c r="K3" s="1587"/>
    </row>
    <row r="4" spans="1:11" ht="12.95" customHeight="1" x14ac:dyDescent="0.25">
      <c r="A4" s="572">
        <v>2018</v>
      </c>
      <c r="B4" s="572"/>
      <c r="C4" s="572"/>
      <c r="D4" s="149"/>
      <c r="E4" s="149"/>
      <c r="F4" s="149"/>
      <c r="G4" s="149"/>
      <c r="H4" s="871" t="s">
        <v>509</v>
      </c>
    </row>
    <row r="5" spans="1:11" ht="21.75" customHeight="1" x14ac:dyDescent="0.25">
      <c r="A5" s="2050" t="s">
        <v>536</v>
      </c>
      <c r="B5" s="2069" t="s">
        <v>31</v>
      </c>
      <c r="C5" s="2071" t="s">
        <v>962</v>
      </c>
      <c r="D5" s="2072"/>
      <c r="E5" s="2071" t="s">
        <v>961</v>
      </c>
      <c r="F5" s="2073"/>
      <c r="G5" s="2073"/>
      <c r="H5" s="2074"/>
    </row>
    <row r="6" spans="1:11" ht="15" customHeight="1" x14ac:dyDescent="0.25">
      <c r="A6" s="2051"/>
      <c r="B6" s="1962"/>
      <c r="C6" s="2069" t="s">
        <v>4</v>
      </c>
      <c r="D6" s="2050" t="s">
        <v>960</v>
      </c>
      <c r="E6" s="2056" t="s">
        <v>31</v>
      </c>
      <c r="F6" s="2050" t="s">
        <v>959</v>
      </c>
      <c r="G6" s="2056" t="s">
        <v>958</v>
      </c>
      <c r="H6" s="2050" t="s">
        <v>957</v>
      </c>
    </row>
    <row r="7" spans="1:11" ht="32.25" customHeight="1" x14ac:dyDescent="0.25">
      <c r="A7" s="2052"/>
      <c r="B7" s="2070"/>
      <c r="C7" s="2070"/>
      <c r="D7" s="2052"/>
      <c r="E7" s="1986"/>
      <c r="F7" s="2052"/>
      <c r="G7" s="1986"/>
      <c r="H7" s="2052"/>
    </row>
    <row r="8" spans="1:11" s="617" customFormat="1" ht="12.95" customHeight="1" x14ac:dyDescent="0.25">
      <c r="A8" s="899"/>
      <c r="B8" s="899"/>
      <c r="C8" s="899"/>
      <c r="D8" s="899"/>
      <c r="E8" s="899"/>
      <c r="F8" s="899"/>
      <c r="G8" s="899"/>
      <c r="H8" s="899"/>
    </row>
    <row r="9" spans="1:11" s="620" customFormat="1" ht="12.95" customHeight="1" x14ac:dyDescent="0.25">
      <c r="A9" s="620" t="s">
        <v>252</v>
      </c>
      <c r="B9" s="646">
        <f t="shared" ref="B9:H9" si="0">B11+B19+B21</f>
        <v>1087</v>
      </c>
      <c r="C9" s="646">
        <f t="shared" si="0"/>
        <v>25</v>
      </c>
      <c r="D9" s="646">
        <f t="shared" si="0"/>
        <v>25</v>
      </c>
      <c r="E9" s="646">
        <f t="shared" si="0"/>
        <v>1062</v>
      </c>
      <c r="F9" s="646">
        <f t="shared" si="0"/>
        <v>117</v>
      </c>
      <c r="G9" s="646">
        <f t="shared" si="0"/>
        <v>78</v>
      </c>
      <c r="H9" s="646">
        <f t="shared" si="0"/>
        <v>6</v>
      </c>
      <c r="I9" s="1177"/>
      <c r="J9" s="1177"/>
    </row>
    <row r="10" spans="1:11" s="620" customFormat="1" ht="12.95" customHeight="1" x14ac:dyDescent="0.25">
      <c r="I10" s="1177"/>
      <c r="J10" s="1177"/>
    </row>
    <row r="11" spans="1:11" s="620" customFormat="1" ht="12.95" customHeight="1" x14ac:dyDescent="0.25">
      <c r="A11" s="620" t="s">
        <v>664</v>
      </c>
      <c r="B11" s="646">
        <f t="shared" ref="B11:H11" si="1">SUM(B13:B17)</f>
        <v>1032</v>
      </c>
      <c r="C11" s="646">
        <f t="shared" si="1"/>
        <v>18</v>
      </c>
      <c r="D11" s="646">
        <f t="shared" si="1"/>
        <v>18</v>
      </c>
      <c r="E11" s="646">
        <f t="shared" si="1"/>
        <v>1014</v>
      </c>
      <c r="F11" s="646">
        <f t="shared" si="1"/>
        <v>108</v>
      </c>
      <c r="G11" s="646">
        <f t="shared" si="1"/>
        <v>77</v>
      </c>
      <c r="H11" s="646">
        <f t="shared" si="1"/>
        <v>6</v>
      </c>
      <c r="I11" s="1177"/>
      <c r="J11" s="1177"/>
    </row>
    <row r="12" spans="1:11" s="620" customFormat="1" ht="12.95" customHeight="1" x14ac:dyDescent="0.25">
      <c r="I12" s="1177"/>
      <c r="J12" s="1177"/>
    </row>
    <row r="13" spans="1:11" s="616" customFormat="1" ht="12.95" customHeight="1" x14ac:dyDescent="0.25">
      <c r="A13" s="616" t="s">
        <v>717</v>
      </c>
      <c r="B13" s="646">
        <v>255</v>
      </c>
      <c r="C13" s="643">
        <v>4</v>
      </c>
      <c r="D13" s="643">
        <v>4</v>
      </c>
      <c r="E13" s="646">
        <v>251</v>
      </c>
      <c r="F13" s="643">
        <v>35</v>
      </c>
      <c r="G13" s="643">
        <v>31</v>
      </c>
      <c r="H13" s="643">
        <v>3</v>
      </c>
      <c r="I13" s="1177"/>
      <c r="J13" s="1177"/>
    </row>
    <row r="14" spans="1:11" s="616" customFormat="1" ht="12.95" customHeight="1" x14ac:dyDescent="0.25">
      <c r="A14" s="616" t="s">
        <v>726</v>
      </c>
      <c r="B14" s="646">
        <v>215</v>
      </c>
      <c r="C14" s="643">
        <v>5</v>
      </c>
      <c r="D14" s="643">
        <v>5</v>
      </c>
      <c r="E14" s="646">
        <v>210</v>
      </c>
      <c r="F14" s="643">
        <v>31</v>
      </c>
      <c r="G14" s="643">
        <v>27</v>
      </c>
      <c r="H14" s="643">
        <v>3</v>
      </c>
      <c r="I14" s="1177"/>
      <c r="J14" s="1177"/>
    </row>
    <row r="15" spans="1:11" s="616" customFormat="1" ht="12.95" customHeight="1" x14ac:dyDescent="0.25">
      <c r="A15" s="616" t="s">
        <v>879</v>
      </c>
      <c r="B15" s="1223">
        <v>502</v>
      </c>
      <c r="C15" s="642">
        <v>8</v>
      </c>
      <c r="D15" s="642">
        <v>8</v>
      </c>
      <c r="E15" s="1751">
        <v>494</v>
      </c>
      <c r="F15" s="1752">
        <v>33</v>
      </c>
      <c r="G15" s="1753">
        <v>9</v>
      </c>
      <c r="H15" s="642">
        <v>0</v>
      </c>
      <c r="I15" s="1177"/>
      <c r="J15" s="1177"/>
    </row>
    <row r="16" spans="1:11" s="616" customFormat="1" ht="12.95" customHeight="1" x14ac:dyDescent="0.25">
      <c r="A16" s="616" t="s">
        <v>736</v>
      </c>
      <c r="B16" s="1223">
        <v>44</v>
      </c>
      <c r="C16" s="642">
        <v>1</v>
      </c>
      <c r="D16" s="1181">
        <v>1</v>
      </c>
      <c r="E16" s="1751">
        <v>43</v>
      </c>
      <c r="F16" s="1752">
        <v>6</v>
      </c>
      <c r="G16" s="1753">
        <v>7</v>
      </c>
      <c r="H16" s="642">
        <v>0</v>
      </c>
      <c r="I16" s="1177"/>
      <c r="J16" s="1177"/>
    </row>
    <row r="17" spans="1:10" s="616" customFormat="1" ht="12.95" customHeight="1" x14ac:dyDescent="0.25">
      <c r="A17" s="616" t="s">
        <v>742</v>
      </c>
      <c r="B17" s="1223">
        <v>16</v>
      </c>
      <c r="C17" s="642">
        <v>0</v>
      </c>
      <c r="D17" s="1181">
        <v>0</v>
      </c>
      <c r="E17" s="1751">
        <v>16</v>
      </c>
      <c r="F17" s="1752">
        <v>3</v>
      </c>
      <c r="G17" s="1753">
        <v>3</v>
      </c>
      <c r="H17" s="642">
        <v>0</v>
      </c>
      <c r="I17" s="1177"/>
      <c r="J17" s="1177"/>
    </row>
    <row r="18" spans="1:10" s="616" customFormat="1" ht="12.95" customHeight="1" x14ac:dyDescent="0.25">
      <c r="I18" s="1177"/>
      <c r="J18" s="1177"/>
    </row>
    <row r="19" spans="1:10" s="620" customFormat="1" ht="12.95" customHeight="1" x14ac:dyDescent="0.25">
      <c r="A19" s="620" t="s">
        <v>878</v>
      </c>
      <c r="B19" s="1223">
        <v>27</v>
      </c>
      <c r="C19" s="1223">
        <v>5</v>
      </c>
      <c r="D19" s="1754">
        <v>5</v>
      </c>
      <c r="E19" s="1751">
        <v>22</v>
      </c>
      <c r="F19" s="1754">
        <v>8</v>
      </c>
      <c r="G19" s="1223">
        <v>1</v>
      </c>
      <c r="H19" s="1223">
        <v>0</v>
      </c>
      <c r="I19" s="1177"/>
      <c r="J19" s="1177"/>
    </row>
    <row r="20" spans="1:10" s="620" customFormat="1" ht="12.95" customHeight="1" x14ac:dyDescent="0.25">
      <c r="I20" s="1177"/>
      <c r="J20" s="1177"/>
    </row>
    <row r="21" spans="1:10" s="620" customFormat="1" ht="13.5" customHeight="1" x14ac:dyDescent="0.25">
      <c r="A21" s="620" t="s">
        <v>692</v>
      </c>
      <c r="B21" s="1223">
        <v>28</v>
      </c>
      <c r="C21" s="1755">
        <v>2</v>
      </c>
      <c r="D21" s="1754">
        <v>2</v>
      </c>
      <c r="E21" s="1751">
        <v>26</v>
      </c>
      <c r="F21" s="1754">
        <v>1</v>
      </c>
      <c r="G21" s="1223">
        <v>0</v>
      </c>
      <c r="H21" s="1223">
        <v>0</v>
      </c>
      <c r="I21" s="1177"/>
      <c r="J21" s="1177"/>
    </row>
    <row r="22" spans="1:10" s="620" customFormat="1" ht="6.95" customHeight="1" thickBot="1" x14ac:dyDescent="0.3">
      <c r="A22" s="1733"/>
      <c r="B22" s="1733"/>
      <c r="C22" s="1733"/>
      <c r="D22" s="1733"/>
      <c r="E22" s="1733"/>
      <c r="F22" s="1733"/>
      <c r="G22" s="1733"/>
      <c r="H22" s="1733"/>
      <c r="I22" s="617"/>
      <c r="J22" s="617"/>
    </row>
    <row r="23" spans="1:10" s="620" customFormat="1" ht="3.75" customHeight="1" thickTop="1" x14ac:dyDescent="0.25">
      <c r="A23" s="1283"/>
      <c r="B23" s="1283"/>
      <c r="C23" s="1283"/>
      <c r="D23" s="1283"/>
      <c r="E23" s="1283"/>
      <c r="F23" s="1283"/>
      <c r="G23" s="1283"/>
      <c r="H23" s="1283"/>
      <c r="I23" s="617"/>
      <c r="J23" s="617"/>
    </row>
    <row r="24" spans="1:10" s="1109" customFormat="1" ht="12.95" customHeight="1" x14ac:dyDescent="0.25">
      <c r="B24" s="1141"/>
      <c r="C24" s="1141"/>
      <c r="D24" s="1141"/>
      <c r="E24" s="1141"/>
    </row>
    <row r="25" spans="1:10" x14ac:dyDescent="0.25">
      <c r="A25" s="589"/>
      <c r="B25" s="589"/>
      <c r="C25" s="589"/>
      <c r="D25" s="589"/>
      <c r="E25" s="589"/>
      <c r="F25" s="589"/>
      <c r="G25" s="589"/>
      <c r="H25" s="589"/>
    </row>
    <row r="26" spans="1:10" x14ac:dyDescent="0.25">
      <c r="A26" s="589"/>
      <c r="B26" s="589"/>
      <c r="C26" s="589"/>
      <c r="D26" s="589"/>
      <c r="E26" s="589"/>
      <c r="F26" s="589"/>
      <c r="G26" s="589"/>
      <c r="H26" s="589"/>
    </row>
    <row r="27" spans="1:10" x14ac:dyDescent="0.25">
      <c r="A27" s="589"/>
      <c r="B27" s="589"/>
      <c r="C27" s="589"/>
      <c r="D27" s="589"/>
      <c r="E27" s="589"/>
      <c r="F27" s="589"/>
      <c r="G27" s="589"/>
      <c r="H27" s="589"/>
    </row>
    <row r="28" spans="1:10" x14ac:dyDescent="0.25">
      <c r="A28" s="1578"/>
      <c r="B28" s="1578"/>
      <c r="C28" s="1578"/>
      <c r="D28" s="1578"/>
      <c r="E28" s="1578"/>
      <c r="F28" s="1578"/>
      <c r="G28" s="1578"/>
      <c r="H28" s="589"/>
    </row>
    <row r="29" spans="1:10" x14ac:dyDescent="0.25">
      <c r="A29" s="589"/>
      <c r="B29" s="589"/>
      <c r="C29" s="589"/>
      <c r="D29" s="589"/>
      <c r="E29" s="589"/>
      <c r="F29" s="589"/>
      <c r="G29" s="589"/>
      <c r="H29" s="589"/>
    </row>
    <row r="30" spans="1:10" x14ac:dyDescent="0.25">
      <c r="A30" s="589"/>
      <c r="B30" s="589"/>
      <c r="C30" s="589"/>
      <c r="D30" s="589"/>
      <c r="E30" s="589"/>
      <c r="F30" s="589"/>
      <c r="G30" s="589"/>
      <c r="H30" s="589"/>
    </row>
    <row r="31" spans="1:10" x14ac:dyDescent="0.25">
      <c r="A31" s="589"/>
      <c r="B31" s="589"/>
      <c r="C31" s="589"/>
      <c r="D31" s="589"/>
      <c r="E31" s="589"/>
      <c r="F31" s="589"/>
      <c r="G31" s="589"/>
      <c r="H31" s="589"/>
    </row>
    <row r="32" spans="1:10" x14ac:dyDescent="0.25">
      <c r="A32" s="589"/>
      <c r="B32" s="589"/>
      <c r="C32" s="589"/>
      <c r="D32" s="589"/>
      <c r="E32" s="589"/>
      <c r="F32" s="589"/>
      <c r="G32" s="589"/>
      <c r="H32" s="589"/>
    </row>
    <row r="33" spans="1:8" x14ac:dyDescent="0.25">
      <c r="A33" s="589"/>
      <c r="B33" s="589"/>
      <c r="C33" s="589"/>
      <c r="D33" s="589"/>
      <c r="E33" s="589"/>
      <c r="F33" s="589"/>
      <c r="G33" s="589"/>
      <c r="H33" s="589"/>
    </row>
    <row r="34" spans="1:8" x14ac:dyDescent="0.25">
      <c r="A34" s="589"/>
      <c r="B34" s="589"/>
      <c r="C34" s="589"/>
      <c r="D34" s="589"/>
      <c r="E34" s="589"/>
      <c r="F34" s="589"/>
      <c r="G34" s="589"/>
      <c r="H34" s="589"/>
    </row>
    <row r="35" spans="1:8" x14ac:dyDescent="0.25">
      <c r="A35" s="589"/>
      <c r="B35" s="589"/>
      <c r="C35" s="589"/>
      <c r="D35" s="589"/>
      <c r="E35" s="589"/>
      <c r="F35" s="589"/>
      <c r="G35" s="589"/>
      <c r="H35" s="589"/>
    </row>
    <row r="36" spans="1:8" x14ac:dyDescent="0.25">
      <c r="A36" s="589"/>
      <c r="B36" s="589"/>
      <c r="C36" s="589"/>
      <c r="D36" s="589"/>
      <c r="E36" s="589"/>
      <c r="F36" s="589"/>
      <c r="G36" s="589"/>
      <c r="H36" s="589"/>
    </row>
    <row r="37" spans="1:8" x14ac:dyDescent="0.25">
      <c r="A37" s="589"/>
      <c r="B37" s="589"/>
      <c r="C37" s="589"/>
      <c r="D37" s="589"/>
      <c r="E37" s="589"/>
      <c r="F37" s="589"/>
      <c r="G37" s="589"/>
      <c r="H37" s="589"/>
    </row>
    <row r="38" spans="1:8" x14ac:dyDescent="0.25">
      <c r="A38" s="589"/>
      <c r="B38" s="589"/>
      <c r="C38" s="589"/>
      <c r="D38" s="589"/>
      <c r="E38" s="589"/>
      <c r="F38" s="589"/>
      <c r="G38" s="589"/>
      <c r="H38" s="589"/>
    </row>
    <row r="39" spans="1:8" x14ac:dyDescent="0.25">
      <c r="A39" s="589"/>
      <c r="B39" s="589"/>
      <c r="C39" s="589"/>
      <c r="D39" s="589"/>
      <c r="E39" s="589"/>
      <c r="F39" s="589"/>
      <c r="G39" s="589"/>
      <c r="H39" s="589"/>
    </row>
    <row r="40" spans="1:8" x14ac:dyDescent="0.25">
      <c r="A40" s="589"/>
      <c r="B40" s="589"/>
      <c r="C40" s="589"/>
      <c r="D40" s="589"/>
      <c r="E40" s="589"/>
      <c r="F40" s="589"/>
      <c r="G40" s="589"/>
      <c r="H40" s="589"/>
    </row>
    <row r="41" spans="1:8" x14ac:dyDescent="0.25">
      <c r="A41" s="589"/>
      <c r="B41" s="589"/>
      <c r="C41" s="589"/>
      <c r="D41" s="589"/>
      <c r="E41" s="589"/>
      <c r="F41" s="589"/>
      <c r="G41" s="589"/>
      <c r="H41" s="589"/>
    </row>
    <row r="42" spans="1:8" x14ac:dyDescent="0.25">
      <c r="A42" s="589"/>
      <c r="B42" s="589"/>
      <c r="C42" s="589"/>
      <c r="D42" s="589"/>
      <c r="E42" s="589"/>
      <c r="F42" s="589"/>
      <c r="G42" s="589"/>
      <c r="H42" s="589"/>
    </row>
    <row r="43" spans="1:8" x14ac:dyDescent="0.25">
      <c r="A43" s="589"/>
      <c r="B43" s="589"/>
      <c r="C43" s="589"/>
      <c r="D43" s="589"/>
      <c r="E43" s="589"/>
      <c r="F43" s="589"/>
      <c r="G43" s="589"/>
      <c r="H43" s="589"/>
    </row>
    <row r="44" spans="1:8" x14ac:dyDescent="0.25">
      <c r="A44" s="589"/>
      <c r="B44" s="589"/>
      <c r="C44" s="589"/>
      <c r="D44" s="589"/>
      <c r="E44" s="589"/>
      <c r="F44" s="589"/>
      <c r="G44" s="589"/>
      <c r="H44" s="589"/>
    </row>
    <row r="45" spans="1:8" x14ac:dyDescent="0.25">
      <c r="A45" s="589"/>
      <c r="B45" s="589"/>
      <c r="C45" s="589"/>
      <c r="D45" s="589"/>
      <c r="E45" s="589"/>
      <c r="F45" s="589"/>
      <c r="G45" s="589"/>
      <c r="H45" s="589"/>
    </row>
    <row r="46" spans="1:8" x14ac:dyDescent="0.25">
      <c r="A46" s="589"/>
      <c r="B46" s="589"/>
      <c r="C46" s="589"/>
      <c r="D46" s="589"/>
      <c r="E46" s="589"/>
      <c r="F46" s="589"/>
      <c r="G46" s="589"/>
      <c r="H46" s="589"/>
    </row>
    <row r="47" spans="1:8" x14ac:dyDescent="0.25">
      <c r="A47" s="589"/>
      <c r="B47" s="589"/>
      <c r="C47" s="589"/>
      <c r="D47" s="589"/>
      <c r="E47" s="589"/>
      <c r="F47" s="589"/>
      <c r="G47" s="589"/>
      <c r="H47" s="589"/>
    </row>
    <row r="48" spans="1:8" x14ac:dyDescent="0.25">
      <c r="A48" s="589"/>
      <c r="B48" s="589"/>
      <c r="C48" s="589"/>
      <c r="D48" s="589"/>
      <c r="E48" s="589"/>
      <c r="F48" s="589"/>
      <c r="G48" s="589"/>
      <c r="H48" s="589"/>
    </row>
    <row r="49" spans="1:8" x14ac:dyDescent="0.25">
      <c r="A49" s="589"/>
      <c r="B49" s="589"/>
      <c r="C49" s="589"/>
      <c r="D49" s="589"/>
      <c r="E49" s="589"/>
      <c r="F49" s="589"/>
      <c r="G49" s="589"/>
      <c r="H49" s="589"/>
    </row>
    <row r="50" spans="1:8" x14ac:dyDescent="0.25">
      <c r="A50" s="589"/>
      <c r="B50" s="589"/>
      <c r="C50" s="589"/>
      <c r="D50" s="589"/>
      <c r="E50" s="589"/>
      <c r="F50" s="589"/>
      <c r="G50" s="589"/>
      <c r="H50" s="589"/>
    </row>
    <row r="51" spans="1:8" x14ac:dyDescent="0.25">
      <c r="A51" s="589"/>
      <c r="B51" s="589"/>
      <c r="C51" s="589"/>
      <c r="D51" s="589"/>
      <c r="E51" s="589"/>
      <c r="F51" s="589"/>
      <c r="G51" s="589"/>
      <c r="H51" s="589"/>
    </row>
    <row r="52" spans="1:8" x14ac:dyDescent="0.25">
      <c r="A52" s="589"/>
      <c r="B52" s="589"/>
      <c r="C52" s="589"/>
      <c r="D52" s="589"/>
      <c r="E52" s="589"/>
      <c r="F52" s="589"/>
      <c r="G52" s="589"/>
      <c r="H52" s="589"/>
    </row>
    <row r="53" spans="1:8" x14ac:dyDescent="0.25">
      <c r="A53" s="589"/>
      <c r="B53" s="589"/>
      <c r="C53" s="589"/>
      <c r="D53" s="589"/>
      <c r="E53" s="589"/>
      <c r="F53" s="589"/>
      <c r="G53" s="589"/>
      <c r="H53" s="589"/>
    </row>
    <row r="54" spans="1:8" x14ac:dyDescent="0.25">
      <c r="A54" s="589"/>
      <c r="B54" s="589"/>
      <c r="C54" s="589"/>
      <c r="D54" s="589"/>
      <c r="E54" s="589"/>
      <c r="F54" s="589"/>
      <c r="G54" s="589"/>
      <c r="H54" s="589"/>
    </row>
    <row r="55" spans="1:8" x14ac:dyDescent="0.25">
      <c r="A55" s="589"/>
      <c r="B55" s="589"/>
      <c r="C55" s="589"/>
      <c r="D55" s="589"/>
      <c r="E55" s="589"/>
      <c r="F55" s="589"/>
      <c r="G55" s="589"/>
      <c r="H55" s="589"/>
    </row>
    <row r="56" spans="1:8" x14ac:dyDescent="0.25">
      <c r="A56" s="589"/>
      <c r="B56" s="589"/>
      <c r="C56" s="589"/>
      <c r="D56" s="589"/>
      <c r="E56" s="589"/>
      <c r="F56" s="589"/>
      <c r="G56" s="589"/>
      <c r="H56" s="589"/>
    </row>
    <row r="57" spans="1:8" x14ac:dyDescent="0.25">
      <c r="A57" s="589"/>
      <c r="B57" s="589"/>
      <c r="C57" s="589"/>
      <c r="D57" s="589"/>
      <c r="E57" s="589"/>
      <c r="F57" s="589"/>
      <c r="G57" s="589"/>
      <c r="H57" s="589"/>
    </row>
    <row r="58" spans="1:8" x14ac:dyDescent="0.25">
      <c r="A58" s="589"/>
      <c r="B58" s="589"/>
      <c r="C58" s="589"/>
      <c r="D58" s="589"/>
      <c r="E58" s="589"/>
      <c r="F58" s="589"/>
      <c r="G58" s="589"/>
      <c r="H58" s="589"/>
    </row>
    <row r="59" spans="1:8" x14ac:dyDescent="0.25">
      <c r="A59" s="589"/>
      <c r="B59" s="589"/>
      <c r="C59" s="589"/>
      <c r="D59" s="589"/>
      <c r="E59" s="589"/>
      <c r="F59" s="589"/>
      <c r="G59" s="589"/>
      <c r="H59" s="589"/>
    </row>
    <row r="60" spans="1:8" x14ac:dyDescent="0.25">
      <c r="A60" s="589"/>
      <c r="B60" s="589"/>
      <c r="C60" s="589"/>
      <c r="D60" s="589"/>
      <c r="E60" s="589"/>
      <c r="F60" s="589"/>
      <c r="G60" s="589"/>
      <c r="H60" s="589"/>
    </row>
    <row r="61" spans="1:8" x14ac:dyDescent="0.25">
      <c r="A61" s="589"/>
      <c r="B61" s="589"/>
      <c r="C61" s="589"/>
      <c r="D61" s="589"/>
      <c r="E61" s="589"/>
      <c r="F61" s="589"/>
      <c r="G61" s="589"/>
      <c r="H61" s="589"/>
    </row>
    <row r="62" spans="1:8" x14ac:dyDescent="0.25">
      <c r="A62" s="589"/>
      <c r="B62" s="589"/>
      <c r="C62" s="589"/>
      <c r="D62" s="589"/>
      <c r="E62" s="589"/>
      <c r="F62" s="589"/>
      <c r="G62" s="589"/>
      <c r="H62" s="589"/>
    </row>
    <row r="63" spans="1:8" x14ac:dyDescent="0.25">
      <c r="A63" s="589"/>
      <c r="B63" s="589"/>
      <c r="C63" s="589"/>
      <c r="D63" s="589"/>
      <c r="E63" s="589"/>
      <c r="F63" s="589"/>
      <c r="G63" s="589"/>
      <c r="H63" s="589"/>
    </row>
    <row r="64" spans="1:8" x14ac:dyDescent="0.25">
      <c r="A64" s="589"/>
      <c r="B64" s="589"/>
      <c r="C64" s="589"/>
      <c r="D64" s="589"/>
      <c r="E64" s="589"/>
      <c r="F64" s="589"/>
      <c r="G64" s="589"/>
      <c r="H64" s="589"/>
    </row>
    <row r="65" spans="1:8" x14ac:dyDescent="0.25">
      <c r="A65" s="589"/>
      <c r="B65" s="589"/>
      <c r="C65" s="589"/>
      <c r="D65" s="589"/>
      <c r="E65" s="589"/>
      <c r="F65" s="589"/>
      <c r="G65" s="589"/>
      <c r="H65" s="589"/>
    </row>
    <row r="66" spans="1:8" x14ac:dyDescent="0.25">
      <c r="A66" s="589"/>
      <c r="B66" s="589"/>
      <c r="C66" s="589"/>
      <c r="D66" s="589"/>
      <c r="E66" s="589"/>
      <c r="F66" s="589"/>
      <c r="G66" s="589"/>
      <c r="H66" s="589"/>
    </row>
    <row r="67" spans="1:8" x14ac:dyDescent="0.25">
      <c r="A67" s="589"/>
      <c r="B67" s="589"/>
      <c r="C67" s="589"/>
      <c r="D67" s="589"/>
      <c r="E67" s="589"/>
      <c r="F67" s="589"/>
      <c r="G67" s="589"/>
      <c r="H67" s="589"/>
    </row>
    <row r="68" spans="1:8" x14ac:dyDescent="0.25">
      <c r="A68" s="589"/>
      <c r="B68" s="589"/>
      <c r="C68" s="589"/>
      <c r="D68" s="589"/>
      <c r="E68" s="589"/>
      <c r="F68" s="589"/>
      <c r="G68" s="589"/>
      <c r="H68" s="589"/>
    </row>
    <row r="69" spans="1:8" x14ac:dyDescent="0.25">
      <c r="A69" s="589"/>
      <c r="B69" s="589"/>
      <c r="C69" s="589"/>
      <c r="D69" s="589"/>
      <c r="E69" s="589"/>
      <c r="F69" s="589"/>
      <c r="G69" s="589"/>
      <c r="H69" s="589"/>
    </row>
    <row r="70" spans="1:8" x14ac:dyDescent="0.25">
      <c r="A70" s="589"/>
      <c r="B70" s="589"/>
      <c r="C70" s="589"/>
      <c r="D70" s="589"/>
      <c r="E70" s="589"/>
      <c r="F70" s="589"/>
      <c r="G70" s="589"/>
      <c r="H70" s="589"/>
    </row>
    <row r="71" spans="1:8" x14ac:dyDescent="0.25">
      <c r="A71" s="589"/>
      <c r="B71" s="589"/>
      <c r="C71" s="589"/>
      <c r="D71" s="589"/>
      <c r="E71" s="589"/>
      <c r="F71" s="589"/>
      <c r="G71" s="589"/>
      <c r="H71" s="589"/>
    </row>
    <row r="72" spans="1:8" x14ac:dyDescent="0.25">
      <c r="A72" s="589"/>
      <c r="B72" s="589"/>
      <c r="C72" s="589"/>
      <c r="D72" s="589"/>
      <c r="E72" s="589"/>
      <c r="F72" s="589"/>
      <c r="G72" s="589"/>
      <c r="H72" s="589"/>
    </row>
    <row r="73" spans="1:8" x14ac:dyDescent="0.25">
      <c r="A73" s="589"/>
      <c r="B73" s="589"/>
      <c r="C73" s="589"/>
      <c r="D73" s="589"/>
      <c r="E73" s="589"/>
      <c r="F73" s="589"/>
      <c r="G73" s="589"/>
      <c r="H73" s="589"/>
    </row>
    <row r="74" spans="1:8" x14ac:dyDescent="0.25">
      <c r="A74" s="589"/>
      <c r="B74" s="589"/>
      <c r="C74" s="589"/>
      <c r="D74" s="589"/>
      <c r="E74" s="589"/>
      <c r="F74" s="589"/>
      <c r="G74" s="589"/>
      <c r="H74" s="589"/>
    </row>
    <row r="75" spans="1:8" x14ac:dyDescent="0.25">
      <c r="A75" s="589"/>
      <c r="B75" s="589"/>
      <c r="C75" s="589"/>
      <c r="D75" s="589"/>
      <c r="E75" s="589"/>
      <c r="F75" s="589"/>
      <c r="G75" s="589"/>
      <c r="H75" s="589"/>
    </row>
    <row r="76" spans="1:8" x14ac:dyDescent="0.25">
      <c r="A76" s="589"/>
      <c r="B76" s="589"/>
      <c r="C76" s="589"/>
      <c r="D76" s="589"/>
      <c r="E76" s="589"/>
      <c r="F76" s="589"/>
      <c r="G76" s="589"/>
      <c r="H76" s="589"/>
    </row>
    <row r="77" spans="1:8" x14ac:dyDescent="0.25">
      <c r="A77" s="589"/>
      <c r="B77" s="589"/>
      <c r="C77" s="589"/>
      <c r="D77" s="589"/>
      <c r="E77" s="589"/>
      <c r="F77" s="589"/>
      <c r="G77" s="589"/>
      <c r="H77" s="589"/>
    </row>
    <row r="78" spans="1:8" x14ac:dyDescent="0.25">
      <c r="A78" s="589"/>
      <c r="B78" s="589"/>
      <c r="C78" s="589"/>
      <c r="D78" s="589"/>
      <c r="E78" s="589"/>
      <c r="F78" s="589"/>
      <c r="G78" s="589"/>
      <c r="H78" s="589"/>
    </row>
    <row r="79" spans="1:8" x14ac:dyDescent="0.25">
      <c r="A79" s="589"/>
      <c r="B79" s="589"/>
      <c r="C79" s="589"/>
      <c r="D79" s="589"/>
      <c r="E79" s="589"/>
      <c r="F79" s="589"/>
      <c r="G79" s="589"/>
      <c r="H79" s="589"/>
    </row>
    <row r="80" spans="1:8" x14ac:dyDescent="0.25">
      <c r="A80" s="589"/>
      <c r="B80" s="589"/>
      <c r="C80" s="589"/>
      <c r="D80" s="589"/>
      <c r="E80" s="589"/>
      <c r="F80" s="589"/>
      <c r="G80" s="589"/>
      <c r="H80" s="589"/>
    </row>
    <row r="81" spans="1:8" x14ac:dyDescent="0.25">
      <c r="A81" s="589"/>
      <c r="B81" s="589"/>
      <c r="C81" s="589"/>
      <c r="D81" s="589"/>
      <c r="E81" s="589"/>
      <c r="F81" s="589"/>
      <c r="G81" s="589"/>
      <c r="H81" s="589"/>
    </row>
    <row r="82" spans="1:8" x14ac:dyDescent="0.25">
      <c r="A82" s="589"/>
      <c r="B82" s="589"/>
      <c r="C82" s="589"/>
      <c r="D82" s="589"/>
      <c r="E82" s="589"/>
      <c r="F82" s="589"/>
      <c r="G82" s="589"/>
      <c r="H82" s="589"/>
    </row>
    <row r="83" spans="1:8" x14ac:dyDescent="0.25">
      <c r="A83" s="589"/>
      <c r="B83" s="589"/>
      <c r="C83" s="589"/>
      <c r="D83" s="589"/>
      <c r="E83" s="589"/>
      <c r="F83" s="589"/>
      <c r="G83" s="589"/>
      <c r="H83" s="589"/>
    </row>
    <row r="84" spans="1:8" x14ac:dyDescent="0.25">
      <c r="A84" s="589"/>
      <c r="B84" s="589"/>
      <c r="C84" s="589"/>
      <c r="D84" s="589"/>
      <c r="E84" s="589"/>
      <c r="F84" s="589"/>
      <c r="G84" s="589"/>
      <c r="H84" s="589"/>
    </row>
    <row r="85" spans="1:8" x14ac:dyDescent="0.25">
      <c r="A85" s="589"/>
      <c r="B85" s="589"/>
      <c r="C85" s="589"/>
      <c r="D85" s="589"/>
      <c r="E85" s="589"/>
      <c r="F85" s="589"/>
      <c r="G85" s="589"/>
      <c r="H85" s="589"/>
    </row>
    <row r="86" spans="1:8" x14ac:dyDescent="0.25">
      <c r="A86" s="589"/>
      <c r="B86" s="589"/>
      <c r="C86" s="589"/>
      <c r="D86" s="589"/>
      <c r="E86" s="589"/>
      <c r="F86" s="589"/>
      <c r="G86" s="589"/>
      <c r="H86" s="589"/>
    </row>
    <row r="87" spans="1:8" x14ac:dyDescent="0.25">
      <c r="A87" s="589"/>
      <c r="B87" s="589"/>
      <c r="C87" s="589"/>
      <c r="D87" s="589"/>
      <c r="E87" s="589"/>
      <c r="F87" s="589"/>
      <c r="G87" s="589"/>
      <c r="H87" s="589"/>
    </row>
    <row r="88" spans="1:8" x14ac:dyDescent="0.25">
      <c r="A88" s="589"/>
      <c r="B88" s="589"/>
      <c r="C88" s="589"/>
      <c r="D88" s="589"/>
      <c r="E88" s="589"/>
      <c r="F88" s="589"/>
      <c r="G88" s="589"/>
      <c r="H88" s="589"/>
    </row>
    <row r="89" spans="1:8" x14ac:dyDescent="0.25">
      <c r="A89" s="589"/>
      <c r="B89" s="589"/>
      <c r="C89" s="589"/>
      <c r="D89" s="589"/>
      <c r="E89" s="589"/>
      <c r="F89" s="589"/>
      <c r="G89" s="589"/>
      <c r="H89" s="589"/>
    </row>
    <row r="90" spans="1:8" x14ac:dyDescent="0.25">
      <c r="A90" s="589"/>
      <c r="B90" s="589"/>
      <c r="C90" s="589"/>
      <c r="D90" s="589"/>
      <c r="E90" s="589"/>
      <c r="F90" s="589"/>
      <c r="G90" s="589"/>
      <c r="H90" s="589"/>
    </row>
    <row r="91" spans="1:8" x14ac:dyDescent="0.25">
      <c r="A91" s="589"/>
      <c r="B91" s="589"/>
      <c r="C91" s="589"/>
      <c r="D91" s="589"/>
      <c r="E91" s="589"/>
      <c r="F91" s="589"/>
      <c r="G91" s="589"/>
      <c r="H91" s="589"/>
    </row>
    <row r="92" spans="1:8" x14ac:dyDescent="0.25">
      <c r="A92" s="589"/>
      <c r="B92" s="589"/>
      <c r="C92" s="589"/>
      <c r="D92" s="589"/>
      <c r="E92" s="589"/>
      <c r="F92" s="589"/>
      <c r="G92" s="589"/>
      <c r="H92" s="589"/>
    </row>
    <row r="93" spans="1:8" x14ac:dyDescent="0.25">
      <c r="A93" s="589"/>
      <c r="B93" s="589"/>
      <c r="C93" s="589"/>
      <c r="D93" s="589"/>
      <c r="E93" s="589"/>
      <c r="F93" s="589"/>
      <c r="G93" s="589"/>
      <c r="H93" s="589"/>
    </row>
    <row r="94" spans="1:8" x14ac:dyDescent="0.25">
      <c r="A94" s="589"/>
      <c r="B94" s="589"/>
      <c r="C94" s="589"/>
      <c r="D94" s="589"/>
      <c r="E94" s="589"/>
      <c r="F94" s="589"/>
      <c r="G94" s="589"/>
      <c r="H94" s="589"/>
    </row>
    <row r="95" spans="1:8" x14ac:dyDescent="0.25">
      <c r="A95" s="589"/>
      <c r="B95" s="589"/>
      <c r="C95" s="589"/>
      <c r="D95" s="589"/>
      <c r="E95" s="589"/>
      <c r="F95" s="589"/>
      <c r="G95" s="589"/>
      <c r="H95" s="589"/>
    </row>
    <row r="96" spans="1:8" x14ac:dyDescent="0.25">
      <c r="A96" s="589"/>
      <c r="B96" s="589"/>
      <c r="C96" s="589"/>
      <c r="D96" s="589"/>
      <c r="E96" s="589"/>
      <c r="F96" s="589"/>
      <c r="G96" s="589"/>
      <c r="H96" s="589"/>
    </row>
    <row r="97" spans="1:8" x14ac:dyDescent="0.25">
      <c r="A97" s="589"/>
      <c r="B97" s="589"/>
      <c r="C97" s="589"/>
      <c r="D97" s="589"/>
      <c r="E97" s="589"/>
      <c r="F97" s="589"/>
      <c r="G97" s="589"/>
      <c r="H97" s="589"/>
    </row>
    <row r="98" spans="1:8" x14ac:dyDescent="0.25">
      <c r="A98" s="589"/>
      <c r="B98" s="589"/>
      <c r="C98" s="589"/>
      <c r="D98" s="589"/>
      <c r="E98" s="589"/>
      <c r="F98" s="589"/>
      <c r="G98" s="589"/>
      <c r="H98" s="589"/>
    </row>
    <row r="99" spans="1:8" x14ac:dyDescent="0.25">
      <c r="A99" s="589"/>
      <c r="B99" s="589"/>
      <c r="C99" s="589"/>
      <c r="D99" s="589"/>
      <c r="E99" s="589"/>
      <c r="F99" s="589"/>
      <c r="G99" s="589"/>
      <c r="H99" s="589"/>
    </row>
    <row r="100" spans="1:8" x14ac:dyDescent="0.25">
      <c r="A100" s="589"/>
      <c r="B100" s="589"/>
      <c r="C100" s="589"/>
      <c r="D100" s="589"/>
      <c r="E100" s="589"/>
      <c r="F100" s="589"/>
      <c r="G100" s="589"/>
      <c r="H100" s="589"/>
    </row>
    <row r="101" spans="1:8" x14ac:dyDescent="0.25">
      <c r="A101" s="589"/>
      <c r="B101" s="589"/>
      <c r="C101" s="589"/>
      <c r="D101" s="589"/>
      <c r="E101" s="589"/>
      <c r="F101" s="589"/>
      <c r="G101" s="589"/>
      <c r="H101" s="589"/>
    </row>
    <row r="102" spans="1:8" x14ac:dyDescent="0.25">
      <c r="A102" s="589"/>
      <c r="B102" s="589"/>
      <c r="C102" s="589"/>
      <c r="D102" s="589"/>
      <c r="E102" s="589"/>
      <c r="F102" s="589"/>
      <c r="G102" s="589"/>
      <c r="H102" s="589"/>
    </row>
    <row r="103" spans="1:8" x14ac:dyDescent="0.25">
      <c r="A103" s="589"/>
      <c r="B103" s="589"/>
      <c r="C103" s="589"/>
      <c r="D103" s="589"/>
      <c r="E103" s="589"/>
      <c r="F103" s="589"/>
      <c r="G103" s="589"/>
      <c r="H103" s="589"/>
    </row>
    <row r="104" spans="1:8" x14ac:dyDescent="0.25">
      <c r="A104" s="589"/>
      <c r="B104" s="589"/>
      <c r="C104" s="589"/>
      <c r="D104" s="589"/>
      <c r="E104" s="589"/>
      <c r="F104" s="589"/>
      <c r="G104" s="589"/>
      <c r="H104" s="589"/>
    </row>
    <row r="105" spans="1:8" x14ac:dyDescent="0.25">
      <c r="A105" s="589"/>
      <c r="B105" s="589"/>
      <c r="C105" s="589"/>
      <c r="D105" s="589"/>
      <c r="E105" s="589"/>
      <c r="F105" s="589"/>
      <c r="G105" s="589"/>
      <c r="H105" s="589"/>
    </row>
    <row r="106" spans="1:8" x14ac:dyDescent="0.25">
      <c r="A106" s="589"/>
      <c r="B106" s="589"/>
      <c r="C106" s="589"/>
      <c r="D106" s="589"/>
      <c r="E106" s="589"/>
      <c r="F106" s="589"/>
      <c r="G106" s="589"/>
      <c r="H106" s="589"/>
    </row>
    <row r="107" spans="1:8" x14ac:dyDescent="0.25">
      <c r="A107" s="589"/>
      <c r="B107" s="589"/>
      <c r="C107" s="589"/>
      <c r="D107" s="589"/>
      <c r="E107" s="589"/>
      <c r="F107" s="589"/>
      <c r="G107" s="589"/>
      <c r="H107" s="589"/>
    </row>
    <row r="108" spans="1:8" x14ac:dyDescent="0.25">
      <c r="A108" s="589"/>
      <c r="B108" s="589"/>
      <c r="C108" s="589"/>
      <c r="D108" s="589"/>
      <c r="E108" s="589"/>
      <c r="F108" s="589"/>
      <c r="G108" s="589"/>
      <c r="H108" s="589"/>
    </row>
    <row r="109" spans="1:8" x14ac:dyDescent="0.25">
      <c r="A109" s="589"/>
      <c r="B109" s="589"/>
      <c r="C109" s="589"/>
      <c r="D109" s="589"/>
      <c r="E109" s="589"/>
      <c r="F109" s="589"/>
      <c r="G109" s="589"/>
      <c r="H109" s="589"/>
    </row>
    <row r="110" spans="1:8" x14ac:dyDescent="0.25">
      <c r="A110" s="589"/>
      <c r="B110" s="589"/>
      <c r="C110" s="589"/>
      <c r="D110" s="589"/>
      <c r="E110" s="589"/>
      <c r="F110" s="589"/>
      <c r="G110" s="589"/>
      <c r="H110" s="589"/>
    </row>
    <row r="111" spans="1:8" x14ac:dyDescent="0.25">
      <c r="A111" s="589"/>
      <c r="B111" s="589"/>
      <c r="C111" s="589"/>
      <c r="D111" s="589"/>
      <c r="E111" s="589"/>
      <c r="F111" s="589"/>
      <c r="G111" s="589"/>
      <c r="H111" s="589"/>
    </row>
    <row r="112" spans="1:8" x14ac:dyDescent="0.25">
      <c r="A112" s="589"/>
      <c r="B112" s="589"/>
      <c r="C112" s="589"/>
      <c r="D112" s="589"/>
      <c r="E112" s="589"/>
      <c r="F112" s="589"/>
      <c r="G112" s="589"/>
      <c r="H112" s="589"/>
    </row>
    <row r="113" spans="1:8" x14ac:dyDescent="0.25">
      <c r="A113" s="589"/>
      <c r="B113" s="589"/>
      <c r="C113" s="589"/>
      <c r="D113" s="589"/>
      <c r="E113" s="589"/>
      <c r="F113" s="589"/>
      <c r="G113" s="589"/>
      <c r="H113" s="589"/>
    </row>
    <row r="114" spans="1:8" x14ac:dyDescent="0.25">
      <c r="A114" s="589"/>
      <c r="B114" s="589"/>
      <c r="C114" s="589"/>
      <c r="D114" s="589"/>
      <c r="E114" s="589"/>
      <c r="F114" s="589"/>
      <c r="G114" s="589"/>
      <c r="H114" s="589"/>
    </row>
    <row r="115" spans="1:8" x14ac:dyDescent="0.25">
      <c r="A115" s="589"/>
      <c r="B115" s="589"/>
      <c r="C115" s="589"/>
      <c r="D115" s="589"/>
      <c r="E115" s="589"/>
      <c r="F115" s="589"/>
      <c r="G115" s="589"/>
      <c r="H115" s="589"/>
    </row>
    <row r="116" spans="1:8" x14ac:dyDescent="0.25">
      <c r="A116" s="589"/>
      <c r="B116" s="589"/>
      <c r="C116" s="589"/>
      <c r="D116" s="589"/>
      <c r="E116" s="589"/>
      <c r="F116" s="589"/>
      <c r="G116" s="589"/>
      <c r="H116" s="589"/>
    </row>
    <row r="117" spans="1:8" x14ac:dyDescent="0.25">
      <c r="A117" s="589"/>
      <c r="B117" s="589"/>
      <c r="C117" s="589"/>
      <c r="D117" s="589"/>
      <c r="E117" s="589"/>
      <c r="F117" s="589"/>
      <c r="G117" s="589"/>
      <c r="H117" s="589"/>
    </row>
    <row r="118" spans="1:8" x14ac:dyDescent="0.25">
      <c r="A118" s="589"/>
      <c r="B118" s="589"/>
      <c r="C118" s="589"/>
      <c r="D118" s="589"/>
      <c r="E118" s="589"/>
      <c r="F118" s="589"/>
      <c r="G118" s="589"/>
      <c r="H118" s="589"/>
    </row>
    <row r="119" spans="1:8" x14ac:dyDescent="0.25">
      <c r="A119" s="589"/>
      <c r="B119" s="589"/>
      <c r="C119" s="589"/>
      <c r="D119" s="589"/>
      <c r="E119" s="589"/>
      <c r="F119" s="589"/>
      <c r="G119" s="589"/>
      <c r="H119" s="589"/>
    </row>
    <row r="120" spans="1:8" x14ac:dyDescent="0.25">
      <c r="A120" s="589"/>
      <c r="B120" s="589"/>
      <c r="C120" s="589"/>
      <c r="D120" s="589"/>
      <c r="E120" s="589"/>
      <c r="F120" s="589"/>
      <c r="G120" s="589"/>
      <c r="H120" s="589"/>
    </row>
    <row r="121" spans="1:8" x14ac:dyDescent="0.25">
      <c r="A121" s="589"/>
      <c r="B121" s="589"/>
      <c r="C121" s="589"/>
      <c r="D121" s="589"/>
      <c r="E121" s="589"/>
      <c r="F121" s="589"/>
      <c r="G121" s="589"/>
      <c r="H121" s="589"/>
    </row>
    <row r="122" spans="1:8" x14ac:dyDescent="0.25">
      <c r="A122" s="589"/>
      <c r="B122" s="589"/>
      <c r="C122" s="589"/>
      <c r="D122" s="589"/>
      <c r="E122" s="589"/>
      <c r="F122" s="589"/>
      <c r="G122" s="589"/>
      <c r="H122" s="589"/>
    </row>
    <row r="123" spans="1:8" x14ac:dyDescent="0.25">
      <c r="A123" s="589"/>
      <c r="B123" s="589"/>
      <c r="C123" s="589"/>
      <c r="D123" s="589"/>
      <c r="E123" s="589"/>
      <c r="F123" s="589"/>
      <c r="G123" s="589"/>
      <c r="H123" s="589"/>
    </row>
    <row r="124" spans="1:8" x14ac:dyDescent="0.25">
      <c r="A124" s="589"/>
      <c r="B124" s="589"/>
      <c r="C124" s="589"/>
      <c r="D124" s="589"/>
      <c r="E124" s="589"/>
      <c r="F124" s="589"/>
      <c r="G124" s="589"/>
      <c r="H124" s="589"/>
    </row>
    <row r="125" spans="1:8" x14ac:dyDescent="0.25">
      <c r="A125" s="589"/>
      <c r="B125" s="589"/>
      <c r="C125" s="589"/>
      <c r="D125" s="589"/>
      <c r="E125" s="589"/>
      <c r="F125" s="589"/>
      <c r="G125" s="589"/>
      <c r="H125" s="589"/>
    </row>
    <row r="126" spans="1:8" x14ac:dyDescent="0.25">
      <c r="A126" s="589"/>
      <c r="B126" s="589"/>
      <c r="C126" s="589"/>
      <c r="D126" s="589"/>
      <c r="E126" s="589"/>
      <c r="F126" s="589"/>
      <c r="G126" s="589"/>
      <c r="H126" s="589"/>
    </row>
    <row r="127" spans="1:8" x14ac:dyDescent="0.25">
      <c r="A127" s="589"/>
      <c r="B127" s="589"/>
      <c r="C127" s="589"/>
      <c r="D127" s="589"/>
      <c r="E127" s="589"/>
      <c r="F127" s="589"/>
      <c r="G127" s="589"/>
      <c r="H127" s="589"/>
    </row>
    <row r="128" spans="1:8" x14ac:dyDescent="0.25">
      <c r="A128" s="589"/>
      <c r="B128" s="589"/>
      <c r="C128" s="589"/>
      <c r="D128" s="589"/>
      <c r="E128" s="589"/>
      <c r="F128" s="589"/>
      <c r="G128" s="589"/>
      <c r="H128" s="589"/>
    </row>
    <row r="129" spans="1:8" x14ac:dyDescent="0.25">
      <c r="A129" s="589"/>
      <c r="B129" s="589"/>
      <c r="C129" s="589"/>
      <c r="D129" s="589"/>
      <c r="E129" s="589"/>
      <c r="F129" s="589"/>
      <c r="G129" s="589"/>
      <c r="H129" s="589"/>
    </row>
    <row r="130" spans="1:8" x14ac:dyDescent="0.25">
      <c r="A130" s="589"/>
      <c r="B130" s="589"/>
      <c r="C130" s="589"/>
      <c r="D130" s="589"/>
      <c r="E130" s="589"/>
      <c r="F130" s="589"/>
      <c r="G130" s="589"/>
      <c r="H130" s="589"/>
    </row>
    <row r="131" spans="1:8" x14ac:dyDescent="0.25">
      <c r="A131" s="589"/>
      <c r="B131" s="589"/>
      <c r="C131" s="589"/>
      <c r="D131" s="589"/>
      <c r="E131" s="589"/>
      <c r="F131" s="589"/>
      <c r="G131" s="589"/>
      <c r="H131" s="589"/>
    </row>
    <row r="132" spans="1:8" x14ac:dyDescent="0.25">
      <c r="A132" s="589"/>
      <c r="B132" s="589"/>
      <c r="C132" s="589"/>
      <c r="D132" s="589"/>
      <c r="E132" s="589"/>
      <c r="F132" s="589"/>
      <c r="G132" s="589"/>
      <c r="H132" s="589"/>
    </row>
    <row r="133" spans="1:8" x14ac:dyDescent="0.25">
      <c r="A133" s="589"/>
      <c r="B133" s="589"/>
      <c r="C133" s="589"/>
      <c r="D133" s="589"/>
      <c r="E133" s="589"/>
      <c r="F133" s="589"/>
      <c r="G133" s="589"/>
      <c r="H133" s="589"/>
    </row>
    <row r="134" spans="1:8" x14ac:dyDescent="0.25">
      <c r="A134" s="589"/>
      <c r="B134" s="589"/>
      <c r="C134" s="589"/>
      <c r="D134" s="589"/>
      <c r="E134" s="589"/>
      <c r="F134" s="589"/>
      <c r="G134" s="589"/>
      <c r="H134" s="589"/>
    </row>
    <row r="135" spans="1:8" x14ac:dyDescent="0.25">
      <c r="A135" s="589"/>
      <c r="B135" s="589"/>
      <c r="C135" s="589"/>
      <c r="D135" s="589"/>
      <c r="E135" s="589"/>
      <c r="F135" s="589"/>
      <c r="G135" s="589"/>
      <c r="H135" s="589"/>
    </row>
    <row r="136" spans="1:8" x14ac:dyDescent="0.25">
      <c r="A136" s="589"/>
      <c r="B136" s="589"/>
      <c r="C136" s="589"/>
      <c r="D136" s="589"/>
      <c r="E136" s="589"/>
      <c r="F136" s="589"/>
      <c r="G136" s="589"/>
      <c r="H136" s="589"/>
    </row>
    <row r="137" spans="1:8" x14ac:dyDescent="0.25">
      <c r="A137" s="589"/>
      <c r="B137" s="589"/>
      <c r="C137" s="589"/>
      <c r="D137" s="589"/>
      <c r="E137" s="589"/>
      <c r="F137" s="589"/>
      <c r="G137" s="589"/>
      <c r="H137" s="589"/>
    </row>
    <row r="138" spans="1:8" x14ac:dyDescent="0.25">
      <c r="A138" s="589"/>
      <c r="B138" s="589"/>
      <c r="C138" s="589"/>
      <c r="D138" s="589"/>
      <c r="E138" s="589"/>
      <c r="F138" s="589"/>
      <c r="G138" s="589"/>
      <c r="H138" s="589"/>
    </row>
    <row r="139" spans="1:8" x14ac:dyDescent="0.25">
      <c r="A139" s="589"/>
      <c r="B139" s="589"/>
      <c r="C139" s="589"/>
      <c r="D139" s="589"/>
      <c r="E139" s="589"/>
      <c r="F139" s="589"/>
      <c r="G139" s="589"/>
      <c r="H139" s="589"/>
    </row>
    <row r="140" spans="1:8" x14ac:dyDescent="0.25">
      <c r="A140" s="589"/>
      <c r="B140" s="589"/>
      <c r="C140" s="589"/>
      <c r="D140" s="589"/>
      <c r="E140" s="589"/>
      <c r="F140" s="589"/>
      <c r="G140" s="589"/>
      <c r="H140" s="589"/>
    </row>
    <row r="141" spans="1:8" x14ac:dyDescent="0.25">
      <c r="A141" s="589"/>
      <c r="B141" s="589"/>
      <c r="C141" s="589"/>
      <c r="D141" s="589"/>
      <c r="E141" s="589"/>
      <c r="F141" s="589"/>
      <c r="G141" s="589"/>
      <c r="H141" s="589"/>
    </row>
    <row r="142" spans="1:8" x14ac:dyDescent="0.25">
      <c r="A142" s="589"/>
      <c r="B142" s="589"/>
      <c r="C142" s="589"/>
      <c r="D142" s="589"/>
      <c r="E142" s="589"/>
      <c r="F142" s="589"/>
      <c r="G142" s="589"/>
      <c r="H142" s="589"/>
    </row>
    <row r="143" spans="1:8" x14ac:dyDescent="0.25">
      <c r="A143" s="589"/>
      <c r="B143" s="589"/>
      <c r="C143" s="589"/>
      <c r="D143" s="589"/>
      <c r="E143" s="589"/>
      <c r="F143" s="589"/>
      <c r="G143" s="589"/>
      <c r="H143" s="589"/>
    </row>
    <row r="144" spans="1:8" x14ac:dyDescent="0.25">
      <c r="A144" s="589"/>
      <c r="B144" s="589"/>
      <c r="C144" s="589"/>
      <c r="D144" s="589"/>
      <c r="E144" s="589"/>
      <c r="F144" s="589"/>
      <c r="G144" s="589"/>
      <c r="H144" s="589"/>
    </row>
    <row r="145" spans="1:8" x14ac:dyDescent="0.25">
      <c r="A145" s="589"/>
      <c r="B145" s="589"/>
      <c r="C145" s="589"/>
      <c r="D145" s="589"/>
      <c r="E145" s="589"/>
      <c r="F145" s="589"/>
      <c r="G145" s="589"/>
      <c r="H145" s="589"/>
    </row>
    <row r="146" spans="1:8" x14ac:dyDescent="0.25">
      <c r="A146" s="589"/>
      <c r="B146" s="589"/>
      <c r="C146" s="589"/>
      <c r="D146" s="589"/>
      <c r="E146" s="589"/>
      <c r="F146" s="589"/>
      <c r="G146" s="589"/>
      <c r="H146" s="589"/>
    </row>
    <row r="147" spans="1:8" x14ac:dyDescent="0.25">
      <c r="A147" s="589"/>
      <c r="B147" s="589"/>
      <c r="C147" s="589"/>
      <c r="D147" s="589"/>
      <c r="E147" s="589"/>
      <c r="F147" s="589"/>
      <c r="G147" s="589"/>
      <c r="H147" s="589"/>
    </row>
    <row r="148" spans="1:8" x14ac:dyDescent="0.25">
      <c r="A148" s="589"/>
      <c r="B148" s="589"/>
      <c r="C148" s="589"/>
      <c r="D148" s="589"/>
      <c r="E148" s="589"/>
      <c r="F148" s="589"/>
      <c r="G148" s="589"/>
      <c r="H148" s="589"/>
    </row>
    <row r="149" spans="1:8" x14ac:dyDescent="0.25">
      <c r="A149" s="589"/>
      <c r="B149" s="589"/>
      <c r="C149" s="589"/>
      <c r="D149" s="589"/>
      <c r="E149" s="589"/>
      <c r="F149" s="589"/>
      <c r="G149" s="589"/>
      <c r="H149" s="589"/>
    </row>
    <row r="150" spans="1:8" x14ac:dyDescent="0.25">
      <c r="A150" s="589"/>
      <c r="B150" s="589"/>
      <c r="C150" s="589"/>
      <c r="D150" s="589"/>
      <c r="E150" s="589"/>
      <c r="F150" s="589"/>
      <c r="G150" s="589"/>
      <c r="H150" s="589"/>
    </row>
    <row r="151" spans="1:8" x14ac:dyDescent="0.25">
      <c r="A151" s="589"/>
      <c r="B151" s="589"/>
      <c r="C151" s="589"/>
      <c r="D151" s="589"/>
      <c r="E151" s="589"/>
      <c r="F151" s="589"/>
      <c r="G151" s="589"/>
      <c r="H151" s="589"/>
    </row>
    <row r="152" spans="1:8" x14ac:dyDescent="0.25">
      <c r="A152" s="589"/>
      <c r="B152" s="589"/>
      <c r="C152" s="589"/>
      <c r="D152" s="589"/>
      <c r="E152" s="589"/>
      <c r="F152" s="589"/>
      <c r="G152" s="589"/>
      <c r="H152" s="589"/>
    </row>
    <row r="153" spans="1:8" x14ac:dyDescent="0.25">
      <c r="A153" s="589"/>
      <c r="B153" s="589"/>
      <c r="C153" s="589"/>
      <c r="D153" s="589"/>
      <c r="E153" s="589"/>
      <c r="F153" s="589"/>
      <c r="G153" s="589"/>
      <c r="H153" s="589"/>
    </row>
    <row r="154" spans="1:8" x14ac:dyDescent="0.25">
      <c r="A154" s="589"/>
      <c r="B154" s="589"/>
      <c r="C154" s="589"/>
      <c r="D154" s="589"/>
      <c r="E154" s="589"/>
      <c r="F154" s="589"/>
      <c r="G154" s="589"/>
      <c r="H154" s="589"/>
    </row>
    <row r="155" spans="1:8" x14ac:dyDescent="0.25">
      <c r="A155" s="589"/>
      <c r="B155" s="589"/>
      <c r="C155" s="589"/>
      <c r="D155" s="589"/>
      <c r="E155" s="589"/>
      <c r="F155" s="589"/>
      <c r="G155" s="589"/>
      <c r="H155" s="589"/>
    </row>
    <row r="156" spans="1:8" x14ac:dyDescent="0.25">
      <c r="A156" s="589"/>
      <c r="B156" s="589"/>
      <c r="C156" s="589"/>
      <c r="D156" s="589"/>
      <c r="E156" s="589"/>
      <c r="F156" s="589"/>
      <c r="G156" s="589"/>
      <c r="H156" s="589"/>
    </row>
    <row r="157" spans="1:8" x14ac:dyDescent="0.25">
      <c r="A157" s="589"/>
      <c r="B157" s="589"/>
      <c r="C157" s="589"/>
      <c r="D157" s="589"/>
      <c r="E157" s="589"/>
      <c r="F157" s="589"/>
      <c r="G157" s="589"/>
      <c r="H157" s="589"/>
    </row>
    <row r="158" spans="1:8" x14ac:dyDescent="0.25">
      <c r="A158" s="589"/>
      <c r="B158" s="589"/>
      <c r="C158" s="589"/>
      <c r="D158" s="589"/>
      <c r="E158" s="589"/>
      <c r="F158" s="589"/>
      <c r="G158" s="589"/>
      <c r="H158" s="589"/>
    </row>
    <row r="159" spans="1:8" x14ac:dyDescent="0.25">
      <c r="A159" s="589"/>
      <c r="B159" s="589"/>
      <c r="C159" s="589"/>
      <c r="D159" s="589"/>
      <c r="E159" s="589"/>
      <c r="F159" s="589"/>
      <c r="G159" s="589"/>
      <c r="H159" s="589"/>
    </row>
    <row r="160" spans="1:8" x14ac:dyDescent="0.25">
      <c r="A160" s="589"/>
      <c r="B160" s="589"/>
      <c r="C160" s="589"/>
      <c r="D160" s="589"/>
      <c r="E160" s="589"/>
      <c r="F160" s="589"/>
      <c r="G160" s="589"/>
      <c r="H160" s="589"/>
    </row>
    <row r="161" spans="1:8" x14ac:dyDescent="0.25">
      <c r="A161" s="589"/>
      <c r="B161" s="589"/>
      <c r="C161" s="589"/>
      <c r="D161" s="589"/>
      <c r="E161" s="589"/>
      <c r="F161" s="589"/>
      <c r="G161" s="589"/>
      <c r="H161" s="589"/>
    </row>
    <row r="162" spans="1:8" x14ac:dyDescent="0.25">
      <c r="A162" s="589"/>
      <c r="B162" s="589"/>
      <c r="C162" s="589"/>
      <c r="D162" s="589"/>
      <c r="E162" s="589"/>
      <c r="F162" s="589"/>
      <c r="G162" s="589"/>
      <c r="H162" s="589"/>
    </row>
    <row r="163" spans="1:8" x14ac:dyDescent="0.25">
      <c r="A163" s="589"/>
      <c r="B163" s="589"/>
      <c r="C163" s="589"/>
      <c r="D163" s="589"/>
      <c r="E163" s="589"/>
      <c r="F163" s="589"/>
      <c r="G163" s="589"/>
      <c r="H163" s="589"/>
    </row>
    <row r="164" spans="1:8" x14ac:dyDescent="0.25">
      <c r="A164" s="589"/>
      <c r="B164" s="589"/>
      <c r="C164" s="589"/>
      <c r="D164" s="589"/>
      <c r="E164" s="589"/>
      <c r="F164" s="589"/>
      <c r="G164" s="589"/>
      <c r="H164" s="589"/>
    </row>
    <row r="165" spans="1:8" x14ac:dyDescent="0.25">
      <c r="A165" s="589"/>
      <c r="B165" s="589"/>
      <c r="C165" s="589"/>
      <c r="D165" s="589"/>
      <c r="E165" s="589"/>
      <c r="F165" s="589"/>
      <c r="G165" s="589"/>
      <c r="H165" s="589"/>
    </row>
    <row r="166" spans="1:8" x14ac:dyDescent="0.25">
      <c r="A166" s="589"/>
      <c r="B166" s="589"/>
      <c r="C166" s="589"/>
      <c r="D166" s="589"/>
      <c r="E166" s="589"/>
      <c r="F166" s="589"/>
      <c r="G166" s="589"/>
      <c r="H166" s="589"/>
    </row>
    <row r="167" spans="1:8" x14ac:dyDescent="0.25">
      <c r="A167" s="589"/>
      <c r="B167" s="589"/>
      <c r="C167" s="589"/>
      <c r="D167" s="589"/>
      <c r="E167" s="589"/>
      <c r="F167" s="589"/>
      <c r="G167" s="589"/>
      <c r="H167" s="589"/>
    </row>
    <row r="168" spans="1:8" x14ac:dyDescent="0.25">
      <c r="A168" s="589"/>
      <c r="B168" s="589"/>
      <c r="C168" s="589"/>
      <c r="D168" s="589"/>
      <c r="E168" s="589"/>
      <c r="F168" s="589"/>
      <c r="G168" s="589"/>
      <c r="H168" s="589"/>
    </row>
    <row r="169" spans="1:8" x14ac:dyDescent="0.25">
      <c r="A169" s="589"/>
      <c r="B169" s="589"/>
      <c r="C169" s="589"/>
      <c r="D169" s="589"/>
      <c r="E169" s="589"/>
      <c r="F169" s="589"/>
      <c r="G169" s="589"/>
      <c r="H169" s="589"/>
    </row>
    <row r="170" spans="1:8" x14ac:dyDescent="0.25">
      <c r="A170" s="589"/>
      <c r="B170" s="589"/>
      <c r="C170" s="589"/>
      <c r="D170" s="589"/>
      <c r="E170" s="589"/>
      <c r="F170" s="589"/>
      <c r="G170" s="589"/>
      <c r="H170" s="589"/>
    </row>
    <row r="171" spans="1:8" x14ac:dyDescent="0.25">
      <c r="A171" s="589"/>
      <c r="B171" s="589"/>
      <c r="C171" s="589"/>
      <c r="D171" s="589"/>
      <c r="E171" s="589"/>
      <c r="F171" s="589"/>
      <c r="G171" s="589"/>
      <c r="H171" s="589"/>
    </row>
    <row r="172" spans="1:8" x14ac:dyDescent="0.25">
      <c r="A172" s="589"/>
      <c r="B172" s="589"/>
      <c r="C172" s="589"/>
      <c r="D172" s="589"/>
      <c r="E172" s="589"/>
      <c r="F172" s="589"/>
      <c r="G172" s="589"/>
      <c r="H172" s="589"/>
    </row>
    <row r="173" spans="1:8" x14ac:dyDescent="0.25">
      <c r="A173" s="589"/>
      <c r="B173" s="589"/>
      <c r="C173" s="589"/>
      <c r="D173" s="589"/>
      <c r="E173" s="589"/>
      <c r="F173" s="589"/>
      <c r="G173" s="589"/>
      <c r="H173" s="589"/>
    </row>
    <row r="174" spans="1:8" x14ac:dyDescent="0.25">
      <c r="A174" s="589"/>
      <c r="B174" s="589"/>
      <c r="C174" s="589"/>
      <c r="D174" s="589"/>
      <c r="E174" s="589"/>
      <c r="F174" s="589"/>
      <c r="G174" s="589"/>
      <c r="H174" s="589"/>
    </row>
    <row r="175" spans="1:8" x14ac:dyDescent="0.25">
      <c r="A175" s="589"/>
      <c r="B175" s="589"/>
      <c r="C175" s="589"/>
      <c r="D175" s="589"/>
      <c r="E175" s="589"/>
      <c r="F175" s="589"/>
      <c r="G175" s="589"/>
      <c r="H175" s="589"/>
    </row>
    <row r="176" spans="1:8" x14ac:dyDescent="0.25">
      <c r="A176" s="589"/>
      <c r="B176" s="589"/>
      <c r="C176" s="589"/>
      <c r="D176" s="589"/>
      <c r="E176" s="589"/>
      <c r="F176" s="589"/>
      <c r="G176" s="589"/>
      <c r="H176" s="589"/>
    </row>
    <row r="177" spans="1:8" x14ac:dyDescent="0.25">
      <c r="A177" s="589"/>
      <c r="B177" s="589"/>
      <c r="C177" s="589"/>
      <c r="D177" s="589"/>
      <c r="E177" s="589"/>
      <c r="F177" s="589"/>
      <c r="G177" s="589"/>
      <c r="H177" s="589"/>
    </row>
    <row r="178" spans="1:8" x14ac:dyDescent="0.25">
      <c r="A178" s="589"/>
      <c r="B178" s="589"/>
      <c r="C178" s="589"/>
      <c r="D178" s="589"/>
      <c r="E178" s="589"/>
      <c r="F178" s="589"/>
      <c r="G178" s="589"/>
      <c r="H178" s="589"/>
    </row>
    <row r="179" spans="1:8" x14ac:dyDescent="0.25">
      <c r="A179" s="589"/>
      <c r="B179" s="589"/>
      <c r="C179" s="589"/>
      <c r="D179" s="589"/>
      <c r="E179" s="589"/>
      <c r="F179" s="589"/>
      <c r="G179" s="589"/>
      <c r="H179" s="589"/>
    </row>
    <row r="180" spans="1:8" x14ac:dyDescent="0.25">
      <c r="A180" s="589"/>
      <c r="B180" s="589"/>
      <c r="C180" s="589"/>
      <c r="D180" s="589"/>
      <c r="E180" s="589"/>
      <c r="F180" s="589"/>
      <c r="G180" s="589"/>
      <c r="H180" s="589"/>
    </row>
    <row r="181" spans="1:8" x14ac:dyDescent="0.25">
      <c r="A181" s="589"/>
      <c r="B181" s="589"/>
      <c r="C181" s="589"/>
      <c r="D181" s="589"/>
      <c r="E181" s="589"/>
      <c r="F181" s="589"/>
      <c r="G181" s="589"/>
      <c r="H181" s="589"/>
    </row>
    <row r="182" spans="1:8" x14ac:dyDescent="0.25">
      <c r="A182" s="589"/>
      <c r="B182" s="589"/>
      <c r="C182" s="589"/>
      <c r="D182" s="589"/>
      <c r="E182" s="589"/>
      <c r="F182" s="589"/>
      <c r="G182" s="589"/>
      <c r="H182" s="589"/>
    </row>
    <row r="183" spans="1:8" x14ac:dyDescent="0.25">
      <c r="A183" s="589"/>
      <c r="B183" s="589"/>
      <c r="C183" s="589"/>
      <c r="D183" s="589"/>
      <c r="E183" s="589"/>
      <c r="F183" s="589"/>
      <c r="G183" s="589"/>
      <c r="H183" s="589"/>
    </row>
    <row r="184" spans="1:8" x14ac:dyDescent="0.25">
      <c r="A184" s="589"/>
      <c r="B184" s="589"/>
      <c r="C184" s="589"/>
      <c r="D184" s="589"/>
      <c r="E184" s="589"/>
      <c r="F184" s="589"/>
      <c r="G184" s="589"/>
      <c r="H184" s="589"/>
    </row>
    <row r="185" spans="1:8" x14ac:dyDescent="0.25">
      <c r="A185" s="589"/>
      <c r="B185" s="589"/>
      <c r="C185" s="589"/>
      <c r="D185" s="589"/>
      <c r="E185" s="589"/>
      <c r="F185" s="589"/>
      <c r="G185" s="589"/>
      <c r="H185" s="589"/>
    </row>
    <row r="186" spans="1:8" x14ac:dyDescent="0.25">
      <c r="A186" s="589"/>
      <c r="B186" s="589"/>
      <c r="C186" s="589"/>
      <c r="D186" s="589"/>
      <c r="E186" s="589"/>
      <c r="F186" s="589"/>
      <c r="G186" s="589"/>
      <c r="H186" s="589"/>
    </row>
    <row r="187" spans="1:8" x14ac:dyDescent="0.25">
      <c r="A187" s="589"/>
      <c r="B187" s="589"/>
      <c r="C187" s="589"/>
      <c r="D187" s="589"/>
      <c r="E187" s="589"/>
      <c r="F187" s="589"/>
      <c r="G187" s="589"/>
      <c r="H187" s="589"/>
    </row>
    <row r="188" spans="1:8" x14ac:dyDescent="0.25">
      <c r="A188" s="589"/>
      <c r="B188" s="589"/>
      <c r="C188" s="589"/>
      <c r="D188" s="589"/>
      <c r="E188" s="589"/>
      <c r="F188" s="589"/>
      <c r="G188" s="589"/>
      <c r="H188" s="589"/>
    </row>
    <row r="189" spans="1:8" x14ac:dyDescent="0.25">
      <c r="A189" s="589"/>
      <c r="B189" s="589"/>
      <c r="C189" s="589"/>
      <c r="D189" s="589"/>
      <c r="E189" s="589"/>
      <c r="F189" s="589"/>
      <c r="G189" s="589"/>
      <c r="H189" s="589"/>
    </row>
    <row r="190" spans="1:8" x14ac:dyDescent="0.25">
      <c r="A190" s="589"/>
      <c r="B190" s="589"/>
      <c r="C190" s="589"/>
      <c r="D190" s="589"/>
      <c r="E190" s="589"/>
      <c r="F190" s="589"/>
      <c r="G190" s="589"/>
      <c r="H190" s="589"/>
    </row>
    <row r="191" spans="1:8" x14ac:dyDescent="0.25">
      <c r="A191" s="589"/>
      <c r="B191" s="589"/>
      <c r="C191" s="589"/>
      <c r="D191" s="589"/>
      <c r="E191" s="589"/>
      <c r="F191" s="589"/>
      <c r="G191" s="589"/>
      <c r="H191" s="589"/>
    </row>
    <row r="192" spans="1:8" x14ac:dyDescent="0.25">
      <c r="A192" s="589"/>
      <c r="B192" s="589"/>
      <c r="C192" s="589"/>
      <c r="D192" s="589"/>
      <c r="E192" s="589"/>
      <c r="F192" s="589"/>
      <c r="G192" s="589"/>
      <c r="H192" s="589"/>
    </row>
    <row r="193" spans="1:8" x14ac:dyDescent="0.25">
      <c r="A193" s="589"/>
      <c r="B193" s="589"/>
      <c r="C193" s="589"/>
      <c r="D193" s="589"/>
      <c r="E193" s="589"/>
      <c r="F193" s="589"/>
      <c r="G193" s="589"/>
      <c r="H193" s="589"/>
    </row>
    <row r="194" spans="1:8" x14ac:dyDescent="0.25">
      <c r="A194" s="589"/>
      <c r="B194" s="589"/>
      <c r="C194" s="589"/>
      <c r="D194" s="589"/>
      <c r="E194" s="589"/>
      <c r="F194" s="589"/>
      <c r="G194" s="589"/>
      <c r="H194" s="589"/>
    </row>
    <row r="195" spans="1:8" x14ac:dyDescent="0.25">
      <c r="A195" s="589"/>
      <c r="B195" s="589"/>
      <c r="C195" s="589"/>
      <c r="D195" s="589"/>
      <c r="E195" s="589"/>
      <c r="F195" s="589"/>
      <c r="G195" s="589"/>
      <c r="H195" s="589"/>
    </row>
    <row r="196" spans="1:8" x14ac:dyDescent="0.25">
      <c r="A196" s="589"/>
      <c r="B196" s="589"/>
      <c r="C196" s="589"/>
      <c r="D196" s="589"/>
      <c r="E196" s="589"/>
      <c r="F196" s="589"/>
      <c r="G196" s="589"/>
      <c r="H196" s="589"/>
    </row>
    <row r="197" spans="1:8" x14ac:dyDescent="0.25">
      <c r="A197" s="589"/>
      <c r="B197" s="589"/>
      <c r="C197" s="589"/>
      <c r="D197" s="589"/>
      <c r="E197" s="589"/>
      <c r="F197" s="589"/>
      <c r="G197" s="589"/>
      <c r="H197" s="589"/>
    </row>
    <row r="198" spans="1:8" x14ac:dyDescent="0.25">
      <c r="A198" s="589"/>
      <c r="B198" s="589"/>
      <c r="C198" s="589"/>
      <c r="D198" s="589"/>
      <c r="E198" s="589"/>
      <c r="F198" s="589"/>
      <c r="G198" s="589"/>
      <c r="H198" s="589"/>
    </row>
    <row r="199" spans="1:8" x14ac:dyDescent="0.25">
      <c r="A199" s="589"/>
      <c r="B199" s="589"/>
      <c r="C199" s="589"/>
      <c r="D199" s="589"/>
      <c r="E199" s="589"/>
      <c r="F199" s="589"/>
      <c r="G199" s="589"/>
      <c r="H199" s="589"/>
    </row>
    <row r="200" spans="1:8" x14ac:dyDescent="0.25">
      <c r="A200" s="589"/>
      <c r="B200" s="589"/>
      <c r="C200" s="589"/>
      <c r="D200" s="589"/>
      <c r="E200" s="589"/>
      <c r="F200" s="589"/>
      <c r="G200" s="589"/>
      <c r="H200" s="589"/>
    </row>
    <row r="201" spans="1:8" x14ac:dyDescent="0.25">
      <c r="A201" s="589"/>
      <c r="B201" s="589"/>
      <c r="C201" s="589"/>
      <c r="D201" s="589"/>
      <c r="E201" s="589"/>
      <c r="F201" s="589"/>
      <c r="G201" s="589"/>
      <c r="H201" s="589"/>
    </row>
    <row r="202" spans="1:8" x14ac:dyDescent="0.25">
      <c r="A202" s="589"/>
      <c r="B202" s="589"/>
      <c r="C202" s="589"/>
      <c r="D202" s="589"/>
      <c r="E202" s="589"/>
      <c r="F202" s="589"/>
      <c r="G202" s="589"/>
      <c r="H202" s="589"/>
    </row>
    <row r="203" spans="1:8" x14ac:dyDescent="0.25">
      <c r="A203" s="589"/>
      <c r="B203" s="589"/>
      <c r="C203" s="589"/>
      <c r="D203" s="589"/>
      <c r="E203" s="589"/>
      <c r="F203" s="589"/>
      <c r="G203" s="589"/>
      <c r="H203" s="589"/>
    </row>
    <row r="204" spans="1:8" x14ac:dyDescent="0.25">
      <c r="A204" s="589"/>
      <c r="B204" s="589"/>
      <c r="C204" s="589"/>
      <c r="D204" s="589"/>
      <c r="E204" s="589"/>
      <c r="F204" s="589"/>
      <c r="G204" s="589"/>
      <c r="H204" s="589"/>
    </row>
    <row r="205" spans="1:8" x14ac:dyDescent="0.25">
      <c r="A205" s="589"/>
      <c r="B205" s="589"/>
      <c r="C205" s="589"/>
      <c r="D205" s="589"/>
      <c r="E205" s="589"/>
      <c r="F205" s="589"/>
      <c r="G205" s="589"/>
      <c r="H205" s="589"/>
    </row>
    <row r="206" spans="1:8" x14ac:dyDescent="0.25">
      <c r="A206" s="589"/>
      <c r="B206" s="589"/>
      <c r="C206" s="589"/>
      <c r="D206" s="589"/>
      <c r="E206" s="589"/>
      <c r="F206" s="589"/>
      <c r="G206" s="589"/>
      <c r="H206" s="589"/>
    </row>
    <row r="207" spans="1:8" x14ac:dyDescent="0.25">
      <c r="A207" s="589"/>
      <c r="B207" s="589"/>
      <c r="C207" s="589"/>
      <c r="D207" s="589"/>
      <c r="E207" s="589"/>
      <c r="F207" s="589"/>
      <c r="G207" s="589"/>
      <c r="H207" s="589"/>
    </row>
    <row r="208" spans="1:8" x14ac:dyDescent="0.25">
      <c r="A208" s="589"/>
      <c r="B208" s="589"/>
      <c r="C208" s="589"/>
      <c r="D208" s="589"/>
      <c r="E208" s="589"/>
      <c r="F208" s="589"/>
      <c r="G208" s="589"/>
      <c r="H208" s="589"/>
    </row>
    <row r="209" spans="1:8" x14ac:dyDescent="0.25">
      <c r="A209" s="589"/>
      <c r="B209" s="589"/>
      <c r="C209" s="589"/>
      <c r="D209" s="589"/>
      <c r="E209" s="589"/>
      <c r="F209" s="589"/>
      <c r="G209" s="589"/>
      <c r="H209" s="589"/>
    </row>
    <row r="210" spans="1:8" x14ac:dyDescent="0.25">
      <c r="A210" s="589"/>
      <c r="B210" s="589"/>
      <c r="C210" s="589"/>
      <c r="D210" s="589"/>
      <c r="E210" s="589"/>
      <c r="F210" s="589"/>
      <c r="G210" s="589"/>
      <c r="H210" s="589"/>
    </row>
    <row r="211" spans="1:8" x14ac:dyDescent="0.25">
      <c r="A211" s="589"/>
      <c r="B211" s="589"/>
      <c r="C211" s="589"/>
      <c r="D211" s="589"/>
      <c r="E211" s="589"/>
      <c r="F211" s="589"/>
      <c r="G211" s="589"/>
      <c r="H211" s="589"/>
    </row>
    <row r="212" spans="1:8" x14ac:dyDescent="0.25">
      <c r="A212" s="589"/>
      <c r="B212" s="589"/>
      <c r="C212" s="589"/>
      <c r="D212" s="589"/>
      <c r="E212" s="589"/>
      <c r="F212" s="589"/>
      <c r="G212" s="589"/>
      <c r="H212" s="589"/>
    </row>
    <row r="213" spans="1:8" x14ac:dyDescent="0.25">
      <c r="A213" s="589"/>
      <c r="B213" s="589"/>
      <c r="C213" s="589"/>
      <c r="D213" s="589"/>
      <c r="E213" s="589"/>
      <c r="F213" s="589"/>
      <c r="G213" s="589"/>
      <c r="H213" s="589"/>
    </row>
    <row r="214" spans="1:8" x14ac:dyDescent="0.25">
      <c r="A214" s="589"/>
      <c r="B214" s="589"/>
      <c r="C214" s="589"/>
      <c r="D214" s="589"/>
      <c r="E214" s="589"/>
      <c r="F214" s="589"/>
      <c r="G214" s="589"/>
      <c r="H214" s="589"/>
    </row>
    <row r="215" spans="1:8" x14ac:dyDescent="0.25">
      <c r="A215" s="589"/>
      <c r="B215" s="589"/>
      <c r="C215" s="589"/>
      <c r="D215" s="589"/>
      <c r="E215" s="589"/>
      <c r="F215" s="589"/>
      <c r="G215" s="589"/>
      <c r="H215" s="589"/>
    </row>
    <row r="216" spans="1:8" x14ac:dyDescent="0.25">
      <c r="A216" s="589"/>
      <c r="B216" s="589"/>
      <c r="C216" s="589"/>
      <c r="D216" s="589"/>
      <c r="E216" s="589"/>
      <c r="F216" s="589"/>
      <c r="G216" s="589"/>
      <c r="H216" s="589"/>
    </row>
    <row r="217" spans="1:8" x14ac:dyDescent="0.25">
      <c r="A217" s="589"/>
      <c r="B217" s="589"/>
      <c r="C217" s="589"/>
      <c r="D217" s="589"/>
      <c r="E217" s="589"/>
      <c r="F217" s="589"/>
      <c r="G217" s="589"/>
      <c r="H217" s="589"/>
    </row>
    <row r="218" spans="1:8" x14ac:dyDescent="0.25">
      <c r="A218" s="589"/>
      <c r="B218" s="589"/>
      <c r="C218" s="589"/>
      <c r="D218" s="589"/>
      <c r="E218" s="589"/>
      <c r="F218" s="589"/>
      <c r="G218" s="589"/>
      <c r="H218" s="589"/>
    </row>
    <row r="219" spans="1:8" x14ac:dyDescent="0.25">
      <c r="A219" s="589"/>
      <c r="B219" s="589"/>
      <c r="C219" s="589"/>
      <c r="D219" s="589"/>
      <c r="E219" s="589"/>
      <c r="F219" s="589"/>
      <c r="G219" s="589"/>
      <c r="H219" s="589"/>
    </row>
    <row r="220" spans="1:8" x14ac:dyDescent="0.25">
      <c r="A220" s="589"/>
      <c r="B220" s="589"/>
      <c r="C220" s="589"/>
      <c r="D220" s="589"/>
      <c r="E220" s="589"/>
      <c r="F220" s="589"/>
      <c r="G220" s="589"/>
      <c r="H220" s="589"/>
    </row>
    <row r="221" spans="1:8" x14ac:dyDescent="0.25">
      <c r="A221" s="589"/>
      <c r="B221" s="589"/>
      <c r="C221" s="589"/>
      <c r="D221" s="589"/>
      <c r="E221" s="589"/>
      <c r="F221" s="589"/>
      <c r="G221" s="589"/>
      <c r="H221" s="589"/>
    </row>
    <row r="222" spans="1:8" x14ac:dyDescent="0.25">
      <c r="A222" s="589"/>
      <c r="B222" s="589"/>
      <c r="C222" s="589"/>
      <c r="D222" s="589"/>
      <c r="E222" s="589"/>
      <c r="F222" s="589"/>
      <c r="G222" s="589"/>
      <c r="H222" s="589"/>
    </row>
    <row r="223" spans="1:8" x14ac:dyDescent="0.25">
      <c r="A223" s="589"/>
      <c r="B223" s="589"/>
      <c r="C223" s="589"/>
      <c r="D223" s="589"/>
      <c r="E223" s="589"/>
      <c r="F223" s="589"/>
      <c r="G223" s="589"/>
      <c r="H223" s="589"/>
    </row>
    <row r="224" spans="1:8" x14ac:dyDescent="0.25">
      <c r="A224" s="589"/>
      <c r="B224" s="589"/>
      <c r="C224" s="589"/>
      <c r="D224" s="589"/>
      <c r="E224" s="589"/>
      <c r="F224" s="589"/>
      <c r="G224" s="589"/>
      <c r="H224" s="589"/>
    </row>
    <row r="225" spans="1:8" x14ac:dyDescent="0.25">
      <c r="A225" s="589"/>
      <c r="B225" s="589"/>
      <c r="C225" s="589"/>
      <c r="D225" s="589"/>
      <c r="E225" s="589"/>
      <c r="F225" s="589"/>
      <c r="G225" s="589"/>
      <c r="H225" s="589"/>
    </row>
    <row r="226" spans="1:8" x14ac:dyDescent="0.25">
      <c r="A226" s="589"/>
      <c r="B226" s="589"/>
      <c r="C226" s="589"/>
      <c r="D226" s="589"/>
      <c r="E226" s="589"/>
      <c r="F226" s="589"/>
      <c r="G226" s="589"/>
      <c r="H226" s="589"/>
    </row>
    <row r="227" spans="1:8" x14ac:dyDescent="0.25">
      <c r="A227" s="589"/>
      <c r="B227" s="589"/>
      <c r="C227" s="589"/>
      <c r="D227" s="589"/>
      <c r="E227" s="589"/>
      <c r="F227" s="589"/>
      <c r="G227" s="589"/>
      <c r="H227" s="589"/>
    </row>
    <row r="228" spans="1:8" x14ac:dyDescent="0.25">
      <c r="A228" s="589"/>
      <c r="B228" s="589"/>
      <c r="C228" s="589"/>
      <c r="D228" s="589"/>
      <c r="E228" s="589"/>
      <c r="F228" s="589"/>
      <c r="G228" s="589"/>
      <c r="H228" s="589"/>
    </row>
    <row r="229" spans="1:8" x14ac:dyDescent="0.25">
      <c r="A229" s="589"/>
      <c r="B229" s="589"/>
      <c r="C229" s="589"/>
      <c r="D229" s="589"/>
      <c r="E229" s="589"/>
      <c r="F229" s="589"/>
      <c r="G229" s="589"/>
      <c r="H229" s="589"/>
    </row>
    <row r="230" spans="1:8" x14ac:dyDescent="0.25">
      <c r="A230" s="589"/>
      <c r="B230" s="589"/>
      <c r="C230" s="589"/>
      <c r="D230" s="589"/>
      <c r="E230" s="589"/>
      <c r="F230" s="589"/>
      <c r="G230" s="589"/>
      <c r="H230" s="589"/>
    </row>
    <row r="231" spans="1:8" x14ac:dyDescent="0.25">
      <c r="A231" s="589"/>
      <c r="B231" s="589"/>
      <c r="C231" s="589"/>
      <c r="D231" s="589"/>
      <c r="E231" s="589"/>
      <c r="F231" s="589"/>
      <c r="G231" s="589"/>
      <c r="H231" s="589"/>
    </row>
    <row r="232" spans="1:8" x14ac:dyDescent="0.25">
      <c r="A232" s="589"/>
      <c r="B232" s="589"/>
      <c r="C232" s="589"/>
      <c r="D232" s="589"/>
      <c r="E232" s="589"/>
      <c r="F232" s="589"/>
      <c r="G232" s="589"/>
      <c r="H232" s="589"/>
    </row>
    <row r="233" spans="1:8" x14ac:dyDescent="0.25">
      <c r="A233" s="589"/>
      <c r="B233" s="589"/>
      <c r="C233" s="589"/>
      <c r="D233" s="589"/>
      <c r="E233" s="589"/>
      <c r="F233" s="589"/>
      <c r="G233" s="589"/>
      <c r="H233" s="589"/>
    </row>
    <row r="234" spans="1:8" x14ac:dyDescent="0.25">
      <c r="A234" s="589"/>
      <c r="B234" s="589"/>
      <c r="C234" s="589"/>
      <c r="D234" s="589"/>
      <c r="E234" s="589"/>
      <c r="F234" s="589"/>
      <c r="G234" s="589"/>
      <c r="H234" s="589"/>
    </row>
    <row r="235" spans="1:8" x14ac:dyDescent="0.25">
      <c r="A235" s="589"/>
      <c r="B235" s="589"/>
      <c r="C235" s="589"/>
      <c r="D235" s="589"/>
      <c r="E235" s="589"/>
      <c r="F235" s="589"/>
      <c r="G235" s="589"/>
      <c r="H235" s="589"/>
    </row>
    <row r="236" spans="1:8" x14ac:dyDescent="0.25">
      <c r="A236" s="589"/>
      <c r="B236" s="589"/>
      <c r="C236" s="589"/>
      <c r="D236" s="589"/>
      <c r="E236" s="589"/>
      <c r="F236" s="589"/>
      <c r="G236" s="589"/>
      <c r="H236" s="589"/>
    </row>
    <row r="237" spans="1:8" x14ac:dyDescent="0.25">
      <c r="A237" s="589"/>
      <c r="B237" s="589"/>
      <c r="C237" s="589"/>
      <c r="D237" s="589"/>
      <c r="E237" s="589"/>
      <c r="F237" s="589"/>
      <c r="G237" s="589"/>
      <c r="H237" s="589"/>
    </row>
    <row r="238" spans="1:8" x14ac:dyDescent="0.25">
      <c r="A238" s="589"/>
      <c r="B238" s="589"/>
      <c r="C238" s="589"/>
      <c r="D238" s="589"/>
      <c r="E238" s="589"/>
      <c r="F238" s="589"/>
      <c r="G238" s="589"/>
      <c r="H238" s="589"/>
    </row>
    <row r="239" spans="1:8" x14ac:dyDescent="0.25">
      <c r="A239" s="589"/>
      <c r="B239" s="589"/>
      <c r="C239" s="589"/>
      <c r="D239" s="589"/>
      <c r="E239" s="589"/>
      <c r="F239" s="589"/>
      <c r="G239" s="589"/>
      <c r="H239" s="589"/>
    </row>
    <row r="240" spans="1:8" x14ac:dyDescent="0.25">
      <c r="A240" s="589"/>
      <c r="B240" s="589"/>
      <c r="C240" s="589"/>
      <c r="D240" s="589"/>
      <c r="E240" s="589"/>
      <c r="F240" s="589"/>
      <c r="G240" s="589"/>
      <c r="H240" s="589"/>
    </row>
    <row r="241" spans="1:8" x14ac:dyDescent="0.25">
      <c r="A241" s="589"/>
      <c r="B241" s="589"/>
      <c r="C241" s="589"/>
      <c r="D241" s="589"/>
      <c r="E241" s="589"/>
      <c r="F241" s="589"/>
      <c r="G241" s="589"/>
      <c r="H241" s="589"/>
    </row>
    <row r="242" spans="1:8" x14ac:dyDescent="0.25">
      <c r="A242" s="589"/>
      <c r="B242" s="589"/>
      <c r="C242" s="589"/>
      <c r="D242" s="589"/>
      <c r="E242" s="589"/>
      <c r="F242" s="589"/>
      <c r="G242" s="589"/>
      <c r="H242" s="589"/>
    </row>
    <row r="243" spans="1:8" x14ac:dyDescent="0.25">
      <c r="A243" s="589"/>
      <c r="B243" s="589"/>
      <c r="C243" s="589"/>
      <c r="D243" s="589"/>
      <c r="E243" s="589"/>
      <c r="F243" s="589"/>
      <c r="G243" s="589"/>
      <c r="H243" s="589"/>
    </row>
    <row r="244" spans="1:8" x14ac:dyDescent="0.25">
      <c r="A244" s="589"/>
      <c r="B244" s="589"/>
      <c r="C244" s="589"/>
      <c r="D244" s="589"/>
      <c r="E244" s="589"/>
      <c r="F244" s="589"/>
      <c r="G244" s="589"/>
      <c r="H244" s="589"/>
    </row>
    <row r="245" spans="1:8" x14ac:dyDescent="0.25">
      <c r="A245" s="589"/>
      <c r="B245" s="589"/>
      <c r="C245" s="589"/>
      <c r="D245" s="589"/>
      <c r="E245" s="589"/>
      <c r="F245" s="589"/>
      <c r="G245" s="589"/>
      <c r="H245" s="589"/>
    </row>
    <row r="246" spans="1:8" x14ac:dyDescent="0.25">
      <c r="A246" s="589"/>
      <c r="B246" s="589"/>
      <c r="C246" s="589"/>
      <c r="D246" s="589"/>
      <c r="E246" s="589"/>
      <c r="F246" s="589"/>
      <c r="G246" s="589"/>
      <c r="H246" s="589"/>
    </row>
    <row r="247" spans="1:8" x14ac:dyDescent="0.25">
      <c r="A247" s="589"/>
      <c r="B247" s="589"/>
      <c r="C247" s="589"/>
      <c r="D247" s="589"/>
      <c r="E247" s="589"/>
      <c r="F247" s="589"/>
      <c r="G247" s="589"/>
      <c r="H247" s="589"/>
    </row>
    <row r="248" spans="1:8" x14ac:dyDescent="0.25">
      <c r="A248" s="589"/>
      <c r="B248" s="589"/>
      <c r="C248" s="589"/>
      <c r="D248" s="589"/>
      <c r="E248" s="589"/>
      <c r="F248" s="589"/>
      <c r="G248" s="589"/>
      <c r="H248" s="589"/>
    </row>
    <row r="249" spans="1:8" x14ac:dyDescent="0.25">
      <c r="A249" s="589"/>
      <c r="B249" s="589"/>
      <c r="C249" s="589"/>
      <c r="D249" s="589"/>
      <c r="E249" s="589"/>
      <c r="F249" s="589"/>
      <c r="G249" s="589"/>
      <c r="H249" s="589"/>
    </row>
    <row r="250" spans="1:8" x14ac:dyDescent="0.25">
      <c r="A250" s="589"/>
      <c r="B250" s="589"/>
      <c r="C250" s="589"/>
      <c r="D250" s="589"/>
      <c r="E250" s="589"/>
      <c r="F250" s="589"/>
      <c r="G250" s="589"/>
      <c r="H250" s="589"/>
    </row>
    <row r="251" spans="1:8" x14ac:dyDescent="0.25">
      <c r="A251" s="589"/>
      <c r="B251" s="589"/>
      <c r="C251" s="589"/>
      <c r="D251" s="589"/>
      <c r="E251" s="589"/>
      <c r="F251" s="589"/>
      <c r="G251" s="589"/>
      <c r="H251" s="589"/>
    </row>
    <row r="252" spans="1:8" x14ac:dyDescent="0.25">
      <c r="A252" s="589"/>
      <c r="B252" s="589"/>
      <c r="C252" s="589"/>
      <c r="D252" s="589"/>
      <c r="E252" s="589"/>
      <c r="F252" s="589"/>
      <c r="G252" s="589"/>
      <c r="H252" s="589"/>
    </row>
    <row r="253" spans="1:8" x14ac:dyDescent="0.25">
      <c r="A253" s="589"/>
      <c r="B253" s="589"/>
      <c r="C253" s="589"/>
      <c r="D253" s="589"/>
      <c r="E253" s="589"/>
      <c r="F253" s="589"/>
      <c r="G253" s="589"/>
      <c r="H253" s="589"/>
    </row>
    <row r="254" spans="1:8" x14ac:dyDescent="0.25">
      <c r="A254" s="589"/>
      <c r="B254" s="589"/>
      <c r="C254" s="589"/>
      <c r="D254" s="589"/>
      <c r="E254" s="589"/>
      <c r="F254" s="589"/>
      <c r="G254" s="589"/>
      <c r="H254" s="589"/>
    </row>
    <row r="255" spans="1:8" x14ac:dyDescent="0.25">
      <c r="A255" s="589"/>
      <c r="B255" s="589"/>
      <c r="C255" s="589"/>
      <c r="D255" s="589"/>
      <c r="E255" s="589"/>
      <c r="F255" s="589"/>
      <c r="G255" s="589"/>
      <c r="H255" s="589"/>
    </row>
    <row r="256" spans="1:8" x14ac:dyDescent="0.25">
      <c r="A256" s="589"/>
      <c r="B256" s="589"/>
      <c r="C256" s="589"/>
      <c r="D256" s="589"/>
      <c r="E256" s="589"/>
      <c r="F256" s="589"/>
      <c r="G256" s="589"/>
      <c r="H256" s="589"/>
    </row>
    <row r="257" spans="1:8" x14ac:dyDescent="0.25">
      <c r="A257" s="589"/>
      <c r="B257" s="589"/>
      <c r="C257" s="589"/>
      <c r="D257" s="589"/>
      <c r="E257" s="589"/>
      <c r="F257" s="589"/>
      <c r="G257" s="589"/>
      <c r="H257" s="589"/>
    </row>
    <row r="258" spans="1:8" x14ac:dyDescent="0.25">
      <c r="A258" s="589"/>
      <c r="B258" s="589"/>
      <c r="C258" s="589"/>
      <c r="D258" s="589"/>
      <c r="E258" s="589"/>
      <c r="F258" s="589"/>
      <c r="G258" s="589"/>
      <c r="H258" s="589"/>
    </row>
    <row r="259" spans="1:8" x14ac:dyDescent="0.25">
      <c r="A259" s="589"/>
      <c r="B259" s="589"/>
      <c r="C259" s="589"/>
      <c r="D259" s="589"/>
      <c r="E259" s="589"/>
      <c r="F259" s="589"/>
      <c r="G259" s="589"/>
      <c r="H259" s="589"/>
    </row>
    <row r="260" spans="1:8" x14ac:dyDescent="0.25">
      <c r="A260" s="589"/>
      <c r="B260" s="589"/>
      <c r="C260" s="589"/>
      <c r="D260" s="589"/>
      <c r="E260" s="589"/>
      <c r="F260" s="589"/>
      <c r="G260" s="589"/>
      <c r="H260" s="589"/>
    </row>
    <row r="261" spans="1:8" x14ac:dyDescent="0.25">
      <c r="A261" s="589"/>
      <c r="B261" s="589"/>
      <c r="C261" s="589"/>
      <c r="D261" s="589"/>
      <c r="E261" s="589"/>
      <c r="F261" s="589"/>
      <c r="G261" s="589"/>
      <c r="H261" s="589"/>
    </row>
    <row r="262" spans="1:8" x14ac:dyDescent="0.25">
      <c r="A262" s="589"/>
      <c r="B262" s="589"/>
      <c r="C262" s="589"/>
      <c r="D262" s="589"/>
      <c r="E262" s="589"/>
      <c r="F262" s="589"/>
      <c r="G262" s="589"/>
      <c r="H262" s="589"/>
    </row>
    <row r="263" spans="1:8" x14ac:dyDescent="0.25">
      <c r="A263" s="589"/>
      <c r="B263" s="589"/>
      <c r="C263" s="589"/>
      <c r="D263" s="589"/>
      <c r="E263" s="589"/>
      <c r="F263" s="589"/>
      <c r="G263" s="589"/>
      <c r="H263" s="589"/>
    </row>
    <row r="264" spans="1:8" x14ac:dyDescent="0.25">
      <c r="A264" s="589"/>
      <c r="B264" s="589"/>
      <c r="C264" s="589"/>
      <c r="D264" s="589"/>
      <c r="E264" s="589"/>
      <c r="F264" s="589"/>
      <c r="G264" s="589"/>
      <c r="H264" s="589"/>
    </row>
    <row r="265" spans="1:8" x14ac:dyDescent="0.25">
      <c r="A265" s="589"/>
      <c r="B265" s="589"/>
      <c r="C265" s="589"/>
      <c r="D265" s="589"/>
      <c r="E265" s="589"/>
      <c r="F265" s="589"/>
      <c r="G265" s="589"/>
      <c r="H265" s="589"/>
    </row>
    <row r="266" spans="1:8" x14ac:dyDescent="0.25">
      <c r="A266" s="589"/>
      <c r="B266" s="589"/>
      <c r="C266" s="589"/>
      <c r="D266" s="589"/>
      <c r="E266" s="589"/>
      <c r="F266" s="589"/>
      <c r="G266" s="589"/>
      <c r="H266" s="589"/>
    </row>
    <row r="267" spans="1:8" x14ac:dyDescent="0.25">
      <c r="A267" s="589"/>
      <c r="B267" s="589"/>
      <c r="C267" s="589"/>
      <c r="D267" s="589"/>
      <c r="E267" s="589"/>
      <c r="F267" s="589"/>
      <c r="G267" s="589"/>
      <c r="H267" s="589"/>
    </row>
    <row r="268" spans="1:8" x14ac:dyDescent="0.25">
      <c r="A268" s="589"/>
      <c r="B268" s="589"/>
      <c r="C268" s="589"/>
      <c r="D268" s="589"/>
      <c r="E268" s="589"/>
      <c r="F268" s="589"/>
      <c r="G268" s="589"/>
      <c r="H268" s="589"/>
    </row>
    <row r="269" spans="1:8" x14ac:dyDescent="0.25">
      <c r="A269" s="589"/>
      <c r="B269" s="589"/>
      <c r="C269" s="589"/>
      <c r="D269" s="589"/>
      <c r="E269" s="589"/>
      <c r="F269" s="589"/>
      <c r="G269" s="589"/>
      <c r="H269" s="589"/>
    </row>
    <row r="270" spans="1:8" x14ac:dyDescent="0.25">
      <c r="A270" s="589"/>
      <c r="B270" s="589"/>
      <c r="C270" s="589"/>
      <c r="D270" s="589"/>
      <c r="E270" s="589"/>
      <c r="F270" s="589"/>
      <c r="G270" s="589"/>
      <c r="H270" s="589"/>
    </row>
    <row r="271" spans="1:8" x14ac:dyDescent="0.25">
      <c r="A271" s="589"/>
      <c r="B271" s="589"/>
      <c r="C271" s="589"/>
      <c r="D271" s="589"/>
      <c r="E271" s="589"/>
      <c r="F271" s="589"/>
      <c r="G271" s="589"/>
      <c r="H271" s="589"/>
    </row>
    <row r="272" spans="1:8" x14ac:dyDescent="0.25">
      <c r="A272" s="589"/>
      <c r="B272" s="589"/>
      <c r="C272" s="589"/>
      <c r="D272" s="589"/>
      <c r="E272" s="589"/>
      <c r="F272" s="589"/>
      <c r="G272" s="589"/>
      <c r="H272" s="589"/>
    </row>
    <row r="273" spans="1:8" x14ac:dyDescent="0.25">
      <c r="A273" s="589"/>
      <c r="B273" s="589"/>
      <c r="C273" s="589"/>
      <c r="D273" s="589"/>
      <c r="E273" s="589"/>
      <c r="F273" s="589"/>
      <c r="G273" s="589"/>
      <c r="H273" s="589"/>
    </row>
    <row r="274" spans="1:8" x14ac:dyDescent="0.25">
      <c r="A274" s="589"/>
      <c r="B274" s="589"/>
      <c r="C274" s="589"/>
      <c r="D274" s="589"/>
      <c r="E274" s="589"/>
      <c r="F274" s="589"/>
      <c r="G274" s="589"/>
      <c r="H274" s="589"/>
    </row>
    <row r="275" spans="1:8" x14ac:dyDescent="0.25">
      <c r="A275" s="589"/>
      <c r="B275" s="589"/>
      <c r="C275" s="589"/>
      <c r="D275" s="589"/>
      <c r="E275" s="589"/>
      <c r="F275" s="589"/>
      <c r="G275" s="589"/>
      <c r="H275" s="589"/>
    </row>
    <row r="276" spans="1:8" x14ac:dyDescent="0.25">
      <c r="A276" s="589"/>
      <c r="B276" s="589"/>
      <c r="C276" s="589"/>
      <c r="D276" s="589"/>
      <c r="E276" s="589"/>
      <c r="F276" s="589"/>
      <c r="G276" s="589"/>
      <c r="H276" s="589"/>
    </row>
    <row r="277" spans="1:8" x14ac:dyDescent="0.25">
      <c r="A277" s="589"/>
      <c r="B277" s="589"/>
      <c r="C277" s="589"/>
      <c r="D277" s="589"/>
      <c r="E277" s="589"/>
      <c r="F277" s="589"/>
      <c r="G277" s="589"/>
      <c r="H277" s="589"/>
    </row>
    <row r="278" spans="1:8" x14ac:dyDescent="0.25">
      <c r="A278" s="589"/>
      <c r="B278" s="589"/>
      <c r="C278" s="589"/>
      <c r="D278" s="589"/>
      <c r="E278" s="589"/>
      <c r="F278" s="589"/>
      <c r="G278" s="589"/>
      <c r="H278" s="589"/>
    </row>
    <row r="279" spans="1:8" x14ac:dyDescent="0.25">
      <c r="A279" s="589"/>
      <c r="B279" s="589"/>
      <c r="C279" s="589"/>
      <c r="D279" s="589"/>
      <c r="E279" s="589"/>
      <c r="F279" s="589"/>
      <c r="G279" s="589"/>
      <c r="H279" s="589"/>
    </row>
    <row r="280" spans="1:8" x14ac:dyDescent="0.25">
      <c r="A280" s="589"/>
      <c r="B280" s="589"/>
      <c r="C280" s="589"/>
      <c r="D280" s="589"/>
      <c r="E280" s="589"/>
      <c r="F280" s="589"/>
      <c r="G280" s="589"/>
      <c r="H280" s="589"/>
    </row>
    <row r="281" spans="1:8" x14ac:dyDescent="0.25">
      <c r="A281" s="589"/>
      <c r="B281" s="589"/>
      <c r="C281" s="589"/>
      <c r="D281" s="589"/>
      <c r="E281" s="589"/>
      <c r="F281" s="589"/>
      <c r="G281" s="589"/>
      <c r="H281" s="589"/>
    </row>
    <row r="282" spans="1:8" x14ac:dyDescent="0.25">
      <c r="A282" s="589"/>
      <c r="B282" s="589"/>
      <c r="C282" s="589"/>
      <c r="D282" s="589"/>
      <c r="E282" s="589"/>
      <c r="F282" s="589"/>
      <c r="G282" s="589"/>
      <c r="H282" s="589"/>
    </row>
    <row r="283" spans="1:8" x14ac:dyDescent="0.25">
      <c r="A283" s="589"/>
      <c r="B283" s="589"/>
      <c r="C283" s="589"/>
      <c r="D283" s="589"/>
      <c r="E283" s="589"/>
      <c r="F283" s="589"/>
      <c r="G283" s="589"/>
      <c r="H283" s="589"/>
    </row>
    <row r="284" spans="1:8" x14ac:dyDescent="0.25">
      <c r="A284" s="589"/>
      <c r="B284" s="589"/>
      <c r="C284" s="589"/>
      <c r="D284" s="589"/>
      <c r="E284" s="589"/>
      <c r="F284" s="589"/>
      <c r="G284" s="589"/>
      <c r="H284" s="589"/>
    </row>
    <row r="285" spans="1:8" x14ac:dyDescent="0.25">
      <c r="A285" s="589"/>
      <c r="B285" s="589"/>
      <c r="C285" s="589"/>
      <c r="D285" s="589"/>
      <c r="E285" s="589"/>
      <c r="F285" s="589"/>
      <c r="G285" s="589"/>
      <c r="H285" s="589"/>
    </row>
    <row r="286" spans="1:8" x14ac:dyDescent="0.25">
      <c r="A286" s="589"/>
      <c r="B286" s="589"/>
      <c r="C286" s="589"/>
      <c r="D286" s="589"/>
      <c r="E286" s="589"/>
      <c r="F286" s="589"/>
      <c r="G286" s="589"/>
      <c r="H286" s="589"/>
    </row>
    <row r="287" spans="1:8" x14ac:dyDescent="0.25">
      <c r="A287" s="589"/>
      <c r="B287" s="589"/>
      <c r="C287" s="589"/>
      <c r="D287" s="589"/>
      <c r="E287" s="589"/>
      <c r="F287" s="589"/>
      <c r="G287" s="589"/>
      <c r="H287" s="589"/>
    </row>
    <row r="288" spans="1:8" x14ac:dyDescent="0.25">
      <c r="A288" s="589"/>
      <c r="B288" s="589"/>
      <c r="C288" s="589"/>
      <c r="D288" s="589"/>
      <c r="E288" s="589"/>
      <c r="F288" s="589"/>
      <c r="G288" s="589"/>
      <c r="H288" s="589"/>
    </row>
    <row r="289" spans="1:8" x14ac:dyDescent="0.25">
      <c r="A289" s="589"/>
      <c r="B289" s="589"/>
      <c r="C289" s="589"/>
      <c r="D289" s="589"/>
      <c r="E289" s="589"/>
      <c r="F289" s="589"/>
      <c r="G289" s="589"/>
      <c r="H289" s="589"/>
    </row>
    <row r="290" spans="1:8" x14ac:dyDescent="0.25">
      <c r="A290" s="589"/>
      <c r="B290" s="589"/>
      <c r="C290" s="589"/>
      <c r="D290" s="589"/>
      <c r="E290" s="589"/>
      <c r="F290" s="589"/>
      <c r="G290" s="589"/>
      <c r="H290" s="589"/>
    </row>
    <row r="291" spans="1:8" x14ac:dyDescent="0.25">
      <c r="A291" s="589"/>
      <c r="B291" s="589"/>
      <c r="C291" s="589"/>
      <c r="D291" s="589"/>
      <c r="E291" s="589"/>
      <c r="F291" s="589"/>
      <c r="G291" s="589"/>
      <c r="H291" s="589"/>
    </row>
    <row r="292" spans="1:8" x14ac:dyDescent="0.25">
      <c r="A292" s="589"/>
      <c r="B292" s="589"/>
      <c r="C292" s="589"/>
      <c r="D292" s="589"/>
      <c r="E292" s="589"/>
      <c r="F292" s="589"/>
      <c r="G292" s="589"/>
      <c r="H292" s="589"/>
    </row>
    <row r="293" spans="1:8" x14ac:dyDescent="0.25">
      <c r="A293" s="589"/>
      <c r="B293" s="589"/>
      <c r="C293" s="589"/>
      <c r="D293" s="589"/>
      <c r="E293" s="589"/>
      <c r="F293" s="589"/>
      <c r="G293" s="589"/>
      <c r="H293" s="589"/>
    </row>
    <row r="294" spans="1:8" x14ac:dyDescent="0.25">
      <c r="A294" s="589"/>
      <c r="B294" s="589"/>
      <c r="C294" s="589"/>
      <c r="D294" s="589"/>
      <c r="E294" s="589"/>
      <c r="F294" s="589"/>
      <c r="G294" s="589"/>
      <c r="H294" s="589"/>
    </row>
    <row r="295" spans="1:8" x14ac:dyDescent="0.25">
      <c r="A295" s="589"/>
      <c r="B295" s="589"/>
      <c r="C295" s="589"/>
      <c r="D295" s="589"/>
      <c r="E295" s="589"/>
      <c r="F295" s="589"/>
      <c r="G295" s="589"/>
      <c r="H295" s="589"/>
    </row>
    <row r="296" spans="1:8" x14ac:dyDescent="0.25">
      <c r="A296" s="589"/>
      <c r="B296" s="589"/>
      <c r="C296" s="589"/>
      <c r="D296" s="589"/>
      <c r="E296" s="589"/>
      <c r="F296" s="589"/>
      <c r="G296" s="589"/>
      <c r="H296" s="589"/>
    </row>
    <row r="297" spans="1:8" x14ac:dyDescent="0.25">
      <c r="A297" s="589"/>
      <c r="B297" s="589"/>
      <c r="C297" s="589"/>
      <c r="D297" s="589"/>
      <c r="E297" s="589"/>
      <c r="F297" s="589"/>
      <c r="G297" s="589"/>
      <c r="H297" s="589"/>
    </row>
    <row r="298" spans="1:8" x14ac:dyDescent="0.25">
      <c r="A298" s="589"/>
      <c r="B298" s="589"/>
      <c r="C298" s="589"/>
      <c r="D298" s="589"/>
      <c r="E298" s="589"/>
      <c r="F298" s="589"/>
      <c r="G298" s="589"/>
      <c r="H298" s="589"/>
    </row>
    <row r="299" spans="1:8" x14ac:dyDescent="0.25">
      <c r="A299" s="589"/>
      <c r="B299" s="589"/>
      <c r="C299" s="589"/>
      <c r="D299" s="589"/>
      <c r="E299" s="589"/>
      <c r="F299" s="589"/>
      <c r="G299" s="589"/>
      <c r="H299" s="589"/>
    </row>
    <row r="300" spans="1:8" x14ac:dyDescent="0.25">
      <c r="A300" s="589"/>
      <c r="B300" s="589"/>
      <c r="C300" s="589"/>
      <c r="D300" s="589"/>
      <c r="E300" s="589"/>
      <c r="F300" s="589"/>
      <c r="G300" s="589"/>
      <c r="H300" s="589"/>
    </row>
    <row r="301" spans="1:8" x14ac:dyDescent="0.25">
      <c r="A301" s="589"/>
      <c r="B301" s="589"/>
      <c r="C301" s="589"/>
      <c r="D301" s="589"/>
      <c r="E301" s="589"/>
      <c r="F301" s="589"/>
      <c r="G301" s="589"/>
      <c r="H301" s="589"/>
    </row>
    <row r="302" spans="1:8" x14ac:dyDescent="0.25">
      <c r="A302" s="589"/>
      <c r="B302" s="589"/>
      <c r="C302" s="589"/>
      <c r="D302" s="589"/>
      <c r="E302" s="589"/>
      <c r="F302" s="589"/>
      <c r="G302" s="589"/>
      <c r="H302" s="589"/>
    </row>
    <row r="303" spans="1:8" x14ac:dyDescent="0.25">
      <c r="A303" s="589"/>
      <c r="B303" s="589"/>
      <c r="C303" s="589"/>
      <c r="D303" s="589"/>
      <c r="E303" s="589"/>
      <c r="F303" s="589"/>
      <c r="G303" s="589"/>
      <c r="H303" s="589"/>
    </row>
    <row r="304" spans="1:8" x14ac:dyDescent="0.25">
      <c r="A304" s="589"/>
      <c r="B304" s="589"/>
      <c r="C304" s="589"/>
      <c r="D304" s="589"/>
      <c r="E304" s="589"/>
      <c r="F304" s="589"/>
      <c r="G304" s="589"/>
      <c r="H304" s="589"/>
    </row>
    <row r="305" spans="1:8" x14ac:dyDescent="0.25">
      <c r="A305" s="589"/>
      <c r="B305" s="589"/>
      <c r="C305" s="589"/>
      <c r="D305" s="589"/>
      <c r="E305" s="589"/>
      <c r="F305" s="589"/>
      <c r="G305" s="589"/>
      <c r="H305" s="589"/>
    </row>
    <row r="306" spans="1:8" x14ac:dyDescent="0.25">
      <c r="A306" s="589"/>
      <c r="B306" s="589"/>
      <c r="C306" s="589"/>
      <c r="D306" s="589"/>
      <c r="E306" s="589"/>
      <c r="F306" s="589"/>
      <c r="G306" s="589"/>
      <c r="H306" s="589"/>
    </row>
    <row r="307" spans="1:8" x14ac:dyDescent="0.25">
      <c r="A307" s="589"/>
      <c r="B307" s="589"/>
      <c r="C307" s="589"/>
      <c r="D307" s="589"/>
      <c r="E307" s="589"/>
      <c r="F307" s="589"/>
      <c r="G307" s="589"/>
      <c r="H307" s="589"/>
    </row>
    <row r="308" spans="1:8" x14ac:dyDescent="0.25">
      <c r="A308" s="589"/>
      <c r="B308" s="589"/>
      <c r="C308" s="589"/>
      <c r="D308" s="589"/>
      <c r="E308" s="589"/>
      <c r="F308" s="589"/>
      <c r="G308" s="589"/>
      <c r="H308" s="589"/>
    </row>
    <row r="309" spans="1:8" x14ac:dyDescent="0.25">
      <c r="A309" s="589"/>
      <c r="B309" s="589"/>
      <c r="C309" s="589"/>
      <c r="D309" s="589"/>
      <c r="E309" s="589"/>
      <c r="F309" s="589"/>
      <c r="G309" s="589"/>
      <c r="H309" s="589"/>
    </row>
    <row r="310" spans="1:8" x14ac:dyDescent="0.25">
      <c r="A310" s="589"/>
      <c r="B310" s="589"/>
      <c r="C310" s="589"/>
      <c r="D310" s="589"/>
      <c r="E310" s="589"/>
      <c r="F310" s="589"/>
      <c r="G310" s="589"/>
      <c r="H310" s="589"/>
    </row>
    <row r="311" spans="1:8" x14ac:dyDescent="0.25">
      <c r="A311" s="589"/>
      <c r="B311" s="589"/>
      <c r="C311" s="589"/>
      <c r="D311" s="589"/>
      <c r="E311" s="589"/>
      <c r="F311" s="589"/>
      <c r="G311" s="589"/>
      <c r="H311" s="589"/>
    </row>
    <row r="312" spans="1:8" x14ac:dyDescent="0.25">
      <c r="A312" s="589"/>
      <c r="B312" s="589"/>
      <c r="C312" s="589"/>
      <c r="D312" s="589"/>
      <c r="E312" s="589"/>
      <c r="F312" s="589"/>
      <c r="G312" s="589"/>
      <c r="H312" s="589"/>
    </row>
    <row r="313" spans="1:8" x14ac:dyDescent="0.25">
      <c r="A313" s="589"/>
      <c r="B313" s="589"/>
      <c r="C313" s="589"/>
      <c r="D313" s="589"/>
      <c r="E313" s="589"/>
      <c r="F313" s="589"/>
      <c r="G313" s="589"/>
      <c r="H313" s="589"/>
    </row>
    <row r="314" spans="1:8" x14ac:dyDescent="0.25">
      <c r="A314" s="589"/>
      <c r="B314" s="589"/>
      <c r="C314" s="589"/>
      <c r="D314" s="589"/>
      <c r="E314" s="589"/>
      <c r="F314" s="589"/>
      <c r="G314" s="589"/>
      <c r="H314" s="589"/>
    </row>
    <row r="315" spans="1:8" x14ac:dyDescent="0.25">
      <c r="A315" s="589"/>
      <c r="B315" s="589"/>
      <c r="C315" s="589"/>
      <c r="D315" s="589"/>
      <c r="E315" s="589"/>
      <c r="F315" s="589"/>
      <c r="G315" s="589"/>
      <c r="H315" s="589"/>
    </row>
    <row r="316" spans="1:8" x14ac:dyDescent="0.25">
      <c r="A316" s="589"/>
      <c r="B316" s="589"/>
      <c r="C316" s="589"/>
      <c r="D316" s="589"/>
      <c r="E316" s="589"/>
      <c r="F316" s="589"/>
      <c r="G316" s="589"/>
      <c r="H316" s="589"/>
    </row>
    <row r="317" spans="1:8" x14ac:dyDescent="0.25">
      <c r="A317" s="589"/>
      <c r="B317" s="589"/>
      <c r="C317" s="589"/>
      <c r="D317" s="589"/>
      <c r="E317" s="589"/>
      <c r="F317" s="589"/>
      <c r="G317" s="589"/>
      <c r="H317" s="589"/>
    </row>
    <row r="318" spans="1:8" x14ac:dyDescent="0.25">
      <c r="A318" s="589"/>
      <c r="B318" s="589"/>
      <c r="C318" s="589"/>
      <c r="D318" s="589"/>
      <c r="E318" s="589"/>
      <c r="F318" s="589"/>
      <c r="G318" s="589"/>
      <c r="H318" s="589"/>
    </row>
    <row r="319" spans="1:8" x14ac:dyDescent="0.25">
      <c r="A319" s="589"/>
      <c r="B319" s="589"/>
      <c r="C319" s="589"/>
      <c r="D319" s="589"/>
      <c r="E319" s="589"/>
      <c r="F319" s="589"/>
      <c r="G319" s="589"/>
      <c r="H319" s="589"/>
    </row>
    <row r="320" spans="1:8" x14ac:dyDescent="0.25">
      <c r="A320" s="589"/>
      <c r="B320" s="589"/>
      <c r="C320" s="589"/>
      <c r="D320" s="589"/>
      <c r="E320" s="589"/>
      <c r="F320" s="589"/>
      <c r="G320" s="589"/>
      <c r="H320" s="589"/>
    </row>
    <row r="321" spans="1:8" x14ac:dyDescent="0.25">
      <c r="A321" s="589"/>
      <c r="B321" s="589"/>
      <c r="C321" s="589"/>
      <c r="D321" s="589"/>
      <c r="E321" s="589"/>
      <c r="F321" s="589"/>
      <c r="G321" s="589"/>
      <c r="H321" s="589"/>
    </row>
    <row r="322" spans="1:8" x14ac:dyDescent="0.25">
      <c r="A322" s="589"/>
      <c r="B322" s="589"/>
      <c r="C322" s="589"/>
      <c r="D322" s="589"/>
      <c r="E322" s="589"/>
      <c r="F322" s="589"/>
      <c r="G322" s="589"/>
      <c r="H322" s="589"/>
    </row>
    <row r="323" spans="1:8" x14ac:dyDescent="0.25">
      <c r="A323" s="589"/>
      <c r="B323" s="589"/>
      <c r="C323" s="589"/>
      <c r="D323" s="589"/>
      <c r="E323" s="589"/>
      <c r="F323" s="589"/>
      <c r="G323" s="589"/>
      <c r="H323" s="589"/>
    </row>
    <row r="324" spans="1:8" x14ac:dyDescent="0.25">
      <c r="A324" s="589"/>
      <c r="B324" s="589"/>
      <c r="C324" s="589"/>
      <c r="D324" s="589"/>
      <c r="E324" s="589"/>
      <c r="F324" s="589"/>
      <c r="G324" s="589"/>
      <c r="H324" s="589"/>
    </row>
    <row r="325" spans="1:8" x14ac:dyDescent="0.25">
      <c r="A325" s="589"/>
      <c r="B325" s="589"/>
      <c r="C325" s="589"/>
      <c r="D325" s="589"/>
      <c r="E325" s="589"/>
      <c r="F325" s="589"/>
      <c r="G325" s="589"/>
      <c r="H325" s="589"/>
    </row>
    <row r="326" spans="1:8" x14ac:dyDescent="0.25">
      <c r="A326" s="589"/>
      <c r="B326" s="589"/>
      <c r="C326" s="589"/>
      <c r="D326" s="589"/>
      <c r="E326" s="589"/>
      <c r="F326" s="589"/>
      <c r="G326" s="589"/>
      <c r="H326" s="589"/>
    </row>
    <row r="327" spans="1:8" x14ac:dyDescent="0.25">
      <c r="A327" s="589"/>
      <c r="B327" s="589"/>
      <c r="C327" s="589"/>
      <c r="D327" s="589"/>
      <c r="E327" s="589"/>
      <c r="F327" s="589"/>
      <c r="G327" s="589"/>
      <c r="H327" s="589"/>
    </row>
    <row r="328" spans="1:8" x14ac:dyDescent="0.25">
      <c r="A328" s="589"/>
      <c r="B328" s="589"/>
      <c r="C328" s="589"/>
      <c r="D328" s="589"/>
      <c r="E328" s="589"/>
      <c r="F328" s="589"/>
      <c r="G328" s="589"/>
      <c r="H328" s="589"/>
    </row>
    <row r="329" spans="1:8" x14ac:dyDescent="0.25">
      <c r="A329" s="589"/>
      <c r="B329" s="589"/>
      <c r="C329" s="589"/>
      <c r="D329" s="589"/>
      <c r="E329" s="589"/>
      <c r="F329" s="589"/>
      <c r="G329" s="589"/>
      <c r="H329" s="589"/>
    </row>
    <row r="330" spans="1:8" x14ac:dyDescent="0.25">
      <c r="A330" s="589"/>
      <c r="B330" s="589"/>
      <c r="C330" s="589"/>
      <c r="D330" s="589"/>
      <c r="E330" s="589"/>
      <c r="F330" s="589"/>
      <c r="G330" s="589"/>
      <c r="H330" s="589"/>
    </row>
    <row r="331" spans="1:8" x14ac:dyDescent="0.25">
      <c r="A331" s="589"/>
      <c r="B331" s="589"/>
      <c r="C331" s="589"/>
      <c r="D331" s="589"/>
      <c r="E331" s="589"/>
      <c r="F331" s="589"/>
      <c r="G331" s="589"/>
      <c r="H331" s="589"/>
    </row>
    <row r="332" spans="1:8" x14ac:dyDescent="0.25">
      <c r="A332" s="589"/>
      <c r="B332" s="589"/>
      <c r="C332" s="589"/>
      <c r="D332" s="589"/>
      <c r="E332" s="589"/>
      <c r="F332" s="589"/>
      <c r="G332" s="589"/>
      <c r="H332" s="589"/>
    </row>
    <row r="333" spans="1:8" x14ac:dyDescent="0.25">
      <c r="A333" s="589"/>
      <c r="B333" s="589"/>
      <c r="C333" s="589"/>
      <c r="D333" s="589"/>
      <c r="E333" s="589"/>
      <c r="F333" s="589"/>
      <c r="G333" s="589"/>
      <c r="H333" s="589"/>
    </row>
    <row r="334" spans="1:8" x14ac:dyDescent="0.25">
      <c r="A334" s="589"/>
      <c r="B334" s="589"/>
      <c r="C334" s="589"/>
      <c r="D334" s="589"/>
      <c r="E334" s="589"/>
      <c r="F334" s="589"/>
      <c r="G334" s="589"/>
      <c r="H334" s="589"/>
    </row>
    <row r="335" spans="1:8" x14ac:dyDescent="0.25">
      <c r="A335" s="589"/>
      <c r="B335" s="589"/>
      <c r="C335" s="589"/>
      <c r="D335" s="589"/>
      <c r="E335" s="589"/>
      <c r="F335" s="589"/>
      <c r="G335" s="589"/>
      <c r="H335" s="589"/>
    </row>
    <row r="336" spans="1:8" x14ac:dyDescent="0.25">
      <c r="A336" s="589"/>
      <c r="B336" s="589"/>
      <c r="C336" s="589"/>
      <c r="D336" s="589"/>
      <c r="E336" s="589"/>
      <c r="F336" s="589"/>
      <c r="G336" s="589"/>
      <c r="H336" s="589"/>
    </row>
    <row r="337" spans="1:8" x14ac:dyDescent="0.25">
      <c r="A337" s="589"/>
      <c r="B337" s="589"/>
      <c r="C337" s="589"/>
      <c r="D337" s="589"/>
      <c r="E337" s="589"/>
      <c r="F337" s="589"/>
      <c r="G337" s="589"/>
      <c r="H337" s="589"/>
    </row>
    <row r="338" spans="1:8" x14ac:dyDescent="0.25">
      <c r="A338" s="589"/>
      <c r="B338" s="589"/>
      <c r="C338" s="589"/>
      <c r="D338" s="589"/>
      <c r="E338" s="589"/>
      <c r="F338" s="589"/>
      <c r="G338" s="589"/>
      <c r="H338" s="589"/>
    </row>
    <row r="339" spans="1:8" x14ac:dyDescent="0.25">
      <c r="A339" s="589"/>
      <c r="B339" s="589"/>
      <c r="C339" s="589"/>
      <c r="D339" s="589"/>
      <c r="E339" s="589"/>
      <c r="F339" s="589"/>
      <c r="G339" s="589"/>
      <c r="H339" s="589"/>
    </row>
    <row r="340" spans="1:8" x14ac:dyDescent="0.25">
      <c r="A340" s="589"/>
      <c r="B340" s="589"/>
      <c r="C340" s="589"/>
      <c r="D340" s="589"/>
      <c r="E340" s="589"/>
      <c r="F340" s="589"/>
      <c r="G340" s="589"/>
      <c r="H340" s="589"/>
    </row>
    <row r="341" spans="1:8" x14ac:dyDescent="0.25">
      <c r="A341" s="589"/>
      <c r="B341" s="589"/>
      <c r="C341" s="589"/>
      <c r="D341" s="589"/>
      <c r="E341" s="589"/>
      <c r="F341" s="589"/>
      <c r="G341" s="589"/>
      <c r="H341" s="589"/>
    </row>
    <row r="342" spans="1:8" x14ac:dyDescent="0.25">
      <c r="A342" s="589"/>
      <c r="B342" s="589"/>
      <c r="C342" s="589"/>
      <c r="D342" s="589"/>
      <c r="E342" s="589"/>
      <c r="F342" s="589"/>
      <c r="G342" s="589"/>
      <c r="H342" s="589"/>
    </row>
    <row r="343" spans="1:8" x14ac:dyDescent="0.25">
      <c r="A343" s="589"/>
      <c r="B343" s="589"/>
      <c r="C343" s="589"/>
      <c r="D343" s="589"/>
      <c r="E343" s="589"/>
      <c r="F343" s="589"/>
      <c r="G343" s="589"/>
      <c r="H343" s="589"/>
    </row>
    <row r="344" spans="1:8" x14ac:dyDescent="0.25">
      <c r="A344" s="589"/>
      <c r="B344" s="589"/>
      <c r="C344" s="589"/>
      <c r="D344" s="589"/>
      <c r="E344" s="589"/>
      <c r="F344" s="589"/>
      <c r="G344" s="589"/>
      <c r="H344" s="589"/>
    </row>
    <row r="345" spans="1:8" x14ac:dyDescent="0.25">
      <c r="A345" s="589"/>
      <c r="B345" s="589"/>
      <c r="C345" s="589"/>
      <c r="D345" s="589"/>
      <c r="E345" s="589"/>
      <c r="F345" s="589"/>
      <c r="G345" s="589"/>
      <c r="H345" s="589"/>
    </row>
    <row r="346" spans="1:8" x14ac:dyDescent="0.25">
      <c r="A346" s="589"/>
      <c r="B346" s="589"/>
      <c r="C346" s="589"/>
      <c r="D346" s="589"/>
      <c r="E346" s="589"/>
      <c r="F346" s="589"/>
      <c r="G346" s="589"/>
      <c r="H346" s="589"/>
    </row>
    <row r="347" spans="1:8" x14ac:dyDescent="0.25">
      <c r="A347" s="589"/>
      <c r="B347" s="589"/>
      <c r="C347" s="589"/>
      <c r="D347" s="589"/>
      <c r="E347" s="589"/>
      <c r="F347" s="589"/>
      <c r="G347" s="589"/>
      <c r="H347" s="589"/>
    </row>
    <row r="348" spans="1:8" x14ac:dyDescent="0.25">
      <c r="A348" s="589"/>
      <c r="B348" s="589"/>
      <c r="C348" s="589"/>
      <c r="D348" s="589"/>
      <c r="E348" s="589"/>
      <c r="F348" s="589"/>
      <c r="G348" s="589"/>
      <c r="H348" s="589"/>
    </row>
    <row r="349" spans="1:8" x14ac:dyDescent="0.25">
      <c r="A349" s="589"/>
      <c r="B349" s="589"/>
      <c r="C349" s="589"/>
      <c r="D349" s="589"/>
      <c r="E349" s="589"/>
      <c r="F349" s="589"/>
      <c r="G349" s="589"/>
      <c r="H349" s="589"/>
    </row>
    <row r="350" spans="1:8" x14ac:dyDescent="0.25">
      <c r="A350" s="589"/>
      <c r="B350" s="589"/>
      <c r="C350" s="589"/>
      <c r="D350" s="589"/>
      <c r="E350" s="589"/>
      <c r="F350" s="589"/>
      <c r="G350" s="589"/>
      <c r="H350" s="589"/>
    </row>
    <row r="351" spans="1:8" x14ac:dyDescent="0.25">
      <c r="A351" s="589"/>
      <c r="B351" s="589"/>
      <c r="C351" s="589"/>
      <c r="D351" s="589"/>
      <c r="E351" s="589"/>
      <c r="F351" s="589"/>
      <c r="G351" s="589"/>
      <c r="H351" s="589"/>
    </row>
    <row r="352" spans="1:8" x14ac:dyDescent="0.25">
      <c r="A352" s="589"/>
      <c r="B352" s="589"/>
      <c r="C352" s="589"/>
      <c r="D352" s="589"/>
      <c r="E352" s="589"/>
      <c r="F352" s="589"/>
      <c r="G352" s="589"/>
      <c r="H352" s="589"/>
    </row>
    <row r="353" spans="1:8" x14ac:dyDescent="0.25">
      <c r="A353" s="589"/>
      <c r="B353" s="589"/>
      <c r="C353" s="589"/>
      <c r="D353" s="589"/>
      <c r="E353" s="589"/>
      <c r="F353" s="589"/>
      <c r="G353" s="589"/>
      <c r="H353" s="589"/>
    </row>
    <row r="354" spans="1:8" x14ac:dyDescent="0.25">
      <c r="A354" s="589"/>
      <c r="B354" s="589"/>
      <c r="C354" s="589"/>
      <c r="D354" s="589"/>
      <c r="E354" s="589"/>
      <c r="F354" s="589"/>
      <c r="G354" s="589"/>
      <c r="H354" s="589"/>
    </row>
    <row r="355" spans="1:8" x14ac:dyDescent="0.25">
      <c r="A355" s="589"/>
      <c r="B355" s="589"/>
      <c r="C355" s="589"/>
      <c r="D355" s="589"/>
      <c r="E355" s="589"/>
      <c r="F355" s="589"/>
      <c r="G355" s="589"/>
      <c r="H355" s="589"/>
    </row>
    <row r="356" spans="1:8" x14ac:dyDescent="0.25">
      <c r="A356" s="589"/>
      <c r="B356" s="589"/>
      <c r="C356" s="589"/>
      <c r="D356" s="589"/>
      <c r="E356" s="589"/>
      <c r="F356" s="589"/>
      <c r="G356" s="589"/>
      <c r="H356" s="589"/>
    </row>
    <row r="357" spans="1:8" x14ac:dyDescent="0.25">
      <c r="A357" s="589"/>
      <c r="B357" s="589"/>
      <c r="C357" s="589"/>
      <c r="D357" s="589"/>
      <c r="E357" s="589"/>
      <c r="F357" s="589"/>
      <c r="G357" s="589"/>
      <c r="H357" s="589"/>
    </row>
    <row r="358" spans="1:8" x14ac:dyDescent="0.25">
      <c r="A358" s="589"/>
      <c r="B358" s="589"/>
      <c r="C358" s="589"/>
      <c r="D358" s="589"/>
      <c r="E358" s="589"/>
      <c r="F358" s="589"/>
      <c r="G358" s="589"/>
      <c r="H358" s="589"/>
    </row>
    <row r="359" spans="1:8" x14ac:dyDescent="0.25">
      <c r="A359" s="589"/>
      <c r="B359" s="589"/>
      <c r="C359" s="589"/>
      <c r="D359" s="589"/>
      <c r="E359" s="589"/>
      <c r="F359" s="589"/>
      <c r="G359" s="589"/>
      <c r="H359" s="589"/>
    </row>
    <row r="360" spans="1:8" x14ac:dyDescent="0.25">
      <c r="A360" s="589"/>
      <c r="B360" s="589"/>
      <c r="C360" s="589"/>
      <c r="D360" s="589"/>
      <c r="E360" s="589"/>
      <c r="F360" s="589"/>
      <c r="G360" s="589"/>
      <c r="H360" s="589"/>
    </row>
    <row r="361" spans="1:8" x14ac:dyDescent="0.25">
      <c r="A361" s="589"/>
      <c r="B361" s="589"/>
      <c r="C361" s="589"/>
      <c r="D361" s="589"/>
      <c r="E361" s="589"/>
      <c r="F361" s="589"/>
      <c r="G361" s="589"/>
      <c r="H361" s="589"/>
    </row>
    <row r="362" spans="1:8" x14ac:dyDescent="0.25">
      <c r="A362" s="589"/>
      <c r="B362" s="589"/>
      <c r="C362" s="589"/>
      <c r="D362" s="589"/>
      <c r="E362" s="589"/>
      <c r="F362" s="589"/>
      <c r="G362" s="589"/>
      <c r="H362" s="589"/>
    </row>
    <row r="363" spans="1:8" x14ac:dyDescent="0.25">
      <c r="A363" s="589"/>
      <c r="B363" s="589"/>
      <c r="C363" s="589"/>
      <c r="D363" s="589"/>
      <c r="E363" s="589"/>
      <c r="F363" s="589"/>
      <c r="G363" s="589"/>
      <c r="H363" s="589"/>
    </row>
    <row r="364" spans="1:8" x14ac:dyDescent="0.25">
      <c r="A364" s="589"/>
      <c r="B364" s="589"/>
      <c r="C364" s="589"/>
      <c r="D364" s="589"/>
      <c r="E364" s="589"/>
      <c r="F364" s="589"/>
      <c r="G364" s="589"/>
      <c r="H364" s="589"/>
    </row>
    <row r="365" spans="1:8" x14ac:dyDescent="0.25">
      <c r="A365" s="589"/>
      <c r="B365" s="589"/>
      <c r="C365" s="589"/>
      <c r="D365" s="589"/>
      <c r="E365" s="589"/>
      <c r="F365" s="589"/>
      <c r="G365" s="589"/>
      <c r="H365" s="589"/>
    </row>
    <row r="366" spans="1:8" x14ac:dyDescent="0.25">
      <c r="A366" s="589"/>
      <c r="B366" s="589"/>
      <c r="C366" s="589"/>
      <c r="D366" s="589"/>
      <c r="E366" s="589"/>
      <c r="F366" s="589"/>
      <c r="G366" s="589"/>
      <c r="H366" s="589"/>
    </row>
    <row r="367" spans="1:8" x14ac:dyDescent="0.25">
      <c r="A367" s="589"/>
      <c r="B367" s="589"/>
      <c r="C367" s="589"/>
      <c r="D367" s="589"/>
      <c r="E367" s="589"/>
      <c r="F367" s="589"/>
      <c r="G367" s="589"/>
      <c r="H367" s="589"/>
    </row>
    <row r="368" spans="1:8" x14ac:dyDescent="0.25">
      <c r="A368" s="589"/>
      <c r="B368" s="589"/>
      <c r="C368" s="589"/>
      <c r="D368" s="589"/>
      <c r="E368" s="589"/>
      <c r="F368" s="589"/>
      <c r="G368" s="589"/>
      <c r="H368" s="589"/>
    </row>
    <row r="369" spans="1:8" x14ac:dyDescent="0.25">
      <c r="A369" s="589"/>
      <c r="B369" s="589"/>
      <c r="C369" s="589"/>
      <c r="D369" s="589"/>
      <c r="E369" s="589"/>
      <c r="F369" s="589"/>
      <c r="G369" s="589"/>
      <c r="H369" s="589"/>
    </row>
    <row r="370" spans="1:8" x14ac:dyDescent="0.25">
      <c r="A370" s="589"/>
      <c r="B370" s="589"/>
      <c r="C370" s="589"/>
      <c r="D370" s="589"/>
      <c r="E370" s="589"/>
      <c r="F370" s="589"/>
      <c r="G370" s="589"/>
      <c r="H370" s="589"/>
    </row>
    <row r="371" spans="1:8" x14ac:dyDescent="0.25">
      <c r="A371" s="589"/>
      <c r="B371" s="589"/>
      <c r="C371" s="589"/>
      <c r="D371" s="589"/>
      <c r="E371" s="589"/>
      <c r="F371" s="589"/>
      <c r="G371" s="589"/>
      <c r="H371" s="589"/>
    </row>
    <row r="372" spans="1:8" x14ac:dyDescent="0.25">
      <c r="A372" s="589"/>
      <c r="B372" s="589"/>
      <c r="C372" s="589"/>
      <c r="D372" s="589"/>
      <c r="E372" s="589"/>
      <c r="F372" s="589"/>
      <c r="G372" s="589"/>
      <c r="H372" s="589"/>
    </row>
    <row r="373" spans="1:8" x14ac:dyDescent="0.25">
      <c r="A373" s="589"/>
      <c r="B373" s="589"/>
      <c r="C373" s="589"/>
      <c r="D373" s="589"/>
      <c r="E373" s="589"/>
      <c r="F373" s="589"/>
      <c r="G373" s="589"/>
      <c r="H373" s="589"/>
    </row>
    <row r="374" spans="1:8" x14ac:dyDescent="0.25">
      <c r="A374" s="589"/>
      <c r="B374" s="589"/>
      <c r="C374" s="589"/>
      <c r="D374" s="589"/>
      <c r="E374" s="589"/>
      <c r="F374" s="589"/>
      <c r="G374" s="589"/>
      <c r="H374" s="589"/>
    </row>
    <row r="375" spans="1:8" x14ac:dyDescent="0.25">
      <c r="A375" s="589"/>
      <c r="B375" s="589"/>
      <c r="C375" s="589"/>
      <c r="D375" s="589"/>
      <c r="E375" s="589"/>
      <c r="F375" s="589"/>
      <c r="G375" s="589"/>
      <c r="H375" s="589"/>
    </row>
    <row r="376" spans="1:8" x14ac:dyDescent="0.25">
      <c r="A376" s="589"/>
      <c r="B376" s="589"/>
      <c r="C376" s="589"/>
      <c r="D376" s="589"/>
      <c r="E376" s="589"/>
      <c r="F376" s="589"/>
      <c r="G376" s="589"/>
      <c r="H376" s="589"/>
    </row>
    <row r="377" spans="1:8" x14ac:dyDescent="0.25">
      <c r="A377" s="589"/>
      <c r="B377" s="589"/>
      <c r="C377" s="589"/>
      <c r="D377" s="589"/>
      <c r="E377" s="589"/>
      <c r="F377" s="589"/>
      <c r="G377" s="589"/>
      <c r="H377" s="589"/>
    </row>
    <row r="378" spans="1:8" x14ac:dyDescent="0.25">
      <c r="A378" s="589"/>
      <c r="B378" s="589"/>
      <c r="C378" s="589"/>
      <c r="D378" s="589"/>
      <c r="E378" s="589"/>
      <c r="F378" s="589"/>
      <c r="G378" s="589"/>
      <c r="H378" s="589"/>
    </row>
    <row r="379" spans="1:8" x14ac:dyDescent="0.25">
      <c r="A379" s="589"/>
      <c r="B379" s="589"/>
      <c r="C379" s="589"/>
      <c r="D379" s="589"/>
      <c r="E379" s="589"/>
      <c r="F379" s="589"/>
      <c r="G379" s="589"/>
      <c r="H379" s="589"/>
    </row>
    <row r="380" spans="1:8" x14ac:dyDescent="0.25">
      <c r="A380" s="589"/>
      <c r="B380" s="589"/>
      <c r="C380" s="589"/>
      <c r="D380" s="589"/>
      <c r="E380" s="589"/>
      <c r="F380" s="589"/>
      <c r="G380" s="589"/>
      <c r="H380" s="589"/>
    </row>
    <row r="381" spans="1:8" x14ac:dyDescent="0.25">
      <c r="A381" s="589"/>
      <c r="B381" s="589"/>
      <c r="C381" s="589"/>
      <c r="D381" s="589"/>
      <c r="E381" s="589"/>
      <c r="F381" s="589"/>
      <c r="G381" s="589"/>
      <c r="H381" s="589"/>
    </row>
    <row r="382" spans="1:8" x14ac:dyDescent="0.25">
      <c r="A382" s="589"/>
      <c r="B382" s="589"/>
      <c r="C382" s="589"/>
      <c r="D382" s="589"/>
      <c r="E382" s="589"/>
      <c r="F382" s="589"/>
      <c r="G382" s="589"/>
      <c r="H382" s="589"/>
    </row>
    <row r="383" spans="1:8" x14ac:dyDescent="0.25">
      <c r="A383" s="589"/>
      <c r="B383" s="589"/>
      <c r="C383" s="589"/>
      <c r="D383" s="589"/>
      <c r="E383" s="589"/>
      <c r="F383" s="589"/>
      <c r="G383" s="589"/>
      <c r="H383" s="589"/>
    </row>
    <row r="384" spans="1:8" x14ac:dyDescent="0.25">
      <c r="A384" s="589"/>
      <c r="B384" s="589"/>
      <c r="C384" s="589"/>
      <c r="D384" s="589"/>
      <c r="E384" s="589"/>
      <c r="F384" s="589"/>
      <c r="G384" s="589"/>
      <c r="H384" s="589"/>
    </row>
    <row r="385" spans="1:8" x14ac:dyDescent="0.25">
      <c r="A385" s="589"/>
      <c r="B385" s="589"/>
      <c r="C385" s="589"/>
      <c r="D385" s="589"/>
      <c r="E385" s="589"/>
      <c r="F385" s="589"/>
      <c r="G385" s="589"/>
      <c r="H385" s="589"/>
    </row>
    <row r="386" spans="1:8" x14ac:dyDescent="0.25">
      <c r="A386" s="589"/>
      <c r="B386" s="589"/>
      <c r="C386" s="589"/>
      <c r="D386" s="589"/>
      <c r="E386" s="589"/>
      <c r="F386" s="589"/>
      <c r="G386" s="589"/>
      <c r="H386" s="589"/>
    </row>
    <row r="387" spans="1:8" x14ac:dyDescent="0.25">
      <c r="A387" s="589"/>
      <c r="B387" s="589"/>
      <c r="C387" s="589"/>
      <c r="D387" s="589"/>
      <c r="E387" s="589"/>
      <c r="F387" s="589"/>
      <c r="G387" s="589"/>
      <c r="H387" s="589"/>
    </row>
    <row r="388" spans="1:8" x14ac:dyDescent="0.25">
      <c r="A388" s="589"/>
      <c r="B388" s="589"/>
      <c r="C388" s="589"/>
      <c r="D388" s="589"/>
      <c r="E388" s="589"/>
      <c r="F388" s="589"/>
      <c r="G388" s="589"/>
      <c r="H388" s="589"/>
    </row>
    <row r="389" spans="1:8" x14ac:dyDescent="0.25">
      <c r="A389" s="589"/>
      <c r="B389" s="589"/>
      <c r="C389" s="589"/>
      <c r="D389" s="589"/>
      <c r="E389" s="589"/>
      <c r="F389" s="589"/>
      <c r="G389" s="589"/>
      <c r="H389" s="589"/>
    </row>
    <row r="390" spans="1:8" x14ac:dyDescent="0.25">
      <c r="A390" s="589"/>
      <c r="B390" s="589"/>
      <c r="C390" s="589"/>
      <c r="D390" s="589"/>
      <c r="E390" s="589"/>
      <c r="F390" s="589"/>
      <c r="G390" s="589"/>
      <c r="H390" s="589"/>
    </row>
    <row r="391" spans="1:8" x14ac:dyDescent="0.25">
      <c r="A391" s="589"/>
      <c r="B391" s="589"/>
      <c r="C391" s="589"/>
      <c r="D391" s="589"/>
      <c r="E391" s="589"/>
      <c r="F391" s="589"/>
      <c r="G391" s="589"/>
      <c r="H391" s="589"/>
    </row>
    <row r="392" spans="1:8" x14ac:dyDescent="0.25">
      <c r="A392" s="589"/>
      <c r="B392" s="589"/>
      <c r="C392" s="589"/>
      <c r="D392" s="589"/>
      <c r="E392" s="589"/>
      <c r="F392" s="589"/>
      <c r="G392" s="589"/>
      <c r="H392" s="589"/>
    </row>
    <row r="393" spans="1:8" x14ac:dyDescent="0.25">
      <c r="A393" s="589"/>
      <c r="B393" s="589"/>
      <c r="C393" s="589"/>
      <c r="D393" s="589"/>
      <c r="E393" s="589"/>
      <c r="F393" s="589"/>
      <c r="G393" s="589"/>
      <c r="H393" s="589"/>
    </row>
    <row r="394" spans="1:8" x14ac:dyDescent="0.25">
      <c r="A394" s="589"/>
      <c r="B394" s="589"/>
      <c r="C394" s="589"/>
      <c r="D394" s="589"/>
      <c r="E394" s="589"/>
      <c r="F394" s="589"/>
      <c r="G394" s="589"/>
      <c r="H394" s="589"/>
    </row>
    <row r="395" spans="1:8" x14ac:dyDescent="0.25">
      <c r="A395" s="589"/>
      <c r="B395" s="589"/>
      <c r="C395" s="589"/>
      <c r="D395" s="589"/>
      <c r="E395" s="589"/>
      <c r="F395" s="589"/>
      <c r="G395" s="589"/>
      <c r="H395" s="589"/>
    </row>
    <row r="396" spans="1:8" x14ac:dyDescent="0.25">
      <c r="A396" s="589"/>
      <c r="B396" s="589"/>
      <c r="C396" s="589"/>
      <c r="D396" s="589"/>
      <c r="E396" s="589"/>
      <c r="F396" s="589"/>
      <c r="G396" s="589"/>
      <c r="H396" s="589"/>
    </row>
    <row r="397" spans="1:8" x14ac:dyDescent="0.25">
      <c r="A397" s="589"/>
      <c r="B397" s="589"/>
      <c r="C397" s="589"/>
      <c r="D397" s="589"/>
      <c r="E397" s="589"/>
      <c r="F397" s="589"/>
      <c r="G397" s="589"/>
      <c r="H397" s="589"/>
    </row>
    <row r="398" spans="1:8" x14ac:dyDescent="0.25">
      <c r="A398" s="589"/>
      <c r="B398" s="589"/>
      <c r="C398" s="589"/>
      <c r="D398" s="589"/>
      <c r="E398" s="589"/>
      <c r="F398" s="589"/>
      <c r="G398" s="589"/>
      <c r="H398" s="589"/>
    </row>
    <row r="399" spans="1:8" x14ac:dyDescent="0.25">
      <c r="A399" s="589"/>
      <c r="B399" s="589"/>
      <c r="C399" s="589"/>
      <c r="D399" s="589"/>
      <c r="E399" s="589"/>
      <c r="F399" s="589"/>
      <c r="G399" s="589"/>
      <c r="H399" s="589"/>
    </row>
    <row r="400" spans="1:8" x14ac:dyDescent="0.25">
      <c r="A400" s="589"/>
      <c r="B400" s="589"/>
      <c r="C400" s="589"/>
      <c r="D400" s="589"/>
      <c r="E400" s="589"/>
      <c r="F400" s="589"/>
      <c r="G400" s="589"/>
      <c r="H400" s="589"/>
    </row>
    <row r="401" spans="1:8" x14ac:dyDescent="0.25">
      <c r="A401" s="589"/>
      <c r="B401" s="589"/>
      <c r="C401" s="589"/>
      <c r="D401" s="589"/>
      <c r="E401" s="589"/>
      <c r="F401" s="589"/>
      <c r="G401" s="589"/>
      <c r="H401" s="589"/>
    </row>
    <row r="402" spans="1:8" x14ac:dyDescent="0.25">
      <c r="A402" s="589"/>
      <c r="B402" s="589"/>
      <c r="C402" s="589"/>
      <c r="D402" s="589"/>
      <c r="E402" s="589"/>
      <c r="F402" s="589"/>
      <c r="G402" s="589"/>
      <c r="H402" s="589"/>
    </row>
    <row r="403" spans="1:8" x14ac:dyDescent="0.25">
      <c r="A403" s="589"/>
      <c r="B403" s="589"/>
      <c r="C403" s="589"/>
      <c r="D403" s="589"/>
      <c r="E403" s="589"/>
      <c r="F403" s="589"/>
      <c r="G403" s="589"/>
      <c r="H403" s="589"/>
    </row>
    <row r="404" spans="1:8" x14ac:dyDescent="0.25">
      <c r="A404" s="589"/>
      <c r="B404" s="589"/>
      <c r="C404" s="589"/>
      <c r="D404" s="589"/>
      <c r="E404" s="589"/>
      <c r="F404" s="589"/>
      <c r="G404" s="589"/>
      <c r="H404" s="589"/>
    </row>
    <row r="405" spans="1:8" x14ac:dyDescent="0.25">
      <c r="A405" s="589"/>
      <c r="B405" s="589"/>
      <c r="C405" s="589"/>
      <c r="D405" s="589"/>
      <c r="E405" s="589"/>
      <c r="F405" s="589"/>
      <c r="G405" s="589"/>
      <c r="H405" s="589"/>
    </row>
    <row r="406" spans="1:8" x14ac:dyDescent="0.25">
      <c r="A406" s="589"/>
      <c r="B406" s="589"/>
      <c r="C406" s="589"/>
      <c r="D406" s="589"/>
      <c r="E406" s="589"/>
      <c r="F406" s="589"/>
      <c r="G406" s="589"/>
      <c r="H406" s="589"/>
    </row>
    <row r="407" spans="1:8" x14ac:dyDescent="0.25">
      <c r="A407" s="589"/>
      <c r="B407" s="589"/>
      <c r="C407" s="589"/>
      <c r="D407" s="589"/>
      <c r="E407" s="589"/>
      <c r="F407" s="589"/>
      <c r="G407" s="589"/>
      <c r="H407" s="589"/>
    </row>
    <row r="408" spans="1:8" x14ac:dyDescent="0.25">
      <c r="A408" s="589"/>
      <c r="B408" s="589"/>
      <c r="C408" s="589"/>
      <c r="D408" s="589"/>
      <c r="E408" s="589"/>
      <c r="F408" s="589"/>
      <c r="G408" s="589"/>
      <c r="H408" s="589"/>
    </row>
    <row r="409" spans="1:8" x14ac:dyDescent="0.25">
      <c r="A409" s="589"/>
      <c r="B409" s="589"/>
      <c r="C409" s="589"/>
      <c r="D409" s="589"/>
      <c r="E409" s="589"/>
      <c r="F409" s="589"/>
      <c r="G409" s="589"/>
      <c r="H409" s="589"/>
    </row>
    <row r="410" spans="1:8" x14ac:dyDescent="0.25">
      <c r="A410" s="589"/>
      <c r="B410" s="589"/>
      <c r="C410" s="589"/>
      <c r="D410" s="589"/>
      <c r="E410" s="589"/>
      <c r="F410" s="589"/>
      <c r="G410" s="589"/>
      <c r="H410" s="589"/>
    </row>
    <row r="411" spans="1:8" x14ac:dyDescent="0.25">
      <c r="A411" s="589"/>
      <c r="B411" s="589"/>
      <c r="C411" s="589"/>
      <c r="D411" s="589"/>
      <c r="E411" s="589"/>
      <c r="F411" s="589"/>
      <c r="G411" s="589"/>
      <c r="H411" s="589"/>
    </row>
    <row r="412" spans="1:8" x14ac:dyDescent="0.25">
      <c r="A412" s="589"/>
      <c r="B412" s="589"/>
      <c r="C412" s="589"/>
      <c r="D412" s="589"/>
      <c r="E412" s="589"/>
      <c r="F412" s="589"/>
      <c r="G412" s="589"/>
      <c r="H412" s="589"/>
    </row>
    <row r="413" spans="1:8" x14ac:dyDescent="0.25">
      <c r="A413" s="589"/>
      <c r="B413" s="589"/>
      <c r="C413" s="589"/>
      <c r="D413" s="589"/>
      <c r="E413" s="589"/>
      <c r="F413" s="589"/>
      <c r="G413" s="589"/>
      <c r="H413" s="589"/>
    </row>
    <row r="414" spans="1:8" x14ac:dyDescent="0.25">
      <c r="A414" s="589"/>
      <c r="B414" s="589"/>
      <c r="C414" s="589"/>
      <c r="D414" s="589"/>
      <c r="E414" s="589"/>
      <c r="F414" s="589"/>
      <c r="G414" s="589"/>
      <c r="H414" s="589"/>
    </row>
    <row r="415" spans="1:8" x14ac:dyDescent="0.25">
      <c r="A415" s="589"/>
      <c r="B415" s="589"/>
      <c r="C415" s="589"/>
      <c r="D415" s="589"/>
      <c r="E415" s="589"/>
      <c r="F415" s="589"/>
      <c r="G415" s="589"/>
      <c r="H415" s="589"/>
    </row>
    <row r="416" spans="1:8" x14ac:dyDescent="0.25">
      <c r="A416" s="589"/>
      <c r="B416" s="589"/>
      <c r="C416" s="589"/>
      <c r="D416" s="589"/>
      <c r="E416" s="589"/>
      <c r="F416" s="589"/>
      <c r="G416" s="589"/>
      <c r="H416" s="589"/>
    </row>
    <row r="417" spans="1:8" x14ac:dyDescent="0.25">
      <c r="A417" s="589"/>
      <c r="B417" s="589"/>
      <c r="C417" s="589"/>
      <c r="D417" s="589"/>
      <c r="E417" s="589"/>
      <c r="F417" s="589"/>
      <c r="G417" s="589"/>
      <c r="H417" s="589"/>
    </row>
    <row r="418" spans="1:8" x14ac:dyDescent="0.25">
      <c r="A418" s="589"/>
      <c r="B418" s="589"/>
      <c r="C418" s="589"/>
      <c r="D418" s="589"/>
      <c r="E418" s="589"/>
      <c r="F418" s="589"/>
      <c r="G418" s="589"/>
      <c r="H418" s="589"/>
    </row>
    <row r="419" spans="1:8" x14ac:dyDescent="0.25">
      <c r="A419" s="589"/>
      <c r="B419" s="589"/>
      <c r="C419" s="589"/>
      <c r="D419" s="589"/>
      <c r="E419" s="589"/>
      <c r="F419" s="589"/>
      <c r="G419" s="589"/>
      <c r="H419" s="589"/>
    </row>
    <row r="420" spans="1:8" x14ac:dyDescent="0.25">
      <c r="A420" s="589"/>
      <c r="B420" s="589"/>
      <c r="C420" s="589"/>
      <c r="D420" s="589"/>
      <c r="E420" s="589"/>
      <c r="F420" s="589"/>
      <c r="G420" s="589"/>
      <c r="H420" s="589"/>
    </row>
    <row r="421" spans="1:8" x14ac:dyDescent="0.25">
      <c r="A421" s="589"/>
      <c r="B421" s="589"/>
      <c r="C421" s="589"/>
      <c r="D421" s="589"/>
      <c r="E421" s="589"/>
      <c r="F421" s="589"/>
      <c r="G421" s="589"/>
      <c r="H421" s="589"/>
    </row>
    <row r="422" spans="1:8" x14ac:dyDescent="0.25">
      <c r="A422" s="589"/>
      <c r="B422" s="589"/>
      <c r="C422" s="589"/>
      <c r="D422" s="589"/>
      <c r="E422" s="589"/>
      <c r="F422" s="589"/>
      <c r="G422" s="589"/>
      <c r="H422" s="589"/>
    </row>
    <row r="423" spans="1:8" x14ac:dyDescent="0.25">
      <c r="A423" s="589"/>
      <c r="B423" s="589"/>
      <c r="C423" s="589"/>
      <c r="D423" s="589"/>
      <c r="E423" s="589"/>
      <c r="F423" s="589"/>
      <c r="G423" s="589"/>
      <c r="H423" s="589"/>
    </row>
    <row r="424" spans="1:8" x14ac:dyDescent="0.25">
      <c r="A424" s="589"/>
      <c r="B424" s="589"/>
      <c r="C424" s="589"/>
      <c r="D424" s="589"/>
      <c r="E424" s="589"/>
      <c r="F424" s="589"/>
      <c r="G424" s="589"/>
      <c r="H424" s="589"/>
    </row>
    <row r="425" spans="1:8" x14ac:dyDescent="0.25">
      <c r="A425" s="589"/>
      <c r="B425" s="589"/>
      <c r="C425" s="589"/>
      <c r="D425" s="589"/>
      <c r="E425" s="589"/>
      <c r="F425" s="589"/>
      <c r="G425" s="589"/>
      <c r="H425" s="589"/>
    </row>
    <row r="426" spans="1:8" x14ac:dyDescent="0.25">
      <c r="A426" s="589"/>
      <c r="B426" s="589"/>
      <c r="C426" s="589"/>
      <c r="D426" s="589"/>
      <c r="E426" s="589"/>
      <c r="F426" s="589"/>
      <c r="G426" s="589"/>
      <c r="H426" s="589"/>
    </row>
    <row r="427" spans="1:8" x14ac:dyDescent="0.25">
      <c r="A427" s="589"/>
      <c r="B427" s="589"/>
      <c r="C427" s="589"/>
      <c r="D427" s="589"/>
      <c r="E427" s="589"/>
      <c r="F427" s="589"/>
      <c r="G427" s="589"/>
      <c r="H427" s="589"/>
    </row>
    <row r="428" spans="1:8" x14ac:dyDescent="0.25">
      <c r="A428" s="589"/>
      <c r="B428" s="589"/>
      <c r="C428" s="589"/>
      <c r="D428" s="589"/>
      <c r="E428" s="589"/>
      <c r="F428" s="589"/>
      <c r="G428" s="589"/>
      <c r="H428" s="589"/>
    </row>
    <row r="429" spans="1:8" x14ac:dyDescent="0.25">
      <c r="A429" s="589"/>
      <c r="B429" s="589"/>
      <c r="C429" s="589"/>
      <c r="D429" s="589"/>
      <c r="E429" s="589"/>
      <c r="F429" s="589"/>
      <c r="G429" s="589"/>
      <c r="H429" s="589"/>
    </row>
    <row r="430" spans="1:8" x14ac:dyDescent="0.25">
      <c r="A430" s="589"/>
      <c r="B430" s="589"/>
      <c r="C430" s="589"/>
      <c r="D430" s="589"/>
      <c r="E430" s="589"/>
      <c r="F430" s="589"/>
      <c r="G430" s="589"/>
      <c r="H430" s="589"/>
    </row>
    <row r="431" spans="1:8" x14ac:dyDescent="0.25">
      <c r="A431" s="589"/>
      <c r="B431" s="589"/>
      <c r="C431" s="589"/>
      <c r="D431" s="589"/>
      <c r="E431" s="589"/>
      <c r="F431" s="589"/>
      <c r="G431" s="589"/>
      <c r="H431" s="589"/>
    </row>
    <row r="432" spans="1:8" x14ac:dyDescent="0.25">
      <c r="A432" s="589"/>
      <c r="B432" s="589"/>
      <c r="C432" s="589"/>
      <c r="D432" s="589"/>
      <c r="E432" s="589"/>
      <c r="F432" s="589"/>
      <c r="G432" s="589"/>
      <c r="H432" s="589"/>
    </row>
    <row r="433" spans="1:8" x14ac:dyDescent="0.25">
      <c r="A433" s="589"/>
      <c r="B433" s="589"/>
      <c r="C433" s="589"/>
      <c r="D433" s="589"/>
      <c r="E433" s="589"/>
      <c r="F433" s="589"/>
      <c r="G433" s="589"/>
      <c r="H433" s="589"/>
    </row>
    <row r="434" spans="1:8" x14ac:dyDescent="0.25">
      <c r="A434" s="589"/>
      <c r="B434" s="589"/>
      <c r="C434" s="589"/>
      <c r="D434" s="589"/>
      <c r="E434" s="589"/>
      <c r="F434" s="589"/>
      <c r="G434" s="589"/>
      <c r="H434" s="589"/>
    </row>
    <row r="435" spans="1:8" x14ac:dyDescent="0.25">
      <c r="A435" s="589"/>
      <c r="B435" s="589"/>
      <c r="C435" s="589"/>
      <c r="D435" s="589"/>
      <c r="E435" s="589"/>
      <c r="F435" s="589"/>
      <c r="G435" s="589"/>
      <c r="H435" s="589"/>
    </row>
    <row r="436" spans="1:8" x14ac:dyDescent="0.25">
      <c r="A436" s="589"/>
      <c r="B436" s="589"/>
      <c r="C436" s="589"/>
      <c r="D436" s="589"/>
      <c r="E436" s="589"/>
      <c r="F436" s="589"/>
      <c r="G436" s="589"/>
      <c r="H436" s="589"/>
    </row>
    <row r="437" spans="1:8" x14ac:dyDescent="0.25">
      <c r="A437" s="589"/>
      <c r="B437" s="589"/>
      <c r="C437" s="589"/>
      <c r="D437" s="589"/>
      <c r="E437" s="589"/>
      <c r="F437" s="589"/>
      <c r="G437" s="589"/>
      <c r="H437" s="589"/>
    </row>
    <row r="438" spans="1:8" x14ac:dyDescent="0.25">
      <c r="A438" s="589"/>
      <c r="B438" s="589"/>
      <c r="C438" s="589"/>
      <c r="D438" s="589"/>
      <c r="E438" s="589"/>
      <c r="F438" s="589"/>
      <c r="G438" s="589"/>
      <c r="H438" s="589"/>
    </row>
    <row r="439" spans="1:8" x14ac:dyDescent="0.25">
      <c r="A439" s="589"/>
      <c r="B439" s="589"/>
      <c r="C439" s="589"/>
      <c r="D439" s="589"/>
      <c r="E439" s="589"/>
      <c r="F439" s="589"/>
      <c r="G439" s="589"/>
      <c r="H439" s="589"/>
    </row>
    <row r="440" spans="1:8" x14ac:dyDescent="0.25">
      <c r="A440" s="589"/>
      <c r="B440" s="589"/>
      <c r="C440" s="589"/>
      <c r="D440" s="589"/>
      <c r="E440" s="589"/>
      <c r="F440" s="589"/>
      <c r="G440" s="589"/>
      <c r="H440" s="589"/>
    </row>
    <row r="441" spans="1:8" x14ac:dyDescent="0.25">
      <c r="A441" s="589"/>
      <c r="B441" s="589"/>
      <c r="C441" s="589"/>
      <c r="D441" s="589"/>
      <c r="E441" s="589"/>
      <c r="F441" s="589"/>
      <c r="G441" s="589"/>
      <c r="H441" s="589"/>
    </row>
    <row r="442" spans="1:8" x14ac:dyDescent="0.25">
      <c r="A442" s="589"/>
      <c r="B442" s="589"/>
      <c r="C442" s="589"/>
      <c r="D442" s="589"/>
      <c r="E442" s="589"/>
      <c r="F442" s="589"/>
      <c r="G442" s="589"/>
      <c r="H442" s="589"/>
    </row>
    <row r="443" spans="1:8" x14ac:dyDescent="0.25">
      <c r="A443" s="589"/>
      <c r="B443" s="589"/>
      <c r="C443" s="589"/>
      <c r="D443" s="589"/>
      <c r="E443" s="589"/>
      <c r="F443" s="589"/>
      <c r="G443" s="589"/>
      <c r="H443" s="589"/>
    </row>
    <row r="444" spans="1:8" x14ac:dyDescent="0.25">
      <c r="A444" s="589"/>
      <c r="B444" s="589"/>
      <c r="C444" s="589"/>
      <c r="D444" s="589"/>
      <c r="E444" s="589"/>
      <c r="F444" s="589"/>
      <c r="G444" s="589"/>
      <c r="H444" s="589"/>
    </row>
    <row r="445" spans="1:8" x14ac:dyDescent="0.25">
      <c r="A445" s="589"/>
      <c r="B445" s="589"/>
      <c r="C445" s="589"/>
      <c r="D445" s="589"/>
      <c r="E445" s="589"/>
      <c r="F445" s="589"/>
      <c r="G445" s="589"/>
      <c r="H445" s="589"/>
    </row>
    <row r="446" spans="1:8" x14ac:dyDescent="0.25">
      <c r="A446" s="589"/>
      <c r="B446" s="589"/>
      <c r="C446" s="589"/>
      <c r="D446" s="589"/>
      <c r="E446" s="589"/>
      <c r="F446" s="589"/>
      <c r="G446" s="589"/>
      <c r="H446" s="589"/>
    </row>
    <row r="447" spans="1:8" x14ac:dyDescent="0.25">
      <c r="A447" s="589"/>
      <c r="B447" s="589"/>
      <c r="C447" s="589"/>
      <c r="D447" s="589"/>
      <c r="E447" s="589"/>
      <c r="F447" s="589"/>
      <c r="G447" s="589"/>
      <c r="H447" s="589"/>
    </row>
    <row r="448" spans="1:8" x14ac:dyDescent="0.25">
      <c r="A448" s="589"/>
      <c r="B448" s="589"/>
      <c r="C448" s="589"/>
      <c r="D448" s="589"/>
      <c r="E448" s="589"/>
      <c r="F448" s="589"/>
      <c r="G448" s="589"/>
      <c r="H448" s="589"/>
    </row>
    <row r="449" spans="1:8" x14ac:dyDescent="0.25">
      <c r="A449" s="589"/>
      <c r="B449" s="589"/>
      <c r="C449" s="589"/>
      <c r="D449" s="589"/>
      <c r="E449" s="589"/>
      <c r="F449" s="589"/>
      <c r="G449" s="589"/>
      <c r="H449" s="589"/>
    </row>
    <row r="450" spans="1:8" x14ac:dyDescent="0.25">
      <c r="A450" s="589"/>
      <c r="B450" s="589"/>
      <c r="C450" s="589"/>
      <c r="D450" s="589"/>
      <c r="E450" s="589"/>
      <c r="F450" s="589"/>
      <c r="G450" s="589"/>
      <c r="H450" s="589"/>
    </row>
    <row r="451" spans="1:8" x14ac:dyDescent="0.25">
      <c r="A451" s="589"/>
      <c r="B451" s="589"/>
      <c r="C451" s="589"/>
      <c r="D451" s="589"/>
      <c r="E451" s="589"/>
      <c r="F451" s="589"/>
      <c r="G451" s="589"/>
      <c r="H451" s="589"/>
    </row>
    <row r="452" spans="1:8" x14ac:dyDescent="0.25">
      <c r="A452" s="589"/>
      <c r="B452" s="589"/>
      <c r="C452" s="589"/>
      <c r="D452" s="589"/>
      <c r="E452" s="589"/>
      <c r="F452" s="589"/>
      <c r="G452" s="589"/>
      <c r="H452" s="589"/>
    </row>
    <row r="453" spans="1:8" x14ac:dyDescent="0.25">
      <c r="A453" s="589"/>
      <c r="B453" s="589"/>
      <c r="C453" s="589"/>
      <c r="D453" s="589"/>
      <c r="E453" s="589"/>
      <c r="F453" s="589"/>
      <c r="G453" s="589"/>
      <c r="H453" s="589"/>
    </row>
    <row r="454" spans="1:8" x14ac:dyDescent="0.25">
      <c r="A454" s="589"/>
      <c r="B454" s="589"/>
      <c r="C454" s="589"/>
      <c r="D454" s="589"/>
      <c r="E454" s="589"/>
      <c r="F454" s="589"/>
      <c r="G454" s="589"/>
      <c r="H454" s="589"/>
    </row>
    <row r="455" spans="1:8" x14ac:dyDescent="0.25">
      <c r="A455" s="589"/>
      <c r="B455" s="589"/>
      <c r="C455" s="589"/>
      <c r="D455" s="589"/>
      <c r="E455" s="589"/>
      <c r="F455" s="589"/>
      <c r="G455" s="589"/>
      <c r="H455" s="589"/>
    </row>
    <row r="456" spans="1:8" x14ac:dyDescent="0.25">
      <c r="A456" s="589"/>
      <c r="B456" s="589"/>
      <c r="C456" s="589"/>
      <c r="D456" s="589"/>
      <c r="E456" s="589"/>
      <c r="F456" s="589"/>
      <c r="G456" s="589"/>
      <c r="H456" s="589"/>
    </row>
    <row r="457" spans="1:8" x14ac:dyDescent="0.25">
      <c r="A457" s="589"/>
      <c r="B457" s="589"/>
      <c r="C457" s="589"/>
      <c r="D457" s="589"/>
      <c r="E457" s="589"/>
      <c r="F457" s="589"/>
      <c r="G457" s="589"/>
      <c r="H457" s="589"/>
    </row>
    <row r="458" spans="1:8" x14ac:dyDescent="0.25">
      <c r="A458" s="589"/>
      <c r="B458" s="589"/>
      <c r="C458" s="589"/>
      <c r="D458" s="589"/>
      <c r="E458" s="589"/>
      <c r="F458" s="589"/>
      <c r="G458" s="589"/>
      <c r="H458" s="589"/>
    </row>
    <row r="459" spans="1:8" x14ac:dyDescent="0.25">
      <c r="A459" s="589"/>
      <c r="B459" s="589"/>
      <c r="C459" s="589"/>
      <c r="D459" s="589"/>
      <c r="E459" s="589"/>
      <c r="F459" s="589"/>
      <c r="G459" s="589"/>
      <c r="H459" s="589"/>
    </row>
    <row r="460" spans="1:8" x14ac:dyDescent="0.25">
      <c r="A460" s="589"/>
      <c r="B460" s="589"/>
      <c r="C460" s="589"/>
      <c r="D460" s="589"/>
      <c r="E460" s="589"/>
      <c r="F460" s="589"/>
      <c r="G460" s="589"/>
      <c r="H460" s="589"/>
    </row>
    <row r="461" spans="1:8" x14ac:dyDescent="0.25">
      <c r="A461" s="589"/>
      <c r="B461" s="589"/>
      <c r="C461" s="589"/>
      <c r="D461" s="589"/>
      <c r="E461" s="589"/>
      <c r="F461" s="589"/>
      <c r="G461" s="589"/>
      <c r="H461" s="589"/>
    </row>
    <row r="462" spans="1:8" x14ac:dyDescent="0.25">
      <c r="A462" s="589"/>
      <c r="B462" s="589"/>
      <c r="C462" s="589"/>
      <c r="D462" s="589"/>
      <c r="E462" s="589"/>
      <c r="F462" s="589"/>
      <c r="G462" s="589"/>
      <c r="H462" s="589"/>
    </row>
    <row r="463" spans="1:8" x14ac:dyDescent="0.25">
      <c r="A463" s="589"/>
      <c r="B463" s="589"/>
      <c r="C463" s="589"/>
      <c r="D463" s="589"/>
      <c r="E463" s="589"/>
      <c r="F463" s="589"/>
      <c r="G463" s="589"/>
      <c r="H463" s="589"/>
    </row>
    <row r="464" spans="1:8" x14ac:dyDescent="0.25">
      <c r="A464" s="589"/>
      <c r="B464" s="589"/>
      <c r="C464" s="589"/>
      <c r="D464" s="589"/>
      <c r="E464" s="589"/>
      <c r="F464" s="589"/>
      <c r="G464" s="589"/>
      <c r="H464" s="589"/>
    </row>
    <row r="465" spans="1:8" x14ac:dyDescent="0.25">
      <c r="A465" s="589"/>
      <c r="B465" s="589"/>
      <c r="C465" s="589"/>
      <c r="D465" s="589"/>
      <c r="E465" s="589"/>
      <c r="F465" s="589"/>
      <c r="G465" s="589"/>
      <c r="H465" s="589"/>
    </row>
    <row r="466" spans="1:8" x14ac:dyDescent="0.25">
      <c r="A466" s="589"/>
      <c r="B466" s="589"/>
      <c r="C466" s="589"/>
      <c r="D466" s="589"/>
      <c r="E466" s="589"/>
      <c r="F466" s="589"/>
      <c r="G466" s="589"/>
      <c r="H466" s="589"/>
    </row>
    <row r="467" spans="1:8" x14ac:dyDescent="0.25">
      <c r="A467" s="589"/>
      <c r="B467" s="589"/>
      <c r="C467" s="589"/>
      <c r="D467" s="589"/>
      <c r="E467" s="589"/>
      <c r="F467" s="589"/>
      <c r="G467" s="589"/>
      <c r="H467" s="589"/>
    </row>
    <row r="468" spans="1:8" x14ac:dyDescent="0.25">
      <c r="A468" s="589"/>
      <c r="B468" s="589"/>
      <c r="C468" s="589"/>
      <c r="D468" s="589"/>
      <c r="E468" s="589"/>
      <c r="F468" s="589"/>
      <c r="G468" s="589"/>
      <c r="H468" s="589"/>
    </row>
    <row r="469" spans="1:8" x14ac:dyDescent="0.25">
      <c r="A469" s="589"/>
      <c r="B469" s="589"/>
      <c r="C469" s="589"/>
      <c r="D469" s="589"/>
      <c r="E469" s="589"/>
      <c r="F469" s="589"/>
      <c r="G469" s="589"/>
      <c r="H469" s="589"/>
    </row>
    <row r="470" spans="1:8" x14ac:dyDescent="0.25">
      <c r="A470" s="589"/>
      <c r="B470" s="589"/>
      <c r="C470" s="589"/>
      <c r="D470" s="589"/>
      <c r="E470" s="589"/>
      <c r="F470" s="589"/>
      <c r="G470" s="589"/>
      <c r="H470" s="589"/>
    </row>
    <row r="471" spans="1:8" x14ac:dyDescent="0.25">
      <c r="A471" s="589"/>
      <c r="B471" s="589"/>
      <c r="C471" s="589"/>
      <c r="D471" s="589"/>
      <c r="E471" s="589"/>
      <c r="F471" s="589"/>
      <c r="G471" s="589"/>
      <c r="H471" s="589"/>
    </row>
    <row r="472" spans="1:8" x14ac:dyDescent="0.25">
      <c r="A472" s="589"/>
      <c r="B472" s="589"/>
      <c r="C472" s="589"/>
      <c r="D472" s="589"/>
      <c r="E472" s="589"/>
      <c r="F472" s="589"/>
      <c r="G472" s="589"/>
      <c r="H472" s="589"/>
    </row>
    <row r="473" spans="1:8" x14ac:dyDescent="0.25">
      <c r="A473" s="589"/>
      <c r="B473" s="589"/>
      <c r="C473" s="589"/>
      <c r="D473" s="589"/>
      <c r="E473" s="589"/>
      <c r="F473" s="589"/>
      <c r="G473" s="589"/>
      <c r="H473" s="589"/>
    </row>
    <row r="474" spans="1:8" x14ac:dyDescent="0.25">
      <c r="A474" s="589"/>
      <c r="B474" s="589"/>
      <c r="C474" s="589"/>
      <c r="D474" s="589"/>
      <c r="E474" s="589"/>
      <c r="F474" s="589"/>
      <c r="G474" s="589"/>
      <c r="H474" s="589"/>
    </row>
    <row r="475" spans="1:8" x14ac:dyDescent="0.25">
      <c r="A475" s="589"/>
      <c r="B475" s="589"/>
      <c r="C475" s="589"/>
      <c r="D475" s="589"/>
      <c r="E475" s="589"/>
      <c r="F475" s="589"/>
      <c r="G475" s="589"/>
      <c r="H475" s="589"/>
    </row>
    <row r="476" spans="1:8" x14ac:dyDescent="0.25">
      <c r="A476" s="589"/>
      <c r="B476" s="589"/>
      <c r="C476" s="589"/>
      <c r="D476" s="589"/>
      <c r="E476" s="589"/>
      <c r="F476" s="589"/>
      <c r="G476" s="589"/>
      <c r="H476" s="589"/>
    </row>
    <row r="477" spans="1:8" x14ac:dyDescent="0.25">
      <c r="A477" s="589"/>
      <c r="B477" s="589"/>
      <c r="C477" s="589"/>
      <c r="D477" s="589"/>
      <c r="E477" s="589"/>
      <c r="F477" s="589"/>
      <c r="G477" s="589"/>
      <c r="H477" s="589"/>
    </row>
    <row r="478" spans="1:8" x14ac:dyDescent="0.25">
      <c r="A478" s="589"/>
      <c r="B478" s="589"/>
      <c r="C478" s="589"/>
      <c r="D478" s="589"/>
      <c r="E478" s="589"/>
      <c r="F478" s="589"/>
      <c r="G478" s="589"/>
      <c r="H478" s="589"/>
    </row>
    <row r="479" spans="1:8" x14ac:dyDescent="0.25">
      <c r="A479" s="589"/>
      <c r="B479" s="589"/>
      <c r="C479" s="589"/>
      <c r="D479" s="589"/>
      <c r="E479" s="589"/>
      <c r="F479" s="589"/>
      <c r="G479" s="589"/>
      <c r="H479" s="589"/>
    </row>
    <row r="480" spans="1:8" x14ac:dyDescent="0.25">
      <c r="A480" s="589"/>
      <c r="B480" s="589"/>
      <c r="C480" s="589"/>
      <c r="D480" s="589"/>
      <c r="E480" s="589"/>
      <c r="F480" s="589"/>
      <c r="G480" s="589"/>
      <c r="H480" s="589"/>
    </row>
    <row r="481" spans="1:8" x14ac:dyDescent="0.25">
      <c r="A481" s="589"/>
      <c r="B481" s="589"/>
      <c r="C481" s="589"/>
      <c r="D481" s="589"/>
      <c r="E481" s="589"/>
      <c r="F481" s="589"/>
      <c r="G481" s="589"/>
      <c r="H481" s="589"/>
    </row>
    <row r="482" spans="1:8" x14ac:dyDescent="0.25">
      <c r="A482" s="589"/>
      <c r="B482" s="589"/>
      <c r="C482" s="589"/>
      <c r="D482" s="589"/>
      <c r="E482" s="589"/>
      <c r="F482" s="589"/>
      <c r="G482" s="589"/>
      <c r="H482" s="589"/>
    </row>
    <row r="483" spans="1:8" x14ac:dyDescent="0.25">
      <c r="A483" s="589"/>
      <c r="B483" s="589"/>
      <c r="C483" s="589"/>
      <c r="D483" s="589"/>
      <c r="E483" s="589"/>
      <c r="F483" s="589"/>
      <c r="G483" s="589"/>
      <c r="H483" s="589"/>
    </row>
    <row r="484" spans="1:8" x14ac:dyDescent="0.25">
      <c r="A484" s="589"/>
      <c r="B484" s="589"/>
      <c r="C484" s="589"/>
      <c r="D484" s="589"/>
      <c r="E484" s="589"/>
      <c r="F484" s="589"/>
      <c r="G484" s="589"/>
      <c r="H484" s="589"/>
    </row>
    <row r="485" spans="1:8" x14ac:dyDescent="0.25">
      <c r="A485" s="589"/>
      <c r="B485" s="589"/>
      <c r="C485" s="589"/>
      <c r="D485" s="589"/>
      <c r="E485" s="589"/>
      <c r="F485" s="589"/>
      <c r="G485" s="589"/>
      <c r="H485" s="589"/>
    </row>
    <row r="486" spans="1:8" x14ac:dyDescent="0.25">
      <c r="A486" s="589"/>
      <c r="B486" s="589"/>
      <c r="C486" s="589"/>
      <c r="D486" s="589"/>
      <c r="E486" s="589"/>
      <c r="F486" s="589"/>
      <c r="G486" s="589"/>
      <c r="H486" s="589"/>
    </row>
    <row r="487" spans="1:8" x14ac:dyDescent="0.25">
      <c r="A487" s="589"/>
      <c r="B487" s="589"/>
      <c r="C487" s="589"/>
      <c r="D487" s="589"/>
      <c r="E487" s="589"/>
      <c r="F487" s="589"/>
      <c r="G487" s="589"/>
      <c r="H487" s="589"/>
    </row>
    <row r="488" spans="1:8" x14ac:dyDescent="0.25">
      <c r="A488" s="589"/>
      <c r="B488" s="589"/>
      <c r="C488" s="589"/>
      <c r="D488" s="589"/>
      <c r="E488" s="589"/>
      <c r="F488" s="589"/>
      <c r="G488" s="589"/>
      <c r="H488" s="589"/>
    </row>
    <row r="489" spans="1:8" x14ac:dyDescent="0.25">
      <c r="A489" s="589"/>
      <c r="B489" s="589"/>
      <c r="C489" s="589"/>
      <c r="D489" s="589"/>
      <c r="E489" s="589"/>
      <c r="F489" s="589"/>
      <c r="G489" s="589"/>
      <c r="H489" s="589"/>
    </row>
    <row r="490" spans="1:8" x14ac:dyDescent="0.25">
      <c r="A490" s="589"/>
      <c r="B490" s="589"/>
      <c r="C490" s="589"/>
      <c r="D490" s="589"/>
      <c r="E490" s="589"/>
      <c r="F490" s="589"/>
      <c r="G490" s="589"/>
      <c r="H490" s="589"/>
    </row>
    <row r="491" spans="1:8" x14ac:dyDescent="0.25">
      <c r="A491" s="589"/>
      <c r="B491" s="589"/>
      <c r="C491" s="589"/>
      <c r="D491" s="589"/>
      <c r="E491" s="589"/>
      <c r="F491" s="589"/>
      <c r="G491" s="589"/>
      <c r="H491" s="589"/>
    </row>
    <row r="492" spans="1:8" x14ac:dyDescent="0.25">
      <c r="A492" s="589"/>
      <c r="B492" s="589"/>
      <c r="C492" s="589"/>
      <c r="D492" s="589"/>
      <c r="E492" s="589"/>
      <c r="F492" s="589"/>
      <c r="G492" s="589"/>
      <c r="H492" s="589"/>
    </row>
    <row r="493" spans="1:8" x14ac:dyDescent="0.25">
      <c r="A493" s="589"/>
      <c r="B493" s="589"/>
      <c r="C493" s="589"/>
      <c r="D493" s="589"/>
      <c r="E493" s="589"/>
      <c r="F493" s="589"/>
      <c r="G493" s="589"/>
      <c r="H493" s="589"/>
    </row>
    <row r="494" spans="1:8" x14ac:dyDescent="0.25">
      <c r="A494" s="589"/>
      <c r="B494" s="589"/>
      <c r="C494" s="589"/>
      <c r="D494" s="589"/>
      <c r="E494" s="589"/>
      <c r="F494" s="589"/>
      <c r="G494" s="589"/>
      <c r="H494" s="589"/>
    </row>
    <row r="495" spans="1:8" x14ac:dyDescent="0.25">
      <c r="A495" s="589"/>
      <c r="B495" s="589"/>
      <c r="C495" s="589"/>
      <c r="D495" s="589"/>
      <c r="E495" s="589"/>
      <c r="F495" s="589"/>
      <c r="G495" s="589"/>
      <c r="H495" s="589"/>
    </row>
    <row r="496" spans="1:8" x14ac:dyDescent="0.25">
      <c r="A496" s="589"/>
      <c r="B496" s="589"/>
      <c r="C496" s="589"/>
      <c r="D496" s="589"/>
      <c r="E496" s="589"/>
      <c r="F496" s="589"/>
      <c r="G496" s="589"/>
      <c r="H496" s="589"/>
    </row>
    <row r="497" spans="1:8" x14ac:dyDescent="0.25">
      <c r="A497" s="589"/>
      <c r="B497" s="589"/>
      <c r="C497" s="589"/>
      <c r="D497" s="589"/>
      <c r="E497" s="589"/>
      <c r="F497" s="589"/>
      <c r="G497" s="589"/>
      <c r="H497" s="589"/>
    </row>
    <row r="498" spans="1:8" x14ac:dyDescent="0.25">
      <c r="A498" s="589"/>
      <c r="B498" s="589"/>
      <c r="C498" s="589"/>
      <c r="D498" s="589"/>
      <c r="E498" s="589"/>
      <c r="F498" s="589"/>
      <c r="G498" s="589"/>
      <c r="H498" s="589"/>
    </row>
    <row r="499" spans="1:8" x14ac:dyDescent="0.25">
      <c r="A499" s="589"/>
      <c r="B499" s="589"/>
      <c r="C499" s="589"/>
      <c r="D499" s="589"/>
      <c r="E499" s="589"/>
      <c r="F499" s="589"/>
      <c r="G499" s="589"/>
      <c r="H499" s="589"/>
    </row>
    <row r="500" spans="1:8" x14ac:dyDescent="0.25">
      <c r="A500" s="589"/>
      <c r="B500" s="589"/>
      <c r="C500" s="589"/>
      <c r="D500" s="589"/>
      <c r="E500" s="589"/>
      <c r="F500" s="589"/>
      <c r="G500" s="589"/>
      <c r="H500" s="589"/>
    </row>
    <row r="501" spans="1:8" x14ac:dyDescent="0.25">
      <c r="A501" s="589"/>
      <c r="B501" s="589"/>
      <c r="C501" s="589"/>
      <c r="D501" s="589"/>
      <c r="E501" s="589"/>
      <c r="F501" s="589"/>
      <c r="G501" s="589"/>
      <c r="H501" s="589"/>
    </row>
    <row r="502" spans="1:8" x14ac:dyDescent="0.25">
      <c r="A502" s="589"/>
      <c r="B502" s="589"/>
      <c r="C502" s="589"/>
      <c r="D502" s="589"/>
      <c r="E502" s="589"/>
      <c r="F502" s="589"/>
      <c r="G502" s="589"/>
      <c r="H502" s="589"/>
    </row>
    <row r="503" spans="1:8" x14ac:dyDescent="0.25">
      <c r="A503" s="589"/>
      <c r="B503" s="589"/>
      <c r="C503" s="589"/>
      <c r="D503" s="589"/>
      <c r="E503" s="589"/>
      <c r="F503" s="589"/>
      <c r="G503" s="589"/>
      <c r="H503" s="589"/>
    </row>
    <row r="504" spans="1:8" x14ac:dyDescent="0.25">
      <c r="A504" s="589"/>
      <c r="B504" s="589"/>
      <c r="C504" s="589"/>
      <c r="D504" s="589"/>
      <c r="E504" s="589"/>
      <c r="F504" s="589"/>
      <c r="G504" s="589"/>
      <c r="H504" s="589"/>
    </row>
    <row r="505" spans="1:8" x14ac:dyDescent="0.25">
      <c r="A505" s="589"/>
      <c r="B505" s="589"/>
      <c r="C505" s="589"/>
      <c r="D505" s="589"/>
      <c r="E505" s="589"/>
      <c r="F505" s="589"/>
      <c r="G505" s="589"/>
      <c r="H505" s="589"/>
    </row>
    <row r="506" spans="1:8" x14ac:dyDescent="0.25">
      <c r="A506" s="589"/>
      <c r="B506" s="589"/>
      <c r="C506" s="589"/>
      <c r="D506" s="589"/>
      <c r="E506" s="589"/>
      <c r="F506" s="589"/>
      <c r="G506" s="589"/>
      <c r="H506" s="589"/>
    </row>
    <row r="507" spans="1:8" x14ac:dyDescent="0.25">
      <c r="A507" s="589"/>
      <c r="B507" s="589"/>
      <c r="C507" s="589"/>
      <c r="D507" s="589"/>
      <c r="E507" s="589"/>
      <c r="F507" s="589"/>
      <c r="G507" s="589"/>
      <c r="H507" s="589"/>
    </row>
    <row r="508" spans="1:8" x14ac:dyDescent="0.25">
      <c r="A508" s="589"/>
      <c r="B508" s="589"/>
      <c r="C508" s="589"/>
      <c r="D508" s="589"/>
      <c r="E508" s="589"/>
      <c r="F508" s="589"/>
      <c r="G508" s="589"/>
      <c r="H508" s="589"/>
    </row>
    <row r="509" spans="1:8" x14ac:dyDescent="0.25">
      <c r="A509" s="589"/>
      <c r="B509" s="589"/>
      <c r="C509" s="589"/>
      <c r="D509" s="589"/>
      <c r="E509" s="589"/>
      <c r="F509" s="589"/>
      <c r="G509" s="589"/>
      <c r="H509" s="589"/>
    </row>
    <row r="510" spans="1:8" x14ac:dyDescent="0.25">
      <c r="A510" s="589"/>
      <c r="B510" s="589"/>
      <c r="C510" s="589"/>
      <c r="D510" s="589"/>
      <c r="E510" s="589"/>
      <c r="F510" s="589"/>
      <c r="G510" s="589"/>
      <c r="H510" s="589"/>
    </row>
    <row r="511" spans="1:8" x14ac:dyDescent="0.25">
      <c r="A511" s="589"/>
      <c r="B511" s="589"/>
      <c r="C511" s="589"/>
      <c r="D511" s="589"/>
      <c r="E511" s="589"/>
      <c r="F511" s="589"/>
      <c r="G511" s="589"/>
      <c r="H511" s="589"/>
    </row>
    <row r="512" spans="1:8" x14ac:dyDescent="0.25">
      <c r="A512" s="589"/>
      <c r="B512" s="589"/>
      <c r="C512" s="589"/>
      <c r="D512" s="589"/>
      <c r="E512" s="589"/>
      <c r="F512" s="589"/>
      <c r="G512" s="589"/>
      <c r="H512" s="589"/>
    </row>
    <row r="513" spans="1:8" x14ac:dyDescent="0.25">
      <c r="A513" s="589"/>
      <c r="B513" s="589"/>
      <c r="C513" s="589"/>
      <c r="D513" s="589"/>
      <c r="E513" s="589"/>
      <c r="F513" s="589"/>
      <c r="G513" s="589"/>
      <c r="H513" s="589"/>
    </row>
    <row r="514" spans="1:8" x14ac:dyDescent="0.25">
      <c r="A514" s="589"/>
      <c r="B514" s="589"/>
      <c r="C514" s="589"/>
      <c r="D514" s="589"/>
      <c r="E514" s="589"/>
      <c r="F514" s="589"/>
      <c r="G514" s="589"/>
      <c r="H514" s="589"/>
    </row>
    <row r="515" spans="1:8" x14ac:dyDescent="0.25">
      <c r="A515" s="589"/>
      <c r="B515" s="589"/>
      <c r="C515" s="589"/>
      <c r="D515" s="589"/>
      <c r="E515" s="589"/>
      <c r="F515" s="589"/>
      <c r="G515" s="589"/>
      <c r="H515" s="589"/>
    </row>
    <row r="516" spans="1:8" x14ac:dyDescent="0.25">
      <c r="A516" s="589"/>
      <c r="B516" s="589"/>
      <c r="C516" s="589"/>
      <c r="D516" s="589"/>
      <c r="E516" s="589"/>
      <c r="F516" s="589"/>
      <c r="G516" s="589"/>
      <c r="H516" s="589"/>
    </row>
    <row r="517" spans="1:8" x14ac:dyDescent="0.25">
      <c r="A517" s="589"/>
      <c r="B517" s="589"/>
      <c r="C517" s="589"/>
      <c r="D517" s="589"/>
      <c r="E517" s="589"/>
      <c r="F517" s="589"/>
      <c r="G517" s="589"/>
      <c r="H517" s="589"/>
    </row>
    <row r="518" spans="1:8" x14ac:dyDescent="0.25">
      <c r="A518" s="589"/>
      <c r="B518" s="589"/>
      <c r="C518" s="589"/>
      <c r="D518" s="589"/>
      <c r="E518" s="589"/>
      <c r="F518" s="589"/>
      <c r="G518" s="589"/>
      <c r="H518" s="589"/>
    </row>
    <row r="519" spans="1:8" x14ac:dyDescent="0.25">
      <c r="A519" s="589"/>
      <c r="B519" s="589"/>
      <c r="C519" s="589"/>
      <c r="D519" s="589"/>
      <c r="E519" s="589"/>
      <c r="F519" s="589"/>
      <c r="G519" s="589"/>
      <c r="H519" s="589"/>
    </row>
    <row r="520" spans="1:8" x14ac:dyDescent="0.25">
      <c r="A520" s="589"/>
      <c r="B520" s="589"/>
      <c r="C520" s="589"/>
      <c r="D520" s="589"/>
      <c r="E520" s="589"/>
      <c r="F520" s="589"/>
      <c r="G520" s="589"/>
      <c r="H520" s="589"/>
    </row>
    <row r="521" spans="1:8" x14ac:dyDescent="0.25">
      <c r="A521" s="589"/>
      <c r="B521" s="589"/>
      <c r="C521" s="589"/>
      <c r="D521" s="589"/>
      <c r="E521" s="589"/>
      <c r="F521" s="589"/>
      <c r="G521" s="589"/>
      <c r="H521" s="589"/>
    </row>
    <row r="522" spans="1:8" x14ac:dyDescent="0.25">
      <c r="A522" s="589"/>
      <c r="B522" s="589"/>
      <c r="C522" s="589"/>
      <c r="D522" s="589"/>
      <c r="E522" s="589"/>
      <c r="F522" s="589"/>
      <c r="G522" s="589"/>
      <c r="H522" s="589"/>
    </row>
    <row r="523" spans="1:8" x14ac:dyDescent="0.25">
      <c r="A523" s="589"/>
      <c r="B523" s="589"/>
      <c r="C523" s="589"/>
      <c r="D523" s="589"/>
      <c r="E523" s="589"/>
      <c r="F523" s="589"/>
      <c r="G523" s="589"/>
      <c r="H523" s="589"/>
    </row>
    <row r="524" spans="1:8" x14ac:dyDescent="0.25">
      <c r="A524" s="589"/>
      <c r="B524" s="589"/>
      <c r="C524" s="589"/>
      <c r="D524" s="589"/>
      <c r="E524" s="589"/>
      <c r="F524" s="589"/>
      <c r="G524" s="589"/>
      <c r="H524" s="589"/>
    </row>
    <row r="525" spans="1:8" x14ac:dyDescent="0.25">
      <c r="A525" s="589"/>
      <c r="B525" s="589"/>
      <c r="C525" s="589"/>
      <c r="D525" s="589"/>
      <c r="E525" s="589"/>
      <c r="F525" s="589"/>
      <c r="G525" s="589"/>
      <c r="H525" s="589"/>
    </row>
    <row r="526" spans="1:8" x14ac:dyDescent="0.25">
      <c r="A526" s="589"/>
      <c r="B526" s="589"/>
      <c r="C526" s="589"/>
      <c r="D526" s="589"/>
      <c r="E526" s="589"/>
      <c r="F526" s="589"/>
      <c r="G526" s="589"/>
      <c r="H526" s="589"/>
    </row>
    <row r="527" spans="1:8" x14ac:dyDescent="0.25">
      <c r="A527" s="589"/>
      <c r="B527" s="589"/>
      <c r="C527" s="589"/>
      <c r="D527" s="589"/>
      <c r="E527" s="589"/>
      <c r="F527" s="589"/>
      <c r="G527" s="589"/>
      <c r="H527" s="589"/>
    </row>
    <row r="528" spans="1:8" x14ac:dyDescent="0.25">
      <c r="A528" s="589"/>
      <c r="B528" s="589"/>
      <c r="C528" s="589"/>
      <c r="D528" s="589"/>
      <c r="E528" s="589"/>
      <c r="F528" s="589"/>
      <c r="G528" s="589"/>
      <c r="H528" s="589"/>
    </row>
    <row r="529" spans="1:8" x14ac:dyDescent="0.25">
      <c r="A529" s="589"/>
      <c r="B529" s="589"/>
      <c r="C529" s="589"/>
      <c r="D529" s="589"/>
      <c r="E529" s="589"/>
      <c r="F529" s="589"/>
      <c r="G529" s="589"/>
      <c r="H529" s="589"/>
    </row>
    <row r="530" spans="1:8" x14ac:dyDescent="0.25">
      <c r="A530" s="589"/>
      <c r="B530" s="589"/>
      <c r="C530" s="589"/>
      <c r="D530" s="589"/>
      <c r="E530" s="589"/>
      <c r="F530" s="589"/>
      <c r="G530" s="589"/>
      <c r="H530" s="589"/>
    </row>
    <row r="531" spans="1:8" x14ac:dyDescent="0.25">
      <c r="A531" s="589"/>
      <c r="B531" s="589"/>
      <c r="C531" s="589"/>
      <c r="D531" s="589"/>
      <c r="E531" s="589"/>
      <c r="F531" s="589"/>
      <c r="G531" s="589"/>
      <c r="H531" s="589"/>
    </row>
    <row r="532" spans="1:8" x14ac:dyDescent="0.25">
      <c r="A532" s="589"/>
      <c r="B532" s="589"/>
      <c r="C532" s="589"/>
      <c r="D532" s="589"/>
      <c r="E532" s="589"/>
      <c r="F532" s="589"/>
      <c r="G532" s="589"/>
      <c r="H532" s="589"/>
    </row>
    <row r="533" spans="1:8" x14ac:dyDescent="0.25">
      <c r="A533" s="589"/>
      <c r="B533" s="589"/>
      <c r="C533" s="589"/>
      <c r="D533" s="589"/>
      <c r="E533" s="589"/>
      <c r="F533" s="589"/>
      <c r="G533" s="589"/>
      <c r="H533" s="589"/>
    </row>
    <row r="534" spans="1:8" x14ac:dyDescent="0.25">
      <c r="A534" s="589"/>
      <c r="B534" s="589"/>
      <c r="C534" s="589"/>
      <c r="D534" s="589"/>
      <c r="E534" s="589"/>
      <c r="F534" s="589"/>
      <c r="G534" s="589"/>
      <c r="H534" s="589"/>
    </row>
    <row r="535" spans="1:8" x14ac:dyDescent="0.25">
      <c r="A535" s="589"/>
      <c r="B535" s="589"/>
      <c r="C535" s="589"/>
      <c r="D535" s="589"/>
      <c r="E535" s="589"/>
      <c r="F535" s="589"/>
      <c r="G535" s="589"/>
      <c r="H535" s="589"/>
    </row>
    <row r="536" spans="1:8" x14ac:dyDescent="0.25">
      <c r="A536" s="589"/>
      <c r="B536" s="589"/>
      <c r="C536" s="589"/>
      <c r="D536" s="589"/>
      <c r="E536" s="589"/>
      <c r="F536" s="589"/>
      <c r="G536" s="589"/>
      <c r="H536" s="589"/>
    </row>
    <row r="537" spans="1:8" x14ac:dyDescent="0.25">
      <c r="A537" s="589"/>
      <c r="B537" s="589"/>
      <c r="C537" s="589"/>
      <c r="D537" s="589"/>
      <c r="E537" s="589"/>
      <c r="F537" s="589"/>
      <c r="G537" s="589"/>
      <c r="H537" s="589"/>
    </row>
    <row r="538" spans="1:8" x14ac:dyDescent="0.25">
      <c r="A538" s="589"/>
      <c r="B538" s="589"/>
      <c r="C538" s="589"/>
      <c r="D538" s="589"/>
      <c r="E538" s="589"/>
      <c r="F538" s="589"/>
      <c r="G538" s="589"/>
      <c r="H538" s="589"/>
    </row>
    <row r="539" spans="1:8" x14ac:dyDescent="0.25">
      <c r="A539" s="589"/>
      <c r="B539" s="589"/>
      <c r="C539" s="589"/>
      <c r="D539" s="589"/>
      <c r="E539" s="589"/>
      <c r="F539" s="589"/>
      <c r="G539" s="589"/>
      <c r="H539" s="589"/>
    </row>
    <row r="540" spans="1:8" x14ac:dyDescent="0.25">
      <c r="A540" s="589"/>
      <c r="B540" s="589"/>
      <c r="C540" s="589"/>
      <c r="D540" s="589"/>
      <c r="E540" s="589"/>
      <c r="F540" s="589"/>
      <c r="G540" s="589"/>
      <c r="H540" s="589"/>
    </row>
    <row r="541" spans="1:8" x14ac:dyDescent="0.25">
      <c r="A541" s="589"/>
      <c r="B541" s="589"/>
      <c r="C541" s="589"/>
      <c r="D541" s="589"/>
      <c r="E541" s="589"/>
      <c r="F541" s="589"/>
      <c r="G541" s="589"/>
      <c r="H541" s="589"/>
    </row>
    <row r="542" spans="1:8" x14ac:dyDescent="0.25">
      <c r="A542" s="589"/>
      <c r="B542" s="589"/>
      <c r="C542" s="589"/>
      <c r="D542" s="589"/>
      <c r="E542" s="589"/>
      <c r="F542" s="589"/>
      <c r="G542" s="589"/>
      <c r="H542" s="589"/>
    </row>
    <row r="543" spans="1:8" x14ac:dyDescent="0.25">
      <c r="A543" s="589"/>
      <c r="B543" s="589"/>
      <c r="C543" s="589"/>
      <c r="D543" s="589"/>
      <c r="E543" s="589"/>
      <c r="F543" s="589"/>
      <c r="G543" s="589"/>
      <c r="H543" s="589"/>
    </row>
    <row r="544" spans="1:8" x14ac:dyDescent="0.25">
      <c r="A544" s="589"/>
      <c r="B544" s="589"/>
      <c r="C544" s="589"/>
      <c r="D544" s="589"/>
      <c r="E544" s="589"/>
      <c r="F544" s="589"/>
      <c r="G544" s="589"/>
      <c r="H544" s="589"/>
    </row>
    <row r="545" spans="1:8" x14ac:dyDescent="0.25">
      <c r="A545" s="589"/>
      <c r="B545" s="589"/>
      <c r="C545" s="589"/>
      <c r="D545" s="589"/>
      <c r="E545" s="589"/>
      <c r="F545" s="589"/>
      <c r="G545" s="589"/>
      <c r="H545" s="589"/>
    </row>
    <row r="546" spans="1:8" x14ac:dyDescent="0.25">
      <c r="A546" s="589"/>
      <c r="B546" s="589"/>
      <c r="C546" s="589"/>
      <c r="D546" s="589"/>
      <c r="E546" s="589"/>
      <c r="F546" s="589"/>
      <c r="G546" s="589"/>
      <c r="H546" s="589"/>
    </row>
    <row r="547" spans="1:8" x14ac:dyDescent="0.25">
      <c r="A547" s="589"/>
      <c r="B547" s="589"/>
      <c r="C547" s="589"/>
      <c r="D547" s="589"/>
      <c r="E547" s="589"/>
      <c r="F547" s="589"/>
      <c r="G547" s="589"/>
      <c r="H547" s="589"/>
    </row>
    <row r="548" spans="1:8" x14ac:dyDescent="0.25">
      <c r="A548" s="589"/>
      <c r="B548" s="589"/>
      <c r="C548" s="589"/>
      <c r="D548" s="589"/>
      <c r="E548" s="589"/>
      <c r="F548" s="589"/>
      <c r="G548" s="589"/>
      <c r="H548" s="589"/>
    </row>
    <row r="549" spans="1:8" x14ac:dyDescent="0.25">
      <c r="A549" s="589"/>
      <c r="B549" s="589"/>
      <c r="C549" s="589"/>
      <c r="D549" s="589"/>
      <c r="E549" s="589"/>
      <c r="F549" s="589"/>
      <c r="G549" s="589"/>
      <c r="H549" s="589"/>
    </row>
    <row r="550" spans="1:8" x14ac:dyDescent="0.25">
      <c r="A550" s="589"/>
      <c r="B550" s="589"/>
      <c r="C550" s="589"/>
      <c r="D550" s="589"/>
      <c r="E550" s="589"/>
      <c r="F550" s="589"/>
      <c r="G550" s="589"/>
      <c r="H550" s="589"/>
    </row>
    <row r="551" spans="1:8" x14ac:dyDescent="0.25">
      <c r="A551" s="589"/>
      <c r="B551" s="589"/>
      <c r="C551" s="589"/>
      <c r="D551" s="589"/>
      <c r="E551" s="589"/>
      <c r="F551" s="589"/>
      <c r="G551" s="589"/>
      <c r="H551" s="589"/>
    </row>
    <row r="552" spans="1:8" x14ac:dyDescent="0.25">
      <c r="A552" s="589"/>
      <c r="B552" s="589"/>
      <c r="C552" s="589"/>
      <c r="D552" s="589"/>
      <c r="E552" s="589"/>
      <c r="F552" s="589"/>
      <c r="G552" s="589"/>
      <c r="H552" s="589"/>
    </row>
    <row r="553" spans="1:8" x14ac:dyDescent="0.25">
      <c r="A553" s="589"/>
      <c r="B553" s="589"/>
      <c r="C553" s="589"/>
      <c r="D553" s="589"/>
      <c r="E553" s="589"/>
      <c r="F553" s="589"/>
      <c r="G553" s="589"/>
      <c r="H553" s="589"/>
    </row>
    <row r="554" spans="1:8" x14ac:dyDescent="0.25">
      <c r="A554" s="589"/>
      <c r="B554" s="589"/>
      <c r="C554" s="589"/>
      <c r="D554" s="589"/>
      <c r="E554" s="589"/>
      <c r="F554" s="589"/>
      <c r="G554" s="589"/>
      <c r="H554" s="589"/>
    </row>
    <row r="555" spans="1:8" x14ac:dyDescent="0.25">
      <c r="A555" s="589"/>
      <c r="B555" s="589"/>
      <c r="C555" s="589"/>
      <c r="D555" s="589"/>
      <c r="E555" s="589"/>
      <c r="F555" s="589"/>
      <c r="G555" s="589"/>
      <c r="H555" s="589"/>
    </row>
    <row r="556" spans="1:8" x14ac:dyDescent="0.25">
      <c r="A556" s="589"/>
      <c r="B556" s="589"/>
      <c r="C556" s="589"/>
      <c r="D556" s="589"/>
      <c r="E556" s="589"/>
      <c r="F556" s="589"/>
      <c r="G556" s="589"/>
      <c r="H556" s="589"/>
    </row>
    <row r="557" spans="1:8" x14ac:dyDescent="0.25">
      <c r="A557" s="589"/>
      <c r="B557" s="589"/>
      <c r="C557" s="589"/>
      <c r="D557" s="589"/>
      <c r="E557" s="589"/>
      <c r="F557" s="589"/>
      <c r="G557" s="589"/>
      <c r="H557" s="589"/>
    </row>
    <row r="558" spans="1:8" x14ac:dyDescent="0.25">
      <c r="A558" s="589"/>
      <c r="B558" s="589"/>
      <c r="C558" s="589"/>
      <c r="D558" s="589"/>
      <c r="E558" s="589"/>
      <c r="F558" s="589"/>
      <c r="G558" s="589"/>
      <c r="H558" s="589"/>
    </row>
    <row r="559" spans="1:8" x14ac:dyDescent="0.25">
      <c r="A559" s="589"/>
      <c r="B559" s="589"/>
      <c r="C559" s="589"/>
      <c r="D559" s="589"/>
      <c r="E559" s="589"/>
      <c r="F559" s="589"/>
      <c r="G559" s="589"/>
      <c r="H559" s="589"/>
    </row>
    <row r="560" spans="1:8" x14ac:dyDescent="0.25">
      <c r="A560" s="589"/>
      <c r="B560" s="589"/>
      <c r="C560" s="589"/>
      <c r="D560" s="589"/>
      <c r="E560" s="589"/>
      <c r="F560" s="589"/>
      <c r="G560" s="589"/>
      <c r="H560" s="589"/>
    </row>
    <row r="561" spans="1:8" x14ac:dyDescent="0.25">
      <c r="A561" s="589"/>
      <c r="B561" s="589"/>
      <c r="C561" s="589"/>
      <c r="D561" s="589"/>
      <c r="E561" s="589"/>
      <c r="F561" s="589"/>
      <c r="G561" s="589"/>
      <c r="H561" s="589"/>
    </row>
    <row r="562" spans="1:8" x14ac:dyDescent="0.25">
      <c r="A562" s="589"/>
      <c r="B562" s="589"/>
      <c r="C562" s="589"/>
      <c r="D562" s="589"/>
      <c r="E562" s="589"/>
      <c r="F562" s="589"/>
      <c r="G562" s="589"/>
      <c r="H562" s="589"/>
    </row>
    <row r="563" spans="1:8" x14ac:dyDescent="0.25">
      <c r="A563" s="589"/>
      <c r="B563" s="589"/>
      <c r="C563" s="589"/>
      <c r="D563" s="589"/>
      <c r="E563" s="589"/>
      <c r="F563" s="589"/>
      <c r="G563" s="589"/>
      <c r="H563" s="589"/>
    </row>
    <row r="564" spans="1:8" x14ac:dyDescent="0.25">
      <c r="A564" s="589"/>
      <c r="B564" s="589"/>
      <c r="C564" s="589"/>
      <c r="D564" s="589"/>
      <c r="E564" s="589"/>
      <c r="F564" s="589"/>
      <c r="G564" s="589"/>
      <c r="H564" s="589"/>
    </row>
    <row r="565" spans="1:8" x14ac:dyDescent="0.25">
      <c r="A565" s="589"/>
      <c r="B565" s="589"/>
      <c r="C565" s="589"/>
      <c r="D565" s="589"/>
      <c r="E565" s="589"/>
      <c r="F565" s="589"/>
      <c r="G565" s="589"/>
      <c r="H565" s="589"/>
    </row>
    <row r="566" spans="1:8" x14ac:dyDescent="0.25">
      <c r="A566" s="589"/>
      <c r="B566" s="589"/>
      <c r="C566" s="589"/>
      <c r="D566" s="589"/>
      <c r="E566" s="589"/>
      <c r="F566" s="589"/>
      <c r="G566" s="589"/>
      <c r="H566" s="589"/>
    </row>
    <row r="567" spans="1:8" x14ac:dyDescent="0.25">
      <c r="A567" s="589"/>
      <c r="B567" s="589"/>
      <c r="C567" s="589"/>
      <c r="D567" s="589"/>
      <c r="E567" s="589"/>
      <c r="F567" s="589"/>
      <c r="G567" s="589"/>
      <c r="H567" s="589"/>
    </row>
    <row r="568" spans="1:8" x14ac:dyDescent="0.25">
      <c r="A568" s="589"/>
      <c r="B568" s="589"/>
      <c r="C568" s="589"/>
      <c r="D568" s="589"/>
      <c r="E568" s="589"/>
      <c r="F568" s="589"/>
      <c r="G568" s="589"/>
      <c r="H568" s="589"/>
    </row>
    <row r="569" spans="1:8" x14ac:dyDescent="0.25">
      <c r="A569" s="589"/>
      <c r="B569" s="589"/>
      <c r="C569" s="589"/>
      <c r="D569" s="589"/>
      <c r="E569" s="589"/>
      <c r="F569" s="589"/>
      <c r="G569" s="589"/>
      <c r="H569" s="589"/>
    </row>
    <row r="570" spans="1:8" x14ac:dyDescent="0.25">
      <c r="A570" s="589"/>
      <c r="B570" s="589"/>
      <c r="C570" s="589"/>
      <c r="D570" s="589"/>
      <c r="E570" s="589"/>
      <c r="F570" s="589"/>
      <c r="G570" s="589"/>
      <c r="H570" s="589"/>
    </row>
    <row r="571" spans="1:8" x14ac:dyDescent="0.25">
      <c r="A571" s="589"/>
      <c r="B571" s="589"/>
      <c r="C571" s="589"/>
      <c r="D571" s="589"/>
      <c r="E571" s="589"/>
      <c r="F571" s="589"/>
      <c r="G571" s="589"/>
      <c r="H571" s="589"/>
    </row>
    <row r="572" spans="1:8" x14ac:dyDescent="0.25">
      <c r="A572" s="589"/>
      <c r="B572" s="589"/>
      <c r="C572" s="589"/>
      <c r="D572" s="589"/>
      <c r="E572" s="589"/>
      <c r="F572" s="589"/>
      <c r="G572" s="589"/>
      <c r="H572" s="589"/>
    </row>
    <row r="573" spans="1:8" x14ac:dyDescent="0.25">
      <c r="A573" s="589"/>
      <c r="B573" s="589"/>
      <c r="C573" s="589"/>
      <c r="D573" s="589"/>
      <c r="E573" s="589"/>
      <c r="F573" s="589"/>
      <c r="G573" s="589"/>
      <c r="H573" s="589"/>
    </row>
    <row r="574" spans="1:8" x14ac:dyDescent="0.25">
      <c r="A574" s="589"/>
      <c r="B574" s="589"/>
      <c r="C574" s="589"/>
      <c r="D574" s="589"/>
      <c r="E574" s="589"/>
      <c r="F574" s="589"/>
      <c r="G574" s="589"/>
      <c r="H574" s="589"/>
    </row>
    <row r="575" spans="1:8" x14ac:dyDescent="0.25">
      <c r="A575" s="589"/>
      <c r="B575" s="589"/>
      <c r="C575" s="589"/>
      <c r="D575" s="589"/>
      <c r="E575" s="589"/>
      <c r="F575" s="589"/>
      <c r="G575" s="589"/>
      <c r="H575" s="589"/>
    </row>
    <row r="576" spans="1:8" x14ac:dyDescent="0.25">
      <c r="A576" s="589"/>
      <c r="B576" s="589"/>
      <c r="C576" s="589"/>
      <c r="D576" s="589"/>
      <c r="E576" s="589"/>
      <c r="F576" s="589"/>
      <c r="G576" s="589"/>
      <c r="H576" s="589"/>
    </row>
    <row r="577" spans="1:8" x14ac:dyDescent="0.25">
      <c r="A577" s="589"/>
      <c r="B577" s="589"/>
      <c r="C577" s="589"/>
      <c r="D577" s="589"/>
      <c r="E577" s="589"/>
      <c r="F577" s="589"/>
      <c r="G577" s="589"/>
      <c r="H577" s="589"/>
    </row>
    <row r="578" spans="1:8" x14ac:dyDescent="0.25">
      <c r="A578" s="589"/>
      <c r="B578" s="589"/>
      <c r="C578" s="589"/>
      <c r="D578" s="589"/>
      <c r="E578" s="589"/>
      <c r="F578" s="589"/>
      <c r="G578" s="589"/>
      <c r="H578" s="589"/>
    </row>
    <row r="579" spans="1:8" x14ac:dyDescent="0.25">
      <c r="A579" s="589"/>
      <c r="B579" s="589"/>
      <c r="C579" s="589"/>
      <c r="D579" s="589"/>
      <c r="E579" s="589"/>
      <c r="F579" s="589"/>
      <c r="G579" s="589"/>
      <c r="H579" s="589"/>
    </row>
    <row r="580" spans="1:8" x14ac:dyDescent="0.25">
      <c r="A580" s="589"/>
      <c r="B580" s="589"/>
      <c r="C580" s="589"/>
      <c r="D580" s="589"/>
      <c r="E580" s="589"/>
      <c r="F580" s="589"/>
      <c r="G580" s="589"/>
      <c r="H580" s="589"/>
    </row>
    <row r="581" spans="1:8" x14ac:dyDescent="0.25">
      <c r="A581" s="589"/>
      <c r="B581" s="589"/>
      <c r="C581" s="589"/>
      <c r="D581" s="589"/>
      <c r="E581" s="589"/>
      <c r="F581" s="589"/>
      <c r="G581" s="589"/>
      <c r="H581" s="589"/>
    </row>
    <row r="582" spans="1:8" x14ac:dyDescent="0.25">
      <c r="A582" s="589"/>
      <c r="B582" s="589"/>
      <c r="C582" s="589"/>
      <c r="D582" s="589"/>
      <c r="E582" s="589"/>
      <c r="F582" s="589"/>
      <c r="G582" s="589"/>
      <c r="H582" s="589"/>
    </row>
    <row r="583" spans="1:8" x14ac:dyDescent="0.25">
      <c r="A583" s="589"/>
      <c r="B583" s="589"/>
      <c r="C583" s="589"/>
      <c r="D583" s="589"/>
      <c r="E583" s="589"/>
      <c r="F583" s="589"/>
      <c r="G583" s="589"/>
      <c r="H583" s="589"/>
    </row>
    <row r="584" spans="1:8" x14ac:dyDescent="0.25">
      <c r="A584" s="589"/>
      <c r="B584" s="589"/>
      <c r="C584" s="589"/>
      <c r="D584" s="589"/>
      <c r="E584" s="589"/>
      <c r="F584" s="589"/>
      <c r="G584" s="589"/>
      <c r="H584" s="589"/>
    </row>
    <row r="585" spans="1:8" x14ac:dyDescent="0.25">
      <c r="A585" s="589"/>
      <c r="B585" s="589"/>
      <c r="C585" s="589"/>
      <c r="D585" s="589"/>
      <c r="E585" s="589"/>
      <c r="F585" s="589"/>
      <c r="G585" s="589"/>
      <c r="H585" s="589"/>
    </row>
    <row r="586" spans="1:8" x14ac:dyDescent="0.25">
      <c r="A586" s="589"/>
      <c r="B586" s="589"/>
      <c r="C586" s="589"/>
      <c r="D586" s="589"/>
      <c r="E586" s="589"/>
      <c r="F586" s="589"/>
      <c r="G586" s="589"/>
      <c r="H586" s="589"/>
    </row>
    <row r="587" spans="1:8" x14ac:dyDescent="0.25">
      <c r="A587" s="589"/>
      <c r="B587" s="589"/>
      <c r="C587" s="589"/>
      <c r="D587" s="589"/>
      <c r="E587" s="589"/>
      <c r="F587" s="589"/>
      <c r="G587" s="589"/>
      <c r="H587" s="589"/>
    </row>
    <row r="588" spans="1:8" x14ac:dyDescent="0.25">
      <c r="A588" s="589"/>
      <c r="B588" s="589"/>
      <c r="C588" s="589"/>
      <c r="D588" s="589"/>
      <c r="E588" s="589"/>
      <c r="F588" s="589"/>
      <c r="G588" s="589"/>
      <c r="H588" s="589"/>
    </row>
    <row r="589" spans="1:8" x14ac:dyDescent="0.25">
      <c r="A589" s="589"/>
      <c r="B589" s="589"/>
      <c r="C589" s="589"/>
      <c r="D589" s="589"/>
      <c r="E589" s="589"/>
      <c r="F589" s="589"/>
      <c r="G589" s="589"/>
      <c r="H589" s="589"/>
    </row>
    <row r="590" spans="1:8" x14ac:dyDescent="0.25">
      <c r="A590" s="589"/>
      <c r="B590" s="589"/>
      <c r="C590" s="589"/>
      <c r="D590" s="589"/>
      <c r="E590" s="589"/>
      <c r="F590" s="589"/>
      <c r="G590" s="589"/>
      <c r="H590" s="589"/>
    </row>
    <row r="591" spans="1:8" x14ac:dyDescent="0.25">
      <c r="A591" s="589"/>
      <c r="B591" s="589"/>
      <c r="C591" s="589"/>
      <c r="D591" s="589"/>
      <c r="E591" s="589"/>
      <c r="F591" s="589"/>
      <c r="G591" s="589"/>
      <c r="H591" s="589"/>
    </row>
    <row r="592" spans="1:8" x14ac:dyDescent="0.25">
      <c r="A592" s="589"/>
      <c r="B592" s="589"/>
      <c r="C592" s="589"/>
      <c r="D592" s="589"/>
      <c r="E592" s="589"/>
      <c r="F592" s="589"/>
      <c r="G592" s="589"/>
      <c r="H592" s="589"/>
    </row>
    <row r="593" spans="1:8" x14ac:dyDescent="0.25">
      <c r="A593" s="589"/>
      <c r="B593" s="589"/>
      <c r="C593" s="589"/>
      <c r="D593" s="589"/>
      <c r="E593" s="589"/>
      <c r="F593" s="589"/>
      <c r="G593" s="589"/>
      <c r="H593" s="589"/>
    </row>
    <row r="594" spans="1:8" x14ac:dyDescent="0.25">
      <c r="A594" s="589"/>
      <c r="B594" s="589"/>
      <c r="C594" s="589"/>
      <c r="D594" s="589"/>
      <c r="E594" s="589"/>
      <c r="F594" s="589"/>
      <c r="G594" s="589"/>
      <c r="H594" s="589"/>
    </row>
    <row r="595" spans="1:8" x14ac:dyDescent="0.25">
      <c r="A595" s="589"/>
      <c r="B595" s="589"/>
      <c r="C595" s="589"/>
      <c r="D595" s="589"/>
      <c r="E595" s="589"/>
      <c r="F595" s="589"/>
      <c r="G595" s="589"/>
      <c r="H595" s="589"/>
    </row>
    <row r="596" spans="1:8" x14ac:dyDescent="0.25">
      <c r="A596" s="589"/>
      <c r="B596" s="589"/>
      <c r="C596" s="589"/>
      <c r="D596" s="589"/>
      <c r="E596" s="589"/>
      <c r="F596" s="589"/>
      <c r="G596" s="589"/>
      <c r="H596" s="589"/>
    </row>
    <row r="597" spans="1:8" x14ac:dyDescent="0.25">
      <c r="A597" s="589"/>
      <c r="B597" s="589"/>
      <c r="C597" s="589"/>
      <c r="D597" s="589"/>
      <c r="E597" s="589"/>
      <c r="F597" s="589"/>
      <c r="G597" s="589"/>
      <c r="H597" s="589"/>
    </row>
    <row r="598" spans="1:8" x14ac:dyDescent="0.25">
      <c r="A598" s="589"/>
      <c r="B598" s="589"/>
      <c r="C598" s="589"/>
      <c r="D598" s="589"/>
      <c r="E598" s="589"/>
      <c r="F598" s="589"/>
      <c r="G598" s="589"/>
      <c r="H598" s="589"/>
    </row>
    <row r="599" spans="1:8" x14ac:dyDescent="0.25">
      <c r="A599" s="589"/>
      <c r="B599" s="589"/>
      <c r="C599" s="589"/>
      <c r="D599" s="589"/>
      <c r="E599" s="589"/>
      <c r="F599" s="589"/>
      <c r="G599" s="589"/>
      <c r="H599" s="589"/>
    </row>
    <row r="600" spans="1:8" x14ac:dyDescent="0.25">
      <c r="A600" s="589"/>
      <c r="B600" s="589"/>
      <c r="C600" s="589"/>
      <c r="D600" s="589"/>
      <c r="E600" s="589"/>
      <c r="F600" s="589"/>
      <c r="G600" s="589"/>
      <c r="H600" s="589"/>
    </row>
    <row r="601" spans="1:8" x14ac:dyDescent="0.25">
      <c r="A601" s="589"/>
      <c r="B601" s="589"/>
      <c r="C601" s="589"/>
      <c r="D601" s="589"/>
      <c r="E601" s="589"/>
      <c r="F601" s="589"/>
      <c r="G601" s="589"/>
      <c r="H601" s="589"/>
    </row>
    <row r="602" spans="1:8" x14ac:dyDescent="0.25">
      <c r="A602" s="589"/>
      <c r="B602" s="589"/>
      <c r="C602" s="589"/>
      <c r="D602" s="589"/>
      <c r="E602" s="589"/>
      <c r="F602" s="589"/>
      <c r="G602" s="589"/>
      <c r="H602" s="589"/>
    </row>
    <row r="603" spans="1:8" x14ac:dyDescent="0.25">
      <c r="A603" s="589"/>
      <c r="B603" s="589"/>
      <c r="C603" s="589"/>
      <c r="D603" s="589"/>
      <c r="E603" s="589"/>
      <c r="F603" s="589"/>
      <c r="G603" s="589"/>
      <c r="H603" s="589"/>
    </row>
    <row r="604" spans="1:8" x14ac:dyDescent="0.25">
      <c r="A604" s="589"/>
      <c r="B604" s="589"/>
      <c r="C604" s="589"/>
      <c r="D604" s="589"/>
      <c r="E604" s="589"/>
      <c r="F604" s="589"/>
      <c r="G604" s="589"/>
      <c r="H604" s="589"/>
    </row>
    <row r="605" spans="1:8" x14ac:dyDescent="0.25">
      <c r="A605" s="589"/>
      <c r="B605" s="589"/>
      <c r="C605" s="589"/>
      <c r="D605" s="589"/>
      <c r="E605" s="589"/>
      <c r="F605" s="589"/>
      <c r="G605" s="589"/>
      <c r="H605" s="589"/>
    </row>
    <row r="606" spans="1:8" x14ac:dyDescent="0.25">
      <c r="A606" s="589"/>
      <c r="B606" s="589"/>
      <c r="C606" s="589"/>
      <c r="D606" s="589"/>
      <c r="E606" s="589"/>
      <c r="F606" s="589"/>
      <c r="G606" s="589"/>
      <c r="H606" s="589"/>
    </row>
    <row r="607" spans="1:8" x14ac:dyDescent="0.25">
      <c r="A607" s="589"/>
      <c r="B607" s="589"/>
      <c r="C607" s="589"/>
      <c r="D607" s="589"/>
      <c r="E607" s="589"/>
      <c r="F607" s="589"/>
      <c r="G607" s="589"/>
      <c r="H607" s="589"/>
    </row>
    <row r="608" spans="1:8" x14ac:dyDescent="0.25">
      <c r="A608" s="589"/>
      <c r="B608" s="589"/>
      <c r="C608" s="589"/>
      <c r="D608" s="589"/>
      <c r="E608" s="589"/>
      <c r="F608" s="589"/>
      <c r="G608" s="589"/>
      <c r="H608" s="589"/>
    </row>
    <row r="609" spans="1:8" x14ac:dyDescent="0.25">
      <c r="A609" s="589"/>
      <c r="B609" s="589"/>
      <c r="C609" s="589"/>
      <c r="D609" s="589"/>
      <c r="E609" s="589"/>
      <c r="F609" s="589"/>
      <c r="G609" s="589"/>
      <c r="H609" s="589"/>
    </row>
    <row r="610" spans="1:8" x14ac:dyDescent="0.25">
      <c r="A610" s="589"/>
      <c r="B610" s="589"/>
      <c r="C610" s="589"/>
      <c r="D610" s="589"/>
      <c r="E610" s="589"/>
      <c r="F610" s="589"/>
      <c r="G610" s="589"/>
      <c r="H610" s="589"/>
    </row>
    <row r="611" spans="1:8" x14ac:dyDescent="0.25">
      <c r="A611" s="589"/>
      <c r="B611" s="589"/>
      <c r="C611" s="589"/>
      <c r="D611" s="589"/>
      <c r="E611" s="589"/>
      <c r="F611" s="589"/>
      <c r="G611" s="589"/>
      <c r="H611" s="589"/>
    </row>
    <row r="612" spans="1:8" x14ac:dyDescent="0.25">
      <c r="A612" s="589"/>
      <c r="B612" s="589"/>
      <c r="C612" s="589"/>
      <c r="D612" s="589"/>
      <c r="E612" s="589"/>
      <c r="F612" s="589"/>
      <c r="G612" s="589"/>
      <c r="H612" s="589"/>
    </row>
    <row r="613" spans="1:8" x14ac:dyDescent="0.25">
      <c r="A613" s="589"/>
      <c r="B613" s="589"/>
      <c r="C613" s="589"/>
      <c r="D613" s="589"/>
      <c r="E613" s="589"/>
      <c r="F613" s="589"/>
      <c r="G613" s="589"/>
      <c r="H613" s="589"/>
    </row>
    <row r="614" spans="1:8" x14ac:dyDescent="0.25">
      <c r="A614" s="589"/>
      <c r="B614" s="589"/>
      <c r="C614" s="589"/>
      <c r="D614" s="589"/>
      <c r="E614" s="589"/>
      <c r="F614" s="589"/>
      <c r="G614" s="589"/>
      <c r="H614" s="589"/>
    </row>
    <row r="615" spans="1:8" x14ac:dyDescent="0.25">
      <c r="A615" s="589"/>
      <c r="B615" s="589"/>
      <c r="C615" s="589"/>
      <c r="D615" s="589"/>
      <c r="E615" s="589"/>
      <c r="F615" s="589"/>
      <c r="G615" s="589"/>
      <c r="H615" s="589"/>
    </row>
    <row r="616" spans="1:8" x14ac:dyDescent="0.25">
      <c r="A616" s="589"/>
      <c r="B616" s="589"/>
      <c r="C616" s="589"/>
      <c r="D616" s="589"/>
      <c r="E616" s="589"/>
      <c r="F616" s="589"/>
      <c r="G616" s="589"/>
      <c r="H616" s="589"/>
    </row>
    <row r="617" spans="1:8" x14ac:dyDescent="0.25">
      <c r="A617" s="589"/>
      <c r="B617" s="589"/>
      <c r="C617" s="589"/>
      <c r="D617" s="589"/>
      <c r="E617" s="589"/>
      <c r="F617" s="589"/>
      <c r="G617" s="589"/>
      <c r="H617" s="589"/>
    </row>
    <row r="618" spans="1:8" x14ac:dyDescent="0.25">
      <c r="A618" s="589"/>
      <c r="B618" s="589"/>
      <c r="C618" s="589"/>
      <c r="D618" s="589"/>
      <c r="E618" s="589"/>
      <c r="F618" s="589"/>
      <c r="G618" s="589"/>
      <c r="H618" s="589"/>
    </row>
    <row r="619" spans="1:8" x14ac:dyDescent="0.25">
      <c r="A619" s="589"/>
      <c r="B619" s="589"/>
      <c r="C619" s="589"/>
      <c r="D619" s="589"/>
      <c r="E619" s="589"/>
      <c r="F619" s="589"/>
      <c r="G619" s="589"/>
      <c r="H619" s="589"/>
    </row>
    <row r="620" spans="1:8" x14ac:dyDescent="0.25">
      <c r="A620" s="589"/>
      <c r="B620" s="589"/>
      <c r="C620" s="589"/>
      <c r="D620" s="589"/>
      <c r="E620" s="589"/>
      <c r="F620" s="589"/>
      <c r="G620" s="589"/>
      <c r="H620" s="589"/>
    </row>
    <row r="621" spans="1:8" x14ac:dyDescent="0.25">
      <c r="A621" s="589"/>
      <c r="B621" s="589"/>
      <c r="C621" s="589"/>
      <c r="D621" s="589"/>
      <c r="E621" s="589"/>
      <c r="F621" s="589"/>
      <c r="G621" s="589"/>
      <c r="H621" s="589"/>
    </row>
    <row r="622" spans="1:8" x14ac:dyDescent="0.25">
      <c r="A622" s="589"/>
      <c r="B622" s="589"/>
      <c r="C622" s="589"/>
      <c r="D622" s="589"/>
      <c r="E622" s="589"/>
      <c r="F622" s="589"/>
      <c r="G622" s="589"/>
      <c r="H622" s="589"/>
    </row>
    <row r="623" spans="1:8" x14ac:dyDescent="0.25">
      <c r="A623" s="589"/>
      <c r="B623" s="589"/>
      <c r="C623" s="589"/>
      <c r="D623" s="589"/>
      <c r="E623" s="589"/>
      <c r="F623" s="589"/>
      <c r="G623" s="589"/>
      <c r="H623" s="589"/>
    </row>
    <row r="624" spans="1:8" x14ac:dyDescent="0.25">
      <c r="A624" s="589"/>
      <c r="B624" s="589"/>
      <c r="C624" s="589"/>
      <c r="D624" s="589"/>
      <c r="E624" s="589"/>
      <c r="F624" s="589"/>
      <c r="G624" s="589"/>
      <c r="H624" s="589"/>
    </row>
    <row r="625" spans="1:8" x14ac:dyDescent="0.25">
      <c r="A625" s="589"/>
      <c r="B625" s="589"/>
      <c r="C625" s="589"/>
      <c r="D625" s="589"/>
      <c r="E625" s="589"/>
      <c r="F625" s="589"/>
      <c r="G625" s="589"/>
      <c r="H625" s="589"/>
    </row>
    <row r="626" spans="1:8" x14ac:dyDescent="0.25">
      <c r="A626" s="589"/>
      <c r="B626" s="589"/>
      <c r="C626" s="589"/>
      <c r="D626" s="589"/>
      <c r="E626" s="589"/>
      <c r="F626" s="589"/>
      <c r="G626" s="589"/>
      <c r="H626" s="589"/>
    </row>
    <row r="627" spans="1:8" x14ac:dyDescent="0.25">
      <c r="A627" s="589"/>
      <c r="B627" s="589"/>
      <c r="C627" s="589"/>
      <c r="D627" s="589"/>
      <c r="E627" s="589"/>
      <c r="F627" s="589"/>
      <c r="G627" s="589"/>
      <c r="H627" s="589"/>
    </row>
    <row r="628" spans="1:8" x14ac:dyDescent="0.25">
      <c r="A628" s="589"/>
      <c r="B628" s="589"/>
      <c r="C628" s="589"/>
      <c r="D628" s="589"/>
      <c r="E628" s="589"/>
      <c r="F628" s="589"/>
      <c r="G628" s="589"/>
      <c r="H628" s="589"/>
    </row>
    <row r="629" spans="1:8" x14ac:dyDescent="0.25">
      <c r="A629" s="589"/>
      <c r="B629" s="589"/>
      <c r="C629" s="589"/>
      <c r="D629" s="589"/>
      <c r="E629" s="589"/>
      <c r="F629" s="589"/>
      <c r="G629" s="589"/>
      <c r="H629" s="589"/>
    </row>
    <row r="630" spans="1:8" x14ac:dyDescent="0.25">
      <c r="A630" s="589"/>
      <c r="B630" s="589"/>
      <c r="C630" s="589"/>
      <c r="D630" s="589"/>
      <c r="E630" s="589"/>
      <c r="F630" s="589"/>
      <c r="G630" s="589"/>
      <c r="H630" s="589"/>
    </row>
    <row r="631" spans="1:8" x14ac:dyDescent="0.25">
      <c r="A631" s="589"/>
      <c r="B631" s="589"/>
      <c r="C631" s="589"/>
      <c r="D631" s="589"/>
      <c r="E631" s="589"/>
      <c r="F631" s="589"/>
      <c r="G631" s="589"/>
      <c r="H631" s="589"/>
    </row>
    <row r="632" spans="1:8" x14ac:dyDescent="0.25">
      <c r="A632" s="589"/>
      <c r="B632" s="589"/>
      <c r="C632" s="589"/>
      <c r="D632" s="589"/>
      <c r="E632" s="589"/>
      <c r="F632" s="589"/>
      <c r="G632" s="589"/>
      <c r="H632" s="589"/>
    </row>
    <row r="633" spans="1:8" x14ac:dyDescent="0.25">
      <c r="A633" s="589"/>
      <c r="B633" s="589"/>
      <c r="C633" s="589"/>
      <c r="D633" s="589"/>
      <c r="E633" s="589"/>
      <c r="F633" s="589"/>
      <c r="G633" s="589"/>
      <c r="H633" s="589"/>
    </row>
    <row r="634" spans="1:8" x14ac:dyDescent="0.25">
      <c r="A634" s="589"/>
      <c r="B634" s="589"/>
      <c r="C634" s="589"/>
      <c r="D634" s="589"/>
      <c r="E634" s="589"/>
      <c r="F634" s="589"/>
      <c r="G634" s="589"/>
      <c r="H634" s="589"/>
    </row>
    <row r="635" spans="1:8" x14ac:dyDescent="0.25">
      <c r="A635" s="589"/>
      <c r="B635" s="589"/>
      <c r="C635" s="589"/>
      <c r="D635" s="589"/>
      <c r="E635" s="589"/>
      <c r="F635" s="589"/>
      <c r="G635" s="589"/>
      <c r="H635" s="589"/>
    </row>
    <row r="636" spans="1:8" x14ac:dyDescent="0.25">
      <c r="A636" s="589"/>
      <c r="B636" s="589"/>
      <c r="C636" s="589"/>
      <c r="D636" s="589"/>
      <c r="E636" s="589"/>
      <c r="F636" s="589"/>
      <c r="G636" s="589"/>
      <c r="H636" s="589"/>
    </row>
    <row r="637" spans="1:8" x14ac:dyDescent="0.25">
      <c r="A637" s="589"/>
      <c r="B637" s="589"/>
      <c r="C637" s="589"/>
      <c r="D637" s="589"/>
      <c r="E637" s="589"/>
      <c r="F637" s="589"/>
      <c r="G637" s="589"/>
      <c r="H637" s="589"/>
    </row>
    <row r="638" spans="1:8" x14ac:dyDescent="0.25">
      <c r="A638" s="589"/>
      <c r="B638" s="589"/>
      <c r="C638" s="589"/>
      <c r="D638" s="589"/>
      <c r="E638" s="589"/>
      <c r="F638" s="589"/>
      <c r="G638" s="589"/>
      <c r="H638" s="589"/>
    </row>
    <row r="639" spans="1:8" x14ac:dyDescent="0.25">
      <c r="A639" s="589"/>
      <c r="B639" s="589"/>
      <c r="C639" s="589"/>
      <c r="D639" s="589"/>
      <c r="E639" s="589"/>
      <c r="F639" s="589"/>
      <c r="G639" s="589"/>
      <c r="H639" s="589"/>
    </row>
    <row r="640" spans="1:8" x14ac:dyDescent="0.25">
      <c r="A640" s="589"/>
      <c r="B640" s="589"/>
      <c r="C640" s="589"/>
      <c r="D640" s="589"/>
      <c r="E640" s="589"/>
      <c r="F640" s="589"/>
      <c r="G640" s="589"/>
      <c r="H640" s="589"/>
    </row>
    <row r="641" spans="1:8" x14ac:dyDescent="0.25">
      <c r="A641" s="589"/>
      <c r="B641" s="589"/>
      <c r="C641" s="589"/>
      <c r="D641" s="589"/>
      <c r="E641" s="589"/>
      <c r="F641" s="589"/>
      <c r="G641" s="589"/>
      <c r="H641" s="589"/>
    </row>
    <row r="642" spans="1:8" x14ac:dyDescent="0.25">
      <c r="A642" s="589"/>
      <c r="B642" s="589"/>
      <c r="C642" s="589"/>
      <c r="D642" s="589"/>
      <c r="E642" s="589"/>
      <c r="F642" s="589"/>
      <c r="G642" s="589"/>
      <c r="H642" s="589"/>
    </row>
    <row r="643" spans="1:8" x14ac:dyDescent="0.25">
      <c r="A643" s="589"/>
      <c r="B643" s="589"/>
      <c r="C643" s="589"/>
      <c r="D643" s="589"/>
      <c r="E643" s="589"/>
      <c r="F643" s="589"/>
      <c r="G643" s="589"/>
      <c r="H643" s="589"/>
    </row>
    <row r="644" spans="1:8" x14ac:dyDescent="0.25">
      <c r="A644" s="589"/>
      <c r="B644" s="589"/>
      <c r="C644" s="589"/>
      <c r="D644" s="589"/>
      <c r="E644" s="589"/>
      <c r="F644" s="589"/>
      <c r="G644" s="589"/>
      <c r="H644" s="589"/>
    </row>
    <row r="645" spans="1:8" x14ac:dyDescent="0.25">
      <c r="A645" s="589"/>
      <c r="B645" s="589"/>
      <c r="C645" s="589"/>
      <c r="D645" s="589"/>
      <c r="E645" s="589"/>
      <c r="F645" s="589"/>
      <c r="G645" s="589"/>
      <c r="H645" s="589"/>
    </row>
    <row r="646" spans="1:8" x14ac:dyDescent="0.25">
      <c r="A646" s="589"/>
      <c r="B646" s="589"/>
      <c r="C646" s="589"/>
      <c r="D646" s="589"/>
      <c r="E646" s="589"/>
      <c r="F646" s="589"/>
      <c r="G646" s="589"/>
      <c r="H646" s="589"/>
    </row>
    <row r="647" spans="1:8" x14ac:dyDescent="0.25">
      <c r="A647" s="589"/>
      <c r="B647" s="589"/>
      <c r="C647" s="589"/>
      <c r="D647" s="589"/>
      <c r="E647" s="589"/>
      <c r="F647" s="589"/>
      <c r="G647" s="589"/>
      <c r="H647" s="589"/>
    </row>
    <row r="648" spans="1:8" x14ac:dyDescent="0.25">
      <c r="A648" s="589"/>
      <c r="B648" s="589"/>
      <c r="C648" s="589"/>
      <c r="D648" s="589"/>
      <c r="E648" s="589"/>
      <c r="F648" s="589"/>
      <c r="G648" s="589"/>
      <c r="H648" s="589"/>
    </row>
    <row r="649" spans="1:8" x14ac:dyDescent="0.25">
      <c r="A649" s="589"/>
      <c r="B649" s="589"/>
      <c r="C649" s="589"/>
      <c r="D649" s="589"/>
      <c r="E649" s="589"/>
      <c r="F649" s="589"/>
      <c r="G649" s="589"/>
      <c r="H649" s="589"/>
    </row>
    <row r="650" spans="1:8" x14ac:dyDescent="0.25">
      <c r="A650" s="589"/>
      <c r="B650" s="589"/>
      <c r="C650" s="589"/>
      <c r="D650" s="589"/>
      <c r="E650" s="589"/>
      <c r="F650" s="589"/>
      <c r="G650" s="589"/>
      <c r="H650" s="589"/>
    </row>
    <row r="651" spans="1:8" x14ac:dyDescent="0.25">
      <c r="A651" s="589"/>
      <c r="B651" s="589"/>
      <c r="C651" s="589"/>
      <c r="D651" s="589"/>
      <c r="E651" s="589"/>
      <c r="F651" s="589"/>
      <c r="G651" s="589"/>
      <c r="H651" s="589"/>
    </row>
    <row r="652" spans="1:8" x14ac:dyDescent="0.25">
      <c r="A652" s="589"/>
      <c r="B652" s="589"/>
      <c r="C652" s="589"/>
      <c r="D652" s="589"/>
      <c r="E652" s="589"/>
      <c r="F652" s="589"/>
      <c r="G652" s="589"/>
      <c r="H652" s="589"/>
    </row>
    <row r="653" spans="1:8" x14ac:dyDescent="0.25">
      <c r="A653" s="589"/>
      <c r="B653" s="589"/>
      <c r="C653" s="589"/>
      <c r="D653" s="589"/>
      <c r="E653" s="589"/>
      <c r="F653" s="589"/>
      <c r="G653" s="589"/>
      <c r="H653" s="589"/>
    </row>
    <row r="654" spans="1:8" x14ac:dyDescent="0.25">
      <c r="A654" s="589"/>
      <c r="B654" s="589"/>
      <c r="C654" s="589"/>
      <c r="D654" s="589"/>
      <c r="E654" s="589"/>
      <c r="F654" s="589"/>
      <c r="G654" s="589"/>
      <c r="H654" s="589"/>
    </row>
    <row r="655" spans="1:8" x14ac:dyDescent="0.25">
      <c r="A655" s="589"/>
      <c r="B655" s="589"/>
      <c r="C655" s="589"/>
      <c r="D655" s="589"/>
      <c r="E655" s="589"/>
      <c r="F655" s="589"/>
      <c r="G655" s="589"/>
      <c r="H655" s="589"/>
    </row>
    <row r="656" spans="1:8" x14ac:dyDescent="0.25">
      <c r="A656" s="589"/>
      <c r="B656" s="589"/>
      <c r="C656" s="589"/>
      <c r="D656" s="589"/>
      <c r="E656" s="589"/>
      <c r="F656" s="589"/>
      <c r="G656" s="589"/>
      <c r="H656" s="589"/>
    </row>
    <row r="657" spans="1:8" x14ac:dyDescent="0.25">
      <c r="A657" s="589"/>
      <c r="B657" s="589"/>
      <c r="C657" s="589"/>
      <c r="D657" s="589"/>
      <c r="E657" s="589"/>
      <c r="F657" s="589"/>
      <c r="G657" s="589"/>
      <c r="H657" s="589"/>
    </row>
    <row r="658" spans="1:8" x14ac:dyDescent="0.25">
      <c r="A658" s="589"/>
      <c r="B658" s="589"/>
      <c r="C658" s="589"/>
      <c r="D658" s="589"/>
      <c r="E658" s="589"/>
      <c r="F658" s="589"/>
      <c r="G658" s="589"/>
      <c r="H658" s="589"/>
    </row>
    <row r="659" spans="1:8" x14ac:dyDescent="0.25">
      <c r="A659" s="589"/>
      <c r="B659" s="589"/>
      <c r="C659" s="589"/>
      <c r="D659" s="589"/>
      <c r="E659" s="589"/>
      <c r="F659" s="589"/>
      <c r="G659" s="589"/>
      <c r="H659" s="589"/>
    </row>
    <row r="660" spans="1:8" x14ac:dyDescent="0.25">
      <c r="A660" s="589"/>
      <c r="B660" s="589"/>
      <c r="C660" s="589"/>
      <c r="D660" s="589"/>
      <c r="E660" s="589"/>
      <c r="F660" s="589"/>
      <c r="G660" s="589"/>
      <c r="H660" s="589"/>
    </row>
    <row r="661" spans="1:8" x14ac:dyDescent="0.25">
      <c r="A661" s="589"/>
      <c r="B661" s="589"/>
      <c r="C661" s="589"/>
      <c r="D661" s="589"/>
      <c r="E661" s="589"/>
      <c r="F661" s="589"/>
      <c r="G661" s="589"/>
      <c r="H661" s="589"/>
    </row>
    <row r="662" spans="1:8" x14ac:dyDescent="0.25">
      <c r="A662" s="589"/>
      <c r="B662" s="589"/>
      <c r="C662" s="589"/>
      <c r="D662" s="589"/>
      <c r="E662" s="589"/>
      <c r="F662" s="589"/>
      <c r="G662" s="589"/>
      <c r="H662" s="589"/>
    </row>
    <row r="663" spans="1:8" x14ac:dyDescent="0.25">
      <c r="A663" s="589"/>
      <c r="B663" s="589"/>
      <c r="C663" s="589"/>
      <c r="D663" s="589"/>
      <c r="E663" s="589"/>
      <c r="F663" s="589"/>
      <c r="G663" s="589"/>
      <c r="H663" s="589"/>
    </row>
    <row r="664" spans="1:8" x14ac:dyDescent="0.25">
      <c r="A664" s="589"/>
      <c r="B664" s="589"/>
      <c r="C664" s="589"/>
      <c r="D664" s="589"/>
      <c r="E664" s="589"/>
      <c r="F664" s="589"/>
      <c r="G664" s="589"/>
      <c r="H664" s="589"/>
    </row>
    <row r="665" spans="1:8" x14ac:dyDescent="0.25">
      <c r="A665" s="589"/>
      <c r="B665" s="589"/>
      <c r="C665" s="589"/>
      <c r="D665" s="589"/>
      <c r="E665" s="589"/>
      <c r="F665" s="589"/>
      <c r="G665" s="589"/>
      <c r="H665" s="589"/>
    </row>
    <row r="666" spans="1:8" x14ac:dyDescent="0.25">
      <c r="A666" s="589"/>
      <c r="B666" s="589"/>
      <c r="C666" s="589"/>
      <c r="D666" s="589"/>
      <c r="E666" s="589"/>
      <c r="F666" s="589"/>
      <c r="G666" s="589"/>
      <c r="H666" s="589"/>
    </row>
    <row r="667" spans="1:8" x14ac:dyDescent="0.25">
      <c r="A667" s="589"/>
      <c r="B667" s="589"/>
      <c r="C667" s="589"/>
      <c r="D667" s="589"/>
      <c r="E667" s="589"/>
      <c r="F667" s="589"/>
      <c r="G667" s="589"/>
      <c r="H667" s="589"/>
    </row>
    <row r="668" spans="1:8" x14ac:dyDescent="0.25">
      <c r="A668" s="589"/>
      <c r="B668" s="589"/>
      <c r="C668" s="589"/>
      <c r="D668" s="589"/>
      <c r="E668" s="589"/>
      <c r="F668" s="589"/>
      <c r="G668" s="589"/>
      <c r="H668" s="589"/>
    </row>
    <row r="669" spans="1:8" x14ac:dyDescent="0.25">
      <c r="A669" s="589"/>
      <c r="B669" s="589"/>
      <c r="C669" s="589"/>
      <c r="D669" s="589"/>
      <c r="E669" s="589"/>
      <c r="F669" s="589"/>
      <c r="G669" s="589"/>
      <c r="H669" s="589"/>
    </row>
    <row r="670" spans="1:8" x14ac:dyDescent="0.25">
      <c r="A670" s="589"/>
      <c r="B670" s="589"/>
      <c r="C670" s="589"/>
      <c r="D670" s="589"/>
      <c r="E670" s="589"/>
      <c r="F670" s="589"/>
      <c r="G670" s="589"/>
      <c r="H670" s="589"/>
    </row>
    <row r="671" spans="1:8" x14ac:dyDescent="0.25">
      <c r="A671" s="589"/>
      <c r="B671" s="589"/>
      <c r="C671" s="589"/>
      <c r="D671" s="589"/>
      <c r="E671" s="589"/>
      <c r="F671" s="589"/>
      <c r="G671" s="589"/>
      <c r="H671" s="589"/>
    </row>
    <row r="672" spans="1:8" x14ac:dyDescent="0.25">
      <c r="A672" s="589"/>
      <c r="B672" s="589"/>
      <c r="C672" s="589"/>
      <c r="D672" s="589"/>
      <c r="E672" s="589"/>
      <c r="F672" s="589"/>
      <c r="G672" s="589"/>
      <c r="H672" s="589"/>
    </row>
    <row r="673" spans="1:8" x14ac:dyDescent="0.25">
      <c r="A673" s="589"/>
      <c r="B673" s="589"/>
      <c r="C673" s="589"/>
      <c r="D673" s="589"/>
      <c r="E673" s="589"/>
      <c r="F673" s="589"/>
      <c r="G673" s="589"/>
      <c r="H673" s="589"/>
    </row>
    <row r="674" spans="1:8" x14ac:dyDescent="0.25">
      <c r="A674" s="589"/>
      <c r="B674" s="589"/>
      <c r="C674" s="589"/>
      <c r="D674" s="589"/>
      <c r="E674" s="589"/>
      <c r="F674" s="589"/>
      <c r="G674" s="589"/>
      <c r="H674" s="589"/>
    </row>
    <row r="675" spans="1:8" x14ac:dyDescent="0.25">
      <c r="A675" s="589"/>
      <c r="B675" s="589"/>
      <c r="C675" s="589"/>
      <c r="D675" s="589"/>
      <c r="E675" s="589"/>
      <c r="F675" s="589"/>
      <c r="G675" s="589"/>
      <c r="H675" s="589"/>
    </row>
    <row r="676" spans="1:8" x14ac:dyDescent="0.25">
      <c r="A676" s="589"/>
      <c r="B676" s="589"/>
      <c r="C676" s="589"/>
      <c r="D676" s="589"/>
      <c r="E676" s="589"/>
      <c r="F676" s="589"/>
      <c r="G676" s="589"/>
      <c r="H676" s="589"/>
    </row>
    <row r="677" spans="1:8" x14ac:dyDescent="0.25">
      <c r="A677" s="589"/>
      <c r="B677" s="589"/>
      <c r="C677" s="589"/>
      <c r="D677" s="589"/>
      <c r="E677" s="589"/>
      <c r="F677" s="589"/>
      <c r="G677" s="589"/>
      <c r="H677" s="589"/>
    </row>
    <row r="678" spans="1:8" x14ac:dyDescent="0.25">
      <c r="A678" s="589"/>
      <c r="B678" s="589"/>
      <c r="C678" s="589"/>
      <c r="D678" s="589"/>
      <c r="E678" s="589"/>
      <c r="F678" s="589"/>
      <c r="G678" s="589"/>
      <c r="H678" s="589"/>
    </row>
    <row r="679" spans="1:8" x14ac:dyDescent="0.25">
      <c r="A679" s="589"/>
      <c r="B679" s="589"/>
      <c r="C679" s="589"/>
      <c r="D679" s="589"/>
      <c r="E679" s="589"/>
      <c r="F679" s="589"/>
      <c r="G679" s="589"/>
      <c r="H679" s="589"/>
    </row>
    <row r="680" spans="1:8" x14ac:dyDescent="0.25">
      <c r="A680" s="589"/>
      <c r="B680" s="589"/>
      <c r="C680" s="589"/>
      <c r="D680" s="589"/>
      <c r="E680" s="589"/>
      <c r="F680" s="589"/>
      <c r="G680" s="589"/>
      <c r="H680" s="589"/>
    </row>
    <row r="681" spans="1:8" x14ac:dyDescent="0.25">
      <c r="A681" s="589"/>
      <c r="B681" s="589"/>
      <c r="C681" s="589"/>
      <c r="D681" s="589"/>
      <c r="E681" s="589"/>
      <c r="F681" s="589"/>
      <c r="G681" s="589"/>
      <c r="H681" s="589"/>
    </row>
    <row r="682" spans="1:8" x14ac:dyDescent="0.25">
      <c r="A682" s="589"/>
      <c r="B682" s="589"/>
      <c r="C682" s="589"/>
      <c r="D682" s="589"/>
      <c r="E682" s="589"/>
      <c r="F682" s="589"/>
      <c r="G682" s="589"/>
      <c r="H682" s="589"/>
    </row>
    <row r="683" spans="1:8" x14ac:dyDescent="0.25">
      <c r="A683" s="589"/>
      <c r="B683" s="589"/>
      <c r="C683" s="589"/>
      <c r="D683" s="589"/>
      <c r="E683" s="589"/>
      <c r="F683" s="589"/>
      <c r="G683" s="589"/>
      <c r="H683" s="589"/>
    </row>
    <row r="684" spans="1:8" x14ac:dyDescent="0.25">
      <c r="A684" s="589"/>
      <c r="B684" s="589"/>
      <c r="C684" s="589"/>
      <c r="D684" s="589"/>
      <c r="E684" s="589"/>
      <c r="F684" s="589"/>
      <c r="G684" s="589"/>
      <c r="H684" s="589"/>
    </row>
    <row r="685" spans="1:8" x14ac:dyDescent="0.25">
      <c r="A685" s="589"/>
      <c r="B685" s="589"/>
      <c r="C685" s="589"/>
      <c r="D685" s="589"/>
      <c r="E685" s="589"/>
      <c r="F685" s="589"/>
      <c r="G685" s="589"/>
      <c r="H685" s="589"/>
    </row>
    <row r="686" spans="1:8" x14ac:dyDescent="0.25">
      <c r="A686" s="589"/>
      <c r="B686" s="589"/>
      <c r="C686" s="589"/>
      <c r="D686" s="589"/>
      <c r="E686" s="589"/>
      <c r="F686" s="589"/>
      <c r="G686" s="589"/>
      <c r="H686" s="589"/>
    </row>
    <row r="687" spans="1:8" x14ac:dyDescent="0.25">
      <c r="A687" s="589"/>
      <c r="B687" s="589"/>
      <c r="C687" s="589"/>
      <c r="D687" s="589"/>
      <c r="E687" s="589"/>
      <c r="F687" s="589"/>
      <c r="G687" s="589"/>
      <c r="H687" s="589"/>
    </row>
    <row r="688" spans="1:8" x14ac:dyDescent="0.25">
      <c r="A688" s="589"/>
      <c r="B688" s="589"/>
      <c r="C688" s="589"/>
      <c r="D688" s="589"/>
      <c r="E688" s="589"/>
      <c r="F688" s="589"/>
      <c r="G688" s="589"/>
      <c r="H688" s="589"/>
    </row>
    <row r="689" spans="1:8" x14ac:dyDescent="0.25">
      <c r="A689" s="589"/>
      <c r="B689" s="589"/>
      <c r="C689" s="589"/>
      <c r="D689" s="589"/>
      <c r="E689" s="589"/>
      <c r="F689" s="589"/>
      <c r="G689" s="589"/>
      <c r="H689" s="589"/>
    </row>
    <row r="690" spans="1:8" x14ac:dyDescent="0.25">
      <c r="A690" s="589"/>
      <c r="B690" s="589"/>
      <c r="C690" s="589"/>
      <c r="D690" s="589"/>
      <c r="E690" s="589"/>
      <c r="F690" s="589"/>
      <c r="G690" s="589"/>
      <c r="H690" s="589"/>
    </row>
    <row r="691" spans="1:8" x14ac:dyDescent="0.25">
      <c r="A691" s="589"/>
      <c r="B691" s="589"/>
      <c r="C691" s="589"/>
      <c r="D691" s="589"/>
      <c r="E691" s="589"/>
      <c r="F691" s="589"/>
      <c r="G691" s="589"/>
      <c r="H691" s="589"/>
    </row>
    <row r="692" spans="1:8" x14ac:dyDescent="0.25">
      <c r="A692" s="589"/>
      <c r="B692" s="589"/>
      <c r="C692" s="589"/>
      <c r="D692" s="589"/>
      <c r="E692" s="589"/>
      <c r="F692" s="589"/>
      <c r="G692" s="589"/>
      <c r="H692" s="589"/>
    </row>
    <row r="693" spans="1:8" x14ac:dyDescent="0.25">
      <c r="A693" s="589"/>
      <c r="B693" s="589"/>
      <c r="C693" s="589"/>
      <c r="D693" s="589"/>
      <c r="E693" s="589"/>
      <c r="F693" s="589"/>
      <c r="G693" s="589"/>
      <c r="H693" s="589"/>
    </row>
    <row r="694" spans="1:8" x14ac:dyDescent="0.25">
      <c r="A694" s="589"/>
      <c r="B694" s="589"/>
      <c r="C694" s="589"/>
      <c r="D694" s="589"/>
      <c r="E694" s="589"/>
      <c r="F694" s="589"/>
      <c r="G694" s="589"/>
      <c r="H694" s="589"/>
    </row>
    <row r="695" spans="1:8" x14ac:dyDescent="0.25">
      <c r="A695" s="589"/>
      <c r="B695" s="589"/>
      <c r="C695" s="589"/>
      <c r="D695" s="589"/>
      <c r="E695" s="589"/>
      <c r="F695" s="589"/>
      <c r="G695" s="589"/>
      <c r="H695" s="589"/>
    </row>
    <row r="696" spans="1:8" x14ac:dyDescent="0.25">
      <c r="A696" s="589"/>
      <c r="B696" s="589"/>
      <c r="C696" s="589"/>
      <c r="D696" s="589"/>
      <c r="E696" s="589"/>
      <c r="F696" s="589"/>
      <c r="G696" s="589"/>
      <c r="H696" s="589"/>
    </row>
    <row r="697" spans="1:8" x14ac:dyDescent="0.25">
      <c r="A697" s="589"/>
      <c r="B697" s="589"/>
      <c r="C697" s="589"/>
      <c r="D697" s="589"/>
      <c r="E697" s="589"/>
      <c r="F697" s="589"/>
      <c r="G697" s="589"/>
      <c r="H697" s="589"/>
    </row>
    <row r="698" spans="1:8" x14ac:dyDescent="0.25">
      <c r="A698" s="589"/>
      <c r="B698" s="589"/>
      <c r="C698" s="589"/>
      <c r="D698" s="589"/>
      <c r="E698" s="589"/>
      <c r="F698" s="589"/>
      <c r="G698" s="589"/>
      <c r="H698" s="589"/>
    </row>
    <row r="699" spans="1:8" x14ac:dyDescent="0.25">
      <c r="A699" s="589"/>
      <c r="B699" s="589"/>
      <c r="C699" s="589"/>
      <c r="D699" s="589"/>
      <c r="E699" s="589"/>
      <c r="F699" s="589"/>
      <c r="G699" s="589"/>
      <c r="H699" s="589"/>
    </row>
    <row r="700" spans="1:8" x14ac:dyDescent="0.25">
      <c r="A700" s="589"/>
      <c r="B700" s="589"/>
      <c r="C700" s="589"/>
      <c r="D700" s="589"/>
      <c r="E700" s="589"/>
      <c r="F700" s="589"/>
      <c r="G700" s="589"/>
      <c r="H700" s="589"/>
    </row>
    <row r="701" spans="1:8" x14ac:dyDescent="0.25">
      <c r="A701" s="589"/>
      <c r="B701" s="589"/>
      <c r="C701" s="589"/>
      <c r="D701" s="589"/>
      <c r="E701" s="589"/>
      <c r="F701" s="589"/>
      <c r="G701" s="589"/>
      <c r="H701" s="589"/>
    </row>
    <row r="702" spans="1:8" x14ac:dyDescent="0.25">
      <c r="A702" s="589"/>
      <c r="B702" s="589"/>
      <c r="C702" s="589"/>
      <c r="D702" s="589"/>
      <c r="E702" s="589"/>
      <c r="F702" s="589"/>
      <c r="G702" s="589"/>
      <c r="H702" s="589"/>
    </row>
    <row r="703" spans="1:8" x14ac:dyDescent="0.25">
      <c r="A703" s="589"/>
      <c r="B703" s="589"/>
      <c r="C703" s="589"/>
      <c r="D703" s="589"/>
      <c r="E703" s="589"/>
      <c r="F703" s="589"/>
      <c r="G703" s="589"/>
      <c r="H703" s="589"/>
    </row>
    <row r="704" spans="1:8" x14ac:dyDescent="0.25">
      <c r="A704" s="589"/>
      <c r="B704" s="589"/>
      <c r="C704" s="589"/>
      <c r="D704" s="589"/>
      <c r="E704" s="589"/>
      <c r="F704" s="589"/>
      <c r="G704" s="589"/>
      <c r="H704" s="589"/>
    </row>
    <row r="705" spans="1:8" x14ac:dyDescent="0.25">
      <c r="A705" s="589"/>
      <c r="B705" s="589"/>
      <c r="C705" s="589"/>
      <c r="D705" s="589"/>
      <c r="E705" s="589"/>
      <c r="F705" s="589"/>
      <c r="G705" s="589"/>
      <c r="H705" s="589"/>
    </row>
    <row r="706" spans="1:8" x14ac:dyDescent="0.25">
      <c r="A706" s="589"/>
      <c r="B706" s="589"/>
      <c r="C706" s="589"/>
      <c r="D706" s="589"/>
      <c r="E706" s="589"/>
      <c r="F706" s="589"/>
      <c r="G706" s="589"/>
      <c r="H706" s="589"/>
    </row>
    <row r="707" spans="1:8" x14ac:dyDescent="0.25">
      <c r="A707" s="589"/>
      <c r="B707" s="589"/>
      <c r="C707" s="589"/>
      <c r="D707" s="589"/>
      <c r="E707" s="589"/>
      <c r="F707" s="589"/>
      <c r="G707" s="589"/>
      <c r="H707" s="589"/>
    </row>
    <row r="708" spans="1:8" x14ac:dyDescent="0.25">
      <c r="A708" s="589"/>
      <c r="B708" s="589"/>
      <c r="C708" s="589"/>
      <c r="D708" s="589"/>
      <c r="E708" s="589"/>
      <c r="F708" s="589"/>
      <c r="G708" s="589"/>
      <c r="H708" s="589"/>
    </row>
    <row r="709" spans="1:8" x14ac:dyDescent="0.25">
      <c r="A709" s="589"/>
      <c r="B709" s="589"/>
      <c r="C709" s="589"/>
      <c r="D709" s="589"/>
      <c r="E709" s="589"/>
      <c r="F709" s="589"/>
      <c r="G709" s="589"/>
      <c r="H709" s="589"/>
    </row>
    <row r="710" spans="1:8" x14ac:dyDescent="0.25">
      <c r="A710" s="589"/>
      <c r="B710" s="589"/>
      <c r="C710" s="589"/>
      <c r="D710" s="589"/>
      <c r="E710" s="589"/>
      <c r="F710" s="589"/>
      <c r="G710" s="589"/>
      <c r="H710" s="589"/>
    </row>
    <row r="711" spans="1:8" x14ac:dyDescent="0.25">
      <c r="A711" s="589"/>
      <c r="B711" s="589"/>
      <c r="C711" s="589"/>
      <c r="D711" s="589"/>
      <c r="E711" s="589"/>
      <c r="F711" s="589"/>
      <c r="G711" s="589"/>
      <c r="H711" s="589"/>
    </row>
    <row r="712" spans="1:8" x14ac:dyDescent="0.25">
      <c r="A712" s="589"/>
      <c r="B712" s="589"/>
      <c r="C712" s="589"/>
      <c r="D712" s="589"/>
      <c r="E712" s="589"/>
      <c r="F712" s="589"/>
      <c r="G712" s="589"/>
      <c r="H712" s="589"/>
    </row>
    <row r="713" spans="1:8" x14ac:dyDescent="0.25">
      <c r="A713" s="589"/>
      <c r="B713" s="589"/>
      <c r="C713" s="589"/>
      <c r="D713" s="589"/>
      <c r="E713" s="589"/>
      <c r="F713" s="589"/>
      <c r="G713" s="589"/>
      <c r="H713" s="589"/>
    </row>
    <row r="714" spans="1:8" x14ac:dyDescent="0.25">
      <c r="A714" s="589"/>
      <c r="B714" s="589"/>
      <c r="C714" s="589"/>
      <c r="D714" s="589"/>
      <c r="E714" s="589"/>
      <c r="F714" s="589"/>
      <c r="G714" s="589"/>
      <c r="H714" s="589"/>
    </row>
    <row r="715" spans="1:8" x14ac:dyDescent="0.25">
      <c r="A715" s="589"/>
      <c r="B715" s="589"/>
      <c r="C715" s="589"/>
      <c r="D715" s="589"/>
      <c r="E715" s="589"/>
      <c r="F715" s="589"/>
      <c r="G715" s="589"/>
      <c r="H715" s="589"/>
    </row>
    <row r="716" spans="1:8" x14ac:dyDescent="0.25">
      <c r="A716" s="589"/>
      <c r="B716" s="589"/>
      <c r="C716" s="589"/>
      <c r="D716" s="589"/>
      <c r="E716" s="589"/>
      <c r="F716" s="589"/>
      <c r="G716" s="589"/>
      <c r="H716" s="589"/>
    </row>
    <row r="717" spans="1:8" x14ac:dyDescent="0.25">
      <c r="A717" s="589"/>
      <c r="B717" s="589"/>
      <c r="C717" s="589"/>
      <c r="D717" s="589"/>
      <c r="E717" s="589"/>
      <c r="F717" s="589"/>
      <c r="G717" s="589"/>
      <c r="H717" s="589"/>
    </row>
    <row r="718" spans="1:8" x14ac:dyDescent="0.25">
      <c r="A718" s="589"/>
      <c r="B718" s="589"/>
      <c r="C718" s="589"/>
      <c r="D718" s="589"/>
      <c r="E718" s="589"/>
      <c r="F718" s="589"/>
      <c r="G718" s="589"/>
      <c r="H718" s="589"/>
    </row>
    <row r="719" spans="1:8" x14ac:dyDescent="0.25">
      <c r="A719" s="589"/>
      <c r="B719" s="589"/>
      <c r="C719" s="589"/>
      <c r="D719" s="589"/>
      <c r="E719" s="589"/>
      <c r="F719" s="589"/>
      <c r="G719" s="589"/>
      <c r="H719" s="589"/>
    </row>
    <row r="720" spans="1:8" x14ac:dyDescent="0.25">
      <c r="A720" s="589"/>
      <c r="B720" s="589"/>
      <c r="C720" s="589"/>
      <c r="D720" s="589"/>
      <c r="E720" s="589"/>
      <c r="F720" s="589"/>
      <c r="G720" s="589"/>
      <c r="H720" s="589"/>
    </row>
    <row r="721" spans="1:8" x14ac:dyDescent="0.25">
      <c r="A721" s="589"/>
      <c r="B721" s="589"/>
      <c r="C721" s="589"/>
      <c r="D721" s="589"/>
      <c r="E721" s="589"/>
      <c r="F721" s="589"/>
      <c r="G721" s="589"/>
      <c r="H721" s="589"/>
    </row>
    <row r="722" spans="1:8" x14ac:dyDescent="0.25">
      <c r="A722" s="589"/>
      <c r="B722" s="589"/>
      <c r="C722" s="589"/>
      <c r="D722" s="589"/>
      <c r="E722" s="589"/>
      <c r="F722" s="589"/>
      <c r="G722" s="589"/>
      <c r="H722" s="589"/>
    </row>
    <row r="723" spans="1:8" x14ac:dyDescent="0.25">
      <c r="A723" s="589"/>
      <c r="B723" s="589"/>
      <c r="C723" s="589"/>
      <c r="D723" s="589"/>
      <c r="E723" s="589"/>
      <c r="F723" s="589"/>
      <c r="G723" s="589"/>
      <c r="H723" s="589"/>
    </row>
    <row r="724" spans="1:8" x14ac:dyDescent="0.25">
      <c r="A724" s="589"/>
      <c r="B724" s="589"/>
      <c r="C724" s="589"/>
      <c r="D724" s="589"/>
      <c r="E724" s="589"/>
      <c r="F724" s="589"/>
      <c r="G724" s="589"/>
      <c r="H724" s="589"/>
    </row>
    <row r="725" spans="1:8" x14ac:dyDescent="0.25">
      <c r="A725" s="589"/>
      <c r="B725" s="589"/>
      <c r="C725" s="589"/>
      <c r="D725" s="589"/>
      <c r="E725" s="589"/>
      <c r="F725" s="589"/>
      <c r="G725" s="589"/>
      <c r="H725" s="589"/>
    </row>
    <row r="726" spans="1:8" x14ac:dyDescent="0.25">
      <c r="A726" s="589"/>
      <c r="B726" s="589"/>
      <c r="C726" s="589"/>
      <c r="D726" s="589"/>
      <c r="E726" s="589"/>
      <c r="F726" s="589"/>
      <c r="G726" s="589"/>
      <c r="H726" s="589"/>
    </row>
    <row r="727" spans="1:8" x14ac:dyDescent="0.25">
      <c r="A727" s="589"/>
      <c r="B727" s="589"/>
      <c r="C727" s="589"/>
      <c r="D727" s="589"/>
      <c r="E727" s="589"/>
      <c r="F727" s="589"/>
      <c r="G727" s="589"/>
      <c r="H727" s="589"/>
    </row>
    <row r="728" spans="1:8" x14ac:dyDescent="0.25">
      <c r="A728" s="589"/>
      <c r="B728" s="589"/>
      <c r="C728" s="589"/>
      <c r="D728" s="589"/>
      <c r="E728" s="589"/>
      <c r="F728" s="589"/>
      <c r="G728" s="589"/>
      <c r="H728" s="589"/>
    </row>
    <row r="729" spans="1:8" x14ac:dyDescent="0.25">
      <c r="A729" s="589"/>
      <c r="B729" s="589"/>
      <c r="C729" s="589"/>
      <c r="D729" s="589"/>
      <c r="E729" s="589"/>
      <c r="F729" s="589"/>
      <c r="G729" s="589"/>
      <c r="H729" s="589"/>
    </row>
    <row r="730" spans="1:8" x14ac:dyDescent="0.25">
      <c r="A730" s="589"/>
      <c r="B730" s="589"/>
      <c r="C730" s="589"/>
      <c r="D730" s="589"/>
      <c r="E730" s="589"/>
      <c r="F730" s="589"/>
      <c r="G730" s="589"/>
      <c r="H730" s="589"/>
    </row>
    <row r="731" spans="1:8" x14ac:dyDescent="0.25">
      <c r="A731" s="589"/>
      <c r="B731" s="589"/>
      <c r="C731" s="589"/>
      <c r="D731" s="589"/>
      <c r="E731" s="589"/>
      <c r="F731" s="589"/>
      <c r="G731" s="589"/>
      <c r="H731" s="589"/>
    </row>
    <row r="732" spans="1:8" x14ac:dyDescent="0.25">
      <c r="A732" s="589"/>
      <c r="B732" s="589"/>
      <c r="C732" s="589"/>
      <c r="D732" s="589"/>
      <c r="E732" s="589"/>
      <c r="F732" s="589"/>
      <c r="G732" s="589"/>
      <c r="H732" s="589"/>
    </row>
    <row r="733" spans="1:8" x14ac:dyDescent="0.25">
      <c r="A733" s="589"/>
      <c r="B733" s="589"/>
      <c r="C733" s="589"/>
      <c r="D733" s="589"/>
      <c r="E733" s="589"/>
      <c r="F733" s="589"/>
      <c r="G733" s="589"/>
      <c r="H733" s="589"/>
    </row>
    <row r="734" spans="1:8" x14ac:dyDescent="0.25">
      <c r="A734" s="589"/>
      <c r="B734" s="589"/>
      <c r="C734" s="589"/>
      <c r="D734" s="589"/>
      <c r="E734" s="589"/>
      <c r="F734" s="589"/>
      <c r="G734" s="589"/>
      <c r="H734" s="589"/>
    </row>
    <row r="735" spans="1:8" x14ac:dyDescent="0.25">
      <c r="A735" s="589"/>
      <c r="B735" s="589"/>
      <c r="C735" s="589"/>
      <c r="D735" s="589"/>
      <c r="E735" s="589"/>
      <c r="F735" s="589"/>
      <c r="G735" s="589"/>
      <c r="H735" s="589"/>
    </row>
    <row r="736" spans="1:8" x14ac:dyDescent="0.25">
      <c r="A736" s="589"/>
      <c r="B736" s="589"/>
      <c r="C736" s="589"/>
      <c r="D736" s="589"/>
      <c r="E736" s="589"/>
      <c r="F736" s="589"/>
      <c r="G736" s="589"/>
      <c r="H736" s="589"/>
    </row>
    <row r="737" spans="1:8" x14ac:dyDescent="0.25">
      <c r="A737" s="589"/>
      <c r="B737" s="589"/>
      <c r="C737" s="589"/>
      <c r="D737" s="589"/>
      <c r="E737" s="589"/>
      <c r="F737" s="589"/>
      <c r="G737" s="589"/>
      <c r="H737" s="589"/>
    </row>
    <row r="738" spans="1:8" x14ac:dyDescent="0.25">
      <c r="A738" s="589"/>
      <c r="B738" s="589"/>
      <c r="C738" s="589"/>
      <c r="D738" s="589"/>
      <c r="E738" s="589"/>
      <c r="F738" s="589"/>
      <c r="G738" s="589"/>
      <c r="H738" s="589"/>
    </row>
    <row r="739" spans="1:8" x14ac:dyDescent="0.25">
      <c r="A739" s="589"/>
      <c r="B739" s="589"/>
      <c r="C739" s="589"/>
      <c r="D739" s="589"/>
      <c r="E739" s="589"/>
      <c r="F739" s="589"/>
      <c r="G739" s="589"/>
      <c r="H739" s="589"/>
    </row>
    <row r="740" spans="1:8" x14ac:dyDescent="0.25">
      <c r="A740" s="589"/>
      <c r="B740" s="589"/>
      <c r="C740" s="589"/>
      <c r="D740" s="589"/>
      <c r="E740" s="589"/>
      <c r="F740" s="589"/>
      <c r="G740" s="589"/>
      <c r="H740" s="589"/>
    </row>
    <row r="741" spans="1:8" x14ac:dyDescent="0.25">
      <c r="A741" s="589"/>
      <c r="B741" s="589"/>
      <c r="C741" s="589"/>
      <c r="D741" s="589"/>
      <c r="E741" s="589"/>
      <c r="F741" s="589"/>
      <c r="G741" s="589"/>
      <c r="H741" s="589"/>
    </row>
    <row r="742" spans="1:8" x14ac:dyDescent="0.25">
      <c r="A742" s="589"/>
      <c r="B742" s="589"/>
      <c r="C742" s="589"/>
      <c r="D742" s="589"/>
      <c r="E742" s="589"/>
      <c r="F742" s="589"/>
      <c r="G742" s="589"/>
      <c r="H742" s="589"/>
    </row>
    <row r="743" spans="1:8" x14ac:dyDescent="0.25">
      <c r="A743" s="589"/>
      <c r="B743" s="589"/>
      <c r="C743" s="589"/>
      <c r="D743" s="589"/>
      <c r="E743" s="589"/>
      <c r="F743" s="589"/>
      <c r="G743" s="589"/>
      <c r="H743" s="589"/>
    </row>
    <row r="744" spans="1:8" x14ac:dyDescent="0.25">
      <c r="A744" s="589"/>
      <c r="B744" s="589"/>
      <c r="C744" s="589"/>
      <c r="D744" s="589"/>
      <c r="E744" s="589"/>
      <c r="F744" s="589"/>
      <c r="G744" s="589"/>
      <c r="H744" s="589"/>
    </row>
    <row r="745" spans="1:8" x14ac:dyDescent="0.25">
      <c r="A745" s="589"/>
      <c r="B745" s="589"/>
      <c r="C745" s="589"/>
      <c r="D745" s="589"/>
      <c r="E745" s="589"/>
      <c r="F745" s="589"/>
      <c r="G745" s="589"/>
      <c r="H745" s="589"/>
    </row>
    <row r="746" spans="1:8" x14ac:dyDescent="0.25">
      <c r="A746" s="589"/>
      <c r="B746" s="589"/>
      <c r="C746" s="589"/>
      <c r="D746" s="589"/>
      <c r="E746" s="589"/>
      <c r="F746" s="589"/>
      <c r="G746" s="589"/>
      <c r="H746" s="589"/>
    </row>
    <row r="747" spans="1:8" x14ac:dyDescent="0.25">
      <c r="A747" s="589"/>
      <c r="B747" s="589"/>
      <c r="C747" s="589"/>
      <c r="D747" s="589"/>
      <c r="E747" s="589"/>
      <c r="F747" s="589"/>
      <c r="G747" s="589"/>
      <c r="H747" s="589"/>
    </row>
    <row r="748" spans="1:8" x14ac:dyDescent="0.25">
      <c r="A748" s="589"/>
      <c r="B748" s="589"/>
      <c r="C748" s="589"/>
      <c r="D748" s="589"/>
      <c r="E748" s="589"/>
      <c r="F748" s="589"/>
      <c r="G748" s="589"/>
      <c r="H748" s="589"/>
    </row>
    <row r="749" spans="1:8" x14ac:dyDescent="0.25">
      <c r="A749" s="589"/>
      <c r="B749" s="589"/>
      <c r="C749" s="589"/>
      <c r="D749" s="589"/>
      <c r="E749" s="589"/>
      <c r="F749" s="589"/>
      <c r="G749" s="589"/>
      <c r="H749" s="589"/>
    </row>
    <row r="750" spans="1:8" x14ac:dyDescent="0.25">
      <c r="A750" s="589"/>
      <c r="B750" s="589"/>
      <c r="C750" s="589"/>
      <c r="D750" s="589"/>
      <c r="E750" s="589"/>
      <c r="F750" s="589"/>
      <c r="G750" s="589"/>
      <c r="H750" s="589"/>
    </row>
    <row r="751" spans="1:8" x14ac:dyDescent="0.25">
      <c r="A751" s="589"/>
      <c r="B751" s="589"/>
      <c r="C751" s="589"/>
      <c r="D751" s="589"/>
      <c r="E751" s="589"/>
      <c r="F751" s="589"/>
      <c r="G751" s="589"/>
      <c r="H751" s="589"/>
    </row>
    <row r="752" spans="1:8" x14ac:dyDescent="0.25">
      <c r="A752" s="589"/>
      <c r="B752" s="589"/>
      <c r="C752" s="589"/>
      <c r="D752" s="589"/>
      <c r="E752" s="589"/>
      <c r="F752" s="589"/>
      <c r="G752" s="589"/>
      <c r="H752" s="589"/>
    </row>
    <row r="753" spans="1:8" x14ac:dyDescent="0.25">
      <c r="A753" s="589"/>
      <c r="B753" s="589"/>
      <c r="C753" s="589"/>
      <c r="D753" s="589"/>
      <c r="E753" s="589"/>
      <c r="F753" s="589"/>
      <c r="G753" s="589"/>
      <c r="H753" s="589"/>
    </row>
    <row r="754" spans="1:8" x14ac:dyDescent="0.25">
      <c r="A754" s="589"/>
      <c r="B754" s="589"/>
      <c r="C754" s="589"/>
      <c r="D754" s="589"/>
      <c r="E754" s="589"/>
      <c r="F754" s="589"/>
      <c r="G754" s="589"/>
      <c r="H754" s="589"/>
    </row>
    <row r="755" spans="1:8" x14ac:dyDescent="0.25">
      <c r="A755" s="589"/>
      <c r="B755" s="589"/>
      <c r="C755" s="589"/>
      <c r="D755" s="589"/>
      <c r="E755" s="589"/>
      <c r="F755" s="589"/>
      <c r="G755" s="589"/>
      <c r="H755" s="589"/>
    </row>
    <row r="756" spans="1:8" x14ac:dyDescent="0.25">
      <c r="A756" s="589"/>
      <c r="B756" s="589"/>
      <c r="C756" s="589"/>
      <c r="D756" s="589"/>
      <c r="E756" s="589"/>
      <c r="F756" s="589"/>
      <c r="G756" s="589"/>
      <c r="H756" s="589"/>
    </row>
    <row r="757" spans="1:8" x14ac:dyDescent="0.25">
      <c r="A757" s="589"/>
      <c r="B757" s="589"/>
      <c r="C757" s="589"/>
      <c r="D757" s="589"/>
      <c r="E757" s="589"/>
      <c r="F757" s="589"/>
      <c r="G757" s="589"/>
      <c r="H757" s="589"/>
    </row>
    <row r="758" spans="1:8" x14ac:dyDescent="0.25">
      <c r="A758" s="589"/>
      <c r="B758" s="589"/>
      <c r="C758" s="589"/>
      <c r="D758" s="589"/>
      <c r="E758" s="589"/>
      <c r="F758" s="589"/>
      <c r="G758" s="589"/>
      <c r="H758" s="589"/>
    </row>
    <row r="759" spans="1:8" x14ac:dyDescent="0.25">
      <c r="A759" s="589"/>
      <c r="B759" s="589"/>
      <c r="C759" s="589"/>
      <c r="D759" s="589"/>
      <c r="E759" s="589"/>
      <c r="F759" s="589"/>
      <c r="G759" s="589"/>
      <c r="H759" s="589"/>
    </row>
    <row r="760" spans="1:8" x14ac:dyDescent="0.25">
      <c r="A760" s="589"/>
      <c r="B760" s="589"/>
      <c r="C760" s="589"/>
      <c r="D760" s="589"/>
      <c r="E760" s="589"/>
      <c r="F760" s="589"/>
      <c r="G760" s="589"/>
      <c r="H760" s="589"/>
    </row>
    <row r="761" spans="1:8" x14ac:dyDescent="0.25">
      <c r="A761" s="589"/>
      <c r="B761" s="589"/>
      <c r="C761" s="589"/>
      <c r="D761" s="589"/>
      <c r="E761" s="589"/>
      <c r="F761" s="589"/>
      <c r="G761" s="589"/>
      <c r="H761" s="589"/>
    </row>
    <row r="762" spans="1:8" x14ac:dyDescent="0.25">
      <c r="A762" s="589"/>
      <c r="B762" s="589"/>
      <c r="C762" s="589"/>
      <c r="D762" s="589"/>
      <c r="E762" s="589"/>
      <c r="F762" s="589"/>
      <c r="G762" s="589"/>
      <c r="H762" s="589"/>
    </row>
    <row r="763" spans="1:8" x14ac:dyDescent="0.25">
      <c r="A763" s="589"/>
      <c r="B763" s="589"/>
      <c r="C763" s="589"/>
      <c r="D763" s="589"/>
      <c r="E763" s="589"/>
      <c r="F763" s="589"/>
      <c r="G763" s="589"/>
      <c r="H763" s="589"/>
    </row>
    <row r="764" spans="1:8" x14ac:dyDescent="0.25">
      <c r="A764" s="589"/>
      <c r="B764" s="589"/>
      <c r="C764" s="589"/>
      <c r="D764" s="589"/>
      <c r="E764" s="589"/>
      <c r="F764" s="589"/>
      <c r="G764" s="589"/>
      <c r="H764" s="589"/>
    </row>
    <row r="765" spans="1:8" x14ac:dyDescent="0.25">
      <c r="A765" s="589"/>
      <c r="B765" s="589"/>
      <c r="C765" s="589"/>
      <c r="D765" s="589"/>
      <c r="E765" s="589"/>
      <c r="F765" s="589"/>
      <c r="G765" s="589"/>
      <c r="H765" s="589"/>
    </row>
    <row r="766" spans="1:8" x14ac:dyDescent="0.25">
      <c r="A766" s="589"/>
      <c r="B766" s="589"/>
      <c r="C766" s="589"/>
      <c r="D766" s="589"/>
      <c r="E766" s="589"/>
      <c r="F766" s="589"/>
      <c r="G766" s="589"/>
      <c r="H766" s="589"/>
    </row>
    <row r="767" spans="1:8" x14ac:dyDescent="0.25">
      <c r="A767" s="589"/>
      <c r="B767" s="589"/>
      <c r="C767" s="589"/>
      <c r="D767" s="589"/>
      <c r="E767" s="589"/>
      <c r="F767" s="589"/>
      <c r="G767" s="589"/>
      <c r="H767" s="589"/>
    </row>
    <row r="768" spans="1:8" x14ac:dyDescent="0.25">
      <c r="A768" s="589"/>
      <c r="B768" s="589"/>
      <c r="C768" s="589"/>
      <c r="D768" s="589"/>
      <c r="E768" s="589"/>
      <c r="F768" s="589"/>
      <c r="G768" s="589"/>
      <c r="H768" s="589"/>
    </row>
    <row r="769" spans="1:8" x14ac:dyDescent="0.25">
      <c r="A769" s="589"/>
      <c r="B769" s="589"/>
      <c r="C769" s="589"/>
      <c r="D769" s="589"/>
      <c r="E769" s="589"/>
      <c r="F769" s="589"/>
      <c r="G769" s="589"/>
      <c r="H769" s="589"/>
    </row>
    <row r="770" spans="1:8" x14ac:dyDescent="0.25">
      <c r="A770" s="589"/>
      <c r="B770" s="589"/>
      <c r="C770" s="589"/>
      <c r="D770" s="589"/>
      <c r="E770" s="589"/>
      <c r="F770" s="589"/>
      <c r="G770" s="589"/>
      <c r="H770" s="589"/>
    </row>
    <row r="771" spans="1:8" x14ac:dyDescent="0.25">
      <c r="A771" s="589"/>
      <c r="B771" s="589"/>
      <c r="C771" s="589"/>
      <c r="D771" s="589"/>
      <c r="E771" s="589"/>
      <c r="F771" s="589"/>
      <c r="G771" s="589"/>
      <c r="H771" s="589"/>
    </row>
    <row r="772" spans="1:8" x14ac:dyDescent="0.25">
      <c r="A772" s="589"/>
      <c r="B772" s="589"/>
      <c r="C772" s="589"/>
      <c r="D772" s="589"/>
      <c r="E772" s="589"/>
      <c r="F772" s="589"/>
      <c r="G772" s="589"/>
      <c r="H772" s="589"/>
    </row>
    <row r="773" spans="1:8" x14ac:dyDescent="0.25">
      <c r="A773" s="589"/>
      <c r="B773" s="589"/>
      <c r="C773" s="589"/>
      <c r="D773" s="589"/>
      <c r="E773" s="589"/>
      <c r="F773" s="589"/>
      <c r="G773" s="589"/>
      <c r="H773" s="589"/>
    </row>
    <row r="774" spans="1:8" x14ac:dyDescent="0.25">
      <c r="A774" s="589"/>
      <c r="B774" s="589"/>
      <c r="C774" s="589"/>
      <c r="D774" s="589"/>
      <c r="E774" s="589"/>
      <c r="F774" s="589"/>
      <c r="G774" s="589"/>
      <c r="H774" s="589"/>
    </row>
    <row r="775" spans="1:8" x14ac:dyDescent="0.25">
      <c r="A775" s="589"/>
      <c r="B775" s="589"/>
      <c r="C775" s="589"/>
      <c r="D775" s="589"/>
      <c r="E775" s="589"/>
      <c r="F775" s="589"/>
      <c r="G775" s="589"/>
      <c r="H775" s="589"/>
    </row>
    <row r="776" spans="1:8" x14ac:dyDescent="0.25">
      <c r="A776" s="589"/>
      <c r="B776" s="589"/>
      <c r="C776" s="589"/>
      <c r="D776" s="589"/>
      <c r="E776" s="589"/>
      <c r="F776" s="589"/>
      <c r="G776" s="589"/>
      <c r="H776" s="589"/>
    </row>
    <row r="777" spans="1:8" x14ac:dyDescent="0.25">
      <c r="A777" s="589"/>
      <c r="B777" s="589"/>
      <c r="C777" s="589"/>
      <c r="D777" s="589"/>
      <c r="E777" s="589"/>
      <c r="F777" s="589"/>
      <c r="G777" s="589"/>
      <c r="H777" s="589"/>
    </row>
    <row r="778" spans="1:8" x14ac:dyDescent="0.25">
      <c r="A778" s="589"/>
      <c r="B778" s="589"/>
      <c r="C778" s="589"/>
      <c r="D778" s="589"/>
      <c r="E778" s="589"/>
      <c r="F778" s="589"/>
      <c r="G778" s="589"/>
      <c r="H778" s="589"/>
    </row>
    <row r="779" spans="1:8" x14ac:dyDescent="0.25">
      <c r="A779" s="589"/>
      <c r="B779" s="589"/>
      <c r="C779" s="589"/>
      <c r="D779" s="589"/>
      <c r="E779" s="589"/>
      <c r="F779" s="589"/>
      <c r="G779" s="589"/>
      <c r="H779" s="589"/>
    </row>
    <row r="780" spans="1:8" x14ac:dyDescent="0.25">
      <c r="A780" s="589"/>
      <c r="B780" s="589"/>
      <c r="C780" s="589"/>
      <c r="D780" s="589"/>
      <c r="E780" s="589"/>
      <c r="F780" s="589"/>
      <c r="G780" s="589"/>
      <c r="H780" s="589"/>
    </row>
    <row r="781" spans="1:8" x14ac:dyDescent="0.25">
      <c r="A781" s="589"/>
      <c r="B781" s="589"/>
      <c r="C781" s="589"/>
      <c r="D781" s="589"/>
      <c r="E781" s="589"/>
      <c r="F781" s="589"/>
      <c r="G781" s="589"/>
      <c r="H781" s="589"/>
    </row>
    <row r="782" spans="1:8" x14ac:dyDescent="0.25">
      <c r="A782" s="589"/>
      <c r="B782" s="589"/>
      <c r="C782" s="589"/>
      <c r="D782" s="589"/>
      <c r="E782" s="589"/>
      <c r="F782" s="589"/>
      <c r="G782" s="589"/>
      <c r="H782" s="589"/>
    </row>
    <row r="783" spans="1:8" x14ac:dyDescent="0.25">
      <c r="A783" s="589"/>
      <c r="B783" s="589"/>
      <c r="C783" s="589"/>
      <c r="D783" s="589"/>
      <c r="E783" s="589"/>
      <c r="F783" s="589"/>
      <c r="G783" s="589"/>
      <c r="H783" s="589"/>
    </row>
    <row r="784" spans="1:8" x14ac:dyDescent="0.25">
      <c r="A784" s="589"/>
      <c r="B784" s="589"/>
      <c r="C784" s="589"/>
      <c r="D784" s="589"/>
      <c r="E784" s="589"/>
      <c r="F784" s="589"/>
      <c r="G784" s="589"/>
      <c r="H784" s="589"/>
    </row>
    <row r="785" spans="1:8" x14ac:dyDescent="0.25">
      <c r="A785" s="589"/>
      <c r="B785" s="589"/>
      <c r="C785" s="589"/>
      <c r="D785" s="589"/>
      <c r="E785" s="589"/>
      <c r="F785" s="589"/>
      <c r="G785" s="589"/>
      <c r="H785" s="589"/>
    </row>
    <row r="786" spans="1:8" x14ac:dyDescent="0.25">
      <c r="A786" s="589"/>
      <c r="B786" s="589"/>
      <c r="C786" s="589"/>
      <c r="D786" s="589"/>
      <c r="E786" s="589"/>
      <c r="F786" s="589"/>
      <c r="G786" s="589"/>
      <c r="H786" s="589"/>
    </row>
    <row r="787" spans="1:8" x14ac:dyDescent="0.25">
      <c r="A787" s="589"/>
      <c r="B787" s="589"/>
      <c r="C787" s="589"/>
      <c r="D787" s="589"/>
      <c r="E787" s="589"/>
      <c r="F787" s="589"/>
      <c r="G787" s="589"/>
      <c r="H787" s="589"/>
    </row>
    <row r="788" spans="1:8" x14ac:dyDescent="0.25">
      <c r="A788" s="589"/>
      <c r="B788" s="589"/>
      <c r="C788" s="589"/>
      <c r="D788" s="589"/>
      <c r="E788" s="589"/>
      <c r="F788" s="589"/>
      <c r="G788" s="589"/>
      <c r="H788" s="589"/>
    </row>
    <row r="789" spans="1:8" x14ac:dyDescent="0.25">
      <c r="A789" s="589"/>
      <c r="B789" s="589"/>
      <c r="C789" s="589"/>
      <c r="D789" s="589"/>
      <c r="E789" s="589"/>
      <c r="F789" s="589"/>
      <c r="G789" s="589"/>
      <c r="H789" s="589"/>
    </row>
    <row r="790" spans="1:8" x14ac:dyDescent="0.25">
      <c r="A790" s="589"/>
      <c r="B790" s="589"/>
      <c r="C790" s="589"/>
      <c r="D790" s="589"/>
      <c r="E790" s="589"/>
      <c r="F790" s="589"/>
      <c r="G790" s="589"/>
      <c r="H790" s="589"/>
    </row>
    <row r="791" spans="1:8" x14ac:dyDescent="0.25">
      <c r="A791" s="589"/>
      <c r="B791" s="589"/>
      <c r="C791" s="589"/>
      <c r="D791" s="589"/>
      <c r="E791" s="589"/>
      <c r="F791" s="589"/>
      <c r="G791" s="589"/>
      <c r="H791" s="589"/>
    </row>
    <row r="792" spans="1:8" x14ac:dyDescent="0.25">
      <c r="A792" s="589"/>
      <c r="B792" s="589"/>
      <c r="C792" s="589"/>
      <c r="D792" s="589"/>
      <c r="E792" s="589"/>
      <c r="F792" s="589"/>
      <c r="G792" s="589"/>
      <c r="H792" s="589"/>
    </row>
    <row r="793" spans="1:8" x14ac:dyDescent="0.25">
      <c r="A793" s="589"/>
      <c r="B793" s="589"/>
      <c r="C793" s="589"/>
      <c r="D793" s="589"/>
      <c r="E793" s="589"/>
      <c r="F793" s="589"/>
      <c r="G793" s="589"/>
      <c r="H793" s="589"/>
    </row>
    <row r="794" spans="1:8" x14ac:dyDescent="0.25">
      <c r="A794" s="589"/>
      <c r="B794" s="589"/>
      <c r="C794" s="589"/>
      <c r="D794" s="589"/>
      <c r="E794" s="589"/>
      <c r="F794" s="589"/>
      <c r="G794" s="589"/>
      <c r="H794" s="589"/>
    </row>
    <row r="795" spans="1:8" x14ac:dyDescent="0.25">
      <c r="A795" s="589"/>
      <c r="B795" s="589"/>
      <c r="C795" s="589"/>
      <c r="D795" s="589"/>
      <c r="E795" s="589"/>
      <c r="F795" s="589"/>
      <c r="G795" s="589"/>
      <c r="H795" s="589"/>
    </row>
    <row r="796" spans="1:8" x14ac:dyDescent="0.25">
      <c r="A796" s="589"/>
      <c r="B796" s="589"/>
      <c r="C796" s="589"/>
      <c r="D796" s="589"/>
      <c r="E796" s="589"/>
      <c r="F796" s="589"/>
      <c r="G796" s="589"/>
      <c r="H796" s="589"/>
    </row>
    <row r="797" spans="1:8" x14ac:dyDescent="0.25">
      <c r="A797" s="589"/>
      <c r="B797" s="589"/>
      <c r="C797" s="589"/>
      <c r="D797" s="589"/>
      <c r="E797" s="589"/>
      <c r="F797" s="589"/>
      <c r="G797" s="589"/>
      <c r="H797" s="589"/>
    </row>
    <row r="798" spans="1:8" x14ac:dyDescent="0.25">
      <c r="A798" s="589"/>
      <c r="B798" s="589"/>
      <c r="C798" s="589"/>
      <c r="D798" s="589"/>
      <c r="E798" s="589"/>
      <c r="F798" s="589"/>
      <c r="G798" s="589"/>
      <c r="H798" s="589"/>
    </row>
    <row r="799" spans="1:8" x14ac:dyDescent="0.25">
      <c r="A799" s="589"/>
      <c r="B799" s="589"/>
      <c r="C799" s="589"/>
      <c r="D799" s="589"/>
      <c r="E799" s="589"/>
      <c r="F799" s="589"/>
      <c r="G799" s="589"/>
      <c r="H799" s="589"/>
    </row>
    <row r="800" spans="1:8" x14ac:dyDescent="0.25">
      <c r="A800" s="589"/>
      <c r="B800" s="589"/>
      <c r="C800" s="589"/>
      <c r="D800" s="589"/>
      <c r="E800" s="589"/>
      <c r="F800" s="589"/>
      <c r="G800" s="589"/>
      <c r="H800" s="589"/>
    </row>
    <row r="801" spans="1:8" x14ac:dyDescent="0.25">
      <c r="A801" s="589"/>
      <c r="B801" s="589"/>
      <c r="C801" s="589"/>
      <c r="D801" s="589"/>
      <c r="E801" s="589"/>
      <c r="F801" s="589"/>
      <c r="G801" s="589"/>
      <c r="H801" s="589"/>
    </row>
    <row r="802" spans="1:8" x14ac:dyDescent="0.25">
      <c r="A802" s="589"/>
      <c r="B802" s="589"/>
      <c r="C802" s="589"/>
      <c r="D802" s="589"/>
      <c r="E802" s="589"/>
      <c r="F802" s="589"/>
      <c r="G802" s="589"/>
      <c r="H802" s="589"/>
    </row>
    <row r="803" spans="1:8" x14ac:dyDescent="0.25">
      <c r="A803" s="589"/>
      <c r="B803" s="589"/>
      <c r="C803" s="589"/>
      <c r="D803" s="589"/>
      <c r="E803" s="589"/>
      <c r="F803" s="589"/>
      <c r="G803" s="589"/>
      <c r="H803" s="589"/>
    </row>
    <row r="804" spans="1:8" x14ac:dyDescent="0.25">
      <c r="A804" s="589"/>
      <c r="B804" s="589"/>
      <c r="C804" s="589"/>
      <c r="D804" s="589"/>
      <c r="E804" s="589"/>
      <c r="F804" s="589"/>
      <c r="G804" s="589"/>
      <c r="H804" s="589"/>
    </row>
    <row r="805" spans="1:8" x14ac:dyDescent="0.25">
      <c r="A805" s="589"/>
      <c r="B805" s="589"/>
      <c r="C805" s="589"/>
      <c r="D805" s="589"/>
      <c r="E805" s="589"/>
      <c r="F805" s="589"/>
      <c r="G805" s="589"/>
      <c r="H805" s="589"/>
    </row>
    <row r="806" spans="1:8" x14ac:dyDescent="0.25">
      <c r="A806" s="589"/>
      <c r="B806" s="589"/>
      <c r="C806" s="589"/>
      <c r="D806" s="589"/>
      <c r="E806" s="589"/>
      <c r="F806" s="589"/>
      <c r="G806" s="589"/>
      <c r="H806" s="589"/>
    </row>
    <row r="807" spans="1:8" x14ac:dyDescent="0.25">
      <c r="A807" s="589"/>
      <c r="B807" s="589"/>
      <c r="C807" s="589"/>
      <c r="D807" s="589"/>
      <c r="E807" s="589"/>
      <c r="F807" s="589"/>
      <c r="G807" s="589"/>
      <c r="H807" s="589"/>
    </row>
    <row r="808" spans="1:8" x14ac:dyDescent="0.25">
      <c r="A808" s="589"/>
      <c r="B808" s="589"/>
      <c r="C808" s="589"/>
      <c r="D808" s="589"/>
      <c r="E808" s="589"/>
      <c r="F808" s="589"/>
      <c r="G808" s="589"/>
      <c r="H808" s="589"/>
    </row>
    <row r="809" spans="1:8" x14ac:dyDescent="0.25">
      <c r="A809" s="589"/>
      <c r="B809" s="589"/>
      <c r="C809" s="589"/>
      <c r="D809" s="589"/>
      <c r="E809" s="589"/>
      <c r="F809" s="589"/>
      <c r="G809" s="589"/>
      <c r="H809" s="589"/>
    </row>
    <row r="810" spans="1:8" x14ac:dyDescent="0.25">
      <c r="A810" s="589"/>
      <c r="B810" s="589"/>
      <c r="C810" s="589"/>
      <c r="D810" s="589"/>
      <c r="E810" s="589"/>
      <c r="F810" s="589"/>
      <c r="G810" s="589"/>
      <c r="H810" s="589"/>
    </row>
    <row r="811" spans="1:8" x14ac:dyDescent="0.25">
      <c r="A811" s="589"/>
      <c r="B811" s="589"/>
      <c r="C811" s="589"/>
      <c r="D811" s="589"/>
      <c r="E811" s="589"/>
      <c r="F811" s="589"/>
      <c r="G811" s="589"/>
      <c r="H811" s="589"/>
    </row>
    <row r="812" spans="1:8" x14ac:dyDescent="0.25">
      <c r="A812" s="589"/>
      <c r="B812" s="589"/>
      <c r="C812" s="589"/>
      <c r="D812" s="589"/>
      <c r="E812" s="589"/>
      <c r="F812" s="589"/>
      <c r="G812" s="589"/>
      <c r="H812" s="589"/>
    </row>
    <row r="813" spans="1:8" x14ac:dyDescent="0.25">
      <c r="A813" s="589"/>
      <c r="B813" s="589"/>
      <c r="C813" s="589"/>
      <c r="D813" s="589"/>
      <c r="E813" s="589"/>
      <c r="F813" s="589"/>
      <c r="G813" s="589"/>
      <c r="H813" s="589"/>
    </row>
    <row r="814" spans="1:8" x14ac:dyDescent="0.25">
      <c r="A814" s="589"/>
      <c r="B814" s="589"/>
      <c r="C814" s="589"/>
      <c r="D814" s="589"/>
      <c r="E814" s="589"/>
      <c r="F814" s="589"/>
      <c r="G814" s="589"/>
      <c r="H814" s="589"/>
    </row>
    <row r="815" spans="1:8" x14ac:dyDescent="0.25">
      <c r="A815" s="589"/>
      <c r="B815" s="589"/>
      <c r="C815" s="589"/>
      <c r="D815" s="589"/>
      <c r="E815" s="589"/>
      <c r="F815" s="589"/>
      <c r="G815" s="589"/>
      <c r="H815" s="589"/>
    </row>
    <row r="816" spans="1:8" x14ac:dyDescent="0.25">
      <c r="A816" s="589"/>
      <c r="B816" s="589"/>
      <c r="C816" s="589"/>
      <c r="D816" s="589"/>
      <c r="E816" s="589"/>
      <c r="F816" s="589"/>
      <c r="G816" s="589"/>
      <c r="H816" s="589"/>
    </row>
    <row r="817" spans="1:8" x14ac:dyDescent="0.25">
      <c r="A817" s="589"/>
      <c r="B817" s="589"/>
      <c r="C817" s="589"/>
      <c r="D817" s="589"/>
      <c r="E817" s="589"/>
      <c r="F817" s="589"/>
      <c r="G817" s="589"/>
      <c r="H817" s="589"/>
    </row>
    <row r="818" spans="1:8" x14ac:dyDescent="0.25">
      <c r="A818" s="589"/>
      <c r="B818" s="589"/>
      <c r="C818" s="589"/>
      <c r="D818" s="589"/>
      <c r="E818" s="589"/>
      <c r="F818" s="589"/>
      <c r="G818" s="589"/>
      <c r="H818" s="589"/>
    </row>
    <row r="819" spans="1:8" x14ac:dyDescent="0.25">
      <c r="A819" s="589"/>
      <c r="B819" s="589"/>
      <c r="C819" s="589"/>
      <c r="D819" s="589"/>
      <c r="E819" s="589"/>
      <c r="F819" s="589"/>
      <c r="G819" s="589"/>
      <c r="H819" s="589"/>
    </row>
    <row r="820" spans="1:8" x14ac:dyDescent="0.25">
      <c r="A820" s="589"/>
      <c r="B820" s="589"/>
      <c r="C820" s="589"/>
      <c r="D820" s="589"/>
      <c r="E820" s="589"/>
      <c r="F820" s="589"/>
      <c r="G820" s="589"/>
      <c r="H820" s="589"/>
    </row>
    <row r="821" spans="1:8" x14ac:dyDescent="0.25">
      <c r="A821" s="589"/>
      <c r="B821" s="589"/>
      <c r="C821" s="589"/>
      <c r="D821" s="589"/>
      <c r="E821" s="589"/>
      <c r="F821" s="589"/>
      <c r="G821" s="589"/>
      <c r="H821" s="589"/>
    </row>
    <row r="822" spans="1:8" x14ac:dyDescent="0.25">
      <c r="A822" s="589"/>
      <c r="B822" s="589"/>
      <c r="C822" s="589"/>
      <c r="D822" s="589"/>
      <c r="E822" s="589"/>
      <c r="F822" s="589"/>
      <c r="G822" s="589"/>
      <c r="H822" s="589"/>
    </row>
    <row r="823" spans="1:8" x14ac:dyDescent="0.25">
      <c r="A823" s="589"/>
      <c r="B823" s="589"/>
      <c r="C823" s="589"/>
      <c r="D823" s="589"/>
      <c r="E823" s="589"/>
      <c r="F823" s="589"/>
      <c r="G823" s="589"/>
      <c r="H823" s="589"/>
    </row>
    <row r="824" spans="1:8" x14ac:dyDescent="0.25">
      <c r="A824" s="589"/>
      <c r="B824" s="589"/>
      <c r="C824" s="589"/>
      <c r="D824" s="589"/>
      <c r="E824" s="589"/>
      <c r="F824" s="589"/>
      <c r="G824" s="589"/>
      <c r="H824" s="589"/>
    </row>
    <row r="825" spans="1:8" x14ac:dyDescent="0.25">
      <c r="A825" s="589"/>
      <c r="B825" s="589"/>
      <c r="C825" s="589"/>
      <c r="D825" s="589"/>
      <c r="E825" s="589"/>
      <c r="F825" s="589"/>
      <c r="G825" s="589"/>
      <c r="H825" s="589"/>
    </row>
    <row r="826" spans="1:8" x14ac:dyDescent="0.25">
      <c r="A826" s="589"/>
      <c r="B826" s="589"/>
      <c r="C826" s="589"/>
      <c r="D826" s="589"/>
      <c r="E826" s="589"/>
      <c r="F826" s="589"/>
      <c r="G826" s="589"/>
      <c r="H826" s="589"/>
    </row>
    <row r="827" spans="1:8" x14ac:dyDescent="0.25">
      <c r="A827" s="589"/>
      <c r="B827" s="589"/>
      <c r="C827" s="589"/>
      <c r="D827" s="589"/>
      <c r="E827" s="589"/>
      <c r="F827" s="589"/>
      <c r="G827" s="589"/>
      <c r="H827" s="589"/>
    </row>
    <row r="828" spans="1:8" x14ac:dyDescent="0.25">
      <c r="A828" s="589"/>
      <c r="B828" s="589"/>
      <c r="C828" s="589"/>
      <c r="D828" s="589"/>
      <c r="E828" s="589"/>
      <c r="F828" s="589"/>
      <c r="G828" s="589"/>
      <c r="H828" s="589"/>
    </row>
    <row r="829" spans="1:8" x14ac:dyDescent="0.25">
      <c r="A829" s="589"/>
      <c r="B829" s="589"/>
      <c r="C829" s="589"/>
      <c r="D829" s="589"/>
      <c r="E829" s="589"/>
      <c r="F829" s="589"/>
      <c r="G829" s="589"/>
      <c r="H829" s="589"/>
    </row>
    <row r="830" spans="1:8" x14ac:dyDescent="0.25">
      <c r="A830" s="589"/>
      <c r="B830" s="589"/>
      <c r="C830" s="589"/>
      <c r="D830" s="589"/>
      <c r="E830" s="589"/>
      <c r="F830" s="589"/>
      <c r="G830" s="589"/>
      <c r="H830" s="589"/>
    </row>
    <row r="831" spans="1:8" x14ac:dyDescent="0.25">
      <c r="A831" s="589"/>
      <c r="B831" s="589"/>
      <c r="C831" s="589"/>
      <c r="D831" s="589"/>
      <c r="E831" s="589"/>
      <c r="F831" s="589"/>
      <c r="G831" s="589"/>
      <c r="H831" s="589"/>
    </row>
    <row r="832" spans="1:8" x14ac:dyDescent="0.25">
      <c r="A832" s="589"/>
      <c r="B832" s="589"/>
      <c r="C832" s="589"/>
      <c r="D832" s="589"/>
      <c r="E832" s="589"/>
      <c r="F832" s="589"/>
      <c r="G832" s="589"/>
      <c r="H832" s="589"/>
    </row>
    <row r="833" spans="1:8" x14ac:dyDescent="0.25">
      <c r="A833" s="589"/>
      <c r="B833" s="589"/>
      <c r="C833" s="589"/>
      <c r="D833" s="589"/>
      <c r="E833" s="589"/>
      <c r="F833" s="589"/>
      <c r="G833" s="589"/>
      <c r="H833" s="589"/>
    </row>
    <row r="834" spans="1:8" x14ac:dyDescent="0.25">
      <c r="A834" s="589"/>
      <c r="B834" s="589"/>
      <c r="C834" s="589"/>
      <c r="D834" s="589"/>
      <c r="E834" s="589"/>
      <c r="F834" s="589"/>
      <c r="G834" s="589"/>
      <c r="H834" s="589"/>
    </row>
    <row r="835" spans="1:8" x14ac:dyDescent="0.25">
      <c r="A835" s="589"/>
      <c r="B835" s="589"/>
      <c r="C835" s="589"/>
      <c r="D835" s="589"/>
      <c r="E835" s="589"/>
      <c r="F835" s="589"/>
      <c r="G835" s="589"/>
      <c r="H835" s="589"/>
    </row>
    <row r="836" spans="1:8" x14ac:dyDescent="0.25">
      <c r="A836" s="589"/>
      <c r="B836" s="589"/>
      <c r="C836" s="589"/>
      <c r="D836" s="589"/>
      <c r="E836" s="589"/>
      <c r="F836" s="589"/>
      <c r="G836" s="589"/>
      <c r="H836" s="589"/>
    </row>
    <row r="837" spans="1:8" x14ac:dyDescent="0.25">
      <c r="A837" s="589"/>
      <c r="B837" s="589"/>
      <c r="C837" s="589"/>
      <c r="D837" s="589"/>
      <c r="E837" s="589"/>
      <c r="F837" s="589"/>
      <c r="G837" s="589"/>
      <c r="H837" s="589"/>
    </row>
    <row r="838" spans="1:8" x14ac:dyDescent="0.25">
      <c r="A838" s="589"/>
      <c r="B838" s="589"/>
      <c r="C838" s="589"/>
      <c r="D838" s="589"/>
      <c r="E838" s="589"/>
      <c r="F838" s="589"/>
      <c r="G838" s="589"/>
      <c r="H838" s="589"/>
    </row>
    <row r="839" spans="1:8" x14ac:dyDescent="0.25">
      <c r="A839" s="589"/>
      <c r="B839" s="589"/>
      <c r="C839" s="589"/>
      <c r="D839" s="589"/>
      <c r="E839" s="589"/>
      <c r="F839" s="589"/>
      <c r="G839" s="589"/>
      <c r="H839" s="589"/>
    </row>
    <row r="840" spans="1:8" x14ac:dyDescent="0.25">
      <c r="A840" s="589"/>
      <c r="B840" s="589"/>
      <c r="C840" s="589"/>
      <c r="D840" s="589"/>
      <c r="E840" s="589"/>
      <c r="F840" s="589"/>
      <c r="G840" s="589"/>
      <c r="H840" s="589"/>
    </row>
    <row r="841" spans="1:8" x14ac:dyDescent="0.25">
      <c r="A841" s="589"/>
      <c r="B841" s="589"/>
      <c r="C841" s="589"/>
      <c r="D841" s="589"/>
      <c r="E841" s="589"/>
      <c r="F841" s="589"/>
      <c r="G841" s="589"/>
      <c r="H841" s="589"/>
    </row>
    <row r="842" spans="1:8" x14ac:dyDescent="0.25">
      <c r="A842" s="589"/>
      <c r="B842" s="589"/>
      <c r="C842" s="589"/>
      <c r="D842" s="589"/>
      <c r="E842" s="589"/>
      <c r="F842" s="589"/>
      <c r="G842" s="589"/>
      <c r="H842" s="589"/>
    </row>
    <row r="843" spans="1:8" x14ac:dyDescent="0.25">
      <c r="A843" s="589"/>
      <c r="B843" s="589"/>
      <c r="C843" s="589"/>
      <c r="D843" s="589"/>
      <c r="E843" s="589"/>
      <c r="F843" s="589"/>
      <c r="G843" s="589"/>
      <c r="H843" s="589"/>
    </row>
    <row r="844" spans="1:8" x14ac:dyDescent="0.25">
      <c r="A844" s="589"/>
      <c r="B844" s="589"/>
      <c r="C844" s="589"/>
      <c r="D844" s="589"/>
      <c r="E844" s="589"/>
      <c r="F844" s="589"/>
      <c r="G844" s="589"/>
      <c r="H844" s="589"/>
    </row>
    <row r="845" spans="1:8" x14ac:dyDescent="0.25">
      <c r="A845" s="589"/>
      <c r="B845" s="589"/>
      <c r="C845" s="589"/>
      <c r="D845" s="589"/>
      <c r="E845" s="589"/>
      <c r="F845" s="589"/>
      <c r="G845" s="589"/>
      <c r="H845" s="589"/>
    </row>
    <row r="846" spans="1:8" x14ac:dyDescent="0.25">
      <c r="A846" s="589"/>
      <c r="B846" s="589"/>
      <c r="C846" s="589"/>
      <c r="D846" s="589"/>
      <c r="E846" s="589"/>
      <c r="F846" s="589"/>
      <c r="G846" s="589"/>
      <c r="H846" s="589"/>
    </row>
    <row r="847" spans="1:8" x14ac:dyDescent="0.25">
      <c r="A847" s="589"/>
      <c r="B847" s="589"/>
      <c r="C847" s="589"/>
      <c r="D847" s="589"/>
      <c r="E847" s="589"/>
      <c r="F847" s="589"/>
      <c r="G847" s="589"/>
      <c r="H847" s="589"/>
    </row>
    <row r="848" spans="1:8" x14ac:dyDescent="0.25">
      <c r="A848" s="589"/>
      <c r="B848" s="589"/>
      <c r="C848" s="589"/>
      <c r="D848" s="589"/>
      <c r="E848" s="589"/>
      <c r="F848" s="589"/>
      <c r="G848" s="589"/>
      <c r="H848" s="589"/>
    </row>
    <row r="849" spans="1:8" x14ac:dyDescent="0.25">
      <c r="A849" s="589"/>
      <c r="B849" s="589"/>
      <c r="C849" s="589"/>
      <c r="D849" s="589"/>
      <c r="E849" s="589"/>
      <c r="F849" s="589"/>
      <c r="G849" s="589"/>
      <c r="H849" s="589"/>
    </row>
    <row r="850" spans="1:8" x14ac:dyDescent="0.25">
      <c r="A850" s="589"/>
      <c r="B850" s="589"/>
      <c r="C850" s="589"/>
      <c r="D850" s="589"/>
      <c r="E850" s="589"/>
      <c r="F850" s="589"/>
      <c r="G850" s="589"/>
      <c r="H850" s="589"/>
    </row>
    <row r="851" spans="1:8" x14ac:dyDescent="0.25">
      <c r="A851" s="589"/>
      <c r="B851" s="589"/>
      <c r="C851" s="589"/>
      <c r="D851" s="589"/>
      <c r="E851" s="589"/>
      <c r="F851" s="589"/>
      <c r="G851" s="589"/>
      <c r="H851" s="589"/>
    </row>
    <row r="852" spans="1:8" x14ac:dyDescent="0.25">
      <c r="A852" s="589"/>
      <c r="B852" s="589"/>
      <c r="C852" s="589"/>
      <c r="D852" s="589"/>
      <c r="E852" s="589"/>
      <c r="F852" s="589"/>
      <c r="G852" s="589"/>
      <c r="H852" s="589"/>
    </row>
    <row r="853" spans="1:8" x14ac:dyDescent="0.25">
      <c r="A853" s="589"/>
      <c r="B853" s="589"/>
      <c r="C853" s="589"/>
      <c r="D853" s="589"/>
      <c r="E853" s="589"/>
      <c r="F853" s="589"/>
      <c r="G853" s="589"/>
      <c r="H853" s="589"/>
    </row>
    <row r="854" spans="1:8" x14ac:dyDescent="0.25">
      <c r="A854" s="589"/>
      <c r="B854" s="589"/>
      <c r="C854" s="589"/>
      <c r="D854" s="589"/>
      <c r="E854" s="589"/>
      <c r="F854" s="589"/>
      <c r="G854" s="589"/>
      <c r="H854" s="589"/>
    </row>
    <row r="855" spans="1:8" x14ac:dyDescent="0.25">
      <c r="A855" s="589"/>
      <c r="B855" s="589"/>
      <c r="C855" s="589"/>
      <c r="D855" s="589"/>
      <c r="E855" s="589"/>
      <c r="F855" s="589"/>
      <c r="G855" s="589"/>
      <c r="H855" s="589"/>
    </row>
    <row r="856" spans="1:8" x14ac:dyDescent="0.25">
      <c r="A856" s="589"/>
      <c r="B856" s="589"/>
      <c r="C856" s="589"/>
      <c r="D856" s="589"/>
      <c r="E856" s="589"/>
      <c r="F856" s="589"/>
      <c r="G856" s="589"/>
      <c r="H856" s="589"/>
    </row>
    <row r="857" spans="1:8" x14ac:dyDescent="0.25">
      <c r="A857" s="589"/>
      <c r="B857" s="589"/>
      <c r="C857" s="589"/>
      <c r="D857" s="589"/>
      <c r="E857" s="589"/>
      <c r="F857" s="589"/>
      <c r="G857" s="589"/>
      <c r="H857" s="589"/>
    </row>
    <row r="858" spans="1:8" x14ac:dyDescent="0.25">
      <c r="A858" s="589"/>
      <c r="B858" s="589"/>
      <c r="C858" s="589"/>
      <c r="D858" s="589"/>
      <c r="E858" s="589"/>
      <c r="F858" s="589"/>
      <c r="G858" s="589"/>
      <c r="H858" s="589"/>
    </row>
    <row r="859" spans="1:8" x14ac:dyDescent="0.25">
      <c r="A859" s="589"/>
      <c r="B859" s="589"/>
      <c r="C859" s="589"/>
      <c r="D859" s="589"/>
      <c r="E859" s="589"/>
      <c r="F859" s="589"/>
      <c r="G859" s="589"/>
      <c r="H859" s="589"/>
    </row>
    <row r="860" spans="1:8" x14ac:dyDescent="0.25">
      <c r="A860" s="589"/>
      <c r="B860" s="589"/>
      <c r="C860" s="589"/>
      <c r="D860" s="589"/>
      <c r="E860" s="589"/>
      <c r="F860" s="589"/>
      <c r="G860" s="589"/>
      <c r="H860" s="589"/>
    </row>
    <row r="861" spans="1:8" x14ac:dyDescent="0.25">
      <c r="A861" s="589"/>
      <c r="B861" s="589"/>
      <c r="C861" s="589"/>
      <c r="D861" s="589"/>
      <c r="E861" s="589"/>
      <c r="F861" s="589"/>
      <c r="G861" s="589"/>
      <c r="H861" s="589"/>
    </row>
    <row r="862" spans="1:8" x14ac:dyDescent="0.25">
      <c r="A862" s="589"/>
      <c r="B862" s="589"/>
      <c r="C862" s="589"/>
      <c r="D862" s="589"/>
      <c r="E862" s="589"/>
      <c r="F862" s="589"/>
      <c r="G862" s="589"/>
      <c r="H862" s="589"/>
    </row>
    <row r="863" spans="1:8" x14ac:dyDescent="0.25">
      <c r="A863" s="589"/>
      <c r="B863" s="589"/>
      <c r="C863" s="589"/>
      <c r="D863" s="589"/>
      <c r="E863" s="589"/>
      <c r="F863" s="589"/>
      <c r="G863" s="589"/>
      <c r="H863" s="589"/>
    </row>
    <row r="864" spans="1:8" x14ac:dyDescent="0.25">
      <c r="A864" s="589"/>
      <c r="B864" s="589"/>
      <c r="C864" s="589"/>
      <c r="D864" s="589"/>
      <c r="E864" s="589"/>
      <c r="F864" s="589"/>
      <c r="G864" s="589"/>
      <c r="H864" s="589"/>
    </row>
    <row r="865" spans="1:8" x14ac:dyDescent="0.25">
      <c r="A865" s="589"/>
      <c r="B865" s="589"/>
      <c r="C865" s="589"/>
      <c r="D865" s="589"/>
      <c r="E865" s="589"/>
      <c r="F865" s="589"/>
      <c r="G865" s="589"/>
      <c r="H865" s="589"/>
    </row>
    <row r="866" spans="1:8" x14ac:dyDescent="0.25">
      <c r="A866" s="589"/>
      <c r="B866" s="589"/>
      <c r="C866" s="589"/>
      <c r="D866" s="589"/>
      <c r="E866" s="589"/>
      <c r="F866" s="589"/>
      <c r="G866" s="589"/>
      <c r="H866" s="589"/>
    </row>
    <row r="867" spans="1:8" x14ac:dyDescent="0.25">
      <c r="A867" s="589"/>
      <c r="B867" s="589"/>
      <c r="C867" s="589"/>
      <c r="D867" s="589"/>
      <c r="E867" s="589"/>
      <c r="F867" s="589"/>
      <c r="G867" s="589"/>
      <c r="H867" s="589"/>
    </row>
    <row r="868" spans="1:8" x14ac:dyDescent="0.25">
      <c r="A868" s="589"/>
      <c r="B868" s="589"/>
      <c r="C868" s="589"/>
      <c r="D868" s="589"/>
      <c r="E868" s="589"/>
      <c r="F868" s="589"/>
      <c r="G868" s="589"/>
      <c r="H868" s="589"/>
    </row>
    <row r="869" spans="1:8" x14ac:dyDescent="0.25">
      <c r="A869" s="589"/>
      <c r="B869" s="589"/>
      <c r="C869" s="589"/>
      <c r="D869" s="589"/>
      <c r="E869" s="589"/>
      <c r="F869" s="589"/>
      <c r="G869" s="589"/>
      <c r="H869" s="589"/>
    </row>
    <row r="870" spans="1:8" x14ac:dyDescent="0.25">
      <c r="A870" s="589"/>
      <c r="B870" s="589"/>
      <c r="C870" s="589"/>
      <c r="D870" s="589"/>
      <c r="E870" s="589"/>
      <c r="F870" s="589"/>
      <c r="G870" s="589"/>
      <c r="H870" s="589"/>
    </row>
    <row r="871" spans="1:8" x14ac:dyDescent="0.25">
      <c r="A871" s="589"/>
      <c r="B871" s="589"/>
      <c r="C871" s="589"/>
      <c r="D871" s="589"/>
      <c r="E871" s="589"/>
      <c r="F871" s="589"/>
      <c r="G871" s="589"/>
      <c r="H871" s="589"/>
    </row>
    <row r="872" spans="1:8" x14ac:dyDescent="0.25">
      <c r="A872" s="589"/>
      <c r="B872" s="589"/>
      <c r="C872" s="589"/>
      <c r="D872" s="589"/>
      <c r="E872" s="589"/>
      <c r="F872" s="589"/>
      <c r="G872" s="589"/>
      <c r="H872" s="589"/>
    </row>
    <row r="873" spans="1:8" x14ac:dyDescent="0.25">
      <c r="A873" s="589"/>
      <c r="B873" s="589"/>
      <c r="C873" s="589"/>
      <c r="D873" s="589"/>
      <c r="E873" s="589"/>
      <c r="F873" s="589"/>
      <c r="G873" s="589"/>
      <c r="H873" s="589"/>
    </row>
    <row r="874" spans="1:8" x14ac:dyDescent="0.25">
      <c r="A874" s="589"/>
      <c r="B874" s="589"/>
      <c r="C874" s="589"/>
      <c r="D874" s="589"/>
      <c r="E874" s="589"/>
      <c r="F874" s="589"/>
      <c r="G874" s="589"/>
      <c r="H874" s="589"/>
    </row>
    <row r="875" spans="1:8" x14ac:dyDescent="0.25">
      <c r="A875" s="589"/>
      <c r="B875" s="589"/>
      <c r="C875" s="589"/>
      <c r="D875" s="589"/>
      <c r="E875" s="589"/>
      <c r="F875" s="589"/>
      <c r="G875" s="589"/>
      <c r="H875" s="589"/>
    </row>
    <row r="876" spans="1:8" x14ac:dyDescent="0.25">
      <c r="A876" s="589"/>
      <c r="B876" s="589"/>
      <c r="C876" s="589"/>
      <c r="D876" s="589"/>
      <c r="E876" s="589"/>
      <c r="F876" s="589"/>
      <c r="G876" s="589"/>
      <c r="H876" s="589"/>
    </row>
    <row r="877" spans="1:8" x14ac:dyDescent="0.25">
      <c r="A877" s="589"/>
      <c r="B877" s="589"/>
      <c r="C877" s="589"/>
      <c r="D877" s="589"/>
      <c r="E877" s="589"/>
      <c r="F877" s="589"/>
      <c r="G877" s="589"/>
      <c r="H877" s="589"/>
    </row>
    <row r="878" spans="1:8" x14ac:dyDescent="0.25">
      <c r="A878" s="589"/>
      <c r="B878" s="589"/>
      <c r="C878" s="589"/>
      <c r="D878" s="589"/>
      <c r="E878" s="589"/>
      <c r="F878" s="589"/>
      <c r="G878" s="589"/>
      <c r="H878" s="589"/>
    </row>
    <row r="879" spans="1:8" x14ac:dyDescent="0.25">
      <c r="A879" s="589"/>
      <c r="B879" s="589"/>
      <c r="C879" s="589"/>
      <c r="D879" s="589"/>
      <c r="E879" s="589"/>
      <c r="F879" s="589"/>
      <c r="G879" s="589"/>
      <c r="H879" s="589"/>
    </row>
    <row r="880" spans="1:8" x14ac:dyDescent="0.25">
      <c r="A880" s="589"/>
      <c r="B880" s="589"/>
      <c r="C880" s="589"/>
      <c r="D880" s="589"/>
      <c r="E880" s="589"/>
      <c r="F880" s="589"/>
      <c r="G880" s="589"/>
      <c r="H880" s="589"/>
    </row>
    <row r="881" spans="1:8" x14ac:dyDescent="0.25">
      <c r="A881" s="589"/>
      <c r="B881" s="589"/>
      <c r="C881" s="589"/>
      <c r="D881" s="589"/>
      <c r="E881" s="589"/>
      <c r="F881" s="589"/>
      <c r="G881" s="589"/>
      <c r="H881" s="589"/>
    </row>
    <row r="882" spans="1:8" x14ac:dyDescent="0.25">
      <c r="A882" s="589"/>
      <c r="B882" s="589"/>
      <c r="C882" s="589"/>
      <c r="D882" s="589"/>
      <c r="E882" s="589"/>
      <c r="F882" s="589"/>
      <c r="G882" s="589"/>
      <c r="H882" s="589"/>
    </row>
    <row r="883" spans="1:8" x14ac:dyDescent="0.25">
      <c r="A883" s="589"/>
      <c r="B883" s="589"/>
      <c r="C883" s="589"/>
      <c r="D883" s="589"/>
      <c r="E883" s="589"/>
      <c r="F883" s="589"/>
      <c r="G883" s="589"/>
      <c r="H883" s="589"/>
    </row>
    <row r="884" spans="1:8" x14ac:dyDescent="0.25">
      <c r="A884" s="589"/>
      <c r="B884" s="589"/>
      <c r="C884" s="589"/>
      <c r="D884" s="589"/>
      <c r="E884" s="589"/>
      <c r="F884" s="589"/>
      <c r="G884" s="589"/>
      <c r="H884" s="589"/>
    </row>
    <row r="885" spans="1:8" x14ac:dyDescent="0.25">
      <c r="A885" s="589"/>
      <c r="B885" s="589"/>
      <c r="C885" s="589"/>
      <c r="D885" s="589"/>
      <c r="E885" s="589"/>
      <c r="F885" s="589"/>
      <c r="G885" s="589"/>
      <c r="H885" s="589"/>
    </row>
    <row r="886" spans="1:8" x14ac:dyDescent="0.25">
      <c r="A886" s="589"/>
      <c r="B886" s="589"/>
      <c r="C886" s="589"/>
      <c r="D886" s="589"/>
      <c r="E886" s="589"/>
      <c r="F886" s="589"/>
      <c r="G886" s="589"/>
      <c r="H886" s="589"/>
    </row>
    <row r="887" spans="1:8" x14ac:dyDescent="0.25">
      <c r="A887" s="589"/>
      <c r="B887" s="589"/>
      <c r="C887" s="589"/>
      <c r="D887" s="589"/>
      <c r="E887" s="589"/>
      <c r="F887" s="589"/>
      <c r="G887" s="589"/>
      <c r="H887" s="589"/>
    </row>
    <row r="888" spans="1:8" x14ac:dyDescent="0.25">
      <c r="A888" s="589"/>
      <c r="B888" s="589"/>
      <c r="C888" s="589"/>
      <c r="D888" s="589"/>
      <c r="E888" s="589"/>
      <c r="F888" s="589"/>
      <c r="G888" s="589"/>
      <c r="H888" s="589"/>
    </row>
    <row r="889" spans="1:8" x14ac:dyDescent="0.25">
      <c r="A889" s="589"/>
      <c r="B889" s="589"/>
      <c r="C889" s="589"/>
      <c r="D889" s="589"/>
      <c r="E889" s="589"/>
      <c r="F889" s="589"/>
      <c r="G889" s="589"/>
      <c r="H889" s="589"/>
    </row>
    <row r="890" spans="1:8" x14ac:dyDescent="0.25">
      <c r="A890" s="589"/>
      <c r="B890" s="589"/>
      <c r="C890" s="589"/>
      <c r="D890" s="589"/>
      <c r="E890" s="589"/>
      <c r="F890" s="589"/>
      <c r="G890" s="589"/>
      <c r="H890" s="589"/>
    </row>
    <row r="891" spans="1:8" x14ac:dyDescent="0.25">
      <c r="A891" s="589"/>
      <c r="B891" s="589"/>
      <c r="C891" s="589"/>
      <c r="D891" s="589"/>
      <c r="E891" s="589"/>
      <c r="F891" s="589"/>
      <c r="G891" s="589"/>
      <c r="H891" s="589"/>
    </row>
    <row r="892" spans="1:8" x14ac:dyDescent="0.25">
      <c r="A892" s="589"/>
      <c r="B892" s="589"/>
      <c r="C892" s="589"/>
      <c r="D892" s="589"/>
      <c r="E892" s="589"/>
      <c r="F892" s="589"/>
      <c r="G892" s="589"/>
      <c r="H892" s="589"/>
    </row>
    <row r="893" spans="1:8" x14ac:dyDescent="0.25">
      <c r="A893" s="589"/>
      <c r="B893" s="589"/>
      <c r="C893" s="589"/>
      <c r="D893" s="589"/>
      <c r="E893" s="589"/>
      <c r="F893" s="589"/>
      <c r="G893" s="589"/>
      <c r="H893" s="589"/>
    </row>
    <row r="894" spans="1:8" x14ac:dyDescent="0.25">
      <c r="A894" s="589"/>
      <c r="B894" s="589"/>
      <c r="C894" s="589"/>
      <c r="D894" s="589"/>
      <c r="E894" s="589"/>
      <c r="F894" s="589"/>
      <c r="G894" s="589"/>
      <c r="H894" s="589"/>
    </row>
    <row r="895" spans="1:8" x14ac:dyDescent="0.25">
      <c r="A895" s="589"/>
      <c r="B895" s="589"/>
      <c r="C895" s="589"/>
      <c r="D895" s="589"/>
      <c r="E895" s="589"/>
      <c r="F895" s="589"/>
      <c r="G895" s="589"/>
      <c r="H895" s="589"/>
    </row>
    <row r="896" spans="1:8" x14ac:dyDescent="0.25">
      <c r="A896" s="589"/>
      <c r="B896" s="589"/>
      <c r="C896" s="589"/>
      <c r="D896" s="589"/>
      <c r="E896" s="589"/>
      <c r="F896" s="589"/>
      <c r="G896" s="589"/>
      <c r="H896" s="589"/>
    </row>
    <row r="897" spans="1:8" x14ac:dyDescent="0.25">
      <c r="A897" s="589"/>
      <c r="B897" s="589"/>
      <c r="C897" s="589"/>
      <c r="D897" s="589"/>
      <c r="E897" s="589"/>
      <c r="F897" s="589"/>
      <c r="G897" s="589"/>
      <c r="H897" s="589"/>
    </row>
    <row r="898" spans="1:8" x14ac:dyDescent="0.25">
      <c r="A898" s="589"/>
      <c r="B898" s="589"/>
      <c r="C898" s="589"/>
      <c r="D898" s="589"/>
      <c r="E898" s="589"/>
      <c r="F898" s="589"/>
      <c r="G898" s="589"/>
      <c r="H898" s="589"/>
    </row>
    <row r="899" spans="1:8" x14ac:dyDescent="0.25">
      <c r="A899" s="589"/>
      <c r="B899" s="589"/>
      <c r="C899" s="589"/>
      <c r="D899" s="589"/>
      <c r="E899" s="589"/>
      <c r="F899" s="589"/>
      <c r="G899" s="589"/>
      <c r="H899" s="589"/>
    </row>
    <row r="900" spans="1:8" x14ac:dyDescent="0.25">
      <c r="A900" s="589"/>
      <c r="B900" s="589"/>
      <c r="C900" s="589"/>
      <c r="D900" s="589"/>
      <c r="E900" s="589"/>
      <c r="F900" s="589"/>
      <c r="G900" s="589"/>
      <c r="H900" s="589"/>
    </row>
    <row r="901" spans="1:8" x14ac:dyDescent="0.25">
      <c r="A901" s="589"/>
      <c r="B901" s="589"/>
      <c r="C901" s="589"/>
      <c r="D901" s="589"/>
      <c r="E901" s="589"/>
      <c r="F901" s="589"/>
      <c r="G901" s="589"/>
      <c r="H901" s="589"/>
    </row>
    <row r="902" spans="1:8" x14ac:dyDescent="0.25">
      <c r="A902" s="589"/>
      <c r="B902" s="589"/>
      <c r="C902" s="589"/>
      <c r="D902" s="589"/>
      <c r="E902" s="589"/>
      <c r="F902" s="589"/>
      <c r="G902" s="589"/>
      <c r="H902" s="589"/>
    </row>
    <row r="903" spans="1:8" x14ac:dyDescent="0.25">
      <c r="A903" s="589"/>
      <c r="B903" s="589"/>
      <c r="C903" s="589"/>
      <c r="D903" s="589"/>
      <c r="E903" s="589"/>
      <c r="F903" s="589"/>
      <c r="G903" s="589"/>
      <c r="H903" s="589"/>
    </row>
    <row r="904" spans="1:8" x14ac:dyDescent="0.25">
      <c r="A904" s="589"/>
      <c r="B904" s="589"/>
      <c r="C904" s="589"/>
      <c r="D904" s="589"/>
      <c r="E904" s="589"/>
      <c r="F904" s="589"/>
      <c r="G904" s="589"/>
      <c r="H904" s="589"/>
    </row>
    <row r="905" spans="1:8" x14ac:dyDescent="0.25">
      <c r="A905" s="589"/>
      <c r="B905" s="589"/>
      <c r="C905" s="589"/>
      <c r="D905" s="589"/>
      <c r="E905" s="589"/>
      <c r="F905" s="589"/>
      <c r="G905" s="589"/>
      <c r="H905" s="589"/>
    </row>
    <row r="906" spans="1:8" x14ac:dyDescent="0.25">
      <c r="A906" s="589"/>
      <c r="B906" s="589"/>
      <c r="C906" s="589"/>
      <c r="D906" s="589"/>
      <c r="E906" s="589"/>
      <c r="F906" s="589"/>
      <c r="G906" s="589"/>
      <c r="H906" s="589"/>
    </row>
    <row r="907" spans="1:8" x14ac:dyDescent="0.25">
      <c r="A907" s="589"/>
      <c r="B907" s="589"/>
      <c r="C907" s="589"/>
      <c r="D907" s="589"/>
      <c r="E907" s="589"/>
      <c r="F907" s="589"/>
      <c r="G907" s="589"/>
      <c r="H907" s="589"/>
    </row>
    <row r="908" spans="1:8" x14ac:dyDescent="0.25">
      <c r="A908" s="589"/>
      <c r="B908" s="589"/>
      <c r="C908" s="589"/>
      <c r="D908" s="589"/>
      <c r="E908" s="589"/>
      <c r="F908" s="589"/>
      <c r="G908" s="589"/>
      <c r="H908" s="589"/>
    </row>
    <row r="909" spans="1:8" x14ac:dyDescent="0.25">
      <c r="A909" s="589"/>
      <c r="B909" s="589"/>
      <c r="C909" s="589"/>
      <c r="D909" s="589"/>
      <c r="E909" s="589"/>
      <c r="F909" s="589"/>
      <c r="G909" s="589"/>
      <c r="H909" s="589"/>
    </row>
    <row r="910" spans="1:8" x14ac:dyDescent="0.25">
      <c r="A910" s="589"/>
      <c r="B910" s="589"/>
      <c r="C910" s="589"/>
      <c r="D910" s="589"/>
      <c r="E910" s="589"/>
      <c r="F910" s="589"/>
      <c r="G910" s="589"/>
      <c r="H910" s="589"/>
    </row>
    <row r="911" spans="1:8" x14ac:dyDescent="0.25">
      <c r="A911" s="589"/>
      <c r="B911" s="589"/>
      <c r="C911" s="589"/>
      <c r="D911" s="589"/>
      <c r="E911" s="589"/>
      <c r="F911" s="589"/>
      <c r="G911" s="589"/>
      <c r="H911" s="589"/>
    </row>
    <row r="912" spans="1:8" x14ac:dyDescent="0.25">
      <c r="A912" s="589"/>
      <c r="B912" s="589"/>
      <c r="C912" s="589"/>
      <c r="D912" s="589"/>
      <c r="E912" s="589"/>
      <c r="F912" s="589"/>
      <c r="G912" s="589"/>
      <c r="H912" s="589"/>
    </row>
    <row r="913" spans="1:8" x14ac:dyDescent="0.25">
      <c r="A913" s="589"/>
      <c r="B913" s="589"/>
      <c r="C913" s="589"/>
      <c r="D913" s="589"/>
      <c r="E913" s="589"/>
      <c r="F913" s="589"/>
      <c r="G913" s="589"/>
      <c r="H913" s="589"/>
    </row>
    <row r="914" spans="1:8" x14ac:dyDescent="0.25">
      <c r="A914" s="589"/>
      <c r="B914" s="589"/>
      <c r="C914" s="589"/>
      <c r="D914" s="589"/>
      <c r="E914" s="589"/>
      <c r="F914" s="589"/>
      <c r="G914" s="589"/>
      <c r="H914" s="589"/>
    </row>
    <row r="915" spans="1:8" x14ac:dyDescent="0.25">
      <c r="A915" s="589"/>
      <c r="B915" s="589"/>
      <c r="C915" s="589"/>
      <c r="D915" s="589"/>
      <c r="E915" s="589"/>
      <c r="F915" s="589"/>
      <c r="G915" s="589"/>
      <c r="H915" s="589"/>
    </row>
    <row r="916" spans="1:8" x14ac:dyDescent="0.25">
      <c r="A916" s="589"/>
      <c r="B916" s="589"/>
      <c r="C916" s="589"/>
      <c r="D916" s="589"/>
      <c r="E916" s="589"/>
      <c r="F916" s="589"/>
      <c r="G916" s="589"/>
      <c r="H916" s="589"/>
    </row>
    <row r="917" spans="1:8" x14ac:dyDescent="0.25">
      <c r="A917" s="589"/>
      <c r="B917" s="589"/>
      <c r="C917" s="589"/>
      <c r="D917" s="589"/>
      <c r="E917" s="589"/>
      <c r="F917" s="589"/>
      <c r="G917" s="589"/>
      <c r="H917" s="589"/>
    </row>
    <row r="918" spans="1:8" x14ac:dyDescent="0.25">
      <c r="A918" s="589"/>
      <c r="B918" s="589"/>
      <c r="C918" s="589"/>
      <c r="D918" s="589"/>
      <c r="E918" s="589"/>
      <c r="F918" s="589"/>
      <c r="G918" s="589"/>
      <c r="H918" s="589"/>
    </row>
    <row r="919" spans="1:8" x14ac:dyDescent="0.25">
      <c r="A919" s="589"/>
      <c r="B919" s="589"/>
      <c r="C919" s="589"/>
      <c r="D919" s="589"/>
      <c r="E919" s="589"/>
      <c r="F919" s="589"/>
      <c r="G919" s="589"/>
      <c r="H919" s="589"/>
    </row>
    <row r="920" spans="1:8" x14ac:dyDescent="0.25">
      <c r="A920" s="589"/>
      <c r="B920" s="589"/>
      <c r="C920" s="589"/>
      <c r="D920" s="589"/>
      <c r="E920" s="589"/>
      <c r="F920" s="589"/>
      <c r="G920" s="589"/>
      <c r="H920" s="589"/>
    </row>
    <row r="921" spans="1:8" x14ac:dyDescent="0.25">
      <c r="A921" s="589"/>
      <c r="B921" s="589"/>
      <c r="C921" s="589"/>
      <c r="D921" s="589"/>
      <c r="E921" s="589"/>
      <c r="F921" s="589"/>
      <c r="G921" s="589"/>
      <c r="H921" s="589"/>
    </row>
    <row r="922" spans="1:8" x14ac:dyDescent="0.25">
      <c r="A922" s="589"/>
      <c r="B922" s="589"/>
      <c r="C922" s="589"/>
      <c r="D922" s="589"/>
      <c r="E922" s="589"/>
      <c r="F922" s="589"/>
      <c r="G922" s="589"/>
      <c r="H922" s="589"/>
    </row>
    <row r="923" spans="1:8" x14ac:dyDescent="0.25">
      <c r="A923" s="589"/>
      <c r="B923" s="589"/>
      <c r="C923" s="589"/>
      <c r="D923" s="589"/>
      <c r="E923" s="589"/>
      <c r="F923" s="589"/>
      <c r="G923" s="589"/>
      <c r="H923" s="589"/>
    </row>
    <row r="924" spans="1:8" x14ac:dyDescent="0.25">
      <c r="A924" s="589"/>
      <c r="B924" s="589"/>
      <c r="C924" s="589"/>
      <c r="D924" s="589"/>
      <c r="E924" s="589"/>
      <c r="F924" s="589"/>
      <c r="G924" s="589"/>
      <c r="H924" s="589"/>
    </row>
    <row r="925" spans="1:8" x14ac:dyDescent="0.25">
      <c r="A925" s="589"/>
      <c r="B925" s="589"/>
      <c r="C925" s="589"/>
      <c r="D925" s="589"/>
      <c r="E925" s="589"/>
      <c r="F925" s="589"/>
      <c r="G925" s="589"/>
      <c r="H925" s="589"/>
    </row>
    <row r="926" spans="1:8" x14ac:dyDescent="0.25">
      <c r="A926" s="589"/>
      <c r="B926" s="589"/>
      <c r="C926" s="589"/>
      <c r="D926" s="589"/>
      <c r="E926" s="589"/>
      <c r="F926" s="589"/>
      <c r="G926" s="589"/>
      <c r="H926" s="589"/>
    </row>
    <row r="927" spans="1:8" x14ac:dyDescent="0.25">
      <c r="A927" s="589"/>
      <c r="B927" s="589"/>
      <c r="C927" s="589"/>
      <c r="D927" s="589"/>
      <c r="E927" s="589"/>
      <c r="F927" s="589"/>
      <c r="G927" s="589"/>
      <c r="H927" s="589"/>
    </row>
    <row r="928" spans="1:8" x14ac:dyDescent="0.25">
      <c r="A928" s="589"/>
      <c r="B928" s="589"/>
      <c r="C928" s="589"/>
      <c r="D928" s="589"/>
      <c r="E928" s="589"/>
      <c r="F928" s="589"/>
      <c r="G928" s="589"/>
      <c r="H928" s="589"/>
    </row>
    <row r="929" spans="1:8" x14ac:dyDescent="0.25">
      <c r="A929" s="589"/>
      <c r="B929" s="589"/>
      <c r="C929" s="589"/>
      <c r="D929" s="589"/>
      <c r="E929" s="589"/>
      <c r="F929" s="589"/>
      <c r="G929" s="589"/>
      <c r="H929" s="589"/>
    </row>
    <row r="930" spans="1:8" x14ac:dyDescent="0.25">
      <c r="A930" s="589"/>
      <c r="B930" s="589"/>
      <c r="C930" s="589"/>
      <c r="D930" s="589"/>
      <c r="E930" s="589"/>
      <c r="F930" s="589"/>
      <c r="G930" s="589"/>
      <c r="H930" s="589"/>
    </row>
    <row r="931" spans="1:8" x14ac:dyDescent="0.25">
      <c r="A931" s="589"/>
      <c r="B931" s="589"/>
      <c r="C931" s="589"/>
      <c r="D931" s="589"/>
      <c r="E931" s="589"/>
      <c r="F931" s="589"/>
      <c r="G931" s="589"/>
      <c r="H931" s="589"/>
    </row>
    <row r="932" spans="1:8" x14ac:dyDescent="0.25">
      <c r="A932" s="589"/>
      <c r="B932" s="589"/>
      <c r="C932" s="589"/>
      <c r="D932" s="589"/>
      <c r="E932" s="589"/>
      <c r="F932" s="589"/>
      <c r="G932" s="589"/>
      <c r="H932" s="589"/>
    </row>
    <row r="933" spans="1:8" x14ac:dyDescent="0.25">
      <c r="A933" s="589"/>
      <c r="B933" s="589"/>
      <c r="C933" s="589"/>
      <c r="D933" s="589"/>
      <c r="E933" s="589"/>
      <c r="F933" s="589"/>
      <c r="G933" s="589"/>
      <c r="H933" s="589"/>
    </row>
    <row r="934" spans="1:8" x14ac:dyDescent="0.25">
      <c r="A934" s="589"/>
      <c r="B934" s="589"/>
      <c r="C934" s="589"/>
      <c r="D934" s="589"/>
      <c r="E934" s="589"/>
      <c r="F934" s="589"/>
      <c r="G934" s="589"/>
      <c r="H934" s="589"/>
    </row>
    <row r="935" spans="1:8" x14ac:dyDescent="0.25">
      <c r="A935" s="589"/>
      <c r="B935" s="589"/>
      <c r="C935" s="589"/>
      <c r="D935" s="589"/>
      <c r="E935" s="589"/>
      <c r="F935" s="589"/>
      <c r="G935" s="589"/>
      <c r="H935" s="589"/>
    </row>
    <row r="936" spans="1:8" x14ac:dyDescent="0.25">
      <c r="A936" s="589"/>
      <c r="B936" s="589"/>
      <c r="C936" s="589"/>
      <c r="D936" s="589"/>
      <c r="E936" s="589"/>
      <c r="F936" s="589"/>
      <c r="G936" s="589"/>
      <c r="H936" s="589"/>
    </row>
    <row r="937" spans="1:8" x14ac:dyDescent="0.25">
      <c r="A937" s="589"/>
      <c r="B937" s="589"/>
      <c r="C937" s="589"/>
      <c r="D937" s="589"/>
      <c r="E937" s="589"/>
      <c r="F937" s="589"/>
      <c r="G937" s="589"/>
      <c r="H937" s="589"/>
    </row>
    <row r="938" spans="1:8" x14ac:dyDescent="0.25">
      <c r="A938" s="589"/>
      <c r="B938" s="589"/>
      <c r="C938" s="589"/>
      <c r="D938" s="589"/>
      <c r="E938" s="589"/>
      <c r="F938" s="589"/>
      <c r="G938" s="589"/>
      <c r="H938" s="589"/>
    </row>
    <row r="939" spans="1:8" x14ac:dyDescent="0.25">
      <c r="A939" s="589"/>
      <c r="B939" s="589"/>
      <c r="C939" s="589"/>
      <c r="D939" s="589"/>
      <c r="E939" s="589"/>
      <c r="F939" s="589"/>
      <c r="G939" s="589"/>
      <c r="H939" s="589"/>
    </row>
    <row r="940" spans="1:8" x14ac:dyDescent="0.25">
      <c r="A940" s="589"/>
      <c r="B940" s="589"/>
      <c r="C940" s="589"/>
      <c r="D940" s="589"/>
      <c r="E940" s="589"/>
      <c r="F940" s="589"/>
      <c r="G940" s="589"/>
      <c r="H940" s="589"/>
    </row>
    <row r="941" spans="1:8" x14ac:dyDescent="0.25">
      <c r="A941" s="589"/>
      <c r="B941" s="589"/>
      <c r="C941" s="589"/>
      <c r="D941" s="589"/>
      <c r="E941" s="589"/>
      <c r="F941" s="589"/>
      <c r="G941" s="589"/>
      <c r="H941" s="589"/>
    </row>
    <row r="942" spans="1:8" x14ac:dyDescent="0.25">
      <c r="A942" s="589"/>
      <c r="B942" s="589"/>
      <c r="C942" s="589"/>
      <c r="D942" s="589"/>
      <c r="E942" s="589"/>
      <c r="F942" s="589"/>
      <c r="G942" s="589"/>
      <c r="H942" s="589"/>
    </row>
    <row r="943" spans="1:8" x14ac:dyDescent="0.25">
      <c r="A943" s="589"/>
      <c r="B943" s="589"/>
      <c r="C943" s="589"/>
      <c r="D943" s="589"/>
      <c r="E943" s="589"/>
      <c r="F943" s="589"/>
      <c r="G943" s="589"/>
      <c r="H943" s="589"/>
    </row>
    <row r="944" spans="1:8" x14ac:dyDescent="0.25">
      <c r="A944" s="589"/>
      <c r="B944" s="589"/>
      <c r="C944" s="589"/>
      <c r="D944" s="589"/>
      <c r="E944" s="589"/>
      <c r="F944" s="589"/>
      <c r="G944" s="589"/>
      <c r="H944" s="589"/>
    </row>
    <row r="945" spans="1:8" x14ac:dyDescent="0.25">
      <c r="A945" s="589"/>
      <c r="B945" s="589"/>
      <c r="C945" s="589"/>
      <c r="D945" s="589"/>
      <c r="E945" s="589"/>
      <c r="F945" s="589"/>
      <c r="G945" s="589"/>
      <c r="H945" s="589"/>
    </row>
    <row r="946" spans="1:8" x14ac:dyDescent="0.25">
      <c r="A946" s="589"/>
      <c r="B946" s="589"/>
      <c r="C946" s="589"/>
      <c r="D946" s="589"/>
      <c r="E946" s="589"/>
      <c r="F946" s="589"/>
      <c r="G946" s="589"/>
      <c r="H946" s="589"/>
    </row>
    <row r="947" spans="1:8" x14ac:dyDescent="0.25">
      <c r="A947" s="589"/>
      <c r="B947" s="589"/>
      <c r="C947" s="589"/>
      <c r="D947" s="589"/>
      <c r="E947" s="589"/>
      <c r="F947" s="589"/>
      <c r="G947" s="589"/>
      <c r="H947" s="589"/>
    </row>
    <row r="948" spans="1:8" x14ac:dyDescent="0.25">
      <c r="A948" s="589"/>
      <c r="B948" s="589"/>
      <c r="C948" s="589"/>
      <c r="D948" s="589"/>
      <c r="E948" s="589"/>
      <c r="F948" s="589"/>
      <c r="G948" s="589"/>
      <c r="H948" s="589"/>
    </row>
    <row r="949" spans="1:8" x14ac:dyDescent="0.25">
      <c r="A949" s="589"/>
      <c r="B949" s="589"/>
      <c r="C949" s="589"/>
      <c r="D949" s="589"/>
      <c r="E949" s="589"/>
      <c r="F949" s="589"/>
      <c r="G949" s="589"/>
      <c r="H949" s="589"/>
    </row>
    <row r="950" spans="1:8" x14ac:dyDescent="0.25">
      <c r="A950" s="589"/>
      <c r="B950" s="589"/>
      <c r="C950" s="589"/>
      <c r="D950" s="589"/>
      <c r="E950" s="589"/>
      <c r="F950" s="589"/>
      <c r="G950" s="589"/>
      <c r="H950" s="589"/>
    </row>
    <row r="951" spans="1:8" x14ac:dyDescent="0.25">
      <c r="A951" s="589"/>
      <c r="B951" s="589"/>
      <c r="C951" s="589"/>
      <c r="D951" s="589"/>
      <c r="E951" s="589"/>
      <c r="F951" s="589"/>
      <c r="G951" s="589"/>
      <c r="H951" s="589"/>
    </row>
    <row r="952" spans="1:8" x14ac:dyDescent="0.25">
      <c r="A952" s="589"/>
      <c r="B952" s="589"/>
      <c r="C952" s="589"/>
      <c r="D952" s="589"/>
      <c r="E952" s="589"/>
      <c r="F952" s="589"/>
      <c r="G952" s="589"/>
      <c r="H952" s="589"/>
    </row>
    <row r="953" spans="1:8" x14ac:dyDescent="0.25">
      <c r="A953" s="589"/>
      <c r="B953" s="589"/>
      <c r="C953" s="589"/>
      <c r="D953" s="589"/>
      <c r="E953" s="589"/>
      <c r="F953" s="589"/>
      <c r="G953" s="589"/>
      <c r="H953" s="589"/>
    </row>
    <row r="954" spans="1:8" x14ac:dyDescent="0.25">
      <c r="A954" s="589"/>
      <c r="B954" s="589"/>
      <c r="C954" s="589"/>
      <c r="D954" s="589"/>
      <c r="E954" s="589"/>
      <c r="F954" s="589"/>
      <c r="G954" s="589"/>
      <c r="H954" s="589"/>
    </row>
    <row r="955" spans="1:8" x14ac:dyDescent="0.25">
      <c r="A955" s="589"/>
      <c r="B955" s="589"/>
      <c r="C955" s="589"/>
      <c r="D955" s="589"/>
      <c r="E955" s="589"/>
      <c r="F955" s="589"/>
      <c r="G955" s="589"/>
      <c r="H955" s="589"/>
    </row>
    <row r="956" spans="1:8" x14ac:dyDescent="0.25">
      <c r="A956" s="589"/>
      <c r="B956" s="589"/>
      <c r="C956" s="589"/>
      <c r="D956" s="589"/>
      <c r="E956" s="589"/>
      <c r="F956" s="589"/>
      <c r="G956" s="589"/>
      <c r="H956" s="589"/>
    </row>
    <row r="957" spans="1:8" x14ac:dyDescent="0.25">
      <c r="A957" s="589"/>
      <c r="B957" s="589"/>
      <c r="C957" s="589"/>
      <c r="D957" s="589"/>
      <c r="E957" s="589"/>
      <c r="F957" s="589"/>
      <c r="G957" s="589"/>
      <c r="H957" s="589"/>
    </row>
    <row r="958" spans="1:8" x14ac:dyDescent="0.25">
      <c r="A958" s="589"/>
      <c r="B958" s="589"/>
      <c r="C958" s="589"/>
      <c r="D958" s="589"/>
      <c r="E958" s="589"/>
      <c r="F958" s="589"/>
      <c r="G958" s="589"/>
      <c r="H958" s="589"/>
    </row>
    <row r="959" spans="1:8" x14ac:dyDescent="0.25">
      <c r="A959" s="589"/>
      <c r="B959" s="589"/>
      <c r="C959" s="589"/>
      <c r="D959" s="589"/>
      <c r="E959" s="589"/>
      <c r="F959" s="589"/>
      <c r="G959" s="589"/>
      <c r="H959" s="589"/>
    </row>
    <row r="960" spans="1:8" x14ac:dyDescent="0.25">
      <c r="A960" s="589"/>
      <c r="B960" s="589"/>
      <c r="C960" s="589"/>
      <c r="D960" s="589"/>
      <c r="E960" s="589"/>
      <c r="F960" s="589"/>
      <c r="G960" s="589"/>
      <c r="H960" s="589"/>
    </row>
    <row r="961" spans="1:8" x14ac:dyDescent="0.25">
      <c r="A961" s="589"/>
      <c r="B961" s="589"/>
      <c r="C961" s="589"/>
      <c r="D961" s="589"/>
      <c r="E961" s="589"/>
      <c r="F961" s="589"/>
      <c r="G961" s="589"/>
      <c r="H961" s="589"/>
    </row>
    <row r="962" spans="1:8" x14ac:dyDescent="0.25">
      <c r="A962" s="589"/>
      <c r="B962" s="589"/>
      <c r="C962" s="589"/>
      <c r="D962" s="589"/>
      <c r="E962" s="589"/>
      <c r="F962" s="589"/>
      <c r="G962" s="589"/>
      <c r="H962" s="589"/>
    </row>
    <row r="963" spans="1:8" x14ac:dyDescent="0.25">
      <c r="A963" s="589"/>
      <c r="B963" s="589"/>
      <c r="C963" s="589"/>
      <c r="D963" s="589"/>
      <c r="E963" s="589"/>
      <c r="F963" s="589"/>
      <c r="G963" s="589"/>
      <c r="H963" s="589"/>
    </row>
    <row r="964" spans="1:8" x14ac:dyDescent="0.25">
      <c r="A964" s="589"/>
      <c r="B964" s="589"/>
      <c r="C964" s="589"/>
      <c r="D964" s="589"/>
      <c r="E964" s="589"/>
      <c r="F964" s="589"/>
      <c r="G964" s="589"/>
      <c r="H964" s="589"/>
    </row>
    <row r="965" spans="1:8" x14ac:dyDescent="0.25">
      <c r="A965" s="589"/>
      <c r="B965" s="589"/>
      <c r="C965" s="589"/>
      <c r="D965" s="589"/>
      <c r="E965" s="589"/>
      <c r="F965" s="589"/>
      <c r="G965" s="589"/>
      <c r="H965" s="589"/>
    </row>
    <row r="966" spans="1:8" x14ac:dyDescent="0.25">
      <c r="A966" s="589"/>
      <c r="B966" s="589"/>
      <c r="C966" s="589"/>
      <c r="D966" s="589"/>
      <c r="E966" s="589"/>
      <c r="F966" s="589"/>
      <c r="G966" s="589"/>
      <c r="H966" s="589"/>
    </row>
    <row r="967" spans="1:8" x14ac:dyDescent="0.25">
      <c r="A967" s="589"/>
      <c r="B967" s="589"/>
      <c r="C967" s="589"/>
      <c r="D967" s="589"/>
      <c r="E967" s="589"/>
      <c r="F967" s="589"/>
      <c r="G967" s="589"/>
      <c r="H967" s="589"/>
    </row>
    <row r="968" spans="1:8" x14ac:dyDescent="0.25">
      <c r="A968" s="589"/>
      <c r="B968" s="589"/>
      <c r="C968" s="589"/>
      <c r="D968" s="589"/>
      <c r="E968" s="589"/>
      <c r="F968" s="589"/>
      <c r="G968" s="589"/>
      <c r="H968" s="589"/>
    </row>
    <row r="969" spans="1:8" x14ac:dyDescent="0.25">
      <c r="A969" s="589"/>
      <c r="B969" s="589"/>
      <c r="C969" s="589"/>
      <c r="D969" s="589"/>
      <c r="E969" s="589"/>
      <c r="F969" s="589"/>
      <c r="G969" s="589"/>
      <c r="H969" s="589"/>
    </row>
    <row r="970" spans="1:8" x14ac:dyDescent="0.25">
      <c r="A970" s="589"/>
      <c r="B970" s="589"/>
      <c r="C970" s="589"/>
      <c r="D970" s="589"/>
      <c r="E970" s="589"/>
      <c r="F970" s="589"/>
      <c r="G970" s="589"/>
      <c r="H970" s="589"/>
    </row>
    <row r="971" spans="1:8" x14ac:dyDescent="0.25">
      <c r="A971" s="589"/>
      <c r="B971" s="589"/>
      <c r="C971" s="589"/>
      <c r="D971" s="589"/>
      <c r="E971" s="589"/>
      <c r="F971" s="589"/>
      <c r="G971" s="589"/>
      <c r="H971" s="589"/>
    </row>
    <row r="972" spans="1:8" x14ac:dyDescent="0.25">
      <c r="A972" s="589"/>
      <c r="B972" s="589"/>
      <c r="C972" s="589"/>
      <c r="D972" s="589"/>
      <c r="E972" s="589"/>
      <c r="F972" s="589"/>
      <c r="G972" s="589"/>
      <c r="H972" s="589"/>
    </row>
    <row r="973" spans="1:8" x14ac:dyDescent="0.25">
      <c r="A973" s="589"/>
      <c r="B973" s="589"/>
      <c r="C973" s="589"/>
      <c r="D973" s="589"/>
      <c r="E973" s="589"/>
      <c r="F973" s="589"/>
      <c r="G973" s="589"/>
      <c r="H973" s="589"/>
    </row>
    <row r="974" spans="1:8" x14ac:dyDescent="0.25">
      <c r="A974" s="589"/>
      <c r="B974" s="589"/>
      <c r="C974" s="589"/>
      <c r="D974" s="589"/>
      <c r="E974" s="589"/>
      <c r="F974" s="589"/>
      <c r="G974" s="589"/>
      <c r="H974" s="589"/>
    </row>
    <row r="975" spans="1:8" x14ac:dyDescent="0.25">
      <c r="A975" s="589"/>
      <c r="B975" s="589"/>
      <c r="C975" s="589"/>
      <c r="D975" s="589"/>
      <c r="E975" s="589"/>
      <c r="F975" s="589"/>
      <c r="G975" s="589"/>
      <c r="H975" s="589"/>
    </row>
    <row r="976" spans="1:8" x14ac:dyDescent="0.25">
      <c r="A976" s="589"/>
      <c r="B976" s="589"/>
      <c r="C976" s="589"/>
      <c r="D976" s="589"/>
      <c r="E976" s="589"/>
      <c r="F976" s="589"/>
      <c r="G976" s="589"/>
      <c r="H976" s="589"/>
    </row>
    <row r="977" spans="1:8" x14ac:dyDescent="0.25">
      <c r="A977" s="589"/>
      <c r="B977" s="589"/>
      <c r="C977" s="589"/>
      <c r="D977" s="589"/>
      <c r="E977" s="589"/>
      <c r="F977" s="589"/>
      <c r="G977" s="589"/>
      <c r="H977" s="589"/>
    </row>
    <row r="978" spans="1:8" x14ac:dyDescent="0.25">
      <c r="A978" s="589"/>
      <c r="B978" s="589"/>
      <c r="C978" s="589"/>
      <c r="D978" s="589"/>
      <c r="E978" s="589"/>
      <c r="F978" s="589"/>
      <c r="G978" s="589"/>
      <c r="H978" s="589"/>
    </row>
    <row r="979" spans="1:8" x14ac:dyDescent="0.25">
      <c r="A979" s="589"/>
      <c r="B979" s="589"/>
      <c r="C979" s="589"/>
      <c r="D979" s="589"/>
      <c r="E979" s="589"/>
      <c r="F979" s="589"/>
      <c r="G979" s="589"/>
      <c r="H979" s="589"/>
    </row>
    <row r="980" spans="1:8" x14ac:dyDescent="0.25">
      <c r="A980" s="589"/>
      <c r="B980" s="589"/>
      <c r="C980" s="589"/>
      <c r="D980" s="589"/>
      <c r="E980" s="589"/>
      <c r="F980" s="589"/>
      <c r="G980" s="589"/>
      <c r="H980" s="589"/>
    </row>
    <row r="981" spans="1:8" x14ac:dyDescent="0.25">
      <c r="A981" s="589"/>
      <c r="B981" s="589"/>
      <c r="C981" s="589"/>
      <c r="D981" s="589"/>
      <c r="E981" s="589"/>
      <c r="F981" s="589"/>
      <c r="G981" s="589"/>
      <c r="H981" s="589"/>
    </row>
    <row r="982" spans="1:8" x14ac:dyDescent="0.25">
      <c r="A982" s="589"/>
      <c r="B982" s="589"/>
      <c r="C982" s="589"/>
      <c r="D982" s="589"/>
      <c r="E982" s="589"/>
      <c r="F982" s="589"/>
      <c r="G982" s="589"/>
      <c r="H982" s="589"/>
    </row>
    <row r="983" spans="1:8" x14ac:dyDescent="0.25">
      <c r="A983" s="589"/>
      <c r="B983" s="589"/>
      <c r="C983" s="589"/>
      <c r="D983" s="589"/>
      <c r="E983" s="589"/>
      <c r="F983" s="589"/>
      <c r="G983" s="589"/>
      <c r="H983" s="589"/>
    </row>
    <row r="984" spans="1:8" x14ac:dyDescent="0.25">
      <c r="A984" s="589"/>
      <c r="B984" s="589"/>
      <c r="C984" s="589"/>
      <c r="D984" s="589"/>
      <c r="E984" s="589"/>
      <c r="F984" s="589"/>
      <c r="G984" s="589"/>
      <c r="H984" s="589"/>
    </row>
    <row r="985" spans="1:8" x14ac:dyDescent="0.25">
      <c r="A985" s="589"/>
      <c r="B985" s="589"/>
      <c r="C985" s="589"/>
      <c r="D985" s="589"/>
      <c r="E985" s="589"/>
      <c r="F985" s="589"/>
      <c r="G985" s="589"/>
      <c r="H985" s="589"/>
    </row>
    <row r="986" spans="1:8" x14ac:dyDescent="0.25">
      <c r="A986" s="589"/>
      <c r="B986" s="589"/>
      <c r="C986" s="589"/>
      <c r="D986" s="589"/>
      <c r="E986" s="589"/>
      <c r="F986" s="589"/>
      <c r="G986" s="589"/>
      <c r="H986" s="589"/>
    </row>
    <row r="987" spans="1:8" x14ac:dyDescent="0.25">
      <c r="A987" s="589"/>
      <c r="B987" s="589"/>
      <c r="C987" s="589"/>
      <c r="D987" s="589"/>
      <c r="E987" s="589"/>
      <c r="F987" s="589"/>
      <c r="G987" s="589"/>
      <c r="H987" s="589"/>
    </row>
    <row r="988" spans="1:8" x14ac:dyDescent="0.25">
      <c r="A988" s="589"/>
      <c r="B988" s="589"/>
      <c r="C988" s="589"/>
      <c r="D988" s="589"/>
      <c r="E988" s="589"/>
      <c r="F988" s="589"/>
      <c r="G988" s="589"/>
      <c r="H988" s="589"/>
    </row>
    <row r="989" spans="1:8" x14ac:dyDescent="0.25">
      <c r="A989" s="589"/>
      <c r="B989" s="589"/>
      <c r="C989" s="589"/>
      <c r="D989" s="589"/>
      <c r="E989" s="589"/>
      <c r="F989" s="589"/>
      <c r="G989" s="589"/>
      <c r="H989" s="589"/>
    </row>
    <row r="990" spans="1:8" x14ac:dyDescent="0.25">
      <c r="A990" s="589"/>
      <c r="B990" s="589"/>
      <c r="C990" s="589"/>
      <c r="D990" s="589"/>
      <c r="E990" s="589"/>
      <c r="F990" s="589"/>
      <c r="G990" s="589"/>
      <c r="H990" s="589"/>
    </row>
    <row r="991" spans="1:8" x14ac:dyDescent="0.25">
      <c r="A991" s="589"/>
      <c r="B991" s="589"/>
      <c r="C991" s="589"/>
      <c r="D991" s="589"/>
      <c r="E991" s="589"/>
      <c r="F991" s="589"/>
      <c r="G991" s="589"/>
      <c r="H991" s="589"/>
    </row>
  </sheetData>
  <mergeCells count="12">
    <mergeCell ref="G6:G7"/>
    <mergeCell ref="H6:H7"/>
    <mergeCell ref="A2:H2"/>
    <mergeCell ref="A3:H3"/>
    <mergeCell ref="A5:A7"/>
    <mergeCell ref="B5:B7"/>
    <mergeCell ref="C5:D5"/>
    <mergeCell ref="E5:H5"/>
    <mergeCell ref="C6:C7"/>
    <mergeCell ref="D6:D7"/>
    <mergeCell ref="E6:E7"/>
    <mergeCell ref="F6:F7"/>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96"/>
  <sheetViews>
    <sheetView workbookViewId="0"/>
  </sheetViews>
  <sheetFormatPr defaultRowHeight="12.75" x14ac:dyDescent="0.25"/>
  <cols>
    <col min="1" max="1" width="22.85546875" style="571" customWidth="1"/>
    <col min="2" max="4" width="8.5703125" style="571" customWidth="1"/>
    <col min="5" max="5" width="11.42578125" style="571" customWidth="1"/>
    <col min="6" max="8" width="8.5703125" style="571" customWidth="1"/>
    <col min="9" max="9" width="4.85546875" style="617" customWidth="1"/>
    <col min="10" max="10" width="9.140625" style="617"/>
    <col min="11" max="16384" width="9.140625" style="571"/>
  </cols>
  <sheetData>
    <row r="2" spans="1:11" ht="21" customHeight="1" x14ac:dyDescent="0.25">
      <c r="A2" s="1957" t="s">
        <v>964</v>
      </c>
      <c r="B2" s="1957"/>
      <c r="C2" s="1957"/>
      <c r="D2" s="1957"/>
      <c r="E2" s="1957"/>
      <c r="F2" s="1957"/>
      <c r="G2" s="1957"/>
      <c r="H2" s="1957"/>
    </row>
    <row r="3" spans="1:11" ht="23.25" customHeight="1" x14ac:dyDescent="0.25">
      <c r="A3" s="1944" t="s">
        <v>971</v>
      </c>
      <c r="B3" s="1944"/>
      <c r="C3" s="1944"/>
      <c r="D3" s="1944"/>
      <c r="E3" s="1944"/>
      <c r="F3" s="1944"/>
      <c r="G3" s="1944"/>
      <c r="H3" s="1944"/>
      <c r="I3" s="1587"/>
      <c r="J3" s="1587"/>
      <c r="K3" s="1578"/>
    </row>
    <row r="4" spans="1:11" ht="12.95" customHeight="1" x14ac:dyDescent="0.25">
      <c r="A4" s="572">
        <v>2018</v>
      </c>
      <c r="B4" s="572"/>
      <c r="C4" s="572"/>
      <c r="D4" s="149"/>
      <c r="E4" s="149"/>
      <c r="F4" s="149"/>
      <c r="G4" s="149"/>
      <c r="H4" s="871" t="s">
        <v>509</v>
      </c>
    </row>
    <row r="5" spans="1:11" ht="12" customHeight="1" x14ac:dyDescent="0.25">
      <c r="A5" s="2050" t="s">
        <v>536</v>
      </c>
      <c r="B5" s="2071" t="s">
        <v>961</v>
      </c>
      <c r="C5" s="2072"/>
      <c r="D5" s="2072"/>
      <c r="E5" s="2072"/>
      <c r="F5" s="2072"/>
      <c r="G5" s="2072"/>
      <c r="H5" s="2075"/>
    </row>
    <row r="6" spans="1:11" ht="55.5" customHeight="1" x14ac:dyDescent="0.25">
      <c r="A6" s="2052"/>
      <c r="B6" s="915" t="s">
        <v>970</v>
      </c>
      <c r="C6" s="916" t="s">
        <v>969</v>
      </c>
      <c r="D6" s="916" t="s">
        <v>968</v>
      </c>
      <c r="E6" s="916" t="s">
        <v>967</v>
      </c>
      <c r="F6" s="916" t="s">
        <v>966</v>
      </c>
      <c r="G6" s="916" t="s">
        <v>965</v>
      </c>
      <c r="H6" s="916" t="s">
        <v>627</v>
      </c>
    </row>
    <row r="7" spans="1:11" s="617" customFormat="1" ht="12.95" customHeight="1" x14ac:dyDescent="0.25">
      <c r="A7" s="899"/>
      <c r="B7" s="899"/>
      <c r="C7" s="899"/>
      <c r="D7" s="899"/>
      <c r="E7" s="899"/>
      <c r="F7" s="899"/>
      <c r="G7" s="899"/>
      <c r="H7" s="899"/>
    </row>
    <row r="8" spans="1:11" s="620" customFormat="1" ht="12.95" customHeight="1" x14ac:dyDescent="0.25">
      <c r="A8" s="620" t="s">
        <v>252</v>
      </c>
      <c r="B8" s="646">
        <f t="shared" ref="B8:H8" si="0">B10+B18+B20</f>
        <v>306</v>
      </c>
      <c r="C8" s="646">
        <f t="shared" si="0"/>
        <v>134</v>
      </c>
      <c r="D8" s="646">
        <f t="shared" si="0"/>
        <v>155</v>
      </c>
      <c r="E8" s="646">
        <f t="shared" si="0"/>
        <v>43</v>
      </c>
      <c r="F8" s="646">
        <f t="shared" si="0"/>
        <v>70</v>
      </c>
      <c r="G8" s="646">
        <f t="shared" si="0"/>
        <v>120</v>
      </c>
      <c r="H8" s="646">
        <f t="shared" si="0"/>
        <v>33</v>
      </c>
      <c r="I8" s="644"/>
      <c r="J8" s="644"/>
    </row>
    <row r="9" spans="1:11" s="620" customFormat="1" ht="12.95" customHeight="1" x14ac:dyDescent="0.25">
      <c r="I9" s="644"/>
      <c r="J9" s="644"/>
    </row>
    <row r="10" spans="1:11" s="620" customFormat="1" ht="12.95" customHeight="1" x14ac:dyDescent="0.25">
      <c r="A10" s="620" t="s">
        <v>664</v>
      </c>
      <c r="B10" s="646">
        <f t="shared" ref="B10:H10" si="1">SUM(B12:B16)</f>
        <v>295</v>
      </c>
      <c r="C10" s="646">
        <f t="shared" si="1"/>
        <v>129</v>
      </c>
      <c r="D10" s="646">
        <f t="shared" si="1"/>
        <v>151</v>
      </c>
      <c r="E10" s="646">
        <f t="shared" si="1"/>
        <v>43</v>
      </c>
      <c r="F10" s="646">
        <f t="shared" si="1"/>
        <v>69</v>
      </c>
      <c r="G10" s="646">
        <f t="shared" si="1"/>
        <v>103</v>
      </c>
      <c r="H10" s="646">
        <f t="shared" si="1"/>
        <v>33</v>
      </c>
      <c r="I10" s="617"/>
      <c r="J10" s="644"/>
    </row>
    <row r="11" spans="1:11" s="620" customFormat="1" ht="12.95" customHeight="1" x14ac:dyDescent="0.25">
      <c r="I11" s="617"/>
      <c r="J11" s="644"/>
    </row>
    <row r="12" spans="1:11" s="616" customFormat="1" ht="12.95" customHeight="1" x14ac:dyDescent="0.25">
      <c r="A12" s="616" t="s">
        <v>717</v>
      </c>
      <c r="B12" s="643">
        <v>76</v>
      </c>
      <c r="C12" s="643">
        <v>29</v>
      </c>
      <c r="D12" s="643">
        <v>29</v>
      </c>
      <c r="E12" s="643">
        <v>4</v>
      </c>
      <c r="F12" s="643">
        <v>23</v>
      </c>
      <c r="G12" s="643">
        <v>11</v>
      </c>
      <c r="H12" s="643">
        <v>10</v>
      </c>
      <c r="I12" s="617"/>
      <c r="J12" s="644"/>
    </row>
    <row r="13" spans="1:11" s="616" customFormat="1" ht="12.95" customHeight="1" x14ac:dyDescent="0.25">
      <c r="A13" s="616" t="s">
        <v>726</v>
      </c>
      <c r="B13" s="643">
        <v>68</v>
      </c>
      <c r="C13" s="643">
        <v>16</v>
      </c>
      <c r="D13" s="643">
        <v>16</v>
      </c>
      <c r="E13" s="643">
        <v>7</v>
      </c>
      <c r="F13" s="643">
        <v>11</v>
      </c>
      <c r="G13" s="643">
        <v>26</v>
      </c>
      <c r="H13" s="643">
        <v>5</v>
      </c>
      <c r="I13" s="617"/>
      <c r="J13" s="644"/>
    </row>
    <row r="14" spans="1:11" s="616" customFormat="1" ht="12.95" customHeight="1" x14ac:dyDescent="0.25">
      <c r="A14" s="616" t="s">
        <v>879</v>
      </c>
      <c r="B14" s="642">
        <v>133</v>
      </c>
      <c r="C14" s="642">
        <v>76</v>
      </c>
      <c r="D14" s="642">
        <v>102</v>
      </c>
      <c r="E14" s="1753">
        <v>29</v>
      </c>
      <c r="F14" s="1753">
        <v>34</v>
      </c>
      <c r="G14" s="1753">
        <v>61</v>
      </c>
      <c r="H14" s="1753">
        <v>17</v>
      </c>
      <c r="I14" s="617"/>
      <c r="J14" s="644"/>
    </row>
    <row r="15" spans="1:11" s="616" customFormat="1" ht="12.95" customHeight="1" x14ac:dyDescent="0.25">
      <c r="A15" s="616" t="s">
        <v>736</v>
      </c>
      <c r="B15" s="642">
        <v>15</v>
      </c>
      <c r="C15" s="642">
        <v>5</v>
      </c>
      <c r="D15" s="642">
        <v>4</v>
      </c>
      <c r="E15" s="1753">
        <v>2</v>
      </c>
      <c r="F15" s="1753">
        <v>0</v>
      </c>
      <c r="G15" s="1753">
        <v>3</v>
      </c>
      <c r="H15" s="1753">
        <v>1</v>
      </c>
      <c r="I15" s="617"/>
      <c r="J15" s="644"/>
    </row>
    <row r="16" spans="1:11" s="616" customFormat="1" ht="12.95" customHeight="1" x14ac:dyDescent="0.25">
      <c r="A16" s="616" t="s">
        <v>742</v>
      </c>
      <c r="B16" s="642">
        <v>3</v>
      </c>
      <c r="C16" s="642">
        <v>3</v>
      </c>
      <c r="D16" s="1181">
        <v>0</v>
      </c>
      <c r="E16" s="1753">
        <v>1</v>
      </c>
      <c r="F16" s="1753">
        <v>1</v>
      </c>
      <c r="G16" s="1753">
        <v>2</v>
      </c>
      <c r="H16" s="1753">
        <v>0</v>
      </c>
      <c r="I16" s="617"/>
      <c r="J16" s="644"/>
    </row>
    <row r="17" spans="1:10" s="616" customFormat="1" ht="12.95" customHeight="1" x14ac:dyDescent="0.25">
      <c r="I17" s="617"/>
      <c r="J17" s="644"/>
    </row>
    <row r="18" spans="1:10" s="620" customFormat="1" ht="12.95" customHeight="1" x14ac:dyDescent="0.25">
      <c r="A18" s="620" t="s">
        <v>878</v>
      </c>
      <c r="B18" s="1223">
        <v>4</v>
      </c>
      <c r="C18" s="1223">
        <v>2</v>
      </c>
      <c r="D18" s="1754">
        <v>1</v>
      </c>
      <c r="E18" s="1756">
        <v>0</v>
      </c>
      <c r="F18" s="1756">
        <v>0</v>
      </c>
      <c r="G18" s="1756">
        <v>6</v>
      </c>
      <c r="H18" s="1223">
        <v>0</v>
      </c>
      <c r="I18" s="617"/>
      <c r="J18" s="644"/>
    </row>
    <row r="19" spans="1:10" s="620" customFormat="1" ht="12.95" customHeight="1" x14ac:dyDescent="0.25">
      <c r="I19" s="617"/>
      <c r="J19" s="644"/>
    </row>
    <row r="20" spans="1:10" s="620" customFormat="1" ht="12.95" customHeight="1" x14ac:dyDescent="0.25">
      <c r="A20" s="620" t="s">
        <v>692</v>
      </c>
      <c r="B20" s="1755">
        <v>7</v>
      </c>
      <c r="C20" s="1223">
        <v>3</v>
      </c>
      <c r="D20" s="1754">
        <v>3</v>
      </c>
      <c r="E20" s="1756">
        <v>0</v>
      </c>
      <c r="F20" s="1756">
        <v>1</v>
      </c>
      <c r="G20" s="1756">
        <v>11</v>
      </c>
      <c r="H20" s="1223">
        <v>0</v>
      </c>
      <c r="I20" s="617"/>
      <c r="J20" s="644"/>
    </row>
    <row r="21" spans="1:10" s="620" customFormat="1" ht="6.95" customHeight="1" thickBot="1" x14ac:dyDescent="0.3">
      <c r="A21" s="1733"/>
      <c r="B21" s="1733"/>
      <c r="C21" s="1733"/>
      <c r="D21" s="1733"/>
      <c r="E21" s="1733"/>
      <c r="F21" s="1733"/>
      <c r="G21" s="1733"/>
      <c r="H21" s="1733"/>
      <c r="I21" s="617"/>
      <c r="J21" s="617"/>
    </row>
    <row r="22" spans="1:10" ht="18" customHeight="1" thickTop="1" x14ac:dyDescent="0.25">
      <c r="A22" s="1141" t="s">
        <v>877</v>
      </c>
      <c r="B22" s="589"/>
      <c r="C22" s="589"/>
      <c r="D22" s="589"/>
      <c r="E22" s="589"/>
      <c r="F22" s="589"/>
      <c r="G22" s="589"/>
      <c r="H22" s="589"/>
    </row>
    <row r="23" spans="1:10" x14ac:dyDescent="0.25">
      <c r="A23" s="589"/>
      <c r="B23" s="589"/>
      <c r="C23" s="589"/>
      <c r="D23" s="589"/>
      <c r="E23" s="589"/>
      <c r="F23" s="589"/>
      <c r="G23" s="589"/>
      <c r="H23" s="589"/>
    </row>
    <row r="24" spans="1:10" x14ac:dyDescent="0.25">
      <c r="A24" s="885" t="s">
        <v>527</v>
      </c>
      <c r="B24" s="589"/>
      <c r="C24" s="589"/>
      <c r="D24" s="589"/>
      <c r="E24" s="589"/>
      <c r="F24" s="589"/>
      <c r="G24" s="589"/>
      <c r="I24" s="571"/>
      <c r="J24" s="571"/>
    </row>
    <row r="25" spans="1:10" x14ac:dyDescent="0.25">
      <c r="A25" s="1114" t="s">
        <v>887</v>
      </c>
      <c r="B25" s="589"/>
      <c r="C25" s="589"/>
      <c r="D25" s="589"/>
      <c r="E25" s="589"/>
      <c r="F25" s="589"/>
      <c r="G25" s="589"/>
      <c r="I25" s="571"/>
      <c r="J25" s="571"/>
    </row>
    <row r="26" spans="1:10" x14ac:dyDescent="0.25">
      <c r="A26" s="1114" t="s">
        <v>929</v>
      </c>
      <c r="B26" s="589"/>
      <c r="C26" s="589"/>
      <c r="D26" s="589"/>
      <c r="E26" s="589"/>
      <c r="F26" s="589"/>
      <c r="G26" s="589"/>
      <c r="H26" s="589"/>
    </row>
    <row r="27" spans="1:10" x14ac:dyDescent="0.25">
      <c r="A27" s="589"/>
      <c r="B27" s="589"/>
      <c r="C27" s="589"/>
      <c r="D27" s="589"/>
      <c r="E27" s="589"/>
      <c r="F27" s="589"/>
      <c r="G27" s="589"/>
      <c r="H27" s="589"/>
    </row>
    <row r="28" spans="1:10" x14ac:dyDescent="0.25">
      <c r="A28" s="1578"/>
      <c r="B28" s="1578"/>
      <c r="C28" s="1578"/>
      <c r="D28" s="1578"/>
      <c r="E28" s="1578"/>
      <c r="F28" s="1578"/>
      <c r="G28" s="1578"/>
      <c r="H28" s="589"/>
    </row>
    <row r="29" spans="1:10" x14ac:dyDescent="0.25">
      <c r="A29" s="589"/>
      <c r="B29" s="589"/>
      <c r="C29" s="589"/>
      <c r="D29" s="589"/>
      <c r="E29" s="589"/>
      <c r="F29" s="589"/>
      <c r="G29" s="589"/>
      <c r="H29" s="589"/>
    </row>
    <row r="30" spans="1:10" x14ac:dyDescent="0.25">
      <c r="A30" s="589"/>
      <c r="B30" s="589"/>
      <c r="C30" s="589"/>
      <c r="D30" s="589"/>
      <c r="E30" s="589"/>
      <c r="F30" s="589"/>
      <c r="G30" s="589"/>
      <c r="H30" s="589"/>
    </row>
    <row r="31" spans="1:10" x14ac:dyDescent="0.25">
      <c r="A31" s="589"/>
      <c r="B31" s="589"/>
      <c r="C31" s="589"/>
      <c r="D31" s="589"/>
      <c r="E31" s="589"/>
      <c r="F31" s="589"/>
      <c r="G31" s="589"/>
      <c r="H31" s="589"/>
    </row>
    <row r="32" spans="1:10" x14ac:dyDescent="0.25">
      <c r="A32" s="589"/>
      <c r="B32" s="589"/>
      <c r="C32" s="589"/>
      <c r="D32" s="589"/>
      <c r="E32" s="589"/>
      <c r="F32" s="589"/>
      <c r="G32" s="589"/>
      <c r="H32" s="589"/>
    </row>
    <row r="33" spans="1:8" x14ac:dyDescent="0.25">
      <c r="A33" s="589"/>
      <c r="B33" s="589"/>
      <c r="C33" s="589"/>
      <c r="D33" s="589"/>
      <c r="E33" s="589"/>
      <c r="F33" s="589"/>
      <c r="G33" s="589"/>
      <c r="H33" s="589"/>
    </row>
    <row r="34" spans="1:8" x14ac:dyDescent="0.25">
      <c r="A34" s="589"/>
      <c r="B34" s="589"/>
      <c r="C34" s="589"/>
      <c r="D34" s="589"/>
      <c r="E34" s="589"/>
      <c r="F34" s="589"/>
      <c r="G34" s="589"/>
      <c r="H34" s="589"/>
    </row>
    <row r="35" spans="1:8" x14ac:dyDescent="0.25">
      <c r="A35" s="589"/>
      <c r="B35" s="589"/>
      <c r="C35" s="589"/>
      <c r="D35" s="589"/>
      <c r="E35" s="589"/>
      <c r="F35" s="589"/>
      <c r="G35" s="589"/>
      <c r="H35" s="589"/>
    </row>
    <row r="36" spans="1:8" x14ac:dyDescent="0.25">
      <c r="A36" s="589"/>
      <c r="B36" s="589"/>
      <c r="C36" s="589"/>
      <c r="D36" s="589"/>
      <c r="E36" s="589"/>
      <c r="F36" s="589"/>
      <c r="G36" s="589"/>
      <c r="H36" s="589"/>
    </row>
    <row r="37" spans="1:8" x14ac:dyDescent="0.25">
      <c r="A37" s="589"/>
      <c r="B37" s="589"/>
      <c r="C37" s="589"/>
      <c r="D37" s="589"/>
      <c r="E37" s="589"/>
      <c r="F37" s="589"/>
      <c r="G37" s="589"/>
      <c r="H37" s="589"/>
    </row>
    <row r="38" spans="1:8" x14ac:dyDescent="0.25">
      <c r="A38" s="589"/>
      <c r="B38" s="589"/>
      <c r="C38" s="589"/>
      <c r="D38" s="589"/>
      <c r="E38" s="589"/>
      <c r="F38" s="589"/>
      <c r="G38" s="589"/>
      <c r="H38" s="589"/>
    </row>
    <row r="39" spans="1:8" x14ac:dyDescent="0.25">
      <c r="A39" s="589"/>
      <c r="B39" s="589"/>
      <c r="C39" s="589"/>
      <c r="D39" s="589"/>
      <c r="E39" s="589"/>
      <c r="F39" s="589"/>
      <c r="G39" s="589"/>
      <c r="H39" s="589"/>
    </row>
    <row r="40" spans="1:8" x14ac:dyDescent="0.25">
      <c r="A40" s="589"/>
      <c r="B40" s="589"/>
      <c r="C40" s="589"/>
      <c r="D40" s="589"/>
      <c r="E40" s="589"/>
      <c r="F40" s="589"/>
      <c r="G40" s="589"/>
      <c r="H40" s="589"/>
    </row>
    <row r="41" spans="1:8" x14ac:dyDescent="0.25">
      <c r="A41" s="589"/>
      <c r="B41" s="589"/>
      <c r="C41" s="589"/>
      <c r="D41" s="589"/>
      <c r="E41" s="589"/>
      <c r="F41" s="589"/>
      <c r="G41" s="589"/>
      <c r="H41" s="589"/>
    </row>
    <row r="42" spans="1:8" x14ac:dyDescent="0.25">
      <c r="A42" s="589"/>
      <c r="B42" s="589"/>
      <c r="C42" s="589"/>
      <c r="D42" s="589"/>
      <c r="E42" s="589"/>
      <c r="F42" s="589"/>
      <c r="G42" s="589"/>
      <c r="H42" s="589"/>
    </row>
    <row r="43" spans="1:8" x14ac:dyDescent="0.25">
      <c r="A43" s="589"/>
      <c r="B43" s="589"/>
      <c r="C43" s="589"/>
      <c r="D43" s="589"/>
      <c r="E43" s="589"/>
      <c r="F43" s="589"/>
      <c r="G43" s="589"/>
      <c r="H43" s="589"/>
    </row>
    <row r="44" spans="1:8" x14ac:dyDescent="0.25">
      <c r="A44" s="589"/>
      <c r="B44" s="589"/>
      <c r="C44" s="589"/>
      <c r="D44" s="589"/>
      <c r="E44" s="589"/>
      <c r="F44" s="589"/>
      <c r="G44" s="589"/>
      <c r="H44" s="589"/>
    </row>
    <row r="45" spans="1:8" x14ac:dyDescent="0.25">
      <c r="A45" s="589"/>
      <c r="B45" s="589"/>
      <c r="C45" s="589"/>
      <c r="D45" s="589"/>
      <c r="E45" s="589"/>
      <c r="F45" s="589"/>
      <c r="G45" s="589"/>
      <c r="H45" s="589"/>
    </row>
    <row r="46" spans="1:8" x14ac:dyDescent="0.25">
      <c r="A46" s="589"/>
      <c r="B46" s="589"/>
      <c r="C46" s="589"/>
      <c r="D46" s="589"/>
      <c r="E46" s="589"/>
      <c r="F46" s="589"/>
      <c r="G46" s="589"/>
      <c r="H46" s="589"/>
    </row>
    <row r="47" spans="1:8" x14ac:dyDescent="0.25">
      <c r="A47" s="589"/>
      <c r="B47" s="589"/>
      <c r="C47" s="589"/>
      <c r="D47" s="589"/>
      <c r="E47" s="589"/>
      <c r="F47" s="589"/>
      <c r="G47" s="589"/>
      <c r="H47" s="589"/>
    </row>
    <row r="48" spans="1:8" x14ac:dyDescent="0.25">
      <c r="A48" s="589"/>
      <c r="B48" s="589"/>
      <c r="C48" s="589"/>
      <c r="D48" s="589"/>
      <c r="E48" s="589"/>
      <c r="F48" s="589"/>
      <c r="G48" s="589"/>
      <c r="H48" s="589"/>
    </row>
    <row r="49" spans="1:8" x14ac:dyDescent="0.25">
      <c r="A49" s="589"/>
      <c r="B49" s="589"/>
      <c r="C49" s="589"/>
      <c r="D49" s="589"/>
      <c r="E49" s="589"/>
      <c r="F49" s="589"/>
      <c r="G49" s="589"/>
      <c r="H49" s="589"/>
    </row>
    <row r="50" spans="1:8" x14ac:dyDescent="0.25">
      <c r="A50" s="589"/>
      <c r="B50" s="589"/>
      <c r="C50" s="589"/>
      <c r="D50" s="589"/>
      <c r="E50" s="589"/>
      <c r="F50" s="589"/>
      <c r="G50" s="589"/>
      <c r="H50" s="589"/>
    </row>
    <row r="51" spans="1:8" x14ac:dyDescent="0.25">
      <c r="A51" s="589"/>
      <c r="B51" s="589"/>
      <c r="C51" s="589"/>
      <c r="D51" s="589"/>
      <c r="E51" s="589"/>
      <c r="F51" s="589"/>
      <c r="G51" s="589"/>
      <c r="H51" s="589"/>
    </row>
    <row r="52" spans="1:8" x14ac:dyDescent="0.25">
      <c r="A52" s="589"/>
      <c r="B52" s="589"/>
      <c r="C52" s="589"/>
      <c r="D52" s="589"/>
      <c r="E52" s="589"/>
      <c r="F52" s="589"/>
      <c r="G52" s="589"/>
      <c r="H52" s="589"/>
    </row>
    <row r="53" spans="1:8" x14ac:dyDescent="0.25">
      <c r="A53" s="589"/>
      <c r="B53" s="589"/>
      <c r="C53" s="589"/>
      <c r="D53" s="589"/>
      <c r="E53" s="589"/>
      <c r="F53" s="589"/>
      <c r="G53" s="589"/>
      <c r="H53" s="589"/>
    </row>
    <row r="54" spans="1:8" x14ac:dyDescent="0.25">
      <c r="A54" s="589"/>
      <c r="B54" s="589"/>
      <c r="C54" s="589"/>
      <c r="D54" s="589"/>
      <c r="E54" s="589"/>
      <c r="F54" s="589"/>
      <c r="G54" s="589"/>
      <c r="H54" s="589"/>
    </row>
    <row r="55" spans="1:8" x14ac:dyDescent="0.25">
      <c r="A55" s="589"/>
      <c r="B55" s="589"/>
      <c r="C55" s="589"/>
      <c r="D55" s="589"/>
      <c r="E55" s="589"/>
      <c r="F55" s="589"/>
      <c r="G55" s="589"/>
      <c r="H55" s="589"/>
    </row>
    <row r="56" spans="1:8" x14ac:dyDescent="0.25">
      <c r="A56" s="589"/>
      <c r="B56" s="589"/>
      <c r="C56" s="589"/>
      <c r="D56" s="589"/>
      <c r="E56" s="589"/>
      <c r="F56" s="589"/>
      <c r="G56" s="589"/>
      <c r="H56" s="589"/>
    </row>
    <row r="57" spans="1:8" x14ac:dyDescent="0.25">
      <c r="A57" s="589"/>
      <c r="B57" s="589"/>
      <c r="C57" s="589"/>
      <c r="D57" s="589"/>
      <c r="E57" s="589"/>
      <c r="F57" s="589"/>
      <c r="G57" s="589"/>
      <c r="H57" s="589"/>
    </row>
    <row r="58" spans="1:8" x14ac:dyDescent="0.25">
      <c r="A58" s="589"/>
      <c r="B58" s="589"/>
      <c r="C58" s="589"/>
      <c r="D58" s="589"/>
      <c r="E58" s="589"/>
      <c r="F58" s="589"/>
      <c r="G58" s="589"/>
      <c r="H58" s="589"/>
    </row>
    <row r="59" spans="1:8" x14ac:dyDescent="0.25">
      <c r="A59" s="589"/>
      <c r="B59" s="589"/>
      <c r="C59" s="589"/>
      <c r="D59" s="589"/>
      <c r="E59" s="589"/>
      <c r="F59" s="589"/>
      <c r="G59" s="589"/>
      <c r="H59" s="589"/>
    </row>
    <row r="60" spans="1:8" x14ac:dyDescent="0.25">
      <c r="A60" s="589"/>
      <c r="B60" s="589"/>
      <c r="C60" s="589"/>
      <c r="D60" s="589"/>
      <c r="E60" s="589"/>
      <c r="F60" s="589"/>
      <c r="G60" s="589"/>
      <c r="H60" s="589"/>
    </row>
    <row r="61" spans="1:8" x14ac:dyDescent="0.25">
      <c r="A61" s="589"/>
      <c r="B61" s="589"/>
      <c r="C61" s="589"/>
      <c r="D61" s="589"/>
      <c r="E61" s="589"/>
      <c r="F61" s="589"/>
      <c r="G61" s="589"/>
      <c r="H61" s="589"/>
    </row>
    <row r="62" spans="1:8" x14ac:dyDescent="0.25">
      <c r="A62" s="589"/>
      <c r="B62" s="589"/>
      <c r="C62" s="589"/>
      <c r="D62" s="589"/>
      <c r="E62" s="589"/>
      <c r="F62" s="589"/>
      <c r="G62" s="589"/>
      <c r="H62" s="589"/>
    </row>
    <row r="63" spans="1:8" x14ac:dyDescent="0.25">
      <c r="A63" s="589"/>
      <c r="B63" s="589"/>
      <c r="C63" s="589"/>
      <c r="D63" s="589"/>
      <c r="E63" s="589"/>
      <c r="F63" s="589"/>
      <c r="G63" s="589"/>
      <c r="H63" s="589"/>
    </row>
    <row r="64" spans="1:8" x14ac:dyDescent="0.25">
      <c r="A64" s="589"/>
      <c r="B64" s="589"/>
      <c r="C64" s="589"/>
      <c r="D64" s="589"/>
      <c r="E64" s="589"/>
      <c r="F64" s="589"/>
      <c r="G64" s="589"/>
      <c r="H64" s="589"/>
    </row>
    <row r="65" spans="1:8" x14ac:dyDescent="0.25">
      <c r="A65" s="589"/>
      <c r="B65" s="589"/>
      <c r="C65" s="589"/>
      <c r="D65" s="589"/>
      <c r="E65" s="589"/>
      <c r="F65" s="589"/>
      <c r="G65" s="589"/>
      <c r="H65" s="589"/>
    </row>
    <row r="66" spans="1:8" x14ac:dyDescent="0.25">
      <c r="A66" s="589"/>
      <c r="B66" s="589"/>
      <c r="C66" s="589"/>
      <c r="D66" s="589"/>
      <c r="E66" s="589"/>
      <c r="F66" s="589"/>
      <c r="G66" s="589"/>
      <c r="H66" s="589"/>
    </row>
    <row r="67" spans="1:8" x14ac:dyDescent="0.25">
      <c r="A67" s="589"/>
      <c r="B67" s="589"/>
      <c r="C67" s="589"/>
      <c r="D67" s="589"/>
      <c r="E67" s="589"/>
      <c r="F67" s="589"/>
      <c r="G67" s="589"/>
      <c r="H67" s="589"/>
    </row>
    <row r="68" spans="1:8" x14ac:dyDescent="0.25">
      <c r="A68" s="589"/>
      <c r="B68" s="589"/>
      <c r="C68" s="589"/>
      <c r="D68" s="589"/>
      <c r="E68" s="589"/>
      <c r="F68" s="589"/>
      <c r="G68" s="589"/>
      <c r="H68" s="589"/>
    </row>
    <row r="69" spans="1:8" x14ac:dyDescent="0.25">
      <c r="A69" s="589"/>
      <c r="B69" s="589"/>
      <c r="C69" s="589"/>
      <c r="D69" s="589"/>
      <c r="E69" s="589"/>
      <c r="F69" s="589"/>
      <c r="G69" s="589"/>
      <c r="H69" s="589"/>
    </row>
    <row r="70" spans="1:8" x14ac:dyDescent="0.25">
      <c r="A70" s="589"/>
      <c r="B70" s="589"/>
      <c r="C70" s="589"/>
      <c r="D70" s="589"/>
      <c r="E70" s="589"/>
      <c r="F70" s="589"/>
      <c r="G70" s="589"/>
      <c r="H70" s="589"/>
    </row>
    <row r="71" spans="1:8" x14ac:dyDescent="0.25">
      <c r="A71" s="589"/>
      <c r="B71" s="589"/>
      <c r="C71" s="589"/>
      <c r="D71" s="589"/>
      <c r="E71" s="589"/>
      <c r="F71" s="589"/>
      <c r="G71" s="589"/>
      <c r="H71" s="589"/>
    </row>
    <row r="72" spans="1:8" x14ac:dyDescent="0.25">
      <c r="A72" s="589"/>
      <c r="B72" s="589"/>
      <c r="C72" s="589"/>
      <c r="D72" s="589"/>
      <c r="E72" s="589"/>
      <c r="F72" s="589"/>
      <c r="G72" s="589"/>
      <c r="H72" s="589"/>
    </row>
    <row r="73" spans="1:8" x14ac:dyDescent="0.25">
      <c r="A73" s="589"/>
      <c r="B73" s="589"/>
      <c r="C73" s="589"/>
      <c r="D73" s="589"/>
      <c r="E73" s="589"/>
      <c r="F73" s="589"/>
      <c r="G73" s="589"/>
      <c r="H73" s="589"/>
    </row>
    <row r="74" spans="1:8" x14ac:dyDescent="0.25">
      <c r="A74" s="589"/>
      <c r="B74" s="589"/>
      <c r="C74" s="589"/>
      <c r="D74" s="589"/>
      <c r="E74" s="589"/>
      <c r="F74" s="589"/>
      <c r="G74" s="589"/>
      <c r="H74" s="589"/>
    </row>
    <row r="75" spans="1:8" x14ac:dyDescent="0.25">
      <c r="A75" s="589"/>
      <c r="B75" s="589"/>
      <c r="C75" s="589"/>
      <c r="D75" s="589"/>
      <c r="E75" s="589"/>
      <c r="F75" s="589"/>
      <c r="G75" s="589"/>
      <c r="H75" s="589"/>
    </row>
    <row r="76" spans="1:8" x14ac:dyDescent="0.25">
      <c r="A76" s="589"/>
      <c r="B76" s="589"/>
      <c r="C76" s="589"/>
      <c r="D76" s="589"/>
      <c r="E76" s="589"/>
      <c r="F76" s="589"/>
      <c r="G76" s="589"/>
      <c r="H76" s="589"/>
    </row>
    <row r="77" spans="1:8" x14ac:dyDescent="0.25">
      <c r="A77" s="589"/>
      <c r="B77" s="589"/>
      <c r="C77" s="589"/>
      <c r="D77" s="589"/>
      <c r="E77" s="589"/>
      <c r="F77" s="589"/>
      <c r="G77" s="589"/>
      <c r="H77" s="589"/>
    </row>
    <row r="78" spans="1:8" x14ac:dyDescent="0.25">
      <c r="A78" s="589"/>
      <c r="B78" s="589"/>
      <c r="C78" s="589"/>
      <c r="D78" s="589"/>
      <c r="E78" s="589"/>
      <c r="F78" s="589"/>
      <c r="G78" s="589"/>
      <c r="H78" s="589"/>
    </row>
    <row r="79" spans="1:8" x14ac:dyDescent="0.25">
      <c r="A79" s="589"/>
      <c r="B79" s="589"/>
      <c r="C79" s="589"/>
      <c r="D79" s="589"/>
      <c r="E79" s="589"/>
      <c r="F79" s="589"/>
      <c r="G79" s="589"/>
      <c r="H79" s="589"/>
    </row>
    <row r="80" spans="1:8" x14ac:dyDescent="0.25">
      <c r="A80" s="589"/>
      <c r="B80" s="589"/>
      <c r="C80" s="589"/>
      <c r="D80" s="589"/>
      <c r="E80" s="589"/>
      <c r="F80" s="589"/>
      <c r="G80" s="589"/>
      <c r="H80" s="589"/>
    </row>
    <row r="81" spans="1:8" x14ac:dyDescent="0.25">
      <c r="A81" s="589"/>
      <c r="B81" s="589"/>
      <c r="C81" s="589"/>
      <c r="D81" s="589"/>
      <c r="E81" s="589"/>
      <c r="F81" s="589"/>
      <c r="G81" s="589"/>
      <c r="H81" s="589"/>
    </row>
    <row r="82" spans="1:8" x14ac:dyDescent="0.25">
      <c r="A82" s="589"/>
      <c r="B82" s="589"/>
      <c r="C82" s="589"/>
      <c r="D82" s="589"/>
      <c r="E82" s="589"/>
      <c r="F82" s="589"/>
      <c r="G82" s="589"/>
      <c r="H82" s="589"/>
    </row>
    <row r="83" spans="1:8" x14ac:dyDescent="0.25">
      <c r="A83" s="589"/>
      <c r="B83" s="589"/>
      <c r="C83" s="589"/>
      <c r="D83" s="589"/>
      <c r="E83" s="589"/>
      <c r="F83" s="589"/>
      <c r="G83" s="589"/>
      <c r="H83" s="589"/>
    </row>
    <row r="84" spans="1:8" x14ac:dyDescent="0.25">
      <c r="A84" s="589"/>
      <c r="B84" s="589"/>
      <c r="C84" s="589"/>
      <c r="D84" s="589"/>
      <c r="E84" s="589"/>
      <c r="F84" s="589"/>
      <c r="G84" s="589"/>
      <c r="H84" s="589"/>
    </row>
    <row r="85" spans="1:8" x14ac:dyDescent="0.25">
      <c r="A85" s="589"/>
      <c r="B85" s="589"/>
      <c r="C85" s="589"/>
      <c r="D85" s="589"/>
      <c r="E85" s="589"/>
      <c r="F85" s="589"/>
      <c r="G85" s="589"/>
      <c r="H85" s="589"/>
    </row>
    <row r="86" spans="1:8" x14ac:dyDescent="0.25">
      <c r="A86" s="589"/>
      <c r="B86" s="589"/>
      <c r="C86" s="589"/>
      <c r="D86" s="589"/>
      <c r="E86" s="589"/>
      <c r="F86" s="589"/>
      <c r="G86" s="589"/>
      <c r="H86" s="589"/>
    </row>
    <row r="87" spans="1:8" x14ac:dyDescent="0.25">
      <c r="A87" s="589"/>
      <c r="B87" s="589"/>
      <c r="C87" s="589"/>
      <c r="D87" s="589"/>
      <c r="E87" s="589"/>
      <c r="F87" s="589"/>
      <c r="G87" s="589"/>
      <c r="H87" s="589"/>
    </row>
    <row r="88" spans="1:8" x14ac:dyDescent="0.25">
      <c r="A88" s="589"/>
      <c r="B88" s="589"/>
      <c r="C88" s="589"/>
      <c r="D88" s="589"/>
      <c r="E88" s="589"/>
      <c r="F88" s="589"/>
      <c r="G88" s="589"/>
      <c r="H88" s="589"/>
    </row>
    <row r="89" spans="1:8" x14ac:dyDescent="0.25">
      <c r="A89" s="589"/>
      <c r="B89" s="589"/>
      <c r="C89" s="589"/>
      <c r="D89" s="589"/>
      <c r="E89" s="589"/>
      <c r="F89" s="589"/>
      <c r="G89" s="589"/>
      <c r="H89" s="589"/>
    </row>
    <row r="90" spans="1:8" x14ac:dyDescent="0.25">
      <c r="A90" s="589"/>
      <c r="B90" s="589"/>
      <c r="C90" s="589"/>
      <c r="D90" s="589"/>
      <c r="E90" s="589"/>
      <c r="F90" s="589"/>
      <c r="G90" s="589"/>
      <c r="H90" s="589"/>
    </row>
    <row r="91" spans="1:8" x14ac:dyDescent="0.25">
      <c r="A91" s="589"/>
      <c r="B91" s="589"/>
      <c r="C91" s="589"/>
      <c r="D91" s="589"/>
      <c r="E91" s="589"/>
      <c r="F91" s="589"/>
      <c r="G91" s="589"/>
      <c r="H91" s="589"/>
    </row>
    <row r="92" spans="1:8" x14ac:dyDescent="0.25">
      <c r="A92" s="589"/>
      <c r="B92" s="589"/>
      <c r="C92" s="589"/>
      <c r="D92" s="589"/>
      <c r="E92" s="589"/>
      <c r="F92" s="589"/>
      <c r="G92" s="589"/>
      <c r="H92" s="589"/>
    </row>
    <row r="93" spans="1:8" x14ac:dyDescent="0.25">
      <c r="A93" s="589"/>
      <c r="B93" s="589"/>
      <c r="C93" s="589"/>
      <c r="D93" s="589"/>
      <c r="E93" s="589"/>
      <c r="F93" s="589"/>
      <c r="G93" s="589"/>
      <c r="H93" s="589"/>
    </row>
    <row r="94" spans="1:8" x14ac:dyDescent="0.25">
      <c r="A94" s="589"/>
      <c r="B94" s="589"/>
      <c r="C94" s="589"/>
      <c r="D94" s="589"/>
      <c r="E94" s="589"/>
      <c r="F94" s="589"/>
      <c r="G94" s="589"/>
      <c r="H94" s="589"/>
    </row>
    <row r="95" spans="1:8" x14ac:dyDescent="0.25">
      <c r="A95" s="589"/>
      <c r="B95" s="589"/>
      <c r="C95" s="589"/>
      <c r="D95" s="589"/>
      <c r="E95" s="589"/>
      <c r="F95" s="589"/>
      <c r="G95" s="589"/>
      <c r="H95" s="589"/>
    </row>
    <row r="96" spans="1:8" x14ac:dyDescent="0.25">
      <c r="A96" s="589"/>
      <c r="B96" s="589"/>
      <c r="C96" s="589"/>
      <c r="D96" s="589"/>
      <c r="E96" s="589"/>
      <c r="F96" s="589"/>
      <c r="G96" s="589"/>
      <c r="H96" s="589"/>
    </row>
    <row r="97" spans="1:8" x14ac:dyDescent="0.25">
      <c r="A97" s="589"/>
      <c r="B97" s="589"/>
      <c r="C97" s="589"/>
      <c r="D97" s="589"/>
      <c r="E97" s="589"/>
      <c r="F97" s="589"/>
      <c r="G97" s="589"/>
      <c r="H97" s="589"/>
    </row>
    <row r="98" spans="1:8" x14ac:dyDescent="0.25">
      <c r="A98" s="589"/>
      <c r="B98" s="589"/>
      <c r="C98" s="589"/>
      <c r="D98" s="589"/>
      <c r="E98" s="589"/>
      <c r="F98" s="589"/>
      <c r="G98" s="589"/>
      <c r="H98" s="589"/>
    </row>
    <row r="99" spans="1:8" x14ac:dyDescent="0.25">
      <c r="A99" s="589"/>
      <c r="B99" s="589"/>
      <c r="C99" s="589"/>
      <c r="D99" s="589"/>
      <c r="E99" s="589"/>
      <c r="F99" s="589"/>
      <c r="G99" s="589"/>
      <c r="H99" s="589"/>
    </row>
    <row r="100" spans="1:8" x14ac:dyDescent="0.25">
      <c r="A100" s="589"/>
      <c r="B100" s="589"/>
      <c r="C100" s="589"/>
      <c r="D100" s="589"/>
      <c r="E100" s="589"/>
      <c r="F100" s="589"/>
      <c r="G100" s="589"/>
      <c r="H100" s="589"/>
    </row>
    <row r="101" spans="1:8" x14ac:dyDescent="0.25">
      <c r="A101" s="589"/>
      <c r="B101" s="589"/>
      <c r="C101" s="589"/>
      <c r="D101" s="589"/>
      <c r="E101" s="589"/>
      <c r="F101" s="589"/>
      <c r="G101" s="589"/>
      <c r="H101" s="589"/>
    </row>
    <row r="102" spans="1:8" x14ac:dyDescent="0.25">
      <c r="A102" s="589"/>
      <c r="B102" s="589"/>
      <c r="C102" s="589"/>
      <c r="D102" s="589"/>
      <c r="E102" s="589"/>
      <c r="F102" s="589"/>
      <c r="G102" s="589"/>
      <c r="H102" s="589"/>
    </row>
    <row r="103" spans="1:8" x14ac:dyDescent="0.25">
      <c r="A103" s="589"/>
      <c r="B103" s="589"/>
      <c r="C103" s="589"/>
      <c r="D103" s="589"/>
      <c r="E103" s="589"/>
      <c r="F103" s="589"/>
      <c r="G103" s="589"/>
      <c r="H103" s="589"/>
    </row>
    <row r="104" spans="1:8" x14ac:dyDescent="0.25">
      <c r="A104" s="589"/>
      <c r="B104" s="589"/>
      <c r="C104" s="589"/>
      <c r="D104" s="589"/>
      <c r="E104" s="589"/>
      <c r="F104" s="589"/>
      <c r="G104" s="589"/>
      <c r="H104" s="589"/>
    </row>
    <row r="105" spans="1:8" x14ac:dyDescent="0.25">
      <c r="A105" s="589"/>
      <c r="B105" s="589"/>
      <c r="C105" s="589"/>
      <c r="D105" s="589"/>
      <c r="E105" s="589"/>
      <c r="F105" s="589"/>
      <c r="G105" s="589"/>
      <c r="H105" s="589"/>
    </row>
    <row r="106" spans="1:8" x14ac:dyDescent="0.25">
      <c r="A106" s="589"/>
      <c r="B106" s="589"/>
      <c r="C106" s="589"/>
      <c r="D106" s="589"/>
      <c r="E106" s="589"/>
      <c r="F106" s="589"/>
      <c r="G106" s="589"/>
      <c r="H106" s="589"/>
    </row>
    <row r="107" spans="1:8" x14ac:dyDescent="0.25">
      <c r="A107" s="589"/>
      <c r="B107" s="589"/>
      <c r="C107" s="589"/>
      <c r="D107" s="589"/>
      <c r="E107" s="589"/>
      <c r="F107" s="589"/>
      <c r="G107" s="589"/>
      <c r="H107" s="589"/>
    </row>
    <row r="108" spans="1:8" x14ac:dyDescent="0.25">
      <c r="A108" s="589"/>
      <c r="B108" s="589"/>
      <c r="C108" s="589"/>
      <c r="D108" s="589"/>
      <c r="E108" s="589"/>
      <c r="F108" s="589"/>
      <c r="G108" s="589"/>
      <c r="H108" s="589"/>
    </row>
    <row r="109" spans="1:8" x14ac:dyDescent="0.25">
      <c r="A109" s="589"/>
      <c r="B109" s="589"/>
      <c r="C109" s="589"/>
      <c r="D109" s="589"/>
      <c r="E109" s="589"/>
      <c r="F109" s="589"/>
      <c r="G109" s="589"/>
      <c r="H109" s="589"/>
    </row>
    <row r="110" spans="1:8" x14ac:dyDescent="0.25">
      <c r="A110" s="589"/>
      <c r="B110" s="589"/>
      <c r="C110" s="589"/>
      <c r="D110" s="589"/>
      <c r="E110" s="589"/>
      <c r="F110" s="589"/>
      <c r="G110" s="589"/>
      <c r="H110" s="589"/>
    </row>
    <row r="111" spans="1:8" x14ac:dyDescent="0.25">
      <c r="A111" s="589"/>
      <c r="B111" s="589"/>
      <c r="C111" s="589"/>
      <c r="D111" s="589"/>
      <c r="E111" s="589"/>
      <c r="F111" s="589"/>
      <c r="G111" s="589"/>
      <c r="H111" s="589"/>
    </row>
    <row r="112" spans="1:8" x14ac:dyDescent="0.25">
      <c r="A112" s="589"/>
      <c r="B112" s="589"/>
      <c r="C112" s="589"/>
      <c r="D112" s="589"/>
      <c r="E112" s="589"/>
      <c r="F112" s="589"/>
      <c r="G112" s="589"/>
      <c r="H112" s="589"/>
    </row>
    <row r="113" spans="1:8" x14ac:dyDescent="0.25">
      <c r="A113" s="589"/>
      <c r="B113" s="589"/>
      <c r="C113" s="589"/>
      <c r="D113" s="589"/>
      <c r="E113" s="589"/>
      <c r="F113" s="589"/>
      <c r="G113" s="589"/>
      <c r="H113" s="589"/>
    </row>
    <row r="114" spans="1:8" x14ac:dyDescent="0.25">
      <c r="A114" s="589"/>
      <c r="B114" s="589"/>
      <c r="C114" s="589"/>
      <c r="D114" s="589"/>
      <c r="E114" s="589"/>
      <c r="F114" s="589"/>
      <c r="G114" s="589"/>
      <c r="H114" s="589"/>
    </row>
    <row r="115" spans="1:8" x14ac:dyDescent="0.25">
      <c r="A115" s="589"/>
      <c r="B115" s="589"/>
      <c r="C115" s="589"/>
      <c r="D115" s="589"/>
      <c r="E115" s="589"/>
      <c r="F115" s="589"/>
      <c r="G115" s="589"/>
      <c r="H115" s="589"/>
    </row>
    <row r="116" spans="1:8" x14ac:dyDescent="0.25">
      <c r="A116" s="589"/>
      <c r="B116" s="589"/>
      <c r="C116" s="589"/>
      <c r="D116" s="589"/>
      <c r="E116" s="589"/>
      <c r="F116" s="589"/>
      <c r="G116" s="589"/>
      <c r="H116" s="589"/>
    </row>
    <row r="117" spans="1:8" x14ac:dyDescent="0.25">
      <c r="A117" s="589"/>
      <c r="B117" s="589"/>
      <c r="C117" s="589"/>
      <c r="D117" s="589"/>
      <c r="E117" s="589"/>
      <c r="F117" s="589"/>
      <c r="G117" s="589"/>
      <c r="H117" s="589"/>
    </row>
    <row r="118" spans="1:8" x14ac:dyDescent="0.25">
      <c r="A118" s="589"/>
      <c r="B118" s="589"/>
      <c r="C118" s="589"/>
      <c r="D118" s="589"/>
      <c r="E118" s="589"/>
      <c r="F118" s="589"/>
      <c r="G118" s="589"/>
      <c r="H118" s="589"/>
    </row>
    <row r="119" spans="1:8" x14ac:dyDescent="0.25">
      <c r="A119" s="589"/>
      <c r="B119" s="589"/>
      <c r="C119" s="589"/>
      <c r="D119" s="589"/>
      <c r="E119" s="589"/>
      <c r="F119" s="589"/>
      <c r="G119" s="589"/>
      <c r="H119" s="589"/>
    </row>
    <row r="120" spans="1:8" x14ac:dyDescent="0.25">
      <c r="A120" s="589"/>
      <c r="B120" s="589"/>
      <c r="C120" s="589"/>
      <c r="D120" s="589"/>
      <c r="E120" s="589"/>
      <c r="F120" s="589"/>
      <c r="G120" s="589"/>
      <c r="H120" s="589"/>
    </row>
    <row r="121" spans="1:8" x14ac:dyDescent="0.25">
      <c r="A121" s="589"/>
      <c r="B121" s="589"/>
      <c r="C121" s="589"/>
      <c r="D121" s="589"/>
      <c r="E121" s="589"/>
      <c r="F121" s="589"/>
      <c r="G121" s="589"/>
      <c r="H121" s="589"/>
    </row>
    <row r="122" spans="1:8" x14ac:dyDescent="0.25">
      <c r="A122" s="589"/>
      <c r="B122" s="589"/>
      <c r="C122" s="589"/>
      <c r="D122" s="589"/>
      <c r="E122" s="589"/>
      <c r="F122" s="589"/>
      <c r="G122" s="589"/>
      <c r="H122" s="589"/>
    </row>
    <row r="123" spans="1:8" x14ac:dyDescent="0.25">
      <c r="A123" s="589"/>
      <c r="B123" s="589"/>
      <c r="C123" s="589"/>
      <c r="D123" s="589"/>
      <c r="E123" s="589"/>
      <c r="F123" s="589"/>
      <c r="G123" s="589"/>
      <c r="H123" s="589"/>
    </row>
    <row r="124" spans="1:8" x14ac:dyDescent="0.25">
      <c r="A124" s="589"/>
      <c r="B124" s="589"/>
      <c r="C124" s="589"/>
      <c r="D124" s="589"/>
      <c r="E124" s="589"/>
      <c r="F124" s="589"/>
      <c r="G124" s="589"/>
      <c r="H124" s="589"/>
    </row>
    <row r="125" spans="1:8" x14ac:dyDescent="0.25">
      <c r="A125" s="589"/>
      <c r="B125" s="589"/>
      <c r="C125" s="589"/>
      <c r="D125" s="589"/>
      <c r="E125" s="589"/>
      <c r="F125" s="589"/>
      <c r="G125" s="589"/>
      <c r="H125" s="589"/>
    </row>
    <row r="126" spans="1:8" x14ac:dyDescent="0.25">
      <c r="A126" s="589"/>
      <c r="B126" s="589"/>
      <c r="C126" s="589"/>
      <c r="D126" s="589"/>
      <c r="E126" s="589"/>
      <c r="F126" s="589"/>
      <c r="G126" s="589"/>
      <c r="H126" s="589"/>
    </row>
    <row r="127" spans="1:8" x14ac:dyDescent="0.25">
      <c r="A127" s="589"/>
      <c r="B127" s="589"/>
      <c r="C127" s="589"/>
      <c r="D127" s="589"/>
      <c r="E127" s="589"/>
      <c r="F127" s="589"/>
      <c r="G127" s="589"/>
      <c r="H127" s="589"/>
    </row>
    <row r="128" spans="1:8" x14ac:dyDescent="0.25">
      <c r="A128" s="589"/>
      <c r="B128" s="589"/>
      <c r="C128" s="589"/>
      <c r="D128" s="589"/>
      <c r="E128" s="589"/>
      <c r="F128" s="589"/>
      <c r="G128" s="589"/>
      <c r="H128" s="589"/>
    </row>
    <row r="129" spans="1:8" x14ac:dyDescent="0.25">
      <c r="A129" s="589"/>
      <c r="B129" s="589"/>
      <c r="C129" s="589"/>
      <c r="D129" s="589"/>
      <c r="E129" s="589"/>
      <c r="F129" s="589"/>
      <c r="G129" s="589"/>
      <c r="H129" s="589"/>
    </row>
    <row r="130" spans="1:8" x14ac:dyDescent="0.25">
      <c r="A130" s="589"/>
      <c r="B130" s="589"/>
      <c r="C130" s="589"/>
      <c r="D130" s="589"/>
      <c r="E130" s="589"/>
      <c r="F130" s="589"/>
      <c r="G130" s="589"/>
      <c r="H130" s="589"/>
    </row>
    <row r="131" spans="1:8" x14ac:dyDescent="0.25">
      <c r="A131" s="589"/>
      <c r="B131" s="589"/>
      <c r="C131" s="589"/>
      <c r="D131" s="589"/>
      <c r="E131" s="589"/>
      <c r="F131" s="589"/>
      <c r="G131" s="589"/>
      <c r="H131" s="589"/>
    </row>
    <row r="132" spans="1:8" x14ac:dyDescent="0.25">
      <c r="A132" s="589"/>
      <c r="B132" s="589"/>
      <c r="C132" s="589"/>
      <c r="D132" s="589"/>
      <c r="E132" s="589"/>
      <c r="F132" s="589"/>
      <c r="G132" s="589"/>
      <c r="H132" s="589"/>
    </row>
    <row r="133" spans="1:8" x14ac:dyDescent="0.25">
      <c r="A133" s="589"/>
      <c r="B133" s="589"/>
      <c r="C133" s="589"/>
      <c r="D133" s="589"/>
      <c r="E133" s="589"/>
      <c r="F133" s="589"/>
      <c r="G133" s="589"/>
      <c r="H133" s="589"/>
    </row>
    <row r="134" spans="1:8" x14ac:dyDescent="0.25">
      <c r="A134" s="589"/>
      <c r="B134" s="589"/>
      <c r="C134" s="589"/>
      <c r="D134" s="589"/>
      <c r="E134" s="589"/>
      <c r="F134" s="589"/>
      <c r="G134" s="589"/>
      <c r="H134" s="589"/>
    </row>
    <row r="135" spans="1:8" x14ac:dyDescent="0.25">
      <c r="A135" s="589"/>
      <c r="B135" s="589"/>
      <c r="C135" s="589"/>
      <c r="D135" s="589"/>
      <c r="E135" s="589"/>
      <c r="F135" s="589"/>
      <c r="G135" s="589"/>
      <c r="H135" s="589"/>
    </row>
    <row r="136" spans="1:8" x14ac:dyDescent="0.25">
      <c r="A136" s="589"/>
      <c r="B136" s="589"/>
      <c r="C136" s="589"/>
      <c r="D136" s="589"/>
      <c r="E136" s="589"/>
      <c r="F136" s="589"/>
      <c r="G136" s="589"/>
      <c r="H136" s="589"/>
    </row>
    <row r="137" spans="1:8" x14ac:dyDescent="0.25">
      <c r="A137" s="589"/>
      <c r="B137" s="589"/>
      <c r="C137" s="589"/>
      <c r="D137" s="589"/>
      <c r="E137" s="589"/>
      <c r="F137" s="589"/>
      <c r="G137" s="589"/>
      <c r="H137" s="589"/>
    </row>
    <row r="138" spans="1:8" x14ac:dyDescent="0.25">
      <c r="A138" s="589"/>
      <c r="B138" s="589"/>
      <c r="C138" s="589"/>
      <c r="D138" s="589"/>
      <c r="E138" s="589"/>
      <c r="F138" s="589"/>
      <c r="G138" s="589"/>
      <c r="H138" s="589"/>
    </row>
    <row r="139" spans="1:8" x14ac:dyDescent="0.25">
      <c r="A139" s="589"/>
      <c r="B139" s="589"/>
      <c r="C139" s="589"/>
      <c r="D139" s="589"/>
      <c r="E139" s="589"/>
      <c r="F139" s="589"/>
      <c r="G139" s="589"/>
      <c r="H139" s="589"/>
    </row>
    <row r="140" spans="1:8" x14ac:dyDescent="0.25">
      <c r="A140" s="589"/>
      <c r="B140" s="589"/>
      <c r="C140" s="589"/>
      <c r="D140" s="589"/>
      <c r="E140" s="589"/>
      <c r="F140" s="589"/>
      <c r="G140" s="589"/>
      <c r="H140" s="589"/>
    </row>
    <row r="141" spans="1:8" x14ac:dyDescent="0.25">
      <c r="A141" s="589"/>
      <c r="B141" s="589"/>
      <c r="C141" s="589"/>
      <c r="D141" s="589"/>
      <c r="E141" s="589"/>
      <c r="F141" s="589"/>
      <c r="G141" s="589"/>
      <c r="H141" s="589"/>
    </row>
    <row r="142" spans="1:8" x14ac:dyDescent="0.25">
      <c r="A142" s="589"/>
      <c r="B142" s="589"/>
      <c r="C142" s="589"/>
      <c r="D142" s="589"/>
      <c r="E142" s="589"/>
      <c r="F142" s="589"/>
      <c r="G142" s="589"/>
      <c r="H142" s="589"/>
    </row>
    <row r="143" spans="1:8" x14ac:dyDescent="0.25">
      <c r="A143" s="589"/>
      <c r="B143" s="589"/>
      <c r="C143" s="589"/>
      <c r="D143" s="589"/>
      <c r="E143" s="589"/>
      <c r="F143" s="589"/>
      <c r="G143" s="589"/>
      <c r="H143" s="589"/>
    </row>
    <row r="144" spans="1:8" x14ac:dyDescent="0.25">
      <c r="A144" s="589"/>
      <c r="B144" s="589"/>
      <c r="C144" s="589"/>
      <c r="D144" s="589"/>
      <c r="E144" s="589"/>
      <c r="F144" s="589"/>
      <c r="G144" s="589"/>
      <c r="H144" s="589"/>
    </row>
    <row r="145" spans="1:8" x14ac:dyDescent="0.25">
      <c r="A145" s="589"/>
      <c r="B145" s="589"/>
      <c r="C145" s="589"/>
      <c r="D145" s="589"/>
      <c r="E145" s="589"/>
      <c r="F145" s="589"/>
      <c r="G145" s="589"/>
      <c r="H145" s="589"/>
    </row>
    <row r="146" spans="1:8" x14ac:dyDescent="0.25">
      <c r="A146" s="589"/>
      <c r="B146" s="589"/>
      <c r="C146" s="589"/>
      <c r="D146" s="589"/>
      <c r="E146" s="589"/>
      <c r="F146" s="589"/>
      <c r="G146" s="589"/>
      <c r="H146" s="589"/>
    </row>
    <row r="147" spans="1:8" x14ac:dyDescent="0.25">
      <c r="A147" s="589"/>
      <c r="B147" s="589"/>
      <c r="C147" s="589"/>
      <c r="D147" s="589"/>
      <c r="E147" s="589"/>
      <c r="F147" s="589"/>
      <c r="G147" s="589"/>
      <c r="H147" s="589"/>
    </row>
    <row r="148" spans="1:8" x14ac:dyDescent="0.25">
      <c r="A148" s="589"/>
      <c r="B148" s="589"/>
      <c r="C148" s="589"/>
      <c r="D148" s="589"/>
      <c r="E148" s="589"/>
      <c r="F148" s="589"/>
      <c r="G148" s="589"/>
      <c r="H148" s="589"/>
    </row>
    <row r="149" spans="1:8" x14ac:dyDescent="0.25">
      <c r="A149" s="589"/>
      <c r="B149" s="589"/>
      <c r="C149" s="589"/>
      <c r="D149" s="589"/>
      <c r="E149" s="589"/>
      <c r="F149" s="589"/>
      <c r="G149" s="589"/>
      <c r="H149" s="589"/>
    </row>
    <row r="150" spans="1:8" x14ac:dyDescent="0.25">
      <c r="A150" s="589"/>
      <c r="B150" s="589"/>
      <c r="C150" s="589"/>
      <c r="D150" s="589"/>
      <c r="E150" s="589"/>
      <c r="F150" s="589"/>
      <c r="G150" s="589"/>
      <c r="H150" s="589"/>
    </row>
    <row r="151" spans="1:8" x14ac:dyDescent="0.25">
      <c r="A151" s="589"/>
      <c r="B151" s="589"/>
      <c r="C151" s="589"/>
      <c r="D151" s="589"/>
      <c r="E151" s="589"/>
      <c r="F151" s="589"/>
      <c r="G151" s="589"/>
      <c r="H151" s="589"/>
    </row>
    <row r="152" spans="1:8" x14ac:dyDescent="0.25">
      <c r="A152" s="589"/>
      <c r="B152" s="589"/>
      <c r="C152" s="589"/>
      <c r="D152" s="589"/>
      <c r="E152" s="589"/>
      <c r="F152" s="589"/>
      <c r="G152" s="589"/>
      <c r="H152" s="589"/>
    </row>
    <row r="153" spans="1:8" x14ac:dyDescent="0.25">
      <c r="A153" s="589"/>
      <c r="B153" s="589"/>
      <c r="C153" s="589"/>
      <c r="D153" s="589"/>
      <c r="E153" s="589"/>
      <c r="F153" s="589"/>
      <c r="G153" s="589"/>
      <c r="H153" s="589"/>
    </row>
    <row r="154" spans="1:8" x14ac:dyDescent="0.25">
      <c r="A154" s="589"/>
      <c r="B154" s="589"/>
      <c r="C154" s="589"/>
      <c r="D154" s="589"/>
      <c r="E154" s="589"/>
      <c r="F154" s="589"/>
      <c r="G154" s="589"/>
      <c r="H154" s="589"/>
    </row>
    <row r="155" spans="1:8" x14ac:dyDescent="0.25">
      <c r="A155" s="589"/>
      <c r="B155" s="589"/>
      <c r="C155" s="589"/>
      <c r="D155" s="589"/>
      <c r="E155" s="589"/>
      <c r="F155" s="589"/>
      <c r="G155" s="589"/>
      <c r="H155" s="589"/>
    </row>
    <row r="156" spans="1:8" x14ac:dyDescent="0.25">
      <c r="A156" s="589"/>
      <c r="B156" s="589"/>
      <c r="C156" s="589"/>
      <c r="D156" s="589"/>
      <c r="E156" s="589"/>
      <c r="F156" s="589"/>
      <c r="G156" s="589"/>
      <c r="H156" s="589"/>
    </row>
    <row r="157" spans="1:8" x14ac:dyDescent="0.25">
      <c r="A157" s="589"/>
      <c r="B157" s="589"/>
      <c r="C157" s="589"/>
      <c r="D157" s="589"/>
      <c r="E157" s="589"/>
      <c r="F157" s="589"/>
      <c r="G157" s="589"/>
      <c r="H157" s="589"/>
    </row>
    <row r="158" spans="1:8" x14ac:dyDescent="0.25">
      <c r="A158" s="589"/>
      <c r="B158" s="589"/>
      <c r="C158" s="589"/>
      <c r="D158" s="589"/>
      <c r="E158" s="589"/>
      <c r="F158" s="589"/>
      <c r="G158" s="589"/>
      <c r="H158" s="589"/>
    </row>
    <row r="159" spans="1:8" x14ac:dyDescent="0.25">
      <c r="A159" s="589"/>
      <c r="B159" s="589"/>
      <c r="C159" s="589"/>
      <c r="D159" s="589"/>
      <c r="E159" s="589"/>
      <c r="F159" s="589"/>
      <c r="G159" s="589"/>
      <c r="H159" s="589"/>
    </row>
    <row r="160" spans="1:8" x14ac:dyDescent="0.25">
      <c r="A160" s="589"/>
      <c r="B160" s="589"/>
      <c r="C160" s="589"/>
      <c r="D160" s="589"/>
      <c r="E160" s="589"/>
      <c r="F160" s="589"/>
      <c r="G160" s="589"/>
      <c r="H160" s="589"/>
    </row>
    <row r="161" spans="1:8" x14ac:dyDescent="0.25">
      <c r="A161" s="589"/>
      <c r="B161" s="589"/>
      <c r="C161" s="589"/>
      <c r="D161" s="589"/>
      <c r="E161" s="589"/>
      <c r="F161" s="589"/>
      <c r="G161" s="589"/>
      <c r="H161" s="589"/>
    </row>
    <row r="162" spans="1:8" x14ac:dyDescent="0.25">
      <c r="A162" s="589"/>
      <c r="B162" s="589"/>
      <c r="C162" s="589"/>
      <c r="D162" s="589"/>
      <c r="E162" s="589"/>
      <c r="F162" s="589"/>
      <c r="G162" s="589"/>
      <c r="H162" s="589"/>
    </row>
    <row r="163" spans="1:8" x14ac:dyDescent="0.25">
      <c r="A163" s="589"/>
      <c r="B163" s="589"/>
      <c r="C163" s="589"/>
      <c r="D163" s="589"/>
      <c r="E163" s="589"/>
      <c r="F163" s="589"/>
      <c r="G163" s="589"/>
      <c r="H163" s="589"/>
    </row>
    <row r="164" spans="1:8" x14ac:dyDescent="0.25">
      <c r="A164" s="589"/>
      <c r="B164" s="589"/>
      <c r="C164" s="589"/>
      <c r="D164" s="589"/>
      <c r="E164" s="589"/>
      <c r="F164" s="589"/>
      <c r="G164" s="589"/>
      <c r="H164" s="589"/>
    </row>
    <row r="165" spans="1:8" x14ac:dyDescent="0.25">
      <c r="A165" s="589"/>
      <c r="B165" s="589"/>
      <c r="C165" s="589"/>
      <c r="D165" s="589"/>
      <c r="E165" s="589"/>
      <c r="F165" s="589"/>
      <c r="G165" s="589"/>
      <c r="H165" s="589"/>
    </row>
    <row r="166" spans="1:8" x14ac:dyDescent="0.25">
      <c r="A166" s="589"/>
      <c r="B166" s="589"/>
      <c r="C166" s="589"/>
      <c r="D166" s="589"/>
      <c r="E166" s="589"/>
      <c r="F166" s="589"/>
      <c r="G166" s="589"/>
      <c r="H166" s="589"/>
    </row>
    <row r="167" spans="1:8" x14ac:dyDescent="0.25">
      <c r="A167" s="589"/>
      <c r="B167" s="589"/>
      <c r="C167" s="589"/>
      <c r="D167" s="589"/>
      <c r="E167" s="589"/>
      <c r="F167" s="589"/>
      <c r="G167" s="589"/>
      <c r="H167" s="589"/>
    </row>
    <row r="168" spans="1:8" x14ac:dyDescent="0.25">
      <c r="A168" s="589"/>
      <c r="B168" s="589"/>
      <c r="C168" s="589"/>
      <c r="D168" s="589"/>
      <c r="E168" s="589"/>
      <c r="F168" s="589"/>
      <c r="G168" s="589"/>
      <c r="H168" s="589"/>
    </row>
    <row r="169" spans="1:8" x14ac:dyDescent="0.25">
      <c r="A169" s="589"/>
      <c r="B169" s="589"/>
      <c r="C169" s="589"/>
      <c r="D169" s="589"/>
      <c r="E169" s="589"/>
      <c r="F169" s="589"/>
      <c r="G169" s="589"/>
      <c r="H169" s="589"/>
    </row>
    <row r="170" spans="1:8" x14ac:dyDescent="0.25">
      <c r="A170" s="589"/>
      <c r="B170" s="589"/>
      <c r="C170" s="589"/>
      <c r="D170" s="589"/>
      <c r="E170" s="589"/>
      <c r="F170" s="589"/>
      <c r="G170" s="589"/>
      <c r="H170" s="589"/>
    </row>
    <row r="171" spans="1:8" x14ac:dyDescent="0.25">
      <c r="A171" s="589"/>
      <c r="B171" s="589"/>
      <c r="C171" s="589"/>
      <c r="D171" s="589"/>
      <c r="E171" s="589"/>
      <c r="F171" s="589"/>
      <c r="G171" s="589"/>
      <c r="H171" s="589"/>
    </row>
    <row r="172" spans="1:8" x14ac:dyDescent="0.25">
      <c r="A172" s="589"/>
      <c r="B172" s="589"/>
      <c r="C172" s="589"/>
      <c r="D172" s="589"/>
      <c r="E172" s="589"/>
      <c r="F172" s="589"/>
      <c r="G172" s="589"/>
      <c r="H172" s="589"/>
    </row>
    <row r="173" spans="1:8" x14ac:dyDescent="0.25">
      <c r="A173" s="589"/>
      <c r="B173" s="589"/>
      <c r="C173" s="589"/>
      <c r="D173" s="589"/>
      <c r="E173" s="589"/>
      <c r="F173" s="589"/>
      <c r="G173" s="589"/>
      <c r="H173" s="589"/>
    </row>
    <row r="174" spans="1:8" x14ac:dyDescent="0.25">
      <c r="A174" s="589"/>
      <c r="B174" s="589"/>
      <c r="C174" s="589"/>
      <c r="D174" s="589"/>
      <c r="E174" s="589"/>
      <c r="F174" s="589"/>
      <c r="G174" s="589"/>
      <c r="H174" s="589"/>
    </row>
    <row r="175" spans="1:8" x14ac:dyDescent="0.25">
      <c r="A175" s="589"/>
      <c r="B175" s="589"/>
      <c r="C175" s="589"/>
      <c r="D175" s="589"/>
      <c r="E175" s="589"/>
      <c r="F175" s="589"/>
      <c r="G175" s="589"/>
      <c r="H175" s="589"/>
    </row>
    <row r="176" spans="1:8" x14ac:dyDescent="0.25">
      <c r="A176" s="589"/>
      <c r="B176" s="589"/>
      <c r="C176" s="589"/>
      <c r="D176" s="589"/>
      <c r="E176" s="589"/>
      <c r="F176" s="589"/>
      <c r="G176" s="589"/>
      <c r="H176" s="589"/>
    </row>
    <row r="177" spans="1:8" x14ac:dyDescent="0.25">
      <c r="A177" s="589"/>
      <c r="B177" s="589"/>
      <c r="C177" s="589"/>
      <c r="D177" s="589"/>
      <c r="E177" s="589"/>
      <c r="F177" s="589"/>
      <c r="G177" s="589"/>
      <c r="H177" s="589"/>
    </row>
    <row r="178" spans="1:8" x14ac:dyDescent="0.25">
      <c r="A178" s="589"/>
      <c r="B178" s="589"/>
      <c r="C178" s="589"/>
      <c r="D178" s="589"/>
      <c r="E178" s="589"/>
      <c r="F178" s="589"/>
      <c r="G178" s="589"/>
      <c r="H178" s="589"/>
    </row>
    <row r="179" spans="1:8" x14ac:dyDescent="0.25">
      <c r="A179" s="589"/>
      <c r="B179" s="589"/>
      <c r="C179" s="589"/>
      <c r="D179" s="589"/>
      <c r="E179" s="589"/>
      <c r="F179" s="589"/>
      <c r="G179" s="589"/>
      <c r="H179" s="589"/>
    </row>
    <row r="180" spans="1:8" x14ac:dyDescent="0.25">
      <c r="A180" s="589"/>
      <c r="B180" s="589"/>
      <c r="C180" s="589"/>
      <c r="D180" s="589"/>
      <c r="E180" s="589"/>
      <c r="F180" s="589"/>
      <c r="G180" s="589"/>
      <c r="H180" s="589"/>
    </row>
    <row r="181" spans="1:8" x14ac:dyDescent="0.25">
      <c r="A181" s="589"/>
      <c r="B181" s="589"/>
      <c r="C181" s="589"/>
      <c r="D181" s="589"/>
      <c r="E181" s="589"/>
      <c r="F181" s="589"/>
      <c r="G181" s="589"/>
      <c r="H181" s="589"/>
    </row>
    <row r="182" spans="1:8" x14ac:dyDescent="0.25">
      <c r="A182" s="589"/>
      <c r="B182" s="589"/>
      <c r="C182" s="589"/>
      <c r="D182" s="589"/>
      <c r="E182" s="589"/>
      <c r="F182" s="589"/>
      <c r="G182" s="589"/>
      <c r="H182" s="589"/>
    </row>
    <row r="183" spans="1:8" x14ac:dyDescent="0.25">
      <c r="A183" s="589"/>
      <c r="B183" s="589"/>
      <c r="C183" s="589"/>
      <c r="D183" s="589"/>
      <c r="E183" s="589"/>
      <c r="F183" s="589"/>
      <c r="G183" s="589"/>
      <c r="H183" s="589"/>
    </row>
    <row r="184" spans="1:8" x14ac:dyDescent="0.25">
      <c r="A184" s="589"/>
      <c r="B184" s="589"/>
      <c r="C184" s="589"/>
      <c r="D184" s="589"/>
      <c r="E184" s="589"/>
      <c r="F184" s="589"/>
      <c r="G184" s="589"/>
      <c r="H184" s="589"/>
    </row>
    <row r="185" spans="1:8" x14ac:dyDescent="0.25">
      <c r="A185" s="589"/>
      <c r="B185" s="589"/>
      <c r="C185" s="589"/>
      <c r="D185" s="589"/>
      <c r="E185" s="589"/>
      <c r="F185" s="589"/>
      <c r="G185" s="589"/>
      <c r="H185" s="589"/>
    </row>
    <row r="186" spans="1:8" x14ac:dyDescent="0.25">
      <c r="A186" s="589"/>
      <c r="B186" s="589"/>
      <c r="C186" s="589"/>
      <c r="D186" s="589"/>
      <c r="E186" s="589"/>
      <c r="F186" s="589"/>
      <c r="G186" s="589"/>
      <c r="H186" s="589"/>
    </row>
    <row r="187" spans="1:8" x14ac:dyDescent="0.25">
      <c r="A187" s="589"/>
      <c r="B187" s="589"/>
      <c r="C187" s="589"/>
      <c r="D187" s="589"/>
      <c r="E187" s="589"/>
      <c r="F187" s="589"/>
      <c r="G187" s="589"/>
      <c r="H187" s="589"/>
    </row>
    <row r="188" spans="1:8" x14ac:dyDescent="0.25">
      <c r="A188" s="589"/>
      <c r="B188" s="589"/>
      <c r="C188" s="589"/>
      <c r="D188" s="589"/>
      <c r="E188" s="589"/>
      <c r="F188" s="589"/>
      <c r="G188" s="589"/>
      <c r="H188" s="589"/>
    </row>
    <row r="189" spans="1:8" x14ac:dyDescent="0.25">
      <c r="A189" s="589"/>
      <c r="B189" s="589"/>
      <c r="C189" s="589"/>
      <c r="D189" s="589"/>
      <c r="E189" s="589"/>
      <c r="F189" s="589"/>
      <c r="G189" s="589"/>
      <c r="H189" s="589"/>
    </row>
    <row r="190" spans="1:8" x14ac:dyDescent="0.25">
      <c r="A190" s="589"/>
      <c r="B190" s="589"/>
      <c r="C190" s="589"/>
      <c r="D190" s="589"/>
      <c r="E190" s="589"/>
      <c r="F190" s="589"/>
      <c r="G190" s="589"/>
      <c r="H190" s="589"/>
    </row>
    <row r="191" spans="1:8" x14ac:dyDescent="0.25">
      <c r="A191" s="589"/>
      <c r="B191" s="589"/>
      <c r="C191" s="589"/>
      <c r="D191" s="589"/>
      <c r="E191" s="589"/>
      <c r="F191" s="589"/>
      <c r="G191" s="589"/>
      <c r="H191" s="589"/>
    </row>
    <row r="192" spans="1:8" x14ac:dyDescent="0.25">
      <c r="A192" s="589"/>
      <c r="B192" s="589"/>
      <c r="C192" s="589"/>
      <c r="D192" s="589"/>
      <c r="E192" s="589"/>
      <c r="F192" s="589"/>
      <c r="G192" s="589"/>
      <c r="H192" s="589"/>
    </row>
    <row r="193" spans="1:8" x14ac:dyDescent="0.25">
      <c r="A193" s="589"/>
      <c r="B193" s="589"/>
      <c r="C193" s="589"/>
      <c r="D193" s="589"/>
      <c r="E193" s="589"/>
      <c r="F193" s="589"/>
      <c r="G193" s="589"/>
      <c r="H193" s="589"/>
    </row>
    <row r="194" spans="1:8" x14ac:dyDescent="0.25">
      <c r="A194" s="589"/>
      <c r="B194" s="589"/>
      <c r="C194" s="589"/>
      <c r="D194" s="589"/>
      <c r="E194" s="589"/>
      <c r="F194" s="589"/>
      <c r="G194" s="589"/>
      <c r="H194" s="589"/>
    </row>
    <row r="195" spans="1:8" x14ac:dyDescent="0.25">
      <c r="A195" s="589"/>
      <c r="B195" s="589"/>
      <c r="C195" s="589"/>
      <c r="D195" s="589"/>
      <c r="E195" s="589"/>
      <c r="F195" s="589"/>
      <c r="G195" s="589"/>
      <c r="H195" s="589"/>
    </row>
    <row r="196" spans="1:8" x14ac:dyDescent="0.25">
      <c r="A196" s="589"/>
      <c r="B196" s="589"/>
      <c r="C196" s="589"/>
      <c r="D196" s="589"/>
      <c r="E196" s="589"/>
      <c r="F196" s="589"/>
      <c r="G196" s="589"/>
      <c r="H196" s="589"/>
    </row>
    <row r="197" spans="1:8" x14ac:dyDescent="0.25">
      <c r="A197" s="589"/>
      <c r="B197" s="589"/>
      <c r="C197" s="589"/>
      <c r="D197" s="589"/>
      <c r="E197" s="589"/>
      <c r="F197" s="589"/>
      <c r="G197" s="589"/>
      <c r="H197" s="589"/>
    </row>
    <row r="198" spans="1:8" x14ac:dyDescent="0.25">
      <c r="A198" s="589"/>
      <c r="B198" s="589"/>
      <c r="C198" s="589"/>
      <c r="D198" s="589"/>
      <c r="E198" s="589"/>
      <c r="F198" s="589"/>
      <c r="G198" s="589"/>
      <c r="H198" s="589"/>
    </row>
    <row r="199" spans="1:8" x14ac:dyDescent="0.25">
      <c r="A199" s="589"/>
      <c r="B199" s="589"/>
      <c r="C199" s="589"/>
      <c r="D199" s="589"/>
      <c r="E199" s="589"/>
      <c r="F199" s="589"/>
      <c r="G199" s="589"/>
      <c r="H199" s="589"/>
    </row>
    <row r="200" spans="1:8" x14ac:dyDescent="0.25">
      <c r="A200" s="589"/>
      <c r="B200" s="589"/>
      <c r="C200" s="589"/>
      <c r="D200" s="589"/>
      <c r="E200" s="589"/>
      <c r="F200" s="589"/>
      <c r="G200" s="589"/>
      <c r="H200" s="589"/>
    </row>
    <row r="201" spans="1:8" x14ac:dyDescent="0.25">
      <c r="A201" s="589"/>
      <c r="B201" s="589"/>
      <c r="C201" s="589"/>
      <c r="D201" s="589"/>
      <c r="E201" s="589"/>
      <c r="F201" s="589"/>
      <c r="G201" s="589"/>
      <c r="H201" s="589"/>
    </row>
    <row r="202" spans="1:8" x14ac:dyDescent="0.25">
      <c r="A202" s="589"/>
      <c r="B202" s="589"/>
      <c r="C202" s="589"/>
      <c r="D202" s="589"/>
      <c r="E202" s="589"/>
      <c r="F202" s="589"/>
      <c r="G202" s="589"/>
      <c r="H202" s="589"/>
    </row>
    <row r="203" spans="1:8" x14ac:dyDescent="0.25">
      <c r="A203" s="589"/>
      <c r="B203" s="589"/>
      <c r="C203" s="589"/>
      <c r="D203" s="589"/>
      <c r="E203" s="589"/>
      <c r="F203" s="589"/>
      <c r="G203" s="589"/>
      <c r="H203" s="589"/>
    </row>
    <row r="204" spans="1:8" x14ac:dyDescent="0.25">
      <c r="A204" s="589"/>
      <c r="B204" s="589"/>
      <c r="C204" s="589"/>
      <c r="D204" s="589"/>
      <c r="E204" s="589"/>
      <c r="F204" s="589"/>
      <c r="G204" s="589"/>
      <c r="H204" s="589"/>
    </row>
    <row r="205" spans="1:8" x14ac:dyDescent="0.25">
      <c r="A205" s="589"/>
      <c r="B205" s="589"/>
      <c r="C205" s="589"/>
      <c r="D205" s="589"/>
      <c r="E205" s="589"/>
      <c r="F205" s="589"/>
      <c r="G205" s="589"/>
      <c r="H205" s="589"/>
    </row>
    <row r="206" spans="1:8" x14ac:dyDescent="0.25">
      <c r="A206" s="589"/>
      <c r="B206" s="589"/>
      <c r="C206" s="589"/>
      <c r="D206" s="589"/>
      <c r="E206" s="589"/>
      <c r="F206" s="589"/>
      <c r="G206" s="589"/>
      <c r="H206" s="589"/>
    </row>
    <row r="207" spans="1:8" x14ac:dyDescent="0.25">
      <c r="A207" s="589"/>
      <c r="B207" s="589"/>
      <c r="C207" s="589"/>
      <c r="D207" s="589"/>
      <c r="E207" s="589"/>
      <c r="F207" s="589"/>
      <c r="G207" s="589"/>
      <c r="H207" s="589"/>
    </row>
    <row r="208" spans="1:8" x14ac:dyDescent="0.25">
      <c r="A208" s="589"/>
      <c r="B208" s="589"/>
      <c r="C208" s="589"/>
      <c r="D208" s="589"/>
      <c r="E208" s="589"/>
      <c r="F208" s="589"/>
      <c r="G208" s="589"/>
      <c r="H208" s="589"/>
    </row>
    <row r="209" spans="1:8" x14ac:dyDescent="0.25">
      <c r="A209" s="589"/>
      <c r="B209" s="589"/>
      <c r="C209" s="589"/>
      <c r="D209" s="589"/>
      <c r="E209" s="589"/>
      <c r="F209" s="589"/>
      <c r="G209" s="589"/>
      <c r="H209" s="589"/>
    </row>
    <row r="210" spans="1:8" x14ac:dyDescent="0.25">
      <c r="A210" s="589"/>
      <c r="B210" s="589"/>
      <c r="C210" s="589"/>
      <c r="D210" s="589"/>
      <c r="E210" s="589"/>
      <c r="F210" s="589"/>
      <c r="G210" s="589"/>
      <c r="H210" s="589"/>
    </row>
    <row r="211" spans="1:8" x14ac:dyDescent="0.25">
      <c r="A211" s="589"/>
      <c r="B211" s="589"/>
      <c r="C211" s="589"/>
      <c r="D211" s="589"/>
      <c r="E211" s="589"/>
      <c r="F211" s="589"/>
      <c r="G211" s="589"/>
      <c r="H211" s="589"/>
    </row>
    <row r="212" spans="1:8" x14ac:dyDescent="0.25">
      <c r="A212" s="589"/>
      <c r="B212" s="589"/>
      <c r="C212" s="589"/>
      <c r="D212" s="589"/>
      <c r="E212" s="589"/>
      <c r="F212" s="589"/>
      <c r="G212" s="589"/>
      <c r="H212" s="589"/>
    </row>
    <row r="213" spans="1:8" x14ac:dyDescent="0.25">
      <c r="A213" s="589"/>
      <c r="B213" s="589"/>
      <c r="C213" s="589"/>
      <c r="D213" s="589"/>
      <c r="E213" s="589"/>
      <c r="F213" s="589"/>
      <c r="G213" s="589"/>
      <c r="H213" s="589"/>
    </row>
    <row r="214" spans="1:8" x14ac:dyDescent="0.25">
      <c r="A214" s="589"/>
      <c r="B214" s="589"/>
      <c r="C214" s="589"/>
      <c r="D214" s="589"/>
      <c r="E214" s="589"/>
      <c r="F214" s="589"/>
      <c r="G214" s="589"/>
      <c r="H214" s="589"/>
    </row>
    <row r="215" spans="1:8" x14ac:dyDescent="0.25">
      <c r="A215" s="589"/>
      <c r="B215" s="589"/>
      <c r="C215" s="589"/>
      <c r="D215" s="589"/>
      <c r="E215" s="589"/>
      <c r="F215" s="589"/>
      <c r="G215" s="589"/>
      <c r="H215" s="589"/>
    </row>
    <row r="216" spans="1:8" x14ac:dyDescent="0.25">
      <c r="A216" s="589"/>
      <c r="B216" s="589"/>
      <c r="C216" s="589"/>
      <c r="D216" s="589"/>
      <c r="E216" s="589"/>
      <c r="F216" s="589"/>
      <c r="G216" s="589"/>
      <c r="H216" s="589"/>
    </row>
    <row r="217" spans="1:8" x14ac:dyDescent="0.25">
      <c r="A217" s="589"/>
      <c r="B217" s="589"/>
      <c r="C217" s="589"/>
      <c r="D217" s="589"/>
      <c r="E217" s="589"/>
      <c r="F217" s="589"/>
      <c r="G217" s="589"/>
      <c r="H217" s="589"/>
    </row>
    <row r="218" spans="1:8" x14ac:dyDescent="0.25">
      <c r="A218" s="589"/>
      <c r="B218" s="589"/>
      <c r="C218" s="589"/>
      <c r="D218" s="589"/>
      <c r="E218" s="589"/>
      <c r="F218" s="589"/>
      <c r="G218" s="589"/>
      <c r="H218" s="589"/>
    </row>
    <row r="219" spans="1:8" x14ac:dyDescent="0.25">
      <c r="A219" s="589"/>
      <c r="B219" s="589"/>
      <c r="C219" s="589"/>
      <c r="D219" s="589"/>
      <c r="E219" s="589"/>
      <c r="F219" s="589"/>
      <c r="G219" s="589"/>
      <c r="H219" s="589"/>
    </row>
    <row r="220" spans="1:8" x14ac:dyDescent="0.25">
      <c r="A220" s="589"/>
      <c r="B220" s="589"/>
      <c r="C220" s="589"/>
      <c r="D220" s="589"/>
      <c r="E220" s="589"/>
      <c r="F220" s="589"/>
      <c r="G220" s="589"/>
      <c r="H220" s="589"/>
    </row>
    <row r="221" spans="1:8" x14ac:dyDescent="0.25">
      <c r="A221" s="589"/>
      <c r="B221" s="589"/>
      <c r="C221" s="589"/>
      <c r="D221" s="589"/>
      <c r="E221" s="589"/>
      <c r="F221" s="589"/>
      <c r="G221" s="589"/>
      <c r="H221" s="589"/>
    </row>
    <row r="222" spans="1:8" x14ac:dyDescent="0.25">
      <c r="A222" s="589"/>
      <c r="B222" s="589"/>
      <c r="C222" s="589"/>
      <c r="D222" s="589"/>
      <c r="E222" s="589"/>
      <c r="F222" s="589"/>
      <c r="G222" s="589"/>
      <c r="H222" s="589"/>
    </row>
    <row r="223" spans="1:8" x14ac:dyDescent="0.25">
      <c r="A223" s="589"/>
      <c r="B223" s="589"/>
      <c r="C223" s="589"/>
      <c r="D223" s="589"/>
      <c r="E223" s="589"/>
      <c r="F223" s="589"/>
      <c r="G223" s="589"/>
      <c r="H223" s="589"/>
    </row>
    <row r="224" spans="1:8" x14ac:dyDescent="0.25">
      <c r="A224" s="589"/>
      <c r="B224" s="589"/>
      <c r="C224" s="589"/>
      <c r="D224" s="589"/>
      <c r="E224" s="589"/>
      <c r="F224" s="589"/>
      <c r="G224" s="589"/>
      <c r="H224" s="589"/>
    </row>
    <row r="225" spans="1:8" x14ac:dyDescent="0.25">
      <c r="A225" s="589"/>
      <c r="B225" s="589"/>
      <c r="C225" s="589"/>
      <c r="D225" s="589"/>
      <c r="E225" s="589"/>
      <c r="F225" s="589"/>
      <c r="G225" s="589"/>
      <c r="H225" s="589"/>
    </row>
    <row r="226" spans="1:8" x14ac:dyDescent="0.25">
      <c r="A226" s="589"/>
      <c r="B226" s="589"/>
      <c r="C226" s="589"/>
      <c r="D226" s="589"/>
      <c r="E226" s="589"/>
      <c r="F226" s="589"/>
      <c r="G226" s="589"/>
      <c r="H226" s="589"/>
    </row>
    <row r="227" spans="1:8" x14ac:dyDescent="0.25">
      <c r="A227" s="589"/>
      <c r="B227" s="589"/>
      <c r="C227" s="589"/>
      <c r="D227" s="589"/>
      <c r="E227" s="589"/>
      <c r="F227" s="589"/>
      <c r="G227" s="589"/>
      <c r="H227" s="589"/>
    </row>
    <row r="228" spans="1:8" x14ac:dyDescent="0.25">
      <c r="A228" s="589"/>
      <c r="B228" s="589"/>
      <c r="C228" s="589"/>
      <c r="D228" s="589"/>
      <c r="E228" s="589"/>
      <c r="F228" s="589"/>
      <c r="G228" s="589"/>
      <c r="H228" s="589"/>
    </row>
    <row r="229" spans="1:8" x14ac:dyDescent="0.25">
      <c r="A229" s="589"/>
      <c r="B229" s="589"/>
      <c r="C229" s="589"/>
      <c r="D229" s="589"/>
      <c r="E229" s="589"/>
      <c r="F229" s="589"/>
      <c r="G229" s="589"/>
      <c r="H229" s="589"/>
    </row>
    <row r="230" spans="1:8" x14ac:dyDescent="0.25">
      <c r="A230" s="589"/>
      <c r="B230" s="589"/>
      <c r="C230" s="589"/>
      <c r="D230" s="589"/>
      <c r="E230" s="589"/>
      <c r="F230" s="589"/>
      <c r="G230" s="589"/>
      <c r="H230" s="589"/>
    </row>
    <row r="231" spans="1:8" x14ac:dyDescent="0.25">
      <c r="A231" s="589"/>
      <c r="B231" s="589"/>
      <c r="C231" s="589"/>
      <c r="D231" s="589"/>
      <c r="E231" s="589"/>
      <c r="F231" s="589"/>
      <c r="G231" s="589"/>
      <c r="H231" s="589"/>
    </row>
    <row r="232" spans="1:8" x14ac:dyDescent="0.25">
      <c r="A232" s="589"/>
      <c r="B232" s="589"/>
      <c r="C232" s="589"/>
      <c r="D232" s="589"/>
      <c r="E232" s="589"/>
      <c r="F232" s="589"/>
      <c r="G232" s="589"/>
      <c r="H232" s="589"/>
    </row>
    <row r="233" spans="1:8" x14ac:dyDescent="0.25">
      <c r="A233" s="589"/>
      <c r="B233" s="589"/>
      <c r="C233" s="589"/>
      <c r="D233" s="589"/>
      <c r="E233" s="589"/>
      <c r="F233" s="589"/>
      <c r="G233" s="589"/>
      <c r="H233" s="589"/>
    </row>
    <row r="234" spans="1:8" x14ac:dyDescent="0.25">
      <c r="A234" s="589"/>
      <c r="B234" s="589"/>
      <c r="C234" s="589"/>
      <c r="D234" s="589"/>
      <c r="E234" s="589"/>
      <c r="F234" s="589"/>
      <c r="G234" s="589"/>
      <c r="H234" s="589"/>
    </row>
    <row r="235" spans="1:8" x14ac:dyDescent="0.25">
      <c r="A235" s="589"/>
      <c r="B235" s="589"/>
      <c r="C235" s="589"/>
      <c r="D235" s="589"/>
      <c r="E235" s="589"/>
      <c r="F235" s="589"/>
      <c r="G235" s="589"/>
      <c r="H235" s="589"/>
    </row>
    <row r="236" spans="1:8" x14ac:dyDescent="0.25">
      <c r="A236" s="589"/>
      <c r="B236" s="589"/>
      <c r="C236" s="589"/>
      <c r="D236" s="589"/>
      <c r="E236" s="589"/>
      <c r="F236" s="589"/>
      <c r="G236" s="589"/>
      <c r="H236" s="589"/>
    </row>
    <row r="237" spans="1:8" x14ac:dyDescent="0.25">
      <c r="A237" s="589"/>
      <c r="B237" s="589"/>
      <c r="C237" s="589"/>
      <c r="D237" s="589"/>
      <c r="E237" s="589"/>
      <c r="F237" s="589"/>
      <c r="G237" s="589"/>
      <c r="H237" s="589"/>
    </row>
    <row r="238" spans="1:8" x14ac:dyDescent="0.25">
      <c r="A238" s="589"/>
      <c r="B238" s="589"/>
      <c r="C238" s="589"/>
      <c r="D238" s="589"/>
      <c r="E238" s="589"/>
      <c r="F238" s="589"/>
      <c r="G238" s="589"/>
      <c r="H238" s="589"/>
    </row>
    <row r="239" spans="1:8" x14ac:dyDescent="0.25">
      <c r="A239" s="589"/>
      <c r="B239" s="589"/>
      <c r="C239" s="589"/>
      <c r="D239" s="589"/>
      <c r="E239" s="589"/>
      <c r="F239" s="589"/>
      <c r="G239" s="589"/>
      <c r="H239" s="589"/>
    </row>
    <row r="240" spans="1:8" x14ac:dyDescent="0.25">
      <c r="A240" s="589"/>
      <c r="B240" s="589"/>
      <c r="C240" s="589"/>
      <c r="D240" s="589"/>
      <c r="E240" s="589"/>
      <c r="F240" s="589"/>
      <c r="G240" s="589"/>
      <c r="H240" s="589"/>
    </row>
    <row r="241" spans="1:8" x14ac:dyDescent="0.25">
      <c r="A241" s="589"/>
      <c r="B241" s="589"/>
      <c r="C241" s="589"/>
      <c r="D241" s="589"/>
      <c r="E241" s="589"/>
      <c r="F241" s="589"/>
      <c r="G241" s="589"/>
      <c r="H241" s="589"/>
    </row>
    <row r="242" spans="1:8" x14ac:dyDescent="0.25">
      <c r="A242" s="589"/>
      <c r="B242" s="589"/>
      <c r="C242" s="589"/>
      <c r="D242" s="589"/>
      <c r="E242" s="589"/>
      <c r="F242" s="589"/>
      <c r="G242" s="589"/>
      <c r="H242" s="589"/>
    </row>
    <row r="243" spans="1:8" x14ac:dyDescent="0.25">
      <c r="A243" s="589"/>
      <c r="B243" s="589"/>
      <c r="C243" s="589"/>
      <c r="D243" s="589"/>
      <c r="E243" s="589"/>
      <c r="F243" s="589"/>
      <c r="G243" s="589"/>
      <c r="H243" s="589"/>
    </row>
    <row r="244" spans="1:8" x14ac:dyDescent="0.25">
      <c r="A244" s="589"/>
      <c r="B244" s="589"/>
      <c r="C244" s="589"/>
      <c r="D244" s="589"/>
      <c r="E244" s="589"/>
      <c r="F244" s="589"/>
      <c r="G244" s="589"/>
      <c r="H244" s="589"/>
    </row>
    <row r="245" spans="1:8" x14ac:dyDescent="0.25">
      <c r="A245" s="589"/>
      <c r="B245" s="589"/>
      <c r="C245" s="589"/>
      <c r="D245" s="589"/>
      <c r="E245" s="589"/>
      <c r="F245" s="589"/>
      <c r="G245" s="589"/>
      <c r="H245" s="589"/>
    </row>
    <row r="246" spans="1:8" x14ac:dyDescent="0.25">
      <c r="A246" s="589"/>
      <c r="B246" s="589"/>
      <c r="C246" s="589"/>
      <c r="D246" s="589"/>
      <c r="E246" s="589"/>
      <c r="F246" s="589"/>
      <c r="G246" s="589"/>
      <c r="H246" s="589"/>
    </row>
    <row r="247" spans="1:8" x14ac:dyDescent="0.25">
      <c r="A247" s="589"/>
      <c r="B247" s="589"/>
      <c r="C247" s="589"/>
      <c r="D247" s="589"/>
      <c r="E247" s="589"/>
      <c r="F247" s="589"/>
      <c r="G247" s="589"/>
      <c r="H247" s="589"/>
    </row>
    <row r="248" spans="1:8" x14ac:dyDescent="0.25">
      <c r="A248" s="589"/>
      <c r="B248" s="589"/>
      <c r="C248" s="589"/>
      <c r="D248" s="589"/>
      <c r="E248" s="589"/>
      <c r="F248" s="589"/>
      <c r="G248" s="589"/>
      <c r="H248" s="589"/>
    </row>
    <row r="249" spans="1:8" x14ac:dyDescent="0.25">
      <c r="A249" s="589"/>
      <c r="B249" s="589"/>
      <c r="C249" s="589"/>
      <c r="D249" s="589"/>
      <c r="E249" s="589"/>
      <c r="F249" s="589"/>
      <c r="G249" s="589"/>
      <c r="H249" s="589"/>
    </row>
    <row r="250" spans="1:8" x14ac:dyDescent="0.25">
      <c r="A250" s="589"/>
      <c r="B250" s="589"/>
      <c r="C250" s="589"/>
      <c r="D250" s="589"/>
      <c r="E250" s="589"/>
      <c r="F250" s="589"/>
      <c r="G250" s="589"/>
      <c r="H250" s="589"/>
    </row>
    <row r="251" spans="1:8" x14ac:dyDescent="0.25">
      <c r="A251" s="589"/>
      <c r="B251" s="589"/>
      <c r="C251" s="589"/>
      <c r="D251" s="589"/>
      <c r="E251" s="589"/>
      <c r="F251" s="589"/>
      <c r="G251" s="589"/>
      <c r="H251" s="589"/>
    </row>
    <row r="252" spans="1:8" x14ac:dyDescent="0.25">
      <c r="A252" s="589"/>
      <c r="B252" s="589"/>
      <c r="C252" s="589"/>
      <c r="D252" s="589"/>
      <c r="E252" s="589"/>
      <c r="F252" s="589"/>
      <c r="G252" s="589"/>
      <c r="H252" s="589"/>
    </row>
    <row r="253" spans="1:8" x14ac:dyDescent="0.25">
      <c r="A253" s="589"/>
      <c r="B253" s="589"/>
      <c r="C253" s="589"/>
      <c r="D253" s="589"/>
      <c r="E253" s="589"/>
      <c r="F253" s="589"/>
      <c r="G253" s="589"/>
      <c r="H253" s="589"/>
    </row>
    <row r="254" spans="1:8" x14ac:dyDescent="0.25">
      <c r="A254" s="589"/>
      <c r="B254" s="589"/>
      <c r="C254" s="589"/>
      <c r="D254" s="589"/>
      <c r="E254" s="589"/>
      <c r="F254" s="589"/>
      <c r="G254" s="589"/>
      <c r="H254" s="589"/>
    </row>
    <row r="255" spans="1:8" x14ac:dyDescent="0.25">
      <c r="A255" s="589"/>
      <c r="B255" s="589"/>
      <c r="C255" s="589"/>
      <c r="D255" s="589"/>
      <c r="E255" s="589"/>
      <c r="F255" s="589"/>
      <c r="G255" s="589"/>
      <c r="H255" s="589"/>
    </row>
    <row r="256" spans="1:8" x14ac:dyDescent="0.25">
      <c r="A256" s="589"/>
      <c r="B256" s="589"/>
      <c r="C256" s="589"/>
      <c r="D256" s="589"/>
      <c r="E256" s="589"/>
      <c r="F256" s="589"/>
      <c r="G256" s="589"/>
      <c r="H256" s="589"/>
    </row>
    <row r="257" spans="1:8" x14ac:dyDescent="0.25">
      <c r="A257" s="589"/>
      <c r="B257" s="589"/>
      <c r="C257" s="589"/>
      <c r="D257" s="589"/>
      <c r="E257" s="589"/>
      <c r="F257" s="589"/>
      <c r="G257" s="589"/>
      <c r="H257" s="589"/>
    </row>
    <row r="258" spans="1:8" x14ac:dyDescent="0.25">
      <c r="A258" s="589"/>
      <c r="B258" s="589"/>
      <c r="C258" s="589"/>
      <c r="D258" s="589"/>
      <c r="E258" s="589"/>
      <c r="F258" s="589"/>
      <c r="G258" s="589"/>
      <c r="H258" s="589"/>
    </row>
    <row r="259" spans="1:8" x14ac:dyDescent="0.25">
      <c r="A259" s="589"/>
      <c r="B259" s="589"/>
      <c r="C259" s="589"/>
      <c r="D259" s="589"/>
      <c r="E259" s="589"/>
      <c r="F259" s="589"/>
      <c r="G259" s="589"/>
      <c r="H259" s="589"/>
    </row>
    <row r="260" spans="1:8" x14ac:dyDescent="0.25">
      <c r="A260" s="589"/>
      <c r="B260" s="589"/>
      <c r="C260" s="589"/>
      <c r="D260" s="589"/>
      <c r="E260" s="589"/>
      <c r="F260" s="589"/>
      <c r="G260" s="589"/>
      <c r="H260" s="589"/>
    </row>
    <row r="261" spans="1:8" x14ac:dyDescent="0.25">
      <c r="A261" s="589"/>
      <c r="B261" s="589"/>
      <c r="C261" s="589"/>
      <c r="D261" s="589"/>
      <c r="E261" s="589"/>
      <c r="F261" s="589"/>
      <c r="G261" s="589"/>
      <c r="H261" s="589"/>
    </row>
    <row r="262" spans="1:8" x14ac:dyDescent="0.25">
      <c r="A262" s="589"/>
      <c r="B262" s="589"/>
      <c r="C262" s="589"/>
      <c r="D262" s="589"/>
      <c r="E262" s="589"/>
      <c r="F262" s="589"/>
      <c r="G262" s="589"/>
      <c r="H262" s="589"/>
    </row>
    <row r="263" spans="1:8" x14ac:dyDescent="0.25">
      <c r="A263" s="589"/>
      <c r="B263" s="589"/>
      <c r="C263" s="589"/>
      <c r="D263" s="589"/>
      <c r="E263" s="589"/>
      <c r="F263" s="589"/>
      <c r="G263" s="589"/>
      <c r="H263" s="589"/>
    </row>
    <row r="264" spans="1:8" x14ac:dyDescent="0.25">
      <c r="A264" s="589"/>
      <c r="B264" s="589"/>
      <c r="C264" s="589"/>
      <c r="D264" s="589"/>
      <c r="E264" s="589"/>
      <c r="F264" s="589"/>
      <c r="G264" s="589"/>
      <c r="H264" s="589"/>
    </row>
    <row r="265" spans="1:8" x14ac:dyDescent="0.25">
      <c r="A265" s="589"/>
      <c r="B265" s="589"/>
      <c r="C265" s="589"/>
      <c r="D265" s="589"/>
      <c r="E265" s="589"/>
      <c r="F265" s="589"/>
      <c r="G265" s="589"/>
      <c r="H265" s="589"/>
    </row>
    <row r="266" spans="1:8" x14ac:dyDescent="0.25">
      <c r="A266" s="589"/>
      <c r="B266" s="589"/>
      <c r="C266" s="589"/>
      <c r="D266" s="589"/>
      <c r="E266" s="589"/>
      <c r="F266" s="589"/>
      <c r="G266" s="589"/>
      <c r="H266" s="589"/>
    </row>
    <row r="267" spans="1:8" x14ac:dyDescent="0.25">
      <c r="A267" s="589"/>
      <c r="B267" s="589"/>
      <c r="C267" s="589"/>
      <c r="D267" s="589"/>
      <c r="E267" s="589"/>
      <c r="F267" s="589"/>
      <c r="G267" s="589"/>
      <c r="H267" s="589"/>
    </row>
    <row r="268" spans="1:8" x14ac:dyDescent="0.25">
      <c r="A268" s="589"/>
      <c r="B268" s="589"/>
      <c r="C268" s="589"/>
      <c r="D268" s="589"/>
      <c r="E268" s="589"/>
      <c r="F268" s="589"/>
      <c r="G268" s="589"/>
      <c r="H268" s="589"/>
    </row>
    <row r="269" spans="1:8" x14ac:dyDescent="0.25">
      <c r="A269" s="589"/>
      <c r="B269" s="589"/>
      <c r="C269" s="589"/>
      <c r="D269" s="589"/>
      <c r="E269" s="589"/>
      <c r="F269" s="589"/>
      <c r="G269" s="589"/>
      <c r="H269" s="589"/>
    </row>
    <row r="270" spans="1:8" x14ac:dyDescent="0.25">
      <c r="A270" s="589"/>
      <c r="B270" s="589"/>
      <c r="C270" s="589"/>
      <c r="D270" s="589"/>
      <c r="E270" s="589"/>
      <c r="F270" s="589"/>
      <c r="G270" s="589"/>
      <c r="H270" s="589"/>
    </row>
    <row r="271" spans="1:8" x14ac:dyDescent="0.25">
      <c r="A271" s="589"/>
      <c r="B271" s="589"/>
      <c r="C271" s="589"/>
      <c r="D271" s="589"/>
      <c r="E271" s="589"/>
      <c r="F271" s="589"/>
      <c r="G271" s="589"/>
      <c r="H271" s="589"/>
    </row>
    <row r="272" spans="1:8" x14ac:dyDescent="0.25">
      <c r="A272" s="589"/>
      <c r="B272" s="589"/>
      <c r="C272" s="589"/>
      <c r="D272" s="589"/>
      <c r="E272" s="589"/>
      <c r="F272" s="589"/>
      <c r="G272" s="589"/>
      <c r="H272" s="589"/>
    </row>
    <row r="273" spans="1:8" x14ac:dyDescent="0.25">
      <c r="A273" s="589"/>
      <c r="B273" s="589"/>
      <c r="C273" s="589"/>
      <c r="D273" s="589"/>
      <c r="E273" s="589"/>
      <c r="F273" s="589"/>
      <c r="G273" s="589"/>
      <c r="H273" s="589"/>
    </row>
    <row r="274" spans="1:8" x14ac:dyDescent="0.25">
      <c r="A274" s="589"/>
      <c r="B274" s="589"/>
      <c r="C274" s="589"/>
      <c r="D274" s="589"/>
      <c r="E274" s="589"/>
      <c r="F274" s="589"/>
      <c r="G274" s="589"/>
      <c r="H274" s="589"/>
    </row>
    <row r="275" spans="1:8" x14ac:dyDescent="0.25">
      <c r="A275" s="589"/>
      <c r="B275" s="589"/>
      <c r="C275" s="589"/>
      <c r="D275" s="589"/>
      <c r="E275" s="589"/>
      <c r="F275" s="589"/>
      <c r="G275" s="589"/>
      <c r="H275" s="589"/>
    </row>
    <row r="276" spans="1:8" x14ac:dyDescent="0.25">
      <c r="A276" s="589"/>
      <c r="B276" s="589"/>
      <c r="C276" s="589"/>
      <c r="D276" s="589"/>
      <c r="E276" s="589"/>
      <c r="F276" s="589"/>
      <c r="G276" s="589"/>
      <c r="H276" s="589"/>
    </row>
    <row r="277" spans="1:8" x14ac:dyDescent="0.25">
      <c r="A277" s="589"/>
      <c r="B277" s="589"/>
      <c r="C277" s="589"/>
      <c r="D277" s="589"/>
      <c r="E277" s="589"/>
      <c r="F277" s="589"/>
      <c r="G277" s="589"/>
      <c r="H277" s="589"/>
    </row>
    <row r="278" spans="1:8" x14ac:dyDescent="0.25">
      <c r="A278" s="589"/>
      <c r="B278" s="589"/>
      <c r="C278" s="589"/>
      <c r="D278" s="589"/>
      <c r="E278" s="589"/>
      <c r="F278" s="589"/>
      <c r="G278" s="589"/>
      <c r="H278" s="589"/>
    </row>
    <row r="279" spans="1:8" x14ac:dyDescent="0.25">
      <c r="A279" s="589"/>
      <c r="B279" s="589"/>
      <c r="C279" s="589"/>
      <c r="D279" s="589"/>
      <c r="E279" s="589"/>
      <c r="F279" s="589"/>
      <c r="G279" s="589"/>
      <c r="H279" s="589"/>
    </row>
    <row r="280" spans="1:8" x14ac:dyDescent="0.25">
      <c r="A280" s="589"/>
      <c r="B280" s="589"/>
      <c r="C280" s="589"/>
      <c r="D280" s="589"/>
      <c r="E280" s="589"/>
      <c r="F280" s="589"/>
      <c r="G280" s="589"/>
      <c r="H280" s="589"/>
    </row>
    <row r="281" spans="1:8" x14ac:dyDescent="0.25">
      <c r="A281" s="589"/>
      <c r="B281" s="589"/>
      <c r="C281" s="589"/>
      <c r="D281" s="589"/>
      <c r="E281" s="589"/>
      <c r="F281" s="589"/>
      <c r="G281" s="589"/>
      <c r="H281" s="589"/>
    </row>
    <row r="282" spans="1:8" x14ac:dyDescent="0.25">
      <c r="A282" s="589"/>
      <c r="B282" s="589"/>
      <c r="C282" s="589"/>
      <c r="D282" s="589"/>
      <c r="E282" s="589"/>
      <c r="F282" s="589"/>
      <c r="G282" s="589"/>
      <c r="H282" s="589"/>
    </row>
    <row r="283" spans="1:8" x14ac:dyDescent="0.25">
      <c r="A283" s="589"/>
      <c r="B283" s="589"/>
      <c r="C283" s="589"/>
      <c r="D283" s="589"/>
      <c r="E283" s="589"/>
      <c r="F283" s="589"/>
      <c r="G283" s="589"/>
      <c r="H283" s="589"/>
    </row>
    <row r="284" spans="1:8" x14ac:dyDescent="0.25">
      <c r="A284" s="589"/>
      <c r="B284" s="589"/>
      <c r="C284" s="589"/>
      <c r="D284" s="589"/>
      <c r="E284" s="589"/>
      <c r="F284" s="589"/>
      <c r="G284" s="589"/>
      <c r="H284" s="589"/>
    </row>
    <row r="285" spans="1:8" x14ac:dyDescent="0.25">
      <c r="A285" s="589"/>
      <c r="B285" s="589"/>
      <c r="C285" s="589"/>
      <c r="D285" s="589"/>
      <c r="E285" s="589"/>
      <c r="F285" s="589"/>
      <c r="G285" s="589"/>
      <c r="H285" s="589"/>
    </row>
    <row r="286" spans="1:8" x14ac:dyDescent="0.25">
      <c r="A286" s="589"/>
      <c r="B286" s="589"/>
      <c r="C286" s="589"/>
      <c r="D286" s="589"/>
      <c r="E286" s="589"/>
      <c r="F286" s="589"/>
      <c r="G286" s="589"/>
      <c r="H286" s="589"/>
    </row>
    <row r="287" spans="1:8" x14ac:dyDescent="0.25">
      <c r="A287" s="589"/>
      <c r="B287" s="589"/>
      <c r="C287" s="589"/>
      <c r="D287" s="589"/>
      <c r="E287" s="589"/>
      <c r="F287" s="589"/>
      <c r="G287" s="589"/>
      <c r="H287" s="589"/>
    </row>
    <row r="288" spans="1:8" x14ac:dyDescent="0.25">
      <c r="A288" s="589"/>
      <c r="B288" s="589"/>
      <c r="C288" s="589"/>
      <c r="D288" s="589"/>
      <c r="E288" s="589"/>
      <c r="F288" s="589"/>
      <c r="G288" s="589"/>
      <c r="H288" s="589"/>
    </row>
    <row r="289" spans="1:8" x14ac:dyDescent="0.25">
      <c r="A289" s="589"/>
      <c r="B289" s="589"/>
      <c r="C289" s="589"/>
      <c r="D289" s="589"/>
      <c r="E289" s="589"/>
      <c r="F289" s="589"/>
      <c r="G289" s="589"/>
      <c r="H289" s="589"/>
    </row>
    <row r="290" spans="1:8" x14ac:dyDescent="0.25">
      <c r="A290" s="589"/>
      <c r="B290" s="589"/>
      <c r="C290" s="589"/>
      <c r="D290" s="589"/>
      <c r="E290" s="589"/>
      <c r="F290" s="589"/>
      <c r="G290" s="589"/>
      <c r="H290" s="589"/>
    </row>
    <row r="291" spans="1:8" x14ac:dyDescent="0.25">
      <c r="A291" s="589"/>
      <c r="B291" s="589"/>
      <c r="C291" s="589"/>
      <c r="D291" s="589"/>
      <c r="E291" s="589"/>
      <c r="F291" s="589"/>
      <c r="G291" s="589"/>
      <c r="H291" s="589"/>
    </row>
    <row r="292" spans="1:8" x14ac:dyDescent="0.25">
      <c r="A292" s="589"/>
      <c r="B292" s="589"/>
      <c r="C292" s="589"/>
      <c r="D292" s="589"/>
      <c r="E292" s="589"/>
      <c r="F292" s="589"/>
      <c r="G292" s="589"/>
      <c r="H292" s="589"/>
    </row>
    <row r="293" spans="1:8" x14ac:dyDescent="0.25">
      <c r="A293" s="589"/>
      <c r="B293" s="589"/>
      <c r="C293" s="589"/>
      <c r="D293" s="589"/>
      <c r="E293" s="589"/>
      <c r="F293" s="589"/>
      <c r="G293" s="589"/>
      <c r="H293" s="589"/>
    </row>
    <row r="294" spans="1:8" x14ac:dyDescent="0.25">
      <c r="A294" s="589"/>
      <c r="B294" s="589"/>
      <c r="C294" s="589"/>
      <c r="D294" s="589"/>
      <c r="E294" s="589"/>
      <c r="F294" s="589"/>
      <c r="G294" s="589"/>
      <c r="H294" s="589"/>
    </row>
    <row r="295" spans="1:8" x14ac:dyDescent="0.25">
      <c r="A295" s="589"/>
      <c r="B295" s="589"/>
      <c r="C295" s="589"/>
      <c r="D295" s="589"/>
      <c r="E295" s="589"/>
      <c r="F295" s="589"/>
      <c r="G295" s="589"/>
      <c r="H295" s="589"/>
    </row>
    <row r="296" spans="1:8" x14ac:dyDescent="0.25">
      <c r="A296" s="589"/>
      <c r="B296" s="589"/>
      <c r="C296" s="589"/>
      <c r="D296" s="589"/>
      <c r="E296" s="589"/>
      <c r="F296" s="589"/>
      <c r="G296" s="589"/>
      <c r="H296" s="589"/>
    </row>
    <row r="297" spans="1:8" x14ac:dyDescent="0.25">
      <c r="A297" s="589"/>
      <c r="B297" s="589"/>
      <c r="C297" s="589"/>
      <c r="D297" s="589"/>
      <c r="E297" s="589"/>
      <c r="F297" s="589"/>
      <c r="G297" s="589"/>
      <c r="H297" s="589"/>
    </row>
    <row r="298" spans="1:8" x14ac:dyDescent="0.25">
      <c r="A298" s="589"/>
      <c r="B298" s="589"/>
      <c r="C298" s="589"/>
      <c r="D298" s="589"/>
      <c r="E298" s="589"/>
      <c r="F298" s="589"/>
      <c r="G298" s="589"/>
      <c r="H298" s="589"/>
    </row>
    <row r="299" spans="1:8" x14ac:dyDescent="0.25">
      <c r="A299" s="589"/>
      <c r="B299" s="589"/>
      <c r="C299" s="589"/>
      <c r="D299" s="589"/>
      <c r="E299" s="589"/>
      <c r="F299" s="589"/>
      <c r="G299" s="589"/>
      <c r="H299" s="589"/>
    </row>
    <row r="300" spans="1:8" x14ac:dyDescent="0.25">
      <c r="A300" s="589"/>
      <c r="B300" s="589"/>
      <c r="C300" s="589"/>
      <c r="D300" s="589"/>
      <c r="E300" s="589"/>
      <c r="F300" s="589"/>
      <c r="G300" s="589"/>
      <c r="H300" s="589"/>
    </row>
    <row r="301" spans="1:8" x14ac:dyDescent="0.25">
      <c r="A301" s="589"/>
      <c r="B301" s="589"/>
      <c r="C301" s="589"/>
      <c r="D301" s="589"/>
      <c r="E301" s="589"/>
      <c r="F301" s="589"/>
      <c r="G301" s="589"/>
      <c r="H301" s="589"/>
    </row>
    <row r="302" spans="1:8" x14ac:dyDescent="0.25">
      <c r="A302" s="589"/>
      <c r="B302" s="589"/>
      <c r="C302" s="589"/>
      <c r="D302" s="589"/>
      <c r="E302" s="589"/>
      <c r="F302" s="589"/>
      <c r="G302" s="589"/>
      <c r="H302" s="589"/>
    </row>
    <row r="303" spans="1:8" x14ac:dyDescent="0.25">
      <c r="A303" s="589"/>
      <c r="B303" s="589"/>
      <c r="C303" s="589"/>
      <c r="D303" s="589"/>
      <c r="E303" s="589"/>
      <c r="F303" s="589"/>
      <c r="G303" s="589"/>
      <c r="H303" s="589"/>
    </row>
    <row r="304" spans="1:8" x14ac:dyDescent="0.25">
      <c r="A304" s="589"/>
      <c r="B304" s="589"/>
      <c r="C304" s="589"/>
      <c r="D304" s="589"/>
      <c r="E304" s="589"/>
      <c r="F304" s="589"/>
      <c r="G304" s="589"/>
      <c r="H304" s="589"/>
    </row>
    <row r="305" spans="1:8" x14ac:dyDescent="0.25">
      <c r="A305" s="589"/>
      <c r="B305" s="589"/>
      <c r="C305" s="589"/>
      <c r="D305" s="589"/>
      <c r="E305" s="589"/>
      <c r="F305" s="589"/>
      <c r="G305" s="589"/>
      <c r="H305" s="589"/>
    </row>
    <row r="306" spans="1:8" x14ac:dyDescent="0.25">
      <c r="A306" s="589"/>
      <c r="B306" s="589"/>
      <c r="C306" s="589"/>
      <c r="D306" s="589"/>
      <c r="E306" s="589"/>
      <c r="F306" s="589"/>
      <c r="G306" s="589"/>
      <c r="H306" s="589"/>
    </row>
    <row r="307" spans="1:8" x14ac:dyDescent="0.25">
      <c r="A307" s="589"/>
      <c r="B307" s="589"/>
      <c r="C307" s="589"/>
      <c r="D307" s="589"/>
      <c r="E307" s="589"/>
      <c r="F307" s="589"/>
      <c r="G307" s="589"/>
      <c r="H307" s="589"/>
    </row>
    <row r="308" spans="1:8" x14ac:dyDescent="0.25">
      <c r="A308" s="589"/>
      <c r="B308" s="589"/>
      <c r="C308" s="589"/>
      <c r="D308" s="589"/>
      <c r="E308" s="589"/>
      <c r="F308" s="589"/>
      <c r="G308" s="589"/>
      <c r="H308" s="589"/>
    </row>
    <row r="309" spans="1:8" x14ac:dyDescent="0.25">
      <c r="A309" s="589"/>
      <c r="B309" s="589"/>
      <c r="C309" s="589"/>
      <c r="D309" s="589"/>
      <c r="E309" s="589"/>
      <c r="F309" s="589"/>
      <c r="G309" s="589"/>
      <c r="H309" s="589"/>
    </row>
    <row r="310" spans="1:8" x14ac:dyDescent="0.25">
      <c r="A310" s="589"/>
      <c r="B310" s="589"/>
      <c r="C310" s="589"/>
      <c r="D310" s="589"/>
      <c r="E310" s="589"/>
      <c r="F310" s="589"/>
      <c r="G310" s="589"/>
      <c r="H310" s="589"/>
    </row>
    <row r="311" spans="1:8" x14ac:dyDescent="0.25">
      <c r="A311" s="589"/>
      <c r="B311" s="589"/>
      <c r="C311" s="589"/>
      <c r="D311" s="589"/>
      <c r="E311" s="589"/>
      <c r="F311" s="589"/>
      <c r="G311" s="589"/>
      <c r="H311" s="589"/>
    </row>
    <row r="312" spans="1:8" x14ac:dyDescent="0.25">
      <c r="A312" s="589"/>
      <c r="B312" s="589"/>
      <c r="C312" s="589"/>
      <c r="D312" s="589"/>
      <c r="E312" s="589"/>
      <c r="F312" s="589"/>
      <c r="G312" s="589"/>
      <c r="H312" s="589"/>
    </row>
    <row r="313" spans="1:8" x14ac:dyDescent="0.25">
      <c r="A313" s="589"/>
      <c r="B313" s="589"/>
      <c r="C313" s="589"/>
      <c r="D313" s="589"/>
      <c r="E313" s="589"/>
      <c r="F313" s="589"/>
      <c r="G313" s="589"/>
      <c r="H313" s="589"/>
    </row>
    <row r="314" spans="1:8" x14ac:dyDescent="0.25">
      <c r="A314" s="589"/>
      <c r="B314" s="589"/>
      <c r="C314" s="589"/>
      <c r="D314" s="589"/>
      <c r="E314" s="589"/>
      <c r="F314" s="589"/>
      <c r="G314" s="589"/>
      <c r="H314" s="589"/>
    </row>
    <row r="315" spans="1:8" x14ac:dyDescent="0.25">
      <c r="A315" s="589"/>
      <c r="B315" s="589"/>
      <c r="C315" s="589"/>
      <c r="D315" s="589"/>
      <c r="E315" s="589"/>
      <c r="F315" s="589"/>
      <c r="G315" s="589"/>
      <c r="H315" s="589"/>
    </row>
    <row r="316" spans="1:8" x14ac:dyDescent="0.25">
      <c r="A316" s="589"/>
      <c r="B316" s="589"/>
      <c r="C316" s="589"/>
      <c r="D316" s="589"/>
      <c r="E316" s="589"/>
      <c r="F316" s="589"/>
      <c r="G316" s="589"/>
      <c r="H316" s="589"/>
    </row>
    <row r="317" spans="1:8" x14ac:dyDescent="0.25">
      <c r="A317" s="589"/>
      <c r="B317" s="589"/>
      <c r="C317" s="589"/>
      <c r="D317" s="589"/>
      <c r="E317" s="589"/>
      <c r="F317" s="589"/>
      <c r="G317" s="589"/>
      <c r="H317" s="589"/>
    </row>
    <row r="318" spans="1:8" x14ac:dyDescent="0.25">
      <c r="A318" s="589"/>
      <c r="B318" s="589"/>
      <c r="C318" s="589"/>
      <c r="D318" s="589"/>
      <c r="E318" s="589"/>
      <c r="F318" s="589"/>
      <c r="G318" s="589"/>
      <c r="H318" s="589"/>
    </row>
    <row r="319" spans="1:8" x14ac:dyDescent="0.25">
      <c r="A319" s="589"/>
      <c r="B319" s="589"/>
      <c r="C319" s="589"/>
      <c r="D319" s="589"/>
      <c r="E319" s="589"/>
      <c r="F319" s="589"/>
      <c r="G319" s="589"/>
      <c r="H319" s="589"/>
    </row>
    <row r="320" spans="1:8" x14ac:dyDescent="0.25">
      <c r="A320" s="589"/>
      <c r="B320" s="589"/>
      <c r="C320" s="589"/>
      <c r="D320" s="589"/>
      <c r="E320" s="589"/>
      <c r="F320" s="589"/>
      <c r="G320" s="589"/>
      <c r="H320" s="589"/>
    </row>
    <row r="321" spans="1:8" x14ac:dyDescent="0.25">
      <c r="A321" s="589"/>
      <c r="B321" s="589"/>
      <c r="C321" s="589"/>
      <c r="D321" s="589"/>
      <c r="E321" s="589"/>
      <c r="F321" s="589"/>
      <c r="G321" s="589"/>
      <c r="H321" s="589"/>
    </row>
    <row r="322" spans="1:8" x14ac:dyDescent="0.25">
      <c r="A322" s="589"/>
      <c r="B322" s="589"/>
      <c r="C322" s="589"/>
      <c r="D322" s="589"/>
      <c r="E322" s="589"/>
      <c r="F322" s="589"/>
      <c r="G322" s="589"/>
      <c r="H322" s="589"/>
    </row>
    <row r="323" spans="1:8" x14ac:dyDescent="0.25">
      <c r="A323" s="589"/>
      <c r="B323" s="589"/>
      <c r="C323" s="589"/>
      <c r="D323" s="589"/>
      <c r="E323" s="589"/>
      <c r="F323" s="589"/>
      <c r="G323" s="589"/>
      <c r="H323" s="589"/>
    </row>
    <row r="324" spans="1:8" x14ac:dyDescent="0.25">
      <c r="A324" s="589"/>
      <c r="B324" s="589"/>
      <c r="C324" s="589"/>
      <c r="D324" s="589"/>
      <c r="E324" s="589"/>
      <c r="F324" s="589"/>
      <c r="G324" s="589"/>
      <c r="H324" s="589"/>
    </row>
    <row r="325" spans="1:8" x14ac:dyDescent="0.25">
      <c r="A325" s="589"/>
      <c r="B325" s="589"/>
      <c r="C325" s="589"/>
      <c r="D325" s="589"/>
      <c r="E325" s="589"/>
      <c r="F325" s="589"/>
      <c r="G325" s="589"/>
      <c r="H325" s="589"/>
    </row>
    <row r="326" spans="1:8" x14ac:dyDescent="0.25">
      <c r="A326" s="589"/>
      <c r="B326" s="589"/>
      <c r="C326" s="589"/>
      <c r="D326" s="589"/>
      <c r="E326" s="589"/>
      <c r="F326" s="589"/>
      <c r="G326" s="589"/>
      <c r="H326" s="589"/>
    </row>
    <row r="327" spans="1:8" x14ac:dyDescent="0.25">
      <c r="A327" s="589"/>
      <c r="B327" s="589"/>
      <c r="C327" s="589"/>
      <c r="D327" s="589"/>
      <c r="E327" s="589"/>
      <c r="F327" s="589"/>
      <c r="G327" s="589"/>
      <c r="H327" s="589"/>
    </row>
    <row r="328" spans="1:8" x14ac:dyDescent="0.25">
      <c r="A328" s="589"/>
      <c r="B328" s="589"/>
      <c r="C328" s="589"/>
      <c r="D328" s="589"/>
      <c r="E328" s="589"/>
      <c r="F328" s="589"/>
      <c r="G328" s="589"/>
      <c r="H328" s="589"/>
    </row>
    <row r="329" spans="1:8" x14ac:dyDescent="0.25">
      <c r="A329" s="589"/>
      <c r="B329" s="589"/>
      <c r="C329" s="589"/>
      <c r="D329" s="589"/>
      <c r="E329" s="589"/>
      <c r="F329" s="589"/>
      <c r="G329" s="589"/>
      <c r="H329" s="589"/>
    </row>
    <row r="330" spans="1:8" x14ac:dyDescent="0.25">
      <c r="A330" s="589"/>
      <c r="B330" s="589"/>
      <c r="C330" s="589"/>
      <c r="D330" s="589"/>
      <c r="E330" s="589"/>
      <c r="F330" s="589"/>
      <c r="G330" s="589"/>
      <c r="H330" s="589"/>
    </row>
    <row r="331" spans="1:8" x14ac:dyDescent="0.25">
      <c r="A331" s="589"/>
      <c r="B331" s="589"/>
      <c r="C331" s="589"/>
      <c r="D331" s="589"/>
      <c r="E331" s="589"/>
      <c r="F331" s="589"/>
      <c r="G331" s="589"/>
      <c r="H331" s="589"/>
    </row>
    <row r="332" spans="1:8" x14ac:dyDescent="0.25">
      <c r="A332" s="589"/>
      <c r="B332" s="589"/>
      <c r="C332" s="589"/>
      <c r="D332" s="589"/>
      <c r="E332" s="589"/>
      <c r="F332" s="589"/>
      <c r="G332" s="589"/>
      <c r="H332" s="589"/>
    </row>
    <row r="333" spans="1:8" x14ac:dyDescent="0.25">
      <c r="A333" s="589"/>
      <c r="B333" s="589"/>
      <c r="C333" s="589"/>
      <c r="D333" s="589"/>
      <c r="E333" s="589"/>
      <c r="F333" s="589"/>
      <c r="G333" s="589"/>
      <c r="H333" s="589"/>
    </row>
    <row r="334" spans="1:8" x14ac:dyDescent="0.25">
      <c r="A334" s="589"/>
      <c r="B334" s="589"/>
      <c r="C334" s="589"/>
      <c r="D334" s="589"/>
      <c r="E334" s="589"/>
      <c r="F334" s="589"/>
      <c r="G334" s="589"/>
      <c r="H334" s="589"/>
    </row>
    <row r="335" spans="1:8" x14ac:dyDescent="0.25">
      <c r="A335" s="589"/>
      <c r="B335" s="589"/>
      <c r="C335" s="589"/>
      <c r="D335" s="589"/>
      <c r="E335" s="589"/>
      <c r="F335" s="589"/>
      <c r="G335" s="589"/>
      <c r="H335" s="589"/>
    </row>
    <row r="336" spans="1:8" x14ac:dyDescent="0.25">
      <c r="A336" s="589"/>
      <c r="B336" s="589"/>
      <c r="C336" s="589"/>
      <c r="D336" s="589"/>
      <c r="E336" s="589"/>
      <c r="F336" s="589"/>
      <c r="G336" s="589"/>
      <c r="H336" s="589"/>
    </row>
    <row r="337" spans="1:8" x14ac:dyDescent="0.25">
      <c r="A337" s="589"/>
      <c r="B337" s="589"/>
      <c r="C337" s="589"/>
      <c r="D337" s="589"/>
      <c r="E337" s="589"/>
      <c r="F337" s="589"/>
      <c r="G337" s="589"/>
      <c r="H337" s="589"/>
    </row>
    <row r="338" spans="1:8" x14ac:dyDescent="0.25">
      <c r="A338" s="589"/>
      <c r="B338" s="589"/>
      <c r="C338" s="589"/>
      <c r="D338" s="589"/>
      <c r="E338" s="589"/>
      <c r="F338" s="589"/>
      <c r="G338" s="589"/>
      <c r="H338" s="589"/>
    </row>
    <row r="339" spans="1:8" x14ac:dyDescent="0.25">
      <c r="A339" s="589"/>
      <c r="B339" s="589"/>
      <c r="C339" s="589"/>
      <c r="D339" s="589"/>
      <c r="E339" s="589"/>
      <c r="F339" s="589"/>
      <c r="G339" s="589"/>
      <c r="H339" s="589"/>
    </row>
    <row r="340" spans="1:8" x14ac:dyDescent="0.25">
      <c r="A340" s="589"/>
      <c r="B340" s="589"/>
      <c r="C340" s="589"/>
      <c r="D340" s="589"/>
      <c r="E340" s="589"/>
      <c r="F340" s="589"/>
      <c r="G340" s="589"/>
      <c r="H340" s="589"/>
    </row>
    <row r="341" spans="1:8" x14ac:dyDescent="0.25">
      <c r="A341" s="589"/>
      <c r="B341" s="589"/>
      <c r="C341" s="589"/>
      <c r="D341" s="589"/>
      <c r="E341" s="589"/>
      <c r="F341" s="589"/>
      <c r="G341" s="589"/>
      <c r="H341" s="589"/>
    </row>
    <row r="342" spans="1:8" x14ac:dyDescent="0.25">
      <c r="A342" s="589"/>
      <c r="B342" s="589"/>
      <c r="C342" s="589"/>
      <c r="D342" s="589"/>
      <c r="E342" s="589"/>
      <c r="F342" s="589"/>
      <c r="G342" s="589"/>
      <c r="H342" s="589"/>
    </row>
    <row r="343" spans="1:8" x14ac:dyDescent="0.25">
      <c r="A343" s="589"/>
      <c r="B343" s="589"/>
      <c r="C343" s="589"/>
      <c r="D343" s="589"/>
      <c r="E343" s="589"/>
      <c r="F343" s="589"/>
      <c r="G343" s="589"/>
      <c r="H343" s="589"/>
    </row>
    <row r="344" spans="1:8" x14ac:dyDescent="0.25">
      <c r="A344" s="589"/>
      <c r="B344" s="589"/>
      <c r="C344" s="589"/>
      <c r="D344" s="589"/>
      <c r="E344" s="589"/>
      <c r="F344" s="589"/>
      <c r="G344" s="589"/>
      <c r="H344" s="589"/>
    </row>
    <row r="345" spans="1:8" x14ac:dyDescent="0.25">
      <c r="A345" s="589"/>
      <c r="B345" s="589"/>
      <c r="C345" s="589"/>
      <c r="D345" s="589"/>
      <c r="E345" s="589"/>
      <c r="F345" s="589"/>
      <c r="G345" s="589"/>
      <c r="H345" s="589"/>
    </row>
    <row r="346" spans="1:8" x14ac:dyDescent="0.25">
      <c r="A346" s="589"/>
      <c r="B346" s="589"/>
      <c r="C346" s="589"/>
      <c r="D346" s="589"/>
      <c r="E346" s="589"/>
      <c r="F346" s="589"/>
      <c r="G346" s="589"/>
      <c r="H346" s="589"/>
    </row>
    <row r="347" spans="1:8" x14ac:dyDescent="0.25">
      <c r="A347" s="589"/>
      <c r="B347" s="589"/>
      <c r="C347" s="589"/>
      <c r="D347" s="589"/>
      <c r="E347" s="589"/>
      <c r="F347" s="589"/>
      <c r="G347" s="589"/>
      <c r="H347" s="589"/>
    </row>
    <row r="348" spans="1:8" x14ac:dyDescent="0.25">
      <c r="A348" s="589"/>
      <c r="B348" s="589"/>
      <c r="C348" s="589"/>
      <c r="D348" s="589"/>
      <c r="E348" s="589"/>
      <c r="F348" s="589"/>
      <c r="G348" s="589"/>
      <c r="H348" s="589"/>
    </row>
    <row r="349" spans="1:8" x14ac:dyDescent="0.25">
      <c r="A349" s="589"/>
      <c r="B349" s="589"/>
      <c r="C349" s="589"/>
      <c r="D349" s="589"/>
      <c r="E349" s="589"/>
      <c r="F349" s="589"/>
      <c r="G349" s="589"/>
      <c r="H349" s="589"/>
    </row>
    <row r="350" spans="1:8" x14ac:dyDescent="0.25">
      <c r="A350" s="589"/>
      <c r="B350" s="589"/>
      <c r="C350" s="589"/>
      <c r="D350" s="589"/>
      <c r="E350" s="589"/>
      <c r="F350" s="589"/>
      <c r="G350" s="589"/>
      <c r="H350" s="589"/>
    </row>
    <row r="351" spans="1:8" x14ac:dyDescent="0.25">
      <c r="A351" s="589"/>
      <c r="B351" s="589"/>
      <c r="C351" s="589"/>
      <c r="D351" s="589"/>
      <c r="E351" s="589"/>
      <c r="F351" s="589"/>
      <c r="G351" s="589"/>
      <c r="H351" s="589"/>
    </row>
    <row r="352" spans="1:8" x14ac:dyDescent="0.25">
      <c r="A352" s="589"/>
      <c r="B352" s="589"/>
      <c r="C352" s="589"/>
      <c r="D352" s="589"/>
      <c r="E352" s="589"/>
      <c r="F352" s="589"/>
      <c r="G352" s="589"/>
      <c r="H352" s="589"/>
    </row>
    <row r="353" spans="1:8" x14ac:dyDescent="0.25">
      <c r="A353" s="589"/>
      <c r="B353" s="589"/>
      <c r="C353" s="589"/>
      <c r="D353" s="589"/>
      <c r="E353" s="589"/>
      <c r="F353" s="589"/>
      <c r="G353" s="589"/>
      <c r="H353" s="589"/>
    </row>
    <row r="354" spans="1:8" x14ac:dyDescent="0.25">
      <c r="A354" s="589"/>
      <c r="B354" s="589"/>
      <c r="C354" s="589"/>
      <c r="D354" s="589"/>
      <c r="E354" s="589"/>
      <c r="F354" s="589"/>
      <c r="G354" s="589"/>
      <c r="H354" s="589"/>
    </row>
    <row r="355" spans="1:8" x14ac:dyDescent="0.25">
      <c r="A355" s="589"/>
      <c r="B355" s="589"/>
      <c r="C355" s="589"/>
      <c r="D355" s="589"/>
      <c r="E355" s="589"/>
      <c r="F355" s="589"/>
      <c r="G355" s="589"/>
      <c r="H355" s="589"/>
    </row>
    <row r="356" spans="1:8" x14ac:dyDescent="0.25">
      <c r="A356" s="589"/>
      <c r="B356" s="589"/>
      <c r="C356" s="589"/>
      <c r="D356" s="589"/>
      <c r="E356" s="589"/>
      <c r="F356" s="589"/>
      <c r="G356" s="589"/>
      <c r="H356" s="589"/>
    </row>
    <row r="357" spans="1:8" x14ac:dyDescent="0.25">
      <c r="A357" s="589"/>
      <c r="B357" s="589"/>
      <c r="C357" s="589"/>
      <c r="D357" s="589"/>
      <c r="E357" s="589"/>
      <c r="F357" s="589"/>
      <c r="G357" s="589"/>
      <c r="H357" s="589"/>
    </row>
    <row r="358" spans="1:8" x14ac:dyDescent="0.25">
      <c r="A358" s="589"/>
      <c r="B358" s="589"/>
      <c r="C358" s="589"/>
      <c r="D358" s="589"/>
      <c r="E358" s="589"/>
      <c r="F358" s="589"/>
      <c r="G358" s="589"/>
      <c r="H358" s="589"/>
    </row>
    <row r="359" spans="1:8" x14ac:dyDescent="0.25">
      <c r="A359" s="589"/>
      <c r="B359" s="589"/>
      <c r="C359" s="589"/>
      <c r="D359" s="589"/>
      <c r="E359" s="589"/>
      <c r="F359" s="589"/>
      <c r="G359" s="589"/>
      <c r="H359" s="589"/>
    </row>
    <row r="360" spans="1:8" x14ac:dyDescent="0.25">
      <c r="A360" s="589"/>
      <c r="B360" s="589"/>
      <c r="C360" s="589"/>
      <c r="D360" s="589"/>
      <c r="E360" s="589"/>
      <c r="F360" s="589"/>
      <c r="G360" s="589"/>
      <c r="H360" s="589"/>
    </row>
    <row r="361" spans="1:8" x14ac:dyDescent="0.25">
      <c r="A361" s="589"/>
      <c r="B361" s="589"/>
      <c r="C361" s="589"/>
      <c r="D361" s="589"/>
      <c r="E361" s="589"/>
      <c r="F361" s="589"/>
      <c r="G361" s="589"/>
      <c r="H361" s="589"/>
    </row>
    <row r="362" spans="1:8" x14ac:dyDescent="0.25">
      <c r="A362" s="589"/>
      <c r="B362" s="589"/>
      <c r="C362" s="589"/>
      <c r="D362" s="589"/>
      <c r="E362" s="589"/>
      <c r="F362" s="589"/>
      <c r="G362" s="589"/>
      <c r="H362" s="589"/>
    </row>
    <row r="363" spans="1:8" x14ac:dyDescent="0.25">
      <c r="A363" s="589"/>
      <c r="B363" s="589"/>
      <c r="C363" s="589"/>
      <c r="D363" s="589"/>
      <c r="E363" s="589"/>
      <c r="F363" s="589"/>
      <c r="G363" s="589"/>
      <c r="H363" s="589"/>
    </row>
    <row r="364" spans="1:8" x14ac:dyDescent="0.25">
      <c r="A364" s="589"/>
      <c r="B364" s="589"/>
      <c r="C364" s="589"/>
      <c r="D364" s="589"/>
      <c r="E364" s="589"/>
      <c r="F364" s="589"/>
      <c r="G364" s="589"/>
      <c r="H364" s="589"/>
    </row>
    <row r="365" spans="1:8" x14ac:dyDescent="0.25">
      <c r="A365" s="589"/>
      <c r="B365" s="589"/>
      <c r="C365" s="589"/>
      <c r="D365" s="589"/>
      <c r="E365" s="589"/>
      <c r="F365" s="589"/>
      <c r="G365" s="589"/>
      <c r="H365" s="589"/>
    </row>
    <row r="366" spans="1:8" x14ac:dyDescent="0.25">
      <c r="A366" s="589"/>
      <c r="B366" s="589"/>
      <c r="C366" s="589"/>
      <c r="D366" s="589"/>
      <c r="E366" s="589"/>
      <c r="F366" s="589"/>
      <c r="G366" s="589"/>
      <c r="H366" s="589"/>
    </row>
    <row r="367" spans="1:8" x14ac:dyDescent="0.25">
      <c r="A367" s="589"/>
      <c r="B367" s="589"/>
      <c r="C367" s="589"/>
      <c r="D367" s="589"/>
      <c r="E367" s="589"/>
      <c r="F367" s="589"/>
      <c r="G367" s="589"/>
      <c r="H367" s="589"/>
    </row>
    <row r="368" spans="1:8" x14ac:dyDescent="0.25">
      <c r="A368" s="589"/>
      <c r="B368" s="589"/>
      <c r="C368" s="589"/>
      <c r="D368" s="589"/>
      <c r="E368" s="589"/>
      <c r="F368" s="589"/>
      <c r="G368" s="589"/>
      <c r="H368" s="589"/>
    </row>
    <row r="369" spans="1:8" x14ac:dyDescent="0.25">
      <c r="A369" s="589"/>
      <c r="B369" s="589"/>
      <c r="C369" s="589"/>
      <c r="D369" s="589"/>
      <c r="E369" s="589"/>
      <c r="F369" s="589"/>
      <c r="G369" s="589"/>
      <c r="H369" s="589"/>
    </row>
    <row r="370" spans="1:8" x14ac:dyDescent="0.25">
      <c r="A370" s="589"/>
      <c r="B370" s="589"/>
      <c r="C370" s="589"/>
      <c r="D370" s="589"/>
      <c r="E370" s="589"/>
      <c r="F370" s="589"/>
      <c r="G370" s="589"/>
      <c r="H370" s="589"/>
    </row>
    <row r="371" spans="1:8" x14ac:dyDescent="0.25">
      <c r="A371" s="589"/>
      <c r="B371" s="589"/>
      <c r="C371" s="589"/>
      <c r="D371" s="589"/>
      <c r="E371" s="589"/>
      <c r="F371" s="589"/>
      <c r="G371" s="589"/>
      <c r="H371" s="589"/>
    </row>
    <row r="372" spans="1:8" x14ac:dyDescent="0.25">
      <c r="A372" s="589"/>
      <c r="B372" s="589"/>
      <c r="C372" s="589"/>
      <c r="D372" s="589"/>
      <c r="E372" s="589"/>
      <c r="F372" s="589"/>
      <c r="G372" s="589"/>
      <c r="H372" s="589"/>
    </row>
    <row r="373" spans="1:8" x14ac:dyDescent="0.25">
      <c r="A373" s="589"/>
      <c r="B373" s="589"/>
      <c r="C373" s="589"/>
      <c r="D373" s="589"/>
      <c r="E373" s="589"/>
      <c r="F373" s="589"/>
      <c r="G373" s="589"/>
      <c r="H373" s="589"/>
    </row>
    <row r="374" spans="1:8" x14ac:dyDescent="0.25">
      <c r="A374" s="589"/>
      <c r="B374" s="589"/>
      <c r="C374" s="589"/>
      <c r="D374" s="589"/>
      <c r="E374" s="589"/>
      <c r="F374" s="589"/>
      <c r="G374" s="589"/>
      <c r="H374" s="589"/>
    </row>
    <row r="375" spans="1:8" x14ac:dyDescent="0.25">
      <c r="A375" s="589"/>
      <c r="B375" s="589"/>
      <c r="C375" s="589"/>
      <c r="D375" s="589"/>
      <c r="E375" s="589"/>
      <c r="F375" s="589"/>
      <c r="G375" s="589"/>
      <c r="H375" s="589"/>
    </row>
    <row r="376" spans="1:8" x14ac:dyDescent="0.25">
      <c r="A376" s="589"/>
      <c r="B376" s="589"/>
      <c r="C376" s="589"/>
      <c r="D376" s="589"/>
      <c r="E376" s="589"/>
      <c r="F376" s="589"/>
      <c r="G376" s="589"/>
      <c r="H376" s="589"/>
    </row>
    <row r="377" spans="1:8" x14ac:dyDescent="0.25">
      <c r="A377" s="589"/>
      <c r="B377" s="589"/>
      <c r="C377" s="589"/>
      <c r="D377" s="589"/>
      <c r="E377" s="589"/>
      <c r="F377" s="589"/>
      <c r="G377" s="589"/>
      <c r="H377" s="589"/>
    </row>
    <row r="378" spans="1:8" x14ac:dyDescent="0.25">
      <c r="A378" s="589"/>
      <c r="B378" s="589"/>
      <c r="C378" s="589"/>
      <c r="D378" s="589"/>
      <c r="E378" s="589"/>
      <c r="F378" s="589"/>
      <c r="G378" s="589"/>
      <c r="H378" s="589"/>
    </row>
    <row r="379" spans="1:8" x14ac:dyDescent="0.25">
      <c r="A379" s="589"/>
      <c r="B379" s="589"/>
      <c r="C379" s="589"/>
      <c r="D379" s="589"/>
      <c r="E379" s="589"/>
      <c r="F379" s="589"/>
      <c r="G379" s="589"/>
      <c r="H379" s="589"/>
    </row>
    <row r="380" spans="1:8" x14ac:dyDescent="0.25">
      <c r="A380" s="589"/>
      <c r="B380" s="589"/>
      <c r="C380" s="589"/>
      <c r="D380" s="589"/>
      <c r="E380" s="589"/>
      <c r="F380" s="589"/>
      <c r="G380" s="589"/>
      <c r="H380" s="589"/>
    </row>
    <row r="381" spans="1:8" x14ac:dyDescent="0.25">
      <c r="A381" s="589"/>
      <c r="B381" s="589"/>
      <c r="C381" s="589"/>
      <c r="D381" s="589"/>
      <c r="E381" s="589"/>
      <c r="F381" s="589"/>
      <c r="G381" s="589"/>
      <c r="H381" s="589"/>
    </row>
    <row r="382" spans="1:8" x14ac:dyDescent="0.25">
      <c r="A382" s="589"/>
      <c r="B382" s="589"/>
      <c r="C382" s="589"/>
      <c r="D382" s="589"/>
      <c r="E382" s="589"/>
      <c r="F382" s="589"/>
      <c r="G382" s="589"/>
      <c r="H382" s="589"/>
    </row>
    <row r="383" spans="1:8" x14ac:dyDescent="0.25">
      <c r="A383" s="589"/>
      <c r="B383" s="589"/>
      <c r="C383" s="589"/>
      <c r="D383" s="589"/>
      <c r="E383" s="589"/>
      <c r="F383" s="589"/>
      <c r="G383" s="589"/>
      <c r="H383" s="589"/>
    </row>
    <row r="384" spans="1:8" x14ac:dyDescent="0.25">
      <c r="A384" s="589"/>
      <c r="B384" s="589"/>
      <c r="C384" s="589"/>
      <c r="D384" s="589"/>
      <c r="E384" s="589"/>
      <c r="F384" s="589"/>
      <c r="G384" s="589"/>
      <c r="H384" s="589"/>
    </row>
    <row r="385" spans="1:8" x14ac:dyDescent="0.25">
      <c r="A385" s="589"/>
      <c r="B385" s="589"/>
      <c r="C385" s="589"/>
      <c r="D385" s="589"/>
      <c r="E385" s="589"/>
      <c r="F385" s="589"/>
      <c r="G385" s="589"/>
      <c r="H385" s="589"/>
    </row>
    <row r="386" spans="1:8" x14ac:dyDescent="0.25">
      <c r="A386" s="589"/>
      <c r="B386" s="589"/>
      <c r="C386" s="589"/>
      <c r="D386" s="589"/>
      <c r="E386" s="589"/>
      <c r="F386" s="589"/>
      <c r="G386" s="589"/>
      <c r="H386" s="589"/>
    </row>
    <row r="387" spans="1:8" x14ac:dyDescent="0.25">
      <c r="A387" s="589"/>
      <c r="B387" s="589"/>
      <c r="C387" s="589"/>
      <c r="D387" s="589"/>
      <c r="E387" s="589"/>
      <c r="F387" s="589"/>
      <c r="G387" s="589"/>
      <c r="H387" s="589"/>
    </row>
    <row r="388" spans="1:8" x14ac:dyDescent="0.25">
      <c r="A388" s="589"/>
      <c r="B388" s="589"/>
      <c r="C388" s="589"/>
      <c r="D388" s="589"/>
      <c r="E388" s="589"/>
      <c r="F388" s="589"/>
      <c r="G388" s="589"/>
      <c r="H388" s="589"/>
    </row>
    <row r="389" spans="1:8" x14ac:dyDescent="0.25">
      <c r="A389" s="589"/>
      <c r="B389" s="589"/>
      <c r="C389" s="589"/>
      <c r="D389" s="589"/>
      <c r="E389" s="589"/>
      <c r="F389" s="589"/>
      <c r="G389" s="589"/>
      <c r="H389" s="589"/>
    </row>
    <row r="390" spans="1:8" x14ac:dyDescent="0.25">
      <c r="A390" s="589"/>
      <c r="B390" s="589"/>
      <c r="C390" s="589"/>
      <c r="D390" s="589"/>
      <c r="E390" s="589"/>
      <c r="F390" s="589"/>
      <c r="G390" s="589"/>
      <c r="H390" s="589"/>
    </row>
    <row r="391" spans="1:8" x14ac:dyDescent="0.25">
      <c r="A391" s="589"/>
      <c r="B391" s="589"/>
      <c r="C391" s="589"/>
      <c r="D391" s="589"/>
      <c r="E391" s="589"/>
      <c r="F391" s="589"/>
      <c r="G391" s="589"/>
      <c r="H391" s="589"/>
    </row>
    <row r="392" spans="1:8" x14ac:dyDescent="0.25">
      <c r="A392" s="589"/>
      <c r="B392" s="589"/>
      <c r="C392" s="589"/>
      <c r="D392" s="589"/>
      <c r="E392" s="589"/>
      <c r="F392" s="589"/>
      <c r="G392" s="589"/>
      <c r="H392" s="589"/>
    </row>
    <row r="393" spans="1:8" x14ac:dyDescent="0.25">
      <c r="A393" s="589"/>
      <c r="B393" s="589"/>
      <c r="C393" s="589"/>
      <c r="D393" s="589"/>
      <c r="E393" s="589"/>
      <c r="F393" s="589"/>
      <c r="G393" s="589"/>
      <c r="H393" s="589"/>
    </row>
    <row r="394" spans="1:8" x14ac:dyDescent="0.25">
      <c r="A394" s="589"/>
      <c r="B394" s="589"/>
      <c r="C394" s="589"/>
      <c r="D394" s="589"/>
      <c r="E394" s="589"/>
      <c r="F394" s="589"/>
      <c r="G394" s="589"/>
      <c r="H394" s="589"/>
    </row>
    <row r="395" spans="1:8" x14ac:dyDescent="0.25">
      <c r="A395" s="589"/>
      <c r="B395" s="589"/>
      <c r="C395" s="589"/>
      <c r="D395" s="589"/>
      <c r="E395" s="589"/>
      <c r="F395" s="589"/>
      <c r="G395" s="589"/>
      <c r="H395" s="589"/>
    </row>
    <row r="396" spans="1:8" x14ac:dyDescent="0.25">
      <c r="A396" s="589"/>
      <c r="B396" s="589"/>
      <c r="C396" s="589"/>
      <c r="D396" s="589"/>
      <c r="E396" s="589"/>
      <c r="F396" s="589"/>
      <c r="G396" s="589"/>
      <c r="H396" s="589"/>
    </row>
    <row r="397" spans="1:8" x14ac:dyDescent="0.25">
      <c r="A397" s="589"/>
      <c r="B397" s="589"/>
      <c r="C397" s="589"/>
      <c r="D397" s="589"/>
      <c r="E397" s="589"/>
      <c r="F397" s="589"/>
      <c r="G397" s="589"/>
      <c r="H397" s="589"/>
    </row>
    <row r="398" spans="1:8" x14ac:dyDescent="0.25">
      <c r="A398" s="589"/>
      <c r="B398" s="589"/>
      <c r="C398" s="589"/>
      <c r="D398" s="589"/>
      <c r="E398" s="589"/>
      <c r="F398" s="589"/>
      <c r="G398" s="589"/>
      <c r="H398" s="589"/>
    </row>
    <row r="399" spans="1:8" x14ac:dyDescent="0.25">
      <c r="A399" s="589"/>
      <c r="B399" s="589"/>
      <c r="C399" s="589"/>
      <c r="D399" s="589"/>
      <c r="E399" s="589"/>
      <c r="F399" s="589"/>
      <c r="G399" s="589"/>
      <c r="H399" s="589"/>
    </row>
    <row r="400" spans="1:8" x14ac:dyDescent="0.25">
      <c r="A400" s="589"/>
      <c r="B400" s="589"/>
      <c r="C400" s="589"/>
      <c r="D400" s="589"/>
      <c r="E400" s="589"/>
      <c r="F400" s="589"/>
      <c r="G400" s="589"/>
      <c r="H400" s="589"/>
    </row>
    <row r="401" spans="1:8" x14ac:dyDescent="0.25">
      <c r="A401" s="589"/>
      <c r="B401" s="589"/>
      <c r="C401" s="589"/>
      <c r="D401" s="589"/>
      <c r="E401" s="589"/>
      <c r="F401" s="589"/>
      <c r="G401" s="589"/>
      <c r="H401" s="589"/>
    </row>
    <row r="402" spans="1:8" x14ac:dyDescent="0.25">
      <c r="A402" s="589"/>
      <c r="B402" s="589"/>
      <c r="C402" s="589"/>
      <c r="D402" s="589"/>
      <c r="E402" s="589"/>
      <c r="F402" s="589"/>
      <c r="G402" s="589"/>
      <c r="H402" s="589"/>
    </row>
    <row r="403" spans="1:8" x14ac:dyDescent="0.25">
      <c r="A403" s="589"/>
      <c r="B403" s="589"/>
      <c r="C403" s="589"/>
      <c r="D403" s="589"/>
      <c r="E403" s="589"/>
      <c r="F403" s="589"/>
      <c r="G403" s="589"/>
      <c r="H403" s="589"/>
    </row>
    <row r="404" spans="1:8" x14ac:dyDescent="0.25">
      <c r="A404" s="589"/>
      <c r="B404" s="589"/>
      <c r="C404" s="589"/>
      <c r="D404" s="589"/>
      <c r="E404" s="589"/>
      <c r="F404" s="589"/>
      <c r="G404" s="589"/>
      <c r="H404" s="589"/>
    </row>
    <row r="405" spans="1:8" x14ac:dyDescent="0.25">
      <c r="A405" s="589"/>
      <c r="B405" s="589"/>
      <c r="C405" s="589"/>
      <c r="D405" s="589"/>
      <c r="E405" s="589"/>
      <c r="F405" s="589"/>
      <c r="G405" s="589"/>
      <c r="H405" s="589"/>
    </row>
    <row r="406" spans="1:8" x14ac:dyDescent="0.25">
      <c r="A406" s="589"/>
      <c r="B406" s="589"/>
      <c r="C406" s="589"/>
      <c r="D406" s="589"/>
      <c r="E406" s="589"/>
      <c r="F406" s="589"/>
      <c r="G406" s="589"/>
      <c r="H406" s="589"/>
    </row>
    <row r="407" spans="1:8" x14ac:dyDescent="0.25">
      <c r="A407" s="589"/>
      <c r="B407" s="589"/>
      <c r="C407" s="589"/>
      <c r="D407" s="589"/>
      <c r="E407" s="589"/>
      <c r="F407" s="589"/>
      <c r="G407" s="589"/>
      <c r="H407" s="589"/>
    </row>
    <row r="408" spans="1:8" x14ac:dyDescent="0.25">
      <c r="A408" s="589"/>
      <c r="B408" s="589"/>
      <c r="C408" s="589"/>
      <c r="D408" s="589"/>
      <c r="E408" s="589"/>
      <c r="F408" s="589"/>
      <c r="G408" s="589"/>
      <c r="H408" s="589"/>
    </row>
    <row r="409" spans="1:8" x14ac:dyDescent="0.25">
      <c r="A409" s="589"/>
      <c r="B409" s="589"/>
      <c r="C409" s="589"/>
      <c r="D409" s="589"/>
      <c r="E409" s="589"/>
      <c r="F409" s="589"/>
      <c r="G409" s="589"/>
      <c r="H409" s="589"/>
    </row>
    <row r="410" spans="1:8" x14ac:dyDescent="0.25">
      <c r="A410" s="589"/>
      <c r="B410" s="589"/>
      <c r="C410" s="589"/>
      <c r="D410" s="589"/>
      <c r="E410" s="589"/>
      <c r="F410" s="589"/>
      <c r="G410" s="589"/>
      <c r="H410" s="589"/>
    </row>
    <row r="411" spans="1:8" x14ac:dyDescent="0.25">
      <c r="A411" s="589"/>
      <c r="B411" s="589"/>
      <c r="C411" s="589"/>
      <c r="D411" s="589"/>
      <c r="E411" s="589"/>
      <c r="F411" s="589"/>
      <c r="G411" s="589"/>
      <c r="H411" s="589"/>
    </row>
    <row r="412" spans="1:8" x14ac:dyDescent="0.25">
      <c r="A412" s="589"/>
      <c r="B412" s="589"/>
      <c r="C412" s="589"/>
      <c r="D412" s="589"/>
      <c r="E412" s="589"/>
      <c r="F412" s="589"/>
      <c r="G412" s="589"/>
      <c r="H412" s="589"/>
    </row>
    <row r="413" spans="1:8" x14ac:dyDescent="0.25">
      <c r="A413" s="589"/>
      <c r="B413" s="589"/>
      <c r="C413" s="589"/>
      <c r="D413" s="589"/>
      <c r="E413" s="589"/>
      <c r="F413" s="589"/>
      <c r="G413" s="589"/>
      <c r="H413" s="589"/>
    </row>
    <row r="414" spans="1:8" x14ac:dyDescent="0.25">
      <c r="A414" s="589"/>
      <c r="B414" s="589"/>
      <c r="C414" s="589"/>
      <c r="D414" s="589"/>
      <c r="E414" s="589"/>
      <c r="F414" s="589"/>
      <c r="G414" s="589"/>
      <c r="H414" s="589"/>
    </row>
    <row r="415" spans="1:8" x14ac:dyDescent="0.25">
      <c r="A415" s="589"/>
      <c r="B415" s="589"/>
      <c r="C415" s="589"/>
      <c r="D415" s="589"/>
      <c r="E415" s="589"/>
      <c r="F415" s="589"/>
      <c r="G415" s="589"/>
      <c r="H415" s="589"/>
    </row>
    <row r="416" spans="1:8" x14ac:dyDescent="0.25">
      <c r="A416" s="589"/>
      <c r="B416" s="589"/>
      <c r="C416" s="589"/>
      <c r="D416" s="589"/>
      <c r="E416" s="589"/>
      <c r="F416" s="589"/>
      <c r="G416" s="589"/>
      <c r="H416" s="589"/>
    </row>
    <row r="417" spans="1:8" x14ac:dyDescent="0.25">
      <c r="A417" s="589"/>
      <c r="B417" s="589"/>
      <c r="C417" s="589"/>
      <c r="D417" s="589"/>
      <c r="E417" s="589"/>
      <c r="F417" s="589"/>
      <c r="G417" s="589"/>
      <c r="H417" s="589"/>
    </row>
    <row r="418" spans="1:8" x14ac:dyDescent="0.25">
      <c r="A418" s="589"/>
      <c r="B418" s="589"/>
      <c r="C418" s="589"/>
      <c r="D418" s="589"/>
      <c r="E418" s="589"/>
      <c r="F418" s="589"/>
      <c r="G418" s="589"/>
      <c r="H418" s="589"/>
    </row>
    <row r="419" spans="1:8" x14ac:dyDescent="0.25">
      <c r="A419" s="589"/>
      <c r="B419" s="589"/>
      <c r="C419" s="589"/>
      <c r="D419" s="589"/>
      <c r="E419" s="589"/>
      <c r="F419" s="589"/>
      <c r="G419" s="589"/>
      <c r="H419" s="589"/>
    </row>
    <row r="420" spans="1:8" x14ac:dyDescent="0.25">
      <c r="A420" s="589"/>
      <c r="B420" s="589"/>
      <c r="C420" s="589"/>
      <c r="D420" s="589"/>
      <c r="E420" s="589"/>
      <c r="F420" s="589"/>
      <c r="G420" s="589"/>
      <c r="H420" s="589"/>
    </row>
    <row r="421" spans="1:8" x14ac:dyDescent="0.25">
      <c r="A421" s="589"/>
      <c r="B421" s="589"/>
      <c r="C421" s="589"/>
      <c r="D421" s="589"/>
      <c r="E421" s="589"/>
      <c r="F421" s="589"/>
      <c r="G421" s="589"/>
      <c r="H421" s="589"/>
    </row>
    <row r="422" spans="1:8" x14ac:dyDescent="0.25">
      <c r="A422" s="589"/>
      <c r="B422" s="589"/>
      <c r="C422" s="589"/>
      <c r="D422" s="589"/>
      <c r="E422" s="589"/>
      <c r="F422" s="589"/>
      <c r="G422" s="589"/>
      <c r="H422" s="589"/>
    </row>
    <row r="423" spans="1:8" x14ac:dyDescent="0.25">
      <c r="A423" s="589"/>
      <c r="B423" s="589"/>
      <c r="C423" s="589"/>
      <c r="D423" s="589"/>
      <c r="E423" s="589"/>
      <c r="F423" s="589"/>
      <c r="G423" s="589"/>
      <c r="H423" s="589"/>
    </row>
    <row r="424" spans="1:8" x14ac:dyDescent="0.25">
      <c r="A424" s="589"/>
      <c r="B424" s="589"/>
      <c r="C424" s="589"/>
      <c r="D424" s="589"/>
      <c r="E424" s="589"/>
      <c r="F424" s="589"/>
      <c r="G424" s="589"/>
      <c r="H424" s="589"/>
    </row>
    <row r="425" spans="1:8" x14ac:dyDescent="0.25">
      <c r="A425" s="589"/>
      <c r="B425" s="589"/>
      <c r="C425" s="589"/>
      <c r="D425" s="589"/>
      <c r="E425" s="589"/>
      <c r="F425" s="589"/>
      <c r="G425" s="589"/>
      <c r="H425" s="589"/>
    </row>
    <row r="426" spans="1:8" x14ac:dyDescent="0.25">
      <c r="A426" s="589"/>
      <c r="B426" s="589"/>
      <c r="C426" s="589"/>
      <c r="D426" s="589"/>
      <c r="E426" s="589"/>
      <c r="F426" s="589"/>
      <c r="G426" s="589"/>
      <c r="H426" s="589"/>
    </row>
    <row r="427" spans="1:8" x14ac:dyDescent="0.25">
      <c r="A427" s="589"/>
      <c r="B427" s="589"/>
      <c r="C427" s="589"/>
      <c r="D427" s="589"/>
      <c r="E427" s="589"/>
      <c r="F427" s="589"/>
      <c r="G427" s="589"/>
      <c r="H427" s="589"/>
    </row>
    <row r="428" spans="1:8" x14ac:dyDescent="0.25">
      <c r="A428" s="589"/>
      <c r="B428" s="589"/>
      <c r="C428" s="589"/>
      <c r="D428" s="589"/>
      <c r="E428" s="589"/>
      <c r="F428" s="589"/>
      <c r="G428" s="589"/>
      <c r="H428" s="589"/>
    </row>
    <row r="429" spans="1:8" x14ac:dyDescent="0.25">
      <c r="A429" s="589"/>
      <c r="B429" s="589"/>
      <c r="C429" s="589"/>
      <c r="D429" s="589"/>
      <c r="E429" s="589"/>
      <c r="F429" s="589"/>
      <c r="G429" s="589"/>
      <c r="H429" s="589"/>
    </row>
    <row r="430" spans="1:8" x14ac:dyDescent="0.25">
      <c r="A430" s="589"/>
      <c r="B430" s="589"/>
      <c r="C430" s="589"/>
      <c r="D430" s="589"/>
      <c r="E430" s="589"/>
      <c r="F430" s="589"/>
      <c r="G430" s="589"/>
      <c r="H430" s="589"/>
    </row>
    <row r="431" spans="1:8" x14ac:dyDescent="0.25">
      <c r="A431" s="589"/>
      <c r="B431" s="589"/>
      <c r="C431" s="589"/>
      <c r="D431" s="589"/>
      <c r="E431" s="589"/>
      <c r="F431" s="589"/>
      <c r="G431" s="589"/>
      <c r="H431" s="589"/>
    </row>
    <row r="432" spans="1:8" x14ac:dyDescent="0.25">
      <c r="A432" s="589"/>
      <c r="B432" s="589"/>
      <c r="C432" s="589"/>
      <c r="D432" s="589"/>
      <c r="E432" s="589"/>
      <c r="F432" s="589"/>
      <c r="G432" s="589"/>
      <c r="H432" s="589"/>
    </row>
    <row r="433" spans="1:8" x14ac:dyDescent="0.25">
      <c r="A433" s="589"/>
      <c r="B433" s="589"/>
      <c r="C433" s="589"/>
      <c r="D433" s="589"/>
      <c r="E433" s="589"/>
      <c r="F433" s="589"/>
      <c r="G433" s="589"/>
      <c r="H433" s="589"/>
    </row>
    <row r="434" spans="1:8" x14ac:dyDescent="0.25">
      <c r="A434" s="589"/>
      <c r="B434" s="589"/>
      <c r="C434" s="589"/>
      <c r="D434" s="589"/>
      <c r="E434" s="589"/>
      <c r="F434" s="589"/>
      <c r="G434" s="589"/>
      <c r="H434" s="589"/>
    </row>
    <row r="435" spans="1:8" x14ac:dyDescent="0.25">
      <c r="A435" s="589"/>
      <c r="B435" s="589"/>
      <c r="C435" s="589"/>
      <c r="D435" s="589"/>
      <c r="E435" s="589"/>
      <c r="F435" s="589"/>
      <c r="G435" s="589"/>
      <c r="H435" s="589"/>
    </row>
    <row r="436" spans="1:8" x14ac:dyDescent="0.25">
      <c r="A436" s="589"/>
      <c r="B436" s="589"/>
      <c r="C436" s="589"/>
      <c r="D436" s="589"/>
      <c r="E436" s="589"/>
      <c r="F436" s="589"/>
      <c r="G436" s="589"/>
      <c r="H436" s="589"/>
    </row>
    <row r="437" spans="1:8" x14ac:dyDescent="0.25">
      <c r="A437" s="589"/>
      <c r="B437" s="589"/>
      <c r="C437" s="589"/>
      <c r="D437" s="589"/>
      <c r="E437" s="589"/>
      <c r="F437" s="589"/>
      <c r="G437" s="589"/>
      <c r="H437" s="589"/>
    </row>
    <row r="438" spans="1:8" x14ac:dyDescent="0.25">
      <c r="A438" s="589"/>
      <c r="B438" s="589"/>
      <c r="C438" s="589"/>
      <c r="D438" s="589"/>
      <c r="E438" s="589"/>
      <c r="F438" s="589"/>
      <c r="G438" s="589"/>
      <c r="H438" s="589"/>
    </row>
    <row r="439" spans="1:8" x14ac:dyDescent="0.25">
      <c r="A439" s="589"/>
      <c r="B439" s="589"/>
      <c r="C439" s="589"/>
      <c r="D439" s="589"/>
      <c r="E439" s="589"/>
      <c r="F439" s="589"/>
      <c r="G439" s="589"/>
      <c r="H439" s="589"/>
    </row>
    <row r="440" spans="1:8" x14ac:dyDescent="0.25">
      <c r="A440" s="589"/>
      <c r="B440" s="589"/>
      <c r="C440" s="589"/>
      <c r="D440" s="589"/>
      <c r="E440" s="589"/>
      <c r="F440" s="589"/>
      <c r="G440" s="589"/>
      <c r="H440" s="589"/>
    </row>
    <row r="441" spans="1:8" x14ac:dyDescent="0.25">
      <c r="A441" s="589"/>
      <c r="B441" s="589"/>
      <c r="C441" s="589"/>
      <c r="D441" s="589"/>
      <c r="E441" s="589"/>
      <c r="F441" s="589"/>
      <c r="G441" s="589"/>
      <c r="H441" s="589"/>
    </row>
    <row r="442" spans="1:8" x14ac:dyDescent="0.25">
      <c r="A442" s="589"/>
      <c r="B442" s="589"/>
      <c r="C442" s="589"/>
      <c r="D442" s="589"/>
      <c r="E442" s="589"/>
      <c r="F442" s="589"/>
      <c r="G442" s="589"/>
      <c r="H442" s="589"/>
    </row>
    <row r="443" spans="1:8" x14ac:dyDescent="0.25">
      <c r="A443" s="589"/>
      <c r="B443" s="589"/>
      <c r="C443" s="589"/>
      <c r="D443" s="589"/>
      <c r="E443" s="589"/>
      <c r="F443" s="589"/>
      <c r="G443" s="589"/>
      <c r="H443" s="589"/>
    </row>
    <row r="444" spans="1:8" x14ac:dyDescent="0.25">
      <c r="A444" s="589"/>
      <c r="B444" s="589"/>
      <c r="C444" s="589"/>
      <c r="D444" s="589"/>
      <c r="E444" s="589"/>
      <c r="F444" s="589"/>
      <c r="G444" s="589"/>
      <c r="H444" s="589"/>
    </row>
    <row r="445" spans="1:8" x14ac:dyDescent="0.25">
      <c r="A445" s="589"/>
      <c r="B445" s="589"/>
      <c r="C445" s="589"/>
      <c r="D445" s="589"/>
      <c r="E445" s="589"/>
      <c r="F445" s="589"/>
      <c r="G445" s="589"/>
      <c r="H445" s="589"/>
    </row>
    <row r="446" spans="1:8" x14ac:dyDescent="0.25">
      <c r="A446" s="589"/>
      <c r="B446" s="589"/>
      <c r="C446" s="589"/>
      <c r="D446" s="589"/>
      <c r="E446" s="589"/>
      <c r="F446" s="589"/>
      <c r="G446" s="589"/>
      <c r="H446" s="589"/>
    </row>
    <row r="447" spans="1:8" x14ac:dyDescent="0.25">
      <c r="A447" s="589"/>
      <c r="B447" s="589"/>
      <c r="C447" s="589"/>
      <c r="D447" s="589"/>
      <c r="E447" s="589"/>
      <c r="F447" s="589"/>
      <c r="G447" s="589"/>
      <c r="H447" s="589"/>
    </row>
    <row r="448" spans="1:8" x14ac:dyDescent="0.25">
      <c r="A448" s="589"/>
      <c r="B448" s="589"/>
      <c r="C448" s="589"/>
      <c r="D448" s="589"/>
      <c r="E448" s="589"/>
      <c r="F448" s="589"/>
      <c r="G448" s="589"/>
      <c r="H448" s="589"/>
    </row>
    <row r="449" spans="1:8" x14ac:dyDescent="0.25">
      <c r="A449" s="589"/>
      <c r="B449" s="589"/>
      <c r="C449" s="589"/>
      <c r="D449" s="589"/>
      <c r="E449" s="589"/>
      <c r="F449" s="589"/>
      <c r="G449" s="589"/>
      <c r="H449" s="589"/>
    </row>
    <row r="450" spans="1:8" x14ac:dyDescent="0.25">
      <c r="A450" s="589"/>
      <c r="B450" s="589"/>
      <c r="C450" s="589"/>
      <c r="D450" s="589"/>
      <c r="E450" s="589"/>
      <c r="F450" s="589"/>
      <c r="G450" s="589"/>
      <c r="H450" s="589"/>
    </row>
    <row r="451" spans="1:8" x14ac:dyDescent="0.25">
      <c r="A451" s="589"/>
      <c r="B451" s="589"/>
      <c r="C451" s="589"/>
      <c r="D451" s="589"/>
      <c r="E451" s="589"/>
      <c r="F451" s="589"/>
      <c r="G451" s="589"/>
      <c r="H451" s="589"/>
    </row>
    <row r="452" spans="1:8" x14ac:dyDescent="0.25">
      <c r="A452" s="589"/>
      <c r="B452" s="589"/>
      <c r="C452" s="589"/>
      <c r="D452" s="589"/>
      <c r="E452" s="589"/>
      <c r="F452" s="589"/>
      <c r="G452" s="589"/>
      <c r="H452" s="589"/>
    </row>
    <row r="453" spans="1:8" x14ac:dyDescent="0.25">
      <c r="A453" s="589"/>
      <c r="B453" s="589"/>
      <c r="C453" s="589"/>
      <c r="D453" s="589"/>
      <c r="E453" s="589"/>
      <c r="F453" s="589"/>
      <c r="G453" s="589"/>
      <c r="H453" s="589"/>
    </row>
    <row r="454" spans="1:8" x14ac:dyDescent="0.25">
      <c r="A454" s="589"/>
      <c r="B454" s="589"/>
      <c r="C454" s="589"/>
      <c r="D454" s="589"/>
      <c r="E454" s="589"/>
      <c r="F454" s="589"/>
      <c r="G454" s="589"/>
      <c r="H454" s="589"/>
    </row>
    <row r="455" spans="1:8" x14ac:dyDescent="0.25">
      <c r="A455" s="589"/>
      <c r="B455" s="589"/>
      <c r="C455" s="589"/>
      <c r="D455" s="589"/>
      <c r="E455" s="589"/>
      <c r="F455" s="589"/>
      <c r="G455" s="589"/>
      <c r="H455" s="589"/>
    </row>
    <row r="456" spans="1:8" x14ac:dyDescent="0.25">
      <c r="A456" s="589"/>
      <c r="B456" s="589"/>
      <c r="C456" s="589"/>
      <c r="D456" s="589"/>
      <c r="E456" s="589"/>
      <c r="F456" s="589"/>
      <c r="G456" s="589"/>
      <c r="H456" s="589"/>
    </row>
    <row r="457" spans="1:8" x14ac:dyDescent="0.25">
      <c r="A457" s="589"/>
      <c r="B457" s="589"/>
      <c r="C457" s="589"/>
      <c r="D457" s="589"/>
      <c r="E457" s="589"/>
      <c r="F457" s="589"/>
      <c r="G457" s="589"/>
      <c r="H457" s="589"/>
    </row>
    <row r="458" spans="1:8" x14ac:dyDescent="0.25">
      <c r="A458" s="589"/>
      <c r="B458" s="589"/>
      <c r="C458" s="589"/>
      <c r="D458" s="589"/>
      <c r="E458" s="589"/>
      <c r="F458" s="589"/>
      <c r="G458" s="589"/>
      <c r="H458" s="589"/>
    </row>
    <row r="459" spans="1:8" x14ac:dyDescent="0.25">
      <c r="A459" s="589"/>
      <c r="B459" s="589"/>
      <c r="C459" s="589"/>
      <c r="D459" s="589"/>
      <c r="E459" s="589"/>
      <c r="F459" s="589"/>
      <c r="G459" s="589"/>
      <c r="H459" s="589"/>
    </row>
    <row r="460" spans="1:8" x14ac:dyDescent="0.25">
      <c r="A460" s="589"/>
      <c r="B460" s="589"/>
      <c r="C460" s="589"/>
      <c r="D460" s="589"/>
      <c r="E460" s="589"/>
      <c r="F460" s="589"/>
      <c r="G460" s="589"/>
      <c r="H460" s="589"/>
    </row>
    <row r="461" spans="1:8" x14ac:dyDescent="0.25">
      <c r="A461" s="589"/>
      <c r="B461" s="589"/>
      <c r="C461" s="589"/>
      <c r="D461" s="589"/>
      <c r="E461" s="589"/>
      <c r="F461" s="589"/>
      <c r="G461" s="589"/>
      <c r="H461" s="589"/>
    </row>
    <row r="462" spans="1:8" x14ac:dyDescent="0.25">
      <c r="A462" s="589"/>
      <c r="B462" s="589"/>
      <c r="C462" s="589"/>
      <c r="D462" s="589"/>
      <c r="E462" s="589"/>
      <c r="F462" s="589"/>
      <c r="G462" s="589"/>
      <c r="H462" s="589"/>
    </row>
    <row r="463" spans="1:8" x14ac:dyDescent="0.25">
      <c r="A463" s="589"/>
      <c r="B463" s="589"/>
      <c r="C463" s="589"/>
      <c r="D463" s="589"/>
      <c r="E463" s="589"/>
      <c r="F463" s="589"/>
      <c r="G463" s="589"/>
      <c r="H463" s="589"/>
    </row>
    <row r="464" spans="1:8" x14ac:dyDescent="0.25">
      <c r="A464" s="589"/>
      <c r="B464" s="589"/>
      <c r="C464" s="589"/>
      <c r="D464" s="589"/>
      <c r="E464" s="589"/>
      <c r="F464" s="589"/>
      <c r="G464" s="589"/>
      <c r="H464" s="589"/>
    </row>
    <row r="465" spans="1:8" x14ac:dyDescent="0.25">
      <c r="A465" s="589"/>
      <c r="B465" s="589"/>
      <c r="C465" s="589"/>
      <c r="D465" s="589"/>
      <c r="E465" s="589"/>
      <c r="F465" s="589"/>
      <c r="G465" s="589"/>
      <c r="H465" s="589"/>
    </row>
    <row r="466" spans="1:8" x14ac:dyDescent="0.25">
      <c r="A466" s="589"/>
      <c r="B466" s="589"/>
      <c r="C466" s="589"/>
      <c r="D466" s="589"/>
      <c r="E466" s="589"/>
      <c r="F466" s="589"/>
      <c r="G466" s="589"/>
      <c r="H466" s="589"/>
    </row>
    <row r="467" spans="1:8" x14ac:dyDescent="0.25">
      <c r="A467" s="589"/>
      <c r="B467" s="589"/>
      <c r="C467" s="589"/>
      <c r="D467" s="589"/>
      <c r="E467" s="589"/>
      <c r="F467" s="589"/>
      <c r="G467" s="589"/>
      <c r="H467" s="589"/>
    </row>
    <row r="468" spans="1:8" x14ac:dyDescent="0.25">
      <c r="A468" s="589"/>
      <c r="B468" s="589"/>
      <c r="C468" s="589"/>
      <c r="D468" s="589"/>
      <c r="E468" s="589"/>
      <c r="F468" s="589"/>
      <c r="G468" s="589"/>
      <c r="H468" s="589"/>
    </row>
    <row r="469" spans="1:8" x14ac:dyDescent="0.25">
      <c r="A469" s="589"/>
      <c r="B469" s="589"/>
      <c r="C469" s="589"/>
      <c r="D469" s="589"/>
      <c r="E469" s="589"/>
      <c r="F469" s="589"/>
      <c r="G469" s="589"/>
      <c r="H469" s="589"/>
    </row>
    <row r="470" spans="1:8" x14ac:dyDescent="0.25">
      <c r="A470" s="589"/>
      <c r="B470" s="589"/>
      <c r="C470" s="589"/>
      <c r="D470" s="589"/>
      <c r="E470" s="589"/>
      <c r="F470" s="589"/>
      <c r="G470" s="589"/>
      <c r="H470" s="589"/>
    </row>
    <row r="471" spans="1:8" x14ac:dyDescent="0.25">
      <c r="A471" s="589"/>
      <c r="B471" s="589"/>
      <c r="C471" s="589"/>
      <c r="D471" s="589"/>
      <c r="E471" s="589"/>
      <c r="F471" s="589"/>
      <c r="G471" s="589"/>
      <c r="H471" s="589"/>
    </row>
    <row r="472" spans="1:8" x14ac:dyDescent="0.25">
      <c r="A472" s="589"/>
      <c r="B472" s="589"/>
      <c r="C472" s="589"/>
      <c r="D472" s="589"/>
      <c r="E472" s="589"/>
      <c r="F472" s="589"/>
      <c r="G472" s="589"/>
      <c r="H472" s="589"/>
    </row>
    <row r="473" spans="1:8" x14ac:dyDescent="0.25">
      <c r="A473" s="589"/>
      <c r="B473" s="589"/>
      <c r="C473" s="589"/>
      <c r="D473" s="589"/>
      <c r="E473" s="589"/>
      <c r="F473" s="589"/>
      <c r="G473" s="589"/>
      <c r="H473" s="589"/>
    </row>
    <row r="474" spans="1:8" x14ac:dyDescent="0.25">
      <c r="A474" s="589"/>
      <c r="B474" s="589"/>
      <c r="C474" s="589"/>
      <c r="D474" s="589"/>
      <c r="E474" s="589"/>
      <c r="F474" s="589"/>
      <c r="G474" s="589"/>
      <c r="H474" s="589"/>
    </row>
    <row r="475" spans="1:8" x14ac:dyDescent="0.25">
      <c r="A475" s="589"/>
      <c r="B475" s="589"/>
      <c r="C475" s="589"/>
      <c r="D475" s="589"/>
      <c r="E475" s="589"/>
      <c r="F475" s="589"/>
      <c r="G475" s="589"/>
      <c r="H475" s="589"/>
    </row>
    <row r="476" spans="1:8" x14ac:dyDescent="0.25">
      <c r="A476" s="589"/>
      <c r="B476" s="589"/>
      <c r="C476" s="589"/>
      <c r="D476" s="589"/>
      <c r="E476" s="589"/>
      <c r="F476" s="589"/>
      <c r="G476" s="589"/>
      <c r="H476" s="589"/>
    </row>
    <row r="477" spans="1:8" x14ac:dyDescent="0.25">
      <c r="A477" s="589"/>
      <c r="B477" s="589"/>
      <c r="C477" s="589"/>
      <c r="D477" s="589"/>
      <c r="E477" s="589"/>
      <c r="F477" s="589"/>
      <c r="G477" s="589"/>
      <c r="H477" s="589"/>
    </row>
    <row r="478" spans="1:8" x14ac:dyDescent="0.25">
      <c r="A478" s="589"/>
      <c r="B478" s="589"/>
      <c r="C478" s="589"/>
      <c r="D478" s="589"/>
      <c r="E478" s="589"/>
      <c r="F478" s="589"/>
      <c r="G478" s="589"/>
      <c r="H478" s="589"/>
    </row>
    <row r="479" spans="1:8" x14ac:dyDescent="0.25">
      <c r="A479" s="589"/>
      <c r="B479" s="589"/>
      <c r="C479" s="589"/>
      <c r="D479" s="589"/>
      <c r="E479" s="589"/>
      <c r="F479" s="589"/>
      <c r="G479" s="589"/>
      <c r="H479" s="589"/>
    </row>
    <row r="480" spans="1:8" x14ac:dyDescent="0.25">
      <c r="A480" s="589"/>
      <c r="B480" s="589"/>
      <c r="C480" s="589"/>
      <c r="D480" s="589"/>
      <c r="E480" s="589"/>
      <c r="F480" s="589"/>
      <c r="G480" s="589"/>
      <c r="H480" s="589"/>
    </row>
    <row r="481" spans="1:8" x14ac:dyDescent="0.25">
      <c r="A481" s="589"/>
      <c r="B481" s="589"/>
      <c r="C481" s="589"/>
      <c r="D481" s="589"/>
      <c r="E481" s="589"/>
      <c r="F481" s="589"/>
      <c r="G481" s="589"/>
      <c r="H481" s="589"/>
    </row>
    <row r="482" spans="1:8" x14ac:dyDescent="0.25">
      <c r="A482" s="589"/>
      <c r="B482" s="589"/>
      <c r="C482" s="589"/>
      <c r="D482" s="589"/>
      <c r="E482" s="589"/>
      <c r="F482" s="589"/>
      <c r="G482" s="589"/>
      <c r="H482" s="589"/>
    </row>
    <row r="483" spans="1:8" x14ac:dyDescent="0.25">
      <c r="A483" s="589"/>
      <c r="B483" s="589"/>
      <c r="C483" s="589"/>
      <c r="D483" s="589"/>
      <c r="E483" s="589"/>
      <c r="F483" s="589"/>
      <c r="G483" s="589"/>
      <c r="H483" s="589"/>
    </row>
    <row r="484" spans="1:8" x14ac:dyDescent="0.25">
      <c r="A484" s="589"/>
      <c r="B484" s="589"/>
      <c r="C484" s="589"/>
      <c r="D484" s="589"/>
      <c r="E484" s="589"/>
      <c r="F484" s="589"/>
      <c r="G484" s="589"/>
      <c r="H484" s="589"/>
    </row>
    <row r="485" spans="1:8" x14ac:dyDescent="0.25">
      <c r="A485" s="589"/>
      <c r="B485" s="589"/>
      <c r="C485" s="589"/>
      <c r="D485" s="589"/>
      <c r="E485" s="589"/>
      <c r="F485" s="589"/>
      <c r="G485" s="589"/>
      <c r="H485" s="589"/>
    </row>
    <row r="486" spans="1:8" x14ac:dyDescent="0.25">
      <c r="A486" s="589"/>
      <c r="B486" s="589"/>
      <c r="C486" s="589"/>
      <c r="D486" s="589"/>
      <c r="E486" s="589"/>
      <c r="F486" s="589"/>
      <c r="G486" s="589"/>
      <c r="H486" s="589"/>
    </row>
    <row r="487" spans="1:8" x14ac:dyDescent="0.25">
      <c r="A487" s="589"/>
      <c r="B487" s="589"/>
      <c r="C487" s="589"/>
      <c r="D487" s="589"/>
      <c r="E487" s="589"/>
      <c r="F487" s="589"/>
      <c r="G487" s="589"/>
      <c r="H487" s="589"/>
    </row>
    <row r="488" spans="1:8" x14ac:dyDescent="0.25">
      <c r="A488" s="589"/>
      <c r="B488" s="589"/>
      <c r="C488" s="589"/>
      <c r="D488" s="589"/>
      <c r="E488" s="589"/>
      <c r="F488" s="589"/>
      <c r="G488" s="589"/>
      <c r="H488" s="589"/>
    </row>
    <row r="489" spans="1:8" x14ac:dyDescent="0.25">
      <c r="A489" s="589"/>
      <c r="B489" s="589"/>
      <c r="C489" s="589"/>
      <c r="D489" s="589"/>
      <c r="E489" s="589"/>
      <c r="F489" s="589"/>
      <c r="G489" s="589"/>
      <c r="H489" s="589"/>
    </row>
    <row r="490" spans="1:8" x14ac:dyDescent="0.25">
      <c r="A490" s="589"/>
      <c r="B490" s="589"/>
      <c r="C490" s="589"/>
      <c r="D490" s="589"/>
      <c r="E490" s="589"/>
      <c r="F490" s="589"/>
      <c r="G490" s="589"/>
      <c r="H490" s="589"/>
    </row>
    <row r="491" spans="1:8" x14ac:dyDescent="0.25">
      <c r="A491" s="589"/>
      <c r="B491" s="589"/>
      <c r="C491" s="589"/>
      <c r="D491" s="589"/>
      <c r="E491" s="589"/>
      <c r="F491" s="589"/>
      <c r="G491" s="589"/>
      <c r="H491" s="589"/>
    </row>
    <row r="492" spans="1:8" x14ac:dyDescent="0.25">
      <c r="A492" s="589"/>
      <c r="B492" s="589"/>
      <c r="C492" s="589"/>
      <c r="D492" s="589"/>
      <c r="E492" s="589"/>
      <c r="F492" s="589"/>
      <c r="G492" s="589"/>
      <c r="H492" s="589"/>
    </row>
    <row r="493" spans="1:8" x14ac:dyDescent="0.25">
      <c r="A493" s="589"/>
      <c r="B493" s="589"/>
      <c r="C493" s="589"/>
      <c r="D493" s="589"/>
      <c r="E493" s="589"/>
      <c r="F493" s="589"/>
      <c r="G493" s="589"/>
      <c r="H493" s="589"/>
    </row>
    <row r="494" spans="1:8" x14ac:dyDescent="0.25">
      <c r="A494" s="589"/>
      <c r="B494" s="589"/>
      <c r="C494" s="589"/>
      <c r="D494" s="589"/>
      <c r="E494" s="589"/>
      <c r="F494" s="589"/>
      <c r="G494" s="589"/>
      <c r="H494" s="589"/>
    </row>
    <row r="495" spans="1:8" x14ac:dyDescent="0.25">
      <c r="A495" s="589"/>
      <c r="B495" s="589"/>
      <c r="C495" s="589"/>
      <c r="D495" s="589"/>
      <c r="E495" s="589"/>
      <c r="F495" s="589"/>
      <c r="G495" s="589"/>
      <c r="H495" s="589"/>
    </row>
    <row r="496" spans="1:8" x14ac:dyDescent="0.25">
      <c r="A496" s="589"/>
      <c r="B496" s="589"/>
      <c r="C496" s="589"/>
      <c r="D496" s="589"/>
      <c r="E496" s="589"/>
      <c r="F496" s="589"/>
      <c r="G496" s="589"/>
      <c r="H496" s="589"/>
    </row>
    <row r="497" spans="1:8" x14ac:dyDescent="0.25">
      <c r="A497" s="589"/>
      <c r="B497" s="589"/>
      <c r="C497" s="589"/>
      <c r="D497" s="589"/>
      <c r="E497" s="589"/>
      <c r="F497" s="589"/>
      <c r="G497" s="589"/>
      <c r="H497" s="589"/>
    </row>
    <row r="498" spans="1:8" x14ac:dyDescent="0.25">
      <c r="A498" s="589"/>
      <c r="B498" s="589"/>
      <c r="C498" s="589"/>
      <c r="D498" s="589"/>
      <c r="E498" s="589"/>
      <c r="F498" s="589"/>
      <c r="G498" s="589"/>
      <c r="H498" s="589"/>
    </row>
    <row r="499" spans="1:8" x14ac:dyDescent="0.25">
      <c r="A499" s="589"/>
      <c r="B499" s="589"/>
      <c r="C499" s="589"/>
      <c r="D499" s="589"/>
      <c r="E499" s="589"/>
      <c r="F499" s="589"/>
      <c r="G499" s="589"/>
      <c r="H499" s="589"/>
    </row>
    <row r="500" spans="1:8" x14ac:dyDescent="0.25">
      <c r="A500" s="589"/>
      <c r="B500" s="589"/>
      <c r="C500" s="589"/>
      <c r="D500" s="589"/>
      <c r="E500" s="589"/>
      <c r="F500" s="589"/>
      <c r="G500" s="589"/>
      <c r="H500" s="589"/>
    </row>
    <row r="501" spans="1:8" x14ac:dyDescent="0.25">
      <c r="A501" s="589"/>
      <c r="B501" s="589"/>
      <c r="C501" s="589"/>
      <c r="D501" s="589"/>
      <c r="E501" s="589"/>
      <c r="F501" s="589"/>
      <c r="G501" s="589"/>
      <c r="H501" s="589"/>
    </row>
    <row r="502" spans="1:8" x14ac:dyDescent="0.25">
      <c r="A502" s="589"/>
      <c r="B502" s="589"/>
      <c r="C502" s="589"/>
      <c r="D502" s="589"/>
      <c r="E502" s="589"/>
      <c r="F502" s="589"/>
      <c r="G502" s="589"/>
      <c r="H502" s="589"/>
    </row>
    <row r="503" spans="1:8" x14ac:dyDescent="0.25">
      <c r="A503" s="589"/>
      <c r="B503" s="589"/>
      <c r="C503" s="589"/>
      <c r="D503" s="589"/>
      <c r="E503" s="589"/>
      <c r="F503" s="589"/>
      <c r="G503" s="589"/>
      <c r="H503" s="589"/>
    </row>
    <row r="504" spans="1:8" x14ac:dyDescent="0.25">
      <c r="A504" s="589"/>
      <c r="B504" s="589"/>
      <c r="C504" s="589"/>
      <c r="D504" s="589"/>
      <c r="E504" s="589"/>
      <c r="F504" s="589"/>
      <c r="G504" s="589"/>
      <c r="H504" s="589"/>
    </row>
    <row r="505" spans="1:8" x14ac:dyDescent="0.25">
      <c r="A505" s="589"/>
      <c r="B505" s="589"/>
      <c r="C505" s="589"/>
      <c r="D505" s="589"/>
      <c r="E505" s="589"/>
      <c r="F505" s="589"/>
      <c r="G505" s="589"/>
      <c r="H505" s="589"/>
    </row>
    <row r="506" spans="1:8" x14ac:dyDescent="0.25">
      <c r="A506" s="589"/>
      <c r="B506" s="589"/>
      <c r="C506" s="589"/>
      <c r="D506" s="589"/>
      <c r="E506" s="589"/>
      <c r="F506" s="589"/>
      <c r="G506" s="589"/>
      <c r="H506" s="589"/>
    </row>
    <row r="507" spans="1:8" x14ac:dyDescent="0.25">
      <c r="A507" s="589"/>
      <c r="B507" s="589"/>
      <c r="C507" s="589"/>
      <c r="D507" s="589"/>
      <c r="E507" s="589"/>
      <c r="F507" s="589"/>
      <c r="G507" s="589"/>
      <c r="H507" s="589"/>
    </row>
    <row r="508" spans="1:8" x14ac:dyDescent="0.25">
      <c r="A508" s="589"/>
      <c r="B508" s="589"/>
      <c r="C508" s="589"/>
      <c r="D508" s="589"/>
      <c r="E508" s="589"/>
      <c r="F508" s="589"/>
      <c r="G508" s="589"/>
      <c r="H508" s="589"/>
    </row>
    <row r="509" spans="1:8" x14ac:dyDescent="0.25">
      <c r="A509" s="589"/>
      <c r="B509" s="589"/>
      <c r="C509" s="589"/>
      <c r="D509" s="589"/>
      <c r="E509" s="589"/>
      <c r="F509" s="589"/>
      <c r="G509" s="589"/>
      <c r="H509" s="589"/>
    </row>
    <row r="510" spans="1:8" x14ac:dyDescent="0.25">
      <c r="A510" s="589"/>
      <c r="B510" s="589"/>
      <c r="C510" s="589"/>
      <c r="D510" s="589"/>
      <c r="E510" s="589"/>
      <c r="F510" s="589"/>
      <c r="G510" s="589"/>
      <c r="H510" s="589"/>
    </row>
    <row r="511" spans="1:8" x14ac:dyDescent="0.25">
      <c r="A511" s="589"/>
      <c r="B511" s="589"/>
      <c r="C511" s="589"/>
      <c r="D511" s="589"/>
      <c r="E511" s="589"/>
      <c r="F511" s="589"/>
      <c r="G511" s="589"/>
      <c r="H511" s="589"/>
    </row>
    <row r="512" spans="1:8" x14ac:dyDescent="0.25">
      <c r="A512" s="589"/>
      <c r="B512" s="589"/>
      <c r="C512" s="589"/>
      <c r="D512" s="589"/>
      <c r="E512" s="589"/>
      <c r="F512" s="589"/>
      <c r="G512" s="589"/>
      <c r="H512" s="589"/>
    </row>
    <row r="513" spans="1:8" x14ac:dyDescent="0.25">
      <c r="A513" s="589"/>
      <c r="B513" s="589"/>
      <c r="C513" s="589"/>
      <c r="D513" s="589"/>
      <c r="E513" s="589"/>
      <c r="F513" s="589"/>
      <c r="G513" s="589"/>
      <c r="H513" s="589"/>
    </row>
    <row r="514" spans="1:8" x14ac:dyDescent="0.25">
      <c r="A514" s="589"/>
      <c r="B514" s="589"/>
      <c r="C514" s="589"/>
      <c r="D514" s="589"/>
      <c r="E514" s="589"/>
      <c r="F514" s="589"/>
      <c r="G514" s="589"/>
      <c r="H514" s="589"/>
    </row>
    <row r="515" spans="1:8" x14ac:dyDescent="0.25">
      <c r="A515" s="589"/>
      <c r="B515" s="589"/>
      <c r="C515" s="589"/>
      <c r="D515" s="589"/>
      <c r="E515" s="589"/>
      <c r="F515" s="589"/>
      <c r="G515" s="589"/>
      <c r="H515" s="589"/>
    </row>
    <row r="516" spans="1:8" x14ac:dyDescent="0.25">
      <c r="A516" s="589"/>
      <c r="B516" s="589"/>
      <c r="C516" s="589"/>
      <c r="D516" s="589"/>
      <c r="E516" s="589"/>
      <c r="F516" s="589"/>
      <c r="G516" s="589"/>
      <c r="H516" s="589"/>
    </row>
    <row r="517" spans="1:8" x14ac:dyDescent="0.25">
      <c r="A517" s="589"/>
      <c r="B517" s="589"/>
      <c r="C517" s="589"/>
      <c r="D517" s="589"/>
      <c r="E517" s="589"/>
      <c r="F517" s="589"/>
      <c r="G517" s="589"/>
      <c r="H517" s="589"/>
    </row>
    <row r="518" spans="1:8" x14ac:dyDescent="0.25">
      <c r="A518" s="589"/>
      <c r="B518" s="589"/>
      <c r="C518" s="589"/>
      <c r="D518" s="589"/>
      <c r="E518" s="589"/>
      <c r="F518" s="589"/>
      <c r="G518" s="589"/>
      <c r="H518" s="589"/>
    </row>
    <row r="519" spans="1:8" x14ac:dyDescent="0.25">
      <c r="A519" s="589"/>
      <c r="B519" s="589"/>
      <c r="C519" s="589"/>
      <c r="D519" s="589"/>
      <c r="E519" s="589"/>
      <c r="F519" s="589"/>
      <c r="G519" s="589"/>
      <c r="H519" s="589"/>
    </row>
    <row r="520" spans="1:8" x14ac:dyDescent="0.25">
      <c r="A520" s="589"/>
      <c r="B520" s="589"/>
      <c r="C520" s="589"/>
      <c r="D520" s="589"/>
      <c r="E520" s="589"/>
      <c r="F520" s="589"/>
      <c r="G520" s="589"/>
      <c r="H520" s="589"/>
    </row>
    <row r="521" spans="1:8" x14ac:dyDescent="0.25">
      <c r="A521" s="589"/>
      <c r="B521" s="589"/>
      <c r="C521" s="589"/>
      <c r="D521" s="589"/>
      <c r="E521" s="589"/>
      <c r="F521" s="589"/>
      <c r="G521" s="589"/>
      <c r="H521" s="589"/>
    </row>
    <row r="522" spans="1:8" x14ac:dyDescent="0.25">
      <c r="A522" s="589"/>
      <c r="B522" s="589"/>
      <c r="C522" s="589"/>
      <c r="D522" s="589"/>
      <c r="E522" s="589"/>
      <c r="F522" s="589"/>
      <c r="G522" s="589"/>
      <c r="H522" s="589"/>
    </row>
    <row r="523" spans="1:8" x14ac:dyDescent="0.25">
      <c r="A523" s="589"/>
      <c r="B523" s="589"/>
      <c r="C523" s="589"/>
      <c r="D523" s="589"/>
      <c r="E523" s="589"/>
      <c r="F523" s="589"/>
      <c r="G523" s="589"/>
      <c r="H523" s="589"/>
    </row>
    <row r="524" spans="1:8" x14ac:dyDescent="0.25">
      <c r="A524" s="589"/>
      <c r="B524" s="589"/>
      <c r="C524" s="589"/>
      <c r="D524" s="589"/>
      <c r="E524" s="589"/>
      <c r="F524" s="589"/>
      <c r="G524" s="589"/>
      <c r="H524" s="589"/>
    </row>
    <row r="525" spans="1:8" x14ac:dyDescent="0.25">
      <c r="A525" s="589"/>
      <c r="B525" s="589"/>
      <c r="C525" s="589"/>
      <c r="D525" s="589"/>
      <c r="E525" s="589"/>
      <c r="F525" s="589"/>
      <c r="G525" s="589"/>
      <c r="H525" s="589"/>
    </row>
    <row r="526" spans="1:8" x14ac:dyDescent="0.25">
      <c r="A526" s="589"/>
      <c r="B526" s="589"/>
      <c r="C526" s="589"/>
      <c r="D526" s="589"/>
      <c r="E526" s="589"/>
      <c r="F526" s="589"/>
      <c r="G526" s="589"/>
      <c r="H526" s="589"/>
    </row>
    <row r="527" spans="1:8" x14ac:dyDescent="0.25">
      <c r="A527" s="589"/>
      <c r="B527" s="589"/>
      <c r="C527" s="589"/>
      <c r="D527" s="589"/>
      <c r="E527" s="589"/>
      <c r="F527" s="589"/>
      <c r="G527" s="589"/>
      <c r="H527" s="589"/>
    </row>
    <row r="528" spans="1:8" x14ac:dyDescent="0.25">
      <c r="A528" s="589"/>
      <c r="B528" s="589"/>
      <c r="C528" s="589"/>
      <c r="D528" s="589"/>
      <c r="E528" s="589"/>
      <c r="F528" s="589"/>
      <c r="G528" s="589"/>
      <c r="H528" s="589"/>
    </row>
    <row r="529" spans="1:8" x14ac:dyDescent="0.25">
      <c r="A529" s="589"/>
      <c r="B529" s="589"/>
      <c r="C529" s="589"/>
      <c r="D529" s="589"/>
      <c r="E529" s="589"/>
      <c r="F529" s="589"/>
      <c r="G529" s="589"/>
      <c r="H529" s="589"/>
    </row>
    <row r="530" spans="1:8" x14ac:dyDescent="0.25">
      <c r="A530" s="589"/>
      <c r="B530" s="589"/>
      <c r="C530" s="589"/>
      <c r="D530" s="589"/>
      <c r="E530" s="589"/>
      <c r="F530" s="589"/>
      <c r="G530" s="589"/>
      <c r="H530" s="589"/>
    </row>
    <row r="531" spans="1:8" x14ac:dyDescent="0.25">
      <c r="A531" s="589"/>
      <c r="B531" s="589"/>
      <c r="C531" s="589"/>
      <c r="D531" s="589"/>
      <c r="E531" s="589"/>
      <c r="F531" s="589"/>
      <c r="G531" s="589"/>
      <c r="H531" s="589"/>
    </row>
    <row r="532" spans="1:8" x14ac:dyDescent="0.25">
      <c r="A532" s="589"/>
      <c r="B532" s="589"/>
      <c r="C532" s="589"/>
      <c r="D532" s="589"/>
      <c r="E532" s="589"/>
      <c r="F532" s="589"/>
      <c r="G532" s="589"/>
      <c r="H532" s="589"/>
    </row>
    <row r="533" spans="1:8" x14ac:dyDescent="0.25">
      <c r="A533" s="589"/>
      <c r="B533" s="589"/>
      <c r="C533" s="589"/>
      <c r="D533" s="589"/>
      <c r="E533" s="589"/>
      <c r="F533" s="589"/>
      <c r="G533" s="589"/>
      <c r="H533" s="589"/>
    </row>
    <row r="534" spans="1:8" x14ac:dyDescent="0.25">
      <c r="A534" s="589"/>
      <c r="B534" s="589"/>
      <c r="C534" s="589"/>
      <c r="D534" s="589"/>
      <c r="E534" s="589"/>
      <c r="F534" s="589"/>
      <c r="G534" s="589"/>
      <c r="H534" s="589"/>
    </row>
    <row r="535" spans="1:8" x14ac:dyDescent="0.25">
      <c r="A535" s="589"/>
      <c r="B535" s="589"/>
      <c r="C535" s="589"/>
      <c r="D535" s="589"/>
      <c r="E535" s="589"/>
      <c r="F535" s="589"/>
      <c r="G535" s="589"/>
      <c r="H535" s="589"/>
    </row>
    <row r="536" spans="1:8" x14ac:dyDescent="0.25">
      <c r="A536" s="589"/>
      <c r="B536" s="589"/>
      <c r="C536" s="589"/>
      <c r="D536" s="589"/>
      <c r="E536" s="589"/>
      <c r="F536" s="589"/>
      <c r="G536" s="589"/>
      <c r="H536" s="589"/>
    </row>
    <row r="537" spans="1:8" x14ac:dyDescent="0.25">
      <c r="A537" s="589"/>
      <c r="B537" s="589"/>
      <c r="C537" s="589"/>
      <c r="D537" s="589"/>
      <c r="E537" s="589"/>
      <c r="F537" s="589"/>
      <c r="G537" s="589"/>
      <c r="H537" s="589"/>
    </row>
    <row r="538" spans="1:8" x14ac:dyDescent="0.25">
      <c r="A538" s="589"/>
      <c r="B538" s="589"/>
      <c r="C538" s="589"/>
      <c r="D538" s="589"/>
      <c r="E538" s="589"/>
      <c r="F538" s="589"/>
      <c r="G538" s="589"/>
      <c r="H538" s="589"/>
    </row>
    <row r="539" spans="1:8" x14ac:dyDescent="0.25">
      <c r="A539" s="589"/>
      <c r="B539" s="589"/>
      <c r="C539" s="589"/>
      <c r="D539" s="589"/>
      <c r="E539" s="589"/>
      <c r="F539" s="589"/>
      <c r="G539" s="589"/>
      <c r="H539" s="589"/>
    </row>
    <row r="540" spans="1:8" x14ac:dyDescent="0.25">
      <c r="A540" s="589"/>
      <c r="B540" s="589"/>
      <c r="C540" s="589"/>
      <c r="D540" s="589"/>
      <c r="E540" s="589"/>
      <c r="F540" s="589"/>
      <c r="G540" s="589"/>
      <c r="H540" s="589"/>
    </row>
    <row r="541" spans="1:8" x14ac:dyDescent="0.25">
      <c r="A541" s="589"/>
      <c r="B541" s="589"/>
      <c r="C541" s="589"/>
      <c r="D541" s="589"/>
      <c r="E541" s="589"/>
      <c r="F541" s="589"/>
      <c r="G541" s="589"/>
      <c r="H541" s="589"/>
    </row>
    <row r="542" spans="1:8" x14ac:dyDescent="0.25">
      <c r="A542" s="589"/>
      <c r="B542" s="589"/>
      <c r="C542" s="589"/>
      <c r="D542" s="589"/>
      <c r="E542" s="589"/>
      <c r="F542" s="589"/>
      <c r="G542" s="589"/>
      <c r="H542" s="589"/>
    </row>
    <row r="543" spans="1:8" x14ac:dyDescent="0.25">
      <c r="A543" s="589"/>
      <c r="B543" s="589"/>
      <c r="C543" s="589"/>
      <c r="D543" s="589"/>
      <c r="E543" s="589"/>
      <c r="F543" s="589"/>
      <c r="G543" s="589"/>
      <c r="H543" s="589"/>
    </row>
    <row r="544" spans="1:8" x14ac:dyDescent="0.25">
      <c r="A544" s="589"/>
      <c r="B544" s="589"/>
      <c r="C544" s="589"/>
      <c r="D544" s="589"/>
      <c r="E544" s="589"/>
      <c r="F544" s="589"/>
      <c r="G544" s="589"/>
      <c r="H544" s="589"/>
    </row>
    <row r="545" spans="1:8" x14ac:dyDescent="0.25">
      <c r="A545" s="589"/>
      <c r="B545" s="589"/>
      <c r="C545" s="589"/>
      <c r="D545" s="589"/>
      <c r="E545" s="589"/>
      <c r="F545" s="589"/>
      <c r="G545" s="589"/>
      <c r="H545" s="589"/>
    </row>
    <row r="546" spans="1:8" x14ac:dyDescent="0.25">
      <c r="A546" s="589"/>
      <c r="B546" s="589"/>
      <c r="C546" s="589"/>
      <c r="D546" s="589"/>
      <c r="E546" s="589"/>
      <c r="F546" s="589"/>
      <c r="G546" s="589"/>
      <c r="H546" s="589"/>
    </row>
    <row r="547" spans="1:8" x14ac:dyDescent="0.25">
      <c r="A547" s="589"/>
      <c r="B547" s="589"/>
      <c r="C547" s="589"/>
      <c r="D547" s="589"/>
      <c r="E547" s="589"/>
      <c r="F547" s="589"/>
      <c r="G547" s="589"/>
      <c r="H547" s="589"/>
    </row>
    <row r="548" spans="1:8" x14ac:dyDescent="0.25">
      <c r="A548" s="589"/>
      <c r="B548" s="589"/>
      <c r="C548" s="589"/>
      <c r="D548" s="589"/>
      <c r="E548" s="589"/>
      <c r="F548" s="589"/>
      <c r="G548" s="589"/>
      <c r="H548" s="589"/>
    </row>
    <row r="549" spans="1:8" x14ac:dyDescent="0.25">
      <c r="A549" s="589"/>
      <c r="B549" s="589"/>
      <c r="C549" s="589"/>
      <c r="D549" s="589"/>
      <c r="E549" s="589"/>
      <c r="F549" s="589"/>
      <c r="G549" s="589"/>
      <c r="H549" s="589"/>
    </row>
    <row r="550" spans="1:8" x14ac:dyDescent="0.25">
      <c r="A550" s="589"/>
      <c r="B550" s="589"/>
      <c r="C550" s="589"/>
      <c r="D550" s="589"/>
      <c r="E550" s="589"/>
      <c r="F550" s="589"/>
      <c r="G550" s="589"/>
      <c r="H550" s="589"/>
    </row>
    <row r="551" spans="1:8" x14ac:dyDescent="0.25">
      <c r="A551" s="589"/>
      <c r="B551" s="589"/>
      <c r="C551" s="589"/>
      <c r="D551" s="589"/>
      <c r="E551" s="589"/>
      <c r="F551" s="589"/>
      <c r="G551" s="589"/>
      <c r="H551" s="589"/>
    </row>
    <row r="552" spans="1:8" x14ac:dyDescent="0.25">
      <c r="A552" s="589"/>
      <c r="B552" s="589"/>
      <c r="C552" s="589"/>
      <c r="D552" s="589"/>
      <c r="E552" s="589"/>
      <c r="F552" s="589"/>
      <c r="G552" s="589"/>
      <c r="H552" s="589"/>
    </row>
    <row r="553" spans="1:8" x14ac:dyDescent="0.25">
      <c r="A553" s="589"/>
      <c r="B553" s="589"/>
      <c r="C553" s="589"/>
      <c r="D553" s="589"/>
      <c r="E553" s="589"/>
      <c r="F553" s="589"/>
      <c r="G553" s="589"/>
      <c r="H553" s="589"/>
    </row>
    <row r="554" spans="1:8" x14ac:dyDescent="0.25">
      <c r="A554" s="589"/>
      <c r="B554" s="589"/>
      <c r="C554" s="589"/>
      <c r="D554" s="589"/>
      <c r="E554" s="589"/>
      <c r="F554" s="589"/>
      <c r="G554" s="589"/>
      <c r="H554" s="589"/>
    </row>
    <row r="555" spans="1:8" x14ac:dyDescent="0.25">
      <c r="A555" s="589"/>
      <c r="B555" s="589"/>
      <c r="C555" s="589"/>
      <c r="D555" s="589"/>
      <c r="E555" s="589"/>
      <c r="F555" s="589"/>
      <c r="G555" s="589"/>
      <c r="H555" s="589"/>
    </row>
    <row r="556" spans="1:8" x14ac:dyDescent="0.25">
      <c r="A556" s="589"/>
      <c r="B556" s="589"/>
      <c r="C556" s="589"/>
      <c r="D556" s="589"/>
      <c r="E556" s="589"/>
      <c r="F556" s="589"/>
      <c r="G556" s="589"/>
      <c r="H556" s="589"/>
    </row>
    <row r="557" spans="1:8" x14ac:dyDescent="0.25">
      <c r="A557" s="589"/>
      <c r="B557" s="589"/>
      <c r="C557" s="589"/>
      <c r="D557" s="589"/>
      <c r="E557" s="589"/>
      <c r="F557" s="589"/>
      <c r="G557" s="589"/>
      <c r="H557" s="589"/>
    </row>
    <row r="558" spans="1:8" x14ac:dyDescent="0.25">
      <c r="A558" s="589"/>
      <c r="B558" s="589"/>
      <c r="C558" s="589"/>
      <c r="D558" s="589"/>
      <c r="E558" s="589"/>
      <c r="F558" s="589"/>
      <c r="G558" s="589"/>
      <c r="H558" s="589"/>
    </row>
    <row r="559" spans="1:8" x14ac:dyDescent="0.25">
      <c r="A559" s="589"/>
      <c r="B559" s="589"/>
      <c r="C559" s="589"/>
      <c r="D559" s="589"/>
      <c r="E559" s="589"/>
      <c r="F559" s="589"/>
      <c r="G559" s="589"/>
      <c r="H559" s="589"/>
    </row>
    <row r="560" spans="1:8" x14ac:dyDescent="0.25">
      <c r="A560" s="589"/>
      <c r="B560" s="589"/>
      <c r="C560" s="589"/>
      <c r="D560" s="589"/>
      <c r="E560" s="589"/>
      <c r="F560" s="589"/>
      <c r="G560" s="589"/>
      <c r="H560" s="589"/>
    </row>
    <row r="561" spans="1:8" x14ac:dyDescent="0.25">
      <c r="A561" s="589"/>
      <c r="B561" s="589"/>
      <c r="C561" s="589"/>
      <c r="D561" s="589"/>
      <c r="E561" s="589"/>
      <c r="F561" s="589"/>
      <c r="G561" s="589"/>
      <c r="H561" s="589"/>
    </row>
    <row r="562" spans="1:8" x14ac:dyDescent="0.25">
      <c r="A562" s="589"/>
      <c r="B562" s="589"/>
      <c r="C562" s="589"/>
      <c r="D562" s="589"/>
      <c r="E562" s="589"/>
      <c r="F562" s="589"/>
      <c r="G562" s="589"/>
      <c r="H562" s="589"/>
    </row>
    <row r="563" spans="1:8" x14ac:dyDescent="0.25">
      <c r="A563" s="589"/>
      <c r="B563" s="589"/>
      <c r="C563" s="589"/>
      <c r="D563" s="589"/>
      <c r="E563" s="589"/>
      <c r="F563" s="589"/>
      <c r="G563" s="589"/>
      <c r="H563" s="589"/>
    </row>
    <row r="564" spans="1:8" x14ac:dyDescent="0.25">
      <c r="A564" s="589"/>
      <c r="B564" s="589"/>
      <c r="C564" s="589"/>
      <c r="D564" s="589"/>
      <c r="E564" s="589"/>
      <c r="F564" s="589"/>
      <c r="G564" s="589"/>
      <c r="H564" s="589"/>
    </row>
    <row r="565" spans="1:8" x14ac:dyDescent="0.25">
      <c r="A565" s="589"/>
      <c r="B565" s="589"/>
      <c r="C565" s="589"/>
      <c r="D565" s="589"/>
      <c r="E565" s="589"/>
      <c r="F565" s="589"/>
      <c r="G565" s="589"/>
      <c r="H565" s="589"/>
    </row>
    <row r="566" spans="1:8" x14ac:dyDescent="0.25">
      <c r="A566" s="589"/>
      <c r="B566" s="589"/>
      <c r="C566" s="589"/>
      <c r="D566" s="589"/>
      <c r="E566" s="589"/>
      <c r="F566" s="589"/>
      <c r="G566" s="589"/>
      <c r="H566" s="589"/>
    </row>
    <row r="567" spans="1:8" x14ac:dyDescent="0.25">
      <c r="A567" s="589"/>
      <c r="B567" s="589"/>
      <c r="C567" s="589"/>
      <c r="D567" s="589"/>
      <c r="E567" s="589"/>
      <c r="F567" s="589"/>
      <c r="G567" s="589"/>
      <c r="H567" s="589"/>
    </row>
    <row r="568" spans="1:8" x14ac:dyDescent="0.25">
      <c r="A568" s="589"/>
      <c r="B568" s="589"/>
      <c r="C568" s="589"/>
      <c r="D568" s="589"/>
      <c r="E568" s="589"/>
      <c r="F568" s="589"/>
      <c r="G568" s="589"/>
      <c r="H568" s="589"/>
    </row>
    <row r="569" spans="1:8" x14ac:dyDescent="0.25">
      <c r="A569" s="589"/>
      <c r="B569" s="589"/>
      <c r="C569" s="589"/>
      <c r="D569" s="589"/>
      <c r="E569" s="589"/>
      <c r="F569" s="589"/>
      <c r="G569" s="589"/>
      <c r="H569" s="589"/>
    </row>
    <row r="570" spans="1:8" x14ac:dyDescent="0.25">
      <c r="A570" s="589"/>
      <c r="B570" s="589"/>
      <c r="C570" s="589"/>
      <c r="D570" s="589"/>
      <c r="E570" s="589"/>
      <c r="F570" s="589"/>
      <c r="G570" s="589"/>
      <c r="H570" s="589"/>
    </row>
    <row r="571" spans="1:8" x14ac:dyDescent="0.25">
      <c r="A571" s="589"/>
      <c r="B571" s="589"/>
      <c r="C571" s="589"/>
      <c r="D571" s="589"/>
      <c r="E571" s="589"/>
      <c r="F571" s="589"/>
      <c r="G571" s="589"/>
      <c r="H571" s="589"/>
    </row>
    <row r="572" spans="1:8" x14ac:dyDescent="0.25">
      <c r="A572" s="589"/>
      <c r="B572" s="589"/>
      <c r="C572" s="589"/>
      <c r="D572" s="589"/>
      <c r="E572" s="589"/>
      <c r="F572" s="589"/>
      <c r="G572" s="589"/>
      <c r="H572" s="589"/>
    </row>
    <row r="573" spans="1:8" x14ac:dyDescent="0.25">
      <c r="A573" s="589"/>
      <c r="B573" s="589"/>
      <c r="C573" s="589"/>
      <c r="D573" s="589"/>
      <c r="E573" s="589"/>
      <c r="F573" s="589"/>
      <c r="G573" s="589"/>
      <c r="H573" s="589"/>
    </row>
    <row r="574" spans="1:8" x14ac:dyDescent="0.25">
      <c r="A574" s="589"/>
      <c r="B574" s="589"/>
      <c r="C574" s="589"/>
      <c r="D574" s="589"/>
      <c r="E574" s="589"/>
      <c r="F574" s="589"/>
      <c r="G574" s="589"/>
      <c r="H574" s="589"/>
    </row>
    <row r="575" spans="1:8" x14ac:dyDescent="0.25">
      <c r="A575" s="589"/>
      <c r="B575" s="589"/>
      <c r="C575" s="589"/>
      <c r="D575" s="589"/>
      <c r="E575" s="589"/>
      <c r="F575" s="589"/>
      <c r="G575" s="589"/>
      <c r="H575" s="589"/>
    </row>
    <row r="576" spans="1:8" x14ac:dyDescent="0.25">
      <c r="A576" s="589"/>
      <c r="B576" s="589"/>
      <c r="C576" s="589"/>
      <c r="D576" s="589"/>
      <c r="E576" s="589"/>
      <c r="F576" s="589"/>
      <c r="G576" s="589"/>
      <c r="H576" s="589"/>
    </row>
    <row r="577" spans="1:8" x14ac:dyDescent="0.25">
      <c r="A577" s="589"/>
      <c r="B577" s="589"/>
      <c r="C577" s="589"/>
      <c r="D577" s="589"/>
      <c r="E577" s="589"/>
      <c r="F577" s="589"/>
      <c r="G577" s="589"/>
      <c r="H577" s="589"/>
    </row>
    <row r="578" spans="1:8" x14ac:dyDescent="0.25">
      <c r="A578" s="589"/>
      <c r="B578" s="589"/>
      <c r="C578" s="589"/>
      <c r="D578" s="589"/>
      <c r="E578" s="589"/>
      <c r="F578" s="589"/>
      <c r="G578" s="589"/>
      <c r="H578" s="589"/>
    </row>
    <row r="579" spans="1:8" x14ac:dyDescent="0.25">
      <c r="A579" s="589"/>
      <c r="B579" s="589"/>
      <c r="C579" s="589"/>
      <c r="D579" s="589"/>
      <c r="E579" s="589"/>
      <c r="F579" s="589"/>
      <c r="G579" s="589"/>
      <c r="H579" s="589"/>
    </row>
    <row r="580" spans="1:8" x14ac:dyDescent="0.25">
      <c r="A580" s="589"/>
      <c r="B580" s="589"/>
      <c r="C580" s="589"/>
      <c r="D580" s="589"/>
      <c r="E580" s="589"/>
      <c r="F580" s="589"/>
      <c r="G580" s="589"/>
      <c r="H580" s="589"/>
    </row>
    <row r="581" spans="1:8" x14ac:dyDescent="0.25">
      <c r="A581" s="589"/>
      <c r="B581" s="589"/>
      <c r="C581" s="589"/>
      <c r="D581" s="589"/>
      <c r="E581" s="589"/>
      <c r="F581" s="589"/>
      <c r="G581" s="589"/>
      <c r="H581" s="589"/>
    </row>
    <row r="582" spans="1:8" x14ac:dyDescent="0.25">
      <c r="A582" s="589"/>
      <c r="B582" s="589"/>
      <c r="C582" s="589"/>
      <c r="D582" s="589"/>
      <c r="E582" s="589"/>
      <c r="F582" s="589"/>
      <c r="G582" s="589"/>
      <c r="H582" s="589"/>
    </row>
    <row r="583" spans="1:8" x14ac:dyDescent="0.25">
      <c r="A583" s="589"/>
      <c r="B583" s="589"/>
      <c r="C583" s="589"/>
      <c r="D583" s="589"/>
      <c r="E583" s="589"/>
      <c r="F583" s="589"/>
      <c r="G583" s="589"/>
      <c r="H583" s="589"/>
    </row>
    <row r="584" spans="1:8" x14ac:dyDescent="0.25">
      <c r="A584" s="589"/>
      <c r="B584" s="589"/>
      <c r="C584" s="589"/>
      <c r="D584" s="589"/>
      <c r="E584" s="589"/>
      <c r="F584" s="589"/>
      <c r="G584" s="589"/>
      <c r="H584" s="589"/>
    </row>
    <row r="585" spans="1:8" x14ac:dyDescent="0.25">
      <c r="A585" s="589"/>
      <c r="B585" s="589"/>
      <c r="C585" s="589"/>
      <c r="D585" s="589"/>
      <c r="E585" s="589"/>
      <c r="F585" s="589"/>
      <c r="G585" s="589"/>
      <c r="H585" s="589"/>
    </row>
    <row r="586" spans="1:8" x14ac:dyDescent="0.25">
      <c r="A586" s="589"/>
      <c r="B586" s="589"/>
      <c r="C586" s="589"/>
      <c r="D586" s="589"/>
      <c r="E586" s="589"/>
      <c r="F586" s="589"/>
      <c r="G586" s="589"/>
      <c r="H586" s="589"/>
    </row>
    <row r="587" spans="1:8" x14ac:dyDescent="0.25">
      <c r="A587" s="589"/>
      <c r="B587" s="589"/>
      <c r="C587" s="589"/>
      <c r="D587" s="589"/>
      <c r="E587" s="589"/>
      <c r="F587" s="589"/>
      <c r="G587" s="589"/>
      <c r="H587" s="589"/>
    </row>
    <row r="588" spans="1:8" x14ac:dyDescent="0.25">
      <c r="A588" s="589"/>
      <c r="B588" s="589"/>
      <c r="C588" s="589"/>
      <c r="D588" s="589"/>
      <c r="E588" s="589"/>
      <c r="F588" s="589"/>
      <c r="G588" s="589"/>
      <c r="H588" s="589"/>
    </row>
    <row r="589" spans="1:8" x14ac:dyDescent="0.25">
      <c r="A589" s="589"/>
      <c r="B589" s="589"/>
      <c r="C589" s="589"/>
      <c r="D589" s="589"/>
      <c r="E589" s="589"/>
      <c r="F589" s="589"/>
      <c r="G589" s="589"/>
      <c r="H589" s="589"/>
    </row>
    <row r="590" spans="1:8" x14ac:dyDescent="0.25">
      <c r="A590" s="589"/>
      <c r="B590" s="589"/>
      <c r="C590" s="589"/>
      <c r="D590" s="589"/>
      <c r="E590" s="589"/>
      <c r="F590" s="589"/>
      <c r="G590" s="589"/>
      <c r="H590" s="589"/>
    </row>
    <row r="591" spans="1:8" x14ac:dyDescent="0.25">
      <c r="A591" s="589"/>
      <c r="B591" s="589"/>
      <c r="C591" s="589"/>
      <c r="D591" s="589"/>
      <c r="E591" s="589"/>
      <c r="F591" s="589"/>
      <c r="G591" s="589"/>
      <c r="H591" s="589"/>
    </row>
    <row r="592" spans="1:8" x14ac:dyDescent="0.25">
      <c r="A592" s="589"/>
      <c r="B592" s="589"/>
      <c r="C592" s="589"/>
      <c r="D592" s="589"/>
      <c r="E592" s="589"/>
      <c r="F592" s="589"/>
      <c r="G592" s="589"/>
      <c r="H592" s="589"/>
    </row>
    <row r="593" spans="1:8" x14ac:dyDescent="0.25">
      <c r="A593" s="589"/>
      <c r="B593" s="589"/>
      <c r="C593" s="589"/>
      <c r="D593" s="589"/>
      <c r="E593" s="589"/>
      <c r="F593" s="589"/>
      <c r="G593" s="589"/>
      <c r="H593" s="589"/>
    </row>
    <row r="594" spans="1:8" x14ac:dyDescent="0.25">
      <c r="A594" s="589"/>
      <c r="B594" s="589"/>
      <c r="C594" s="589"/>
      <c r="D594" s="589"/>
      <c r="E594" s="589"/>
      <c r="F594" s="589"/>
      <c r="G594" s="589"/>
      <c r="H594" s="589"/>
    </row>
    <row r="595" spans="1:8" x14ac:dyDescent="0.25">
      <c r="A595" s="589"/>
      <c r="B595" s="589"/>
      <c r="C595" s="589"/>
      <c r="D595" s="589"/>
      <c r="E595" s="589"/>
      <c r="F595" s="589"/>
      <c r="G595" s="589"/>
      <c r="H595" s="589"/>
    </row>
    <row r="596" spans="1:8" x14ac:dyDescent="0.25">
      <c r="A596" s="589"/>
      <c r="B596" s="589"/>
      <c r="C596" s="589"/>
      <c r="D596" s="589"/>
      <c r="E596" s="589"/>
      <c r="F596" s="589"/>
      <c r="G596" s="589"/>
      <c r="H596" s="589"/>
    </row>
    <row r="597" spans="1:8" x14ac:dyDescent="0.25">
      <c r="A597" s="589"/>
      <c r="B597" s="589"/>
      <c r="C597" s="589"/>
      <c r="D597" s="589"/>
      <c r="E597" s="589"/>
      <c r="F597" s="589"/>
      <c r="G597" s="589"/>
      <c r="H597" s="589"/>
    </row>
    <row r="598" spans="1:8" x14ac:dyDescent="0.25">
      <c r="A598" s="589"/>
      <c r="B598" s="589"/>
      <c r="C598" s="589"/>
      <c r="D598" s="589"/>
      <c r="E598" s="589"/>
      <c r="F598" s="589"/>
      <c r="G598" s="589"/>
      <c r="H598" s="589"/>
    </row>
    <row r="599" spans="1:8" x14ac:dyDescent="0.25">
      <c r="A599" s="589"/>
      <c r="B599" s="589"/>
      <c r="C599" s="589"/>
      <c r="D599" s="589"/>
      <c r="E599" s="589"/>
      <c r="F599" s="589"/>
      <c r="G599" s="589"/>
      <c r="H599" s="589"/>
    </row>
    <row r="600" spans="1:8" x14ac:dyDescent="0.25">
      <c r="A600" s="589"/>
      <c r="B600" s="589"/>
      <c r="C600" s="589"/>
      <c r="D600" s="589"/>
      <c r="E600" s="589"/>
      <c r="F600" s="589"/>
      <c r="G600" s="589"/>
      <c r="H600" s="589"/>
    </row>
    <row r="601" spans="1:8" x14ac:dyDescent="0.25">
      <c r="A601" s="589"/>
      <c r="B601" s="589"/>
      <c r="C601" s="589"/>
      <c r="D601" s="589"/>
      <c r="E601" s="589"/>
      <c r="F601" s="589"/>
      <c r="G601" s="589"/>
      <c r="H601" s="589"/>
    </row>
    <row r="602" spans="1:8" x14ac:dyDescent="0.25">
      <c r="A602" s="589"/>
      <c r="B602" s="589"/>
      <c r="C602" s="589"/>
      <c r="D602" s="589"/>
      <c r="E602" s="589"/>
      <c r="F602" s="589"/>
      <c r="G602" s="589"/>
      <c r="H602" s="589"/>
    </row>
    <row r="603" spans="1:8" x14ac:dyDescent="0.25">
      <c r="A603" s="589"/>
      <c r="B603" s="589"/>
      <c r="C603" s="589"/>
      <c r="D603" s="589"/>
      <c r="E603" s="589"/>
      <c r="F603" s="589"/>
      <c r="G603" s="589"/>
      <c r="H603" s="589"/>
    </row>
    <row r="604" spans="1:8" x14ac:dyDescent="0.25">
      <c r="A604" s="589"/>
      <c r="B604" s="589"/>
      <c r="C604" s="589"/>
      <c r="D604" s="589"/>
      <c r="E604" s="589"/>
      <c r="F604" s="589"/>
      <c r="G604" s="589"/>
      <c r="H604" s="589"/>
    </row>
    <row r="605" spans="1:8" x14ac:dyDescent="0.25">
      <c r="A605" s="589"/>
      <c r="B605" s="589"/>
      <c r="C605" s="589"/>
      <c r="D605" s="589"/>
      <c r="E605" s="589"/>
      <c r="F605" s="589"/>
      <c r="G605" s="589"/>
      <c r="H605" s="589"/>
    </row>
    <row r="606" spans="1:8" x14ac:dyDescent="0.25">
      <c r="A606" s="589"/>
      <c r="B606" s="589"/>
      <c r="C606" s="589"/>
      <c r="D606" s="589"/>
      <c r="E606" s="589"/>
      <c r="F606" s="589"/>
      <c r="G606" s="589"/>
      <c r="H606" s="589"/>
    </row>
    <row r="607" spans="1:8" x14ac:dyDescent="0.25">
      <c r="A607" s="589"/>
      <c r="B607" s="589"/>
      <c r="C607" s="589"/>
      <c r="D607" s="589"/>
      <c r="E607" s="589"/>
      <c r="F607" s="589"/>
      <c r="G607" s="589"/>
      <c r="H607" s="589"/>
    </row>
    <row r="608" spans="1:8" x14ac:dyDescent="0.25">
      <c r="A608" s="589"/>
      <c r="B608" s="589"/>
      <c r="C608" s="589"/>
      <c r="D608" s="589"/>
      <c r="E608" s="589"/>
      <c r="F608" s="589"/>
      <c r="G608" s="589"/>
      <c r="H608" s="589"/>
    </row>
    <row r="609" spans="1:8" x14ac:dyDescent="0.25">
      <c r="A609" s="589"/>
      <c r="B609" s="589"/>
      <c r="C609" s="589"/>
      <c r="D609" s="589"/>
      <c r="E609" s="589"/>
      <c r="F609" s="589"/>
      <c r="G609" s="589"/>
      <c r="H609" s="589"/>
    </row>
    <row r="610" spans="1:8" x14ac:dyDescent="0.25">
      <c r="A610" s="589"/>
      <c r="B610" s="589"/>
      <c r="C610" s="589"/>
      <c r="D610" s="589"/>
      <c r="E610" s="589"/>
      <c r="F610" s="589"/>
      <c r="G610" s="589"/>
      <c r="H610" s="589"/>
    </row>
    <row r="611" spans="1:8" x14ac:dyDescent="0.25">
      <c r="A611" s="589"/>
      <c r="B611" s="589"/>
      <c r="C611" s="589"/>
      <c r="D611" s="589"/>
      <c r="E611" s="589"/>
      <c r="F611" s="589"/>
      <c r="G611" s="589"/>
      <c r="H611" s="589"/>
    </row>
    <row r="612" spans="1:8" x14ac:dyDescent="0.25">
      <c r="A612" s="589"/>
      <c r="B612" s="589"/>
      <c r="C612" s="589"/>
      <c r="D612" s="589"/>
      <c r="E612" s="589"/>
      <c r="F612" s="589"/>
      <c r="G612" s="589"/>
      <c r="H612" s="589"/>
    </row>
    <row r="613" spans="1:8" x14ac:dyDescent="0.25">
      <c r="A613" s="589"/>
      <c r="B613" s="589"/>
      <c r="C613" s="589"/>
      <c r="D613" s="589"/>
      <c r="E613" s="589"/>
      <c r="F613" s="589"/>
      <c r="G613" s="589"/>
      <c r="H613" s="589"/>
    </row>
    <row r="614" spans="1:8" x14ac:dyDescent="0.25">
      <c r="A614" s="589"/>
      <c r="B614" s="589"/>
      <c r="C614" s="589"/>
      <c r="D614" s="589"/>
      <c r="E614" s="589"/>
      <c r="F614" s="589"/>
      <c r="G614" s="589"/>
      <c r="H614" s="589"/>
    </row>
    <row r="615" spans="1:8" x14ac:dyDescent="0.25">
      <c r="A615" s="589"/>
      <c r="B615" s="589"/>
      <c r="C615" s="589"/>
      <c r="D615" s="589"/>
      <c r="E615" s="589"/>
      <c r="F615" s="589"/>
      <c r="G615" s="589"/>
      <c r="H615" s="589"/>
    </row>
    <row r="616" spans="1:8" x14ac:dyDescent="0.25">
      <c r="A616" s="589"/>
      <c r="B616" s="589"/>
      <c r="C616" s="589"/>
      <c r="D616" s="589"/>
      <c r="E616" s="589"/>
      <c r="F616" s="589"/>
      <c r="G616" s="589"/>
      <c r="H616" s="589"/>
    </row>
    <row r="617" spans="1:8" x14ac:dyDescent="0.25">
      <c r="A617" s="589"/>
      <c r="B617" s="589"/>
      <c r="C617" s="589"/>
      <c r="D617" s="589"/>
      <c r="E617" s="589"/>
      <c r="F617" s="589"/>
      <c r="G617" s="589"/>
      <c r="H617" s="589"/>
    </row>
    <row r="618" spans="1:8" x14ac:dyDescent="0.25">
      <c r="A618" s="589"/>
      <c r="B618" s="589"/>
      <c r="C618" s="589"/>
      <c r="D618" s="589"/>
      <c r="E618" s="589"/>
      <c r="F618" s="589"/>
      <c r="G618" s="589"/>
      <c r="H618" s="589"/>
    </row>
    <row r="619" spans="1:8" x14ac:dyDescent="0.25">
      <c r="A619" s="589"/>
      <c r="B619" s="589"/>
      <c r="C619" s="589"/>
      <c r="D619" s="589"/>
      <c r="E619" s="589"/>
      <c r="F619" s="589"/>
      <c r="G619" s="589"/>
      <c r="H619" s="589"/>
    </row>
    <row r="620" spans="1:8" x14ac:dyDescent="0.25">
      <c r="A620" s="589"/>
      <c r="B620" s="589"/>
      <c r="C620" s="589"/>
      <c r="D620" s="589"/>
      <c r="E620" s="589"/>
      <c r="F620" s="589"/>
      <c r="G620" s="589"/>
      <c r="H620" s="589"/>
    </row>
    <row r="621" spans="1:8" x14ac:dyDescent="0.25">
      <c r="A621" s="589"/>
      <c r="B621" s="589"/>
      <c r="C621" s="589"/>
      <c r="D621" s="589"/>
      <c r="E621" s="589"/>
      <c r="F621" s="589"/>
      <c r="G621" s="589"/>
      <c r="H621" s="589"/>
    </row>
    <row r="622" spans="1:8" x14ac:dyDescent="0.25">
      <c r="A622" s="589"/>
      <c r="B622" s="589"/>
      <c r="C622" s="589"/>
      <c r="D622" s="589"/>
      <c r="E622" s="589"/>
      <c r="F622" s="589"/>
      <c r="G622" s="589"/>
      <c r="H622" s="589"/>
    </row>
    <row r="623" spans="1:8" x14ac:dyDescent="0.25">
      <c r="A623" s="589"/>
      <c r="B623" s="589"/>
      <c r="C623" s="589"/>
      <c r="D623" s="589"/>
      <c r="E623" s="589"/>
      <c r="F623" s="589"/>
      <c r="G623" s="589"/>
      <c r="H623" s="589"/>
    </row>
    <row r="624" spans="1:8" x14ac:dyDescent="0.25">
      <c r="A624" s="589"/>
      <c r="B624" s="589"/>
      <c r="C624" s="589"/>
      <c r="D624" s="589"/>
      <c r="E624" s="589"/>
      <c r="F624" s="589"/>
      <c r="G624" s="589"/>
      <c r="H624" s="589"/>
    </row>
    <row r="625" spans="1:8" x14ac:dyDescent="0.25">
      <c r="A625" s="589"/>
      <c r="B625" s="589"/>
      <c r="C625" s="589"/>
      <c r="D625" s="589"/>
      <c r="E625" s="589"/>
      <c r="F625" s="589"/>
      <c r="G625" s="589"/>
      <c r="H625" s="589"/>
    </row>
    <row r="626" spans="1:8" x14ac:dyDescent="0.25">
      <c r="A626" s="589"/>
      <c r="B626" s="589"/>
      <c r="C626" s="589"/>
      <c r="D626" s="589"/>
      <c r="E626" s="589"/>
      <c r="F626" s="589"/>
      <c r="G626" s="589"/>
      <c r="H626" s="589"/>
    </row>
    <row r="627" spans="1:8" x14ac:dyDescent="0.25">
      <c r="A627" s="589"/>
      <c r="B627" s="589"/>
      <c r="C627" s="589"/>
      <c r="D627" s="589"/>
      <c r="E627" s="589"/>
      <c r="F627" s="589"/>
      <c r="G627" s="589"/>
      <c r="H627" s="589"/>
    </row>
    <row r="628" spans="1:8" x14ac:dyDescent="0.25">
      <c r="A628" s="589"/>
      <c r="B628" s="589"/>
      <c r="C628" s="589"/>
      <c r="D628" s="589"/>
      <c r="E628" s="589"/>
      <c r="F628" s="589"/>
      <c r="G628" s="589"/>
      <c r="H628" s="589"/>
    </row>
    <row r="629" spans="1:8" x14ac:dyDescent="0.25">
      <c r="A629" s="589"/>
      <c r="B629" s="589"/>
      <c r="C629" s="589"/>
      <c r="D629" s="589"/>
      <c r="E629" s="589"/>
      <c r="F629" s="589"/>
      <c r="G629" s="589"/>
      <c r="H629" s="589"/>
    </row>
    <row r="630" spans="1:8" x14ac:dyDescent="0.25">
      <c r="A630" s="589"/>
      <c r="B630" s="589"/>
      <c r="C630" s="589"/>
      <c r="D630" s="589"/>
      <c r="E630" s="589"/>
      <c r="F630" s="589"/>
      <c r="G630" s="589"/>
      <c r="H630" s="589"/>
    </row>
    <row r="631" spans="1:8" x14ac:dyDescent="0.25">
      <c r="A631" s="589"/>
      <c r="B631" s="589"/>
      <c r="C631" s="589"/>
      <c r="D631" s="589"/>
      <c r="E631" s="589"/>
      <c r="F631" s="589"/>
      <c r="G631" s="589"/>
      <c r="H631" s="589"/>
    </row>
    <row r="632" spans="1:8" x14ac:dyDescent="0.25">
      <c r="A632" s="589"/>
      <c r="B632" s="589"/>
      <c r="C632" s="589"/>
      <c r="D632" s="589"/>
      <c r="E632" s="589"/>
      <c r="F632" s="589"/>
      <c r="G632" s="589"/>
      <c r="H632" s="589"/>
    </row>
    <row r="633" spans="1:8" x14ac:dyDescent="0.25">
      <c r="A633" s="589"/>
      <c r="B633" s="589"/>
      <c r="C633" s="589"/>
      <c r="D633" s="589"/>
      <c r="E633" s="589"/>
      <c r="F633" s="589"/>
      <c r="G633" s="589"/>
      <c r="H633" s="589"/>
    </row>
    <row r="634" spans="1:8" x14ac:dyDescent="0.25">
      <c r="A634" s="589"/>
      <c r="B634" s="589"/>
      <c r="C634" s="589"/>
      <c r="D634" s="589"/>
      <c r="E634" s="589"/>
      <c r="F634" s="589"/>
      <c r="G634" s="589"/>
      <c r="H634" s="589"/>
    </row>
    <row r="635" spans="1:8" x14ac:dyDescent="0.25">
      <c r="A635" s="589"/>
      <c r="B635" s="589"/>
      <c r="C635" s="589"/>
      <c r="D635" s="589"/>
      <c r="E635" s="589"/>
      <c r="F635" s="589"/>
      <c r="G635" s="589"/>
      <c r="H635" s="589"/>
    </row>
    <row r="636" spans="1:8" x14ac:dyDescent="0.25">
      <c r="A636" s="589"/>
      <c r="B636" s="589"/>
      <c r="C636" s="589"/>
      <c r="D636" s="589"/>
      <c r="E636" s="589"/>
      <c r="F636" s="589"/>
      <c r="G636" s="589"/>
      <c r="H636" s="589"/>
    </row>
    <row r="637" spans="1:8" x14ac:dyDescent="0.25">
      <c r="A637" s="589"/>
      <c r="B637" s="589"/>
      <c r="C637" s="589"/>
      <c r="D637" s="589"/>
      <c r="E637" s="589"/>
      <c r="F637" s="589"/>
      <c r="G637" s="589"/>
      <c r="H637" s="589"/>
    </row>
    <row r="638" spans="1:8" x14ac:dyDescent="0.25">
      <c r="A638" s="589"/>
      <c r="B638" s="589"/>
      <c r="C638" s="589"/>
      <c r="D638" s="589"/>
      <c r="E638" s="589"/>
      <c r="F638" s="589"/>
      <c r="G638" s="589"/>
      <c r="H638" s="589"/>
    </row>
    <row r="639" spans="1:8" x14ac:dyDescent="0.25">
      <c r="A639" s="589"/>
      <c r="B639" s="589"/>
      <c r="C639" s="589"/>
      <c r="D639" s="589"/>
      <c r="E639" s="589"/>
      <c r="F639" s="589"/>
      <c r="G639" s="589"/>
      <c r="H639" s="589"/>
    </row>
    <row r="640" spans="1:8" x14ac:dyDescent="0.25">
      <c r="A640" s="589"/>
      <c r="B640" s="589"/>
      <c r="C640" s="589"/>
      <c r="D640" s="589"/>
      <c r="E640" s="589"/>
      <c r="F640" s="589"/>
      <c r="G640" s="589"/>
      <c r="H640" s="589"/>
    </row>
    <row r="641" spans="1:8" x14ac:dyDescent="0.25">
      <c r="A641" s="589"/>
      <c r="B641" s="589"/>
      <c r="C641" s="589"/>
      <c r="D641" s="589"/>
      <c r="E641" s="589"/>
      <c r="F641" s="589"/>
      <c r="G641" s="589"/>
      <c r="H641" s="589"/>
    </row>
    <row r="642" spans="1:8" x14ac:dyDescent="0.25">
      <c r="A642" s="589"/>
      <c r="B642" s="589"/>
      <c r="C642" s="589"/>
      <c r="D642" s="589"/>
      <c r="E642" s="589"/>
      <c r="F642" s="589"/>
      <c r="G642" s="589"/>
      <c r="H642" s="589"/>
    </row>
    <row r="643" spans="1:8" x14ac:dyDescent="0.25">
      <c r="A643" s="589"/>
      <c r="B643" s="589"/>
      <c r="C643" s="589"/>
      <c r="D643" s="589"/>
      <c r="E643" s="589"/>
      <c r="F643" s="589"/>
      <c r="G643" s="589"/>
      <c r="H643" s="589"/>
    </row>
    <row r="644" spans="1:8" x14ac:dyDescent="0.25">
      <c r="A644" s="589"/>
      <c r="B644" s="589"/>
      <c r="C644" s="589"/>
      <c r="D644" s="589"/>
      <c r="E644" s="589"/>
      <c r="F644" s="589"/>
      <c r="G644" s="589"/>
      <c r="H644" s="589"/>
    </row>
    <row r="645" spans="1:8" x14ac:dyDescent="0.25">
      <c r="A645" s="589"/>
      <c r="B645" s="589"/>
      <c r="C645" s="589"/>
      <c r="D645" s="589"/>
      <c r="E645" s="589"/>
      <c r="F645" s="589"/>
      <c r="G645" s="589"/>
      <c r="H645" s="589"/>
    </row>
    <row r="646" spans="1:8" x14ac:dyDescent="0.25">
      <c r="A646" s="589"/>
      <c r="B646" s="589"/>
      <c r="C646" s="589"/>
      <c r="D646" s="589"/>
      <c r="E646" s="589"/>
      <c r="F646" s="589"/>
      <c r="G646" s="589"/>
      <c r="H646" s="589"/>
    </row>
    <row r="647" spans="1:8" x14ac:dyDescent="0.25">
      <c r="A647" s="589"/>
      <c r="B647" s="589"/>
      <c r="C647" s="589"/>
      <c r="D647" s="589"/>
      <c r="E647" s="589"/>
      <c r="F647" s="589"/>
      <c r="G647" s="589"/>
      <c r="H647" s="589"/>
    </row>
    <row r="648" spans="1:8" x14ac:dyDescent="0.25">
      <c r="A648" s="589"/>
      <c r="B648" s="589"/>
      <c r="C648" s="589"/>
      <c r="D648" s="589"/>
      <c r="E648" s="589"/>
      <c r="F648" s="589"/>
      <c r="G648" s="589"/>
      <c r="H648" s="589"/>
    </row>
    <row r="649" spans="1:8" x14ac:dyDescent="0.25">
      <c r="A649" s="589"/>
      <c r="B649" s="589"/>
      <c r="C649" s="589"/>
      <c r="D649" s="589"/>
      <c r="E649" s="589"/>
      <c r="F649" s="589"/>
      <c r="G649" s="589"/>
      <c r="H649" s="589"/>
    </row>
    <row r="650" spans="1:8" x14ac:dyDescent="0.25">
      <c r="A650" s="589"/>
      <c r="B650" s="589"/>
      <c r="C650" s="589"/>
      <c r="D650" s="589"/>
      <c r="E650" s="589"/>
      <c r="F650" s="589"/>
      <c r="G650" s="589"/>
      <c r="H650" s="589"/>
    </row>
    <row r="651" spans="1:8" x14ac:dyDescent="0.25">
      <c r="A651" s="589"/>
      <c r="B651" s="589"/>
      <c r="C651" s="589"/>
      <c r="D651" s="589"/>
      <c r="E651" s="589"/>
      <c r="F651" s="589"/>
      <c r="G651" s="589"/>
      <c r="H651" s="589"/>
    </row>
    <row r="652" spans="1:8" x14ac:dyDescent="0.25">
      <c r="A652" s="589"/>
      <c r="B652" s="589"/>
      <c r="C652" s="589"/>
      <c r="D652" s="589"/>
      <c r="E652" s="589"/>
      <c r="F652" s="589"/>
      <c r="G652" s="589"/>
      <c r="H652" s="589"/>
    </row>
    <row r="653" spans="1:8" x14ac:dyDescent="0.25">
      <c r="A653" s="589"/>
      <c r="B653" s="589"/>
      <c r="C653" s="589"/>
      <c r="D653" s="589"/>
      <c r="E653" s="589"/>
      <c r="F653" s="589"/>
      <c r="G653" s="589"/>
      <c r="H653" s="589"/>
    </row>
    <row r="654" spans="1:8" x14ac:dyDescent="0.25">
      <c r="A654" s="589"/>
      <c r="B654" s="589"/>
      <c r="C654" s="589"/>
      <c r="D654" s="589"/>
      <c r="E654" s="589"/>
      <c r="F654" s="589"/>
      <c r="G654" s="589"/>
      <c r="H654" s="589"/>
    </row>
    <row r="655" spans="1:8" x14ac:dyDescent="0.25">
      <c r="A655" s="589"/>
      <c r="B655" s="589"/>
      <c r="C655" s="589"/>
      <c r="D655" s="589"/>
      <c r="E655" s="589"/>
      <c r="F655" s="589"/>
      <c r="G655" s="589"/>
      <c r="H655" s="589"/>
    </row>
    <row r="656" spans="1:8" x14ac:dyDescent="0.25">
      <c r="A656" s="589"/>
      <c r="B656" s="589"/>
      <c r="C656" s="589"/>
      <c r="D656" s="589"/>
      <c r="E656" s="589"/>
      <c r="F656" s="589"/>
      <c r="G656" s="589"/>
      <c r="H656" s="589"/>
    </row>
    <row r="657" spans="1:8" x14ac:dyDescent="0.25">
      <c r="A657" s="589"/>
      <c r="B657" s="589"/>
      <c r="C657" s="589"/>
      <c r="D657" s="589"/>
      <c r="E657" s="589"/>
      <c r="F657" s="589"/>
      <c r="G657" s="589"/>
      <c r="H657" s="589"/>
    </row>
    <row r="658" spans="1:8" x14ac:dyDescent="0.25">
      <c r="A658" s="589"/>
      <c r="B658" s="589"/>
      <c r="C658" s="589"/>
      <c r="D658" s="589"/>
      <c r="E658" s="589"/>
      <c r="F658" s="589"/>
      <c r="G658" s="589"/>
      <c r="H658" s="589"/>
    </row>
    <row r="659" spans="1:8" x14ac:dyDescent="0.25">
      <c r="A659" s="589"/>
      <c r="B659" s="589"/>
      <c r="C659" s="589"/>
      <c r="D659" s="589"/>
      <c r="E659" s="589"/>
      <c r="F659" s="589"/>
      <c r="G659" s="589"/>
      <c r="H659" s="589"/>
    </row>
    <row r="660" spans="1:8" x14ac:dyDescent="0.25">
      <c r="A660" s="589"/>
      <c r="B660" s="589"/>
      <c r="C660" s="589"/>
      <c r="D660" s="589"/>
      <c r="E660" s="589"/>
      <c r="F660" s="589"/>
      <c r="G660" s="589"/>
      <c r="H660" s="589"/>
    </row>
    <row r="661" spans="1:8" x14ac:dyDescent="0.25">
      <c r="A661" s="589"/>
      <c r="B661" s="589"/>
      <c r="C661" s="589"/>
      <c r="D661" s="589"/>
      <c r="E661" s="589"/>
      <c r="F661" s="589"/>
      <c r="G661" s="589"/>
      <c r="H661" s="589"/>
    </row>
    <row r="662" spans="1:8" x14ac:dyDescent="0.25">
      <c r="A662" s="589"/>
      <c r="B662" s="589"/>
      <c r="C662" s="589"/>
      <c r="D662" s="589"/>
      <c r="E662" s="589"/>
      <c r="F662" s="589"/>
      <c r="G662" s="589"/>
      <c r="H662" s="589"/>
    </row>
    <row r="663" spans="1:8" x14ac:dyDescent="0.25">
      <c r="A663" s="589"/>
      <c r="B663" s="589"/>
      <c r="C663" s="589"/>
      <c r="D663" s="589"/>
      <c r="E663" s="589"/>
      <c r="F663" s="589"/>
      <c r="G663" s="589"/>
      <c r="H663" s="589"/>
    </row>
    <row r="664" spans="1:8" x14ac:dyDescent="0.25">
      <c r="A664" s="589"/>
      <c r="B664" s="589"/>
      <c r="C664" s="589"/>
      <c r="D664" s="589"/>
      <c r="E664" s="589"/>
      <c r="F664" s="589"/>
      <c r="G664" s="589"/>
      <c r="H664" s="589"/>
    </row>
    <row r="665" spans="1:8" x14ac:dyDescent="0.25">
      <c r="A665" s="589"/>
      <c r="B665" s="589"/>
      <c r="C665" s="589"/>
      <c r="D665" s="589"/>
      <c r="E665" s="589"/>
      <c r="F665" s="589"/>
      <c r="G665" s="589"/>
      <c r="H665" s="589"/>
    </row>
    <row r="666" spans="1:8" x14ac:dyDescent="0.25">
      <c r="A666" s="589"/>
      <c r="B666" s="589"/>
      <c r="C666" s="589"/>
      <c r="D666" s="589"/>
      <c r="E666" s="589"/>
      <c r="F666" s="589"/>
      <c r="G666" s="589"/>
      <c r="H666" s="589"/>
    </row>
    <row r="667" spans="1:8" x14ac:dyDescent="0.25">
      <c r="A667" s="589"/>
      <c r="B667" s="589"/>
      <c r="C667" s="589"/>
      <c r="D667" s="589"/>
      <c r="E667" s="589"/>
      <c r="F667" s="589"/>
      <c r="G667" s="589"/>
      <c r="H667" s="589"/>
    </row>
    <row r="668" spans="1:8" x14ac:dyDescent="0.25">
      <c r="A668" s="589"/>
      <c r="B668" s="589"/>
      <c r="C668" s="589"/>
      <c r="D668" s="589"/>
      <c r="E668" s="589"/>
      <c r="F668" s="589"/>
      <c r="G668" s="589"/>
      <c r="H668" s="589"/>
    </row>
    <row r="669" spans="1:8" x14ac:dyDescent="0.25">
      <c r="A669" s="589"/>
      <c r="B669" s="589"/>
      <c r="C669" s="589"/>
      <c r="D669" s="589"/>
      <c r="E669" s="589"/>
      <c r="F669" s="589"/>
      <c r="G669" s="589"/>
      <c r="H669" s="589"/>
    </row>
    <row r="670" spans="1:8" x14ac:dyDescent="0.25">
      <c r="A670" s="589"/>
      <c r="B670" s="589"/>
      <c r="C670" s="589"/>
      <c r="D670" s="589"/>
      <c r="E670" s="589"/>
      <c r="F670" s="589"/>
      <c r="G670" s="589"/>
      <c r="H670" s="589"/>
    </row>
    <row r="671" spans="1:8" x14ac:dyDescent="0.25">
      <c r="A671" s="589"/>
      <c r="B671" s="589"/>
      <c r="C671" s="589"/>
      <c r="D671" s="589"/>
      <c r="E671" s="589"/>
      <c r="F671" s="589"/>
      <c r="G671" s="589"/>
      <c r="H671" s="589"/>
    </row>
    <row r="672" spans="1:8" x14ac:dyDescent="0.25">
      <c r="A672" s="589"/>
      <c r="B672" s="589"/>
      <c r="C672" s="589"/>
      <c r="D672" s="589"/>
      <c r="E672" s="589"/>
      <c r="F672" s="589"/>
      <c r="G672" s="589"/>
      <c r="H672" s="589"/>
    </row>
    <row r="673" spans="1:8" x14ac:dyDescent="0.25">
      <c r="A673" s="589"/>
      <c r="B673" s="589"/>
      <c r="C673" s="589"/>
      <c r="D673" s="589"/>
      <c r="E673" s="589"/>
      <c r="F673" s="589"/>
      <c r="G673" s="589"/>
      <c r="H673" s="589"/>
    </row>
    <row r="674" spans="1:8" x14ac:dyDescent="0.25">
      <c r="A674" s="589"/>
      <c r="B674" s="589"/>
      <c r="C674" s="589"/>
      <c r="D674" s="589"/>
      <c r="E674" s="589"/>
      <c r="F674" s="589"/>
      <c r="G674" s="589"/>
      <c r="H674" s="589"/>
    </row>
    <row r="675" spans="1:8" x14ac:dyDescent="0.25">
      <c r="A675" s="589"/>
      <c r="B675" s="589"/>
      <c r="C675" s="589"/>
      <c r="D675" s="589"/>
      <c r="E675" s="589"/>
      <c r="F675" s="589"/>
      <c r="G675" s="589"/>
      <c r="H675" s="589"/>
    </row>
    <row r="676" spans="1:8" x14ac:dyDescent="0.25">
      <c r="A676" s="589"/>
      <c r="B676" s="589"/>
      <c r="C676" s="589"/>
      <c r="D676" s="589"/>
      <c r="E676" s="589"/>
      <c r="F676" s="589"/>
      <c r="G676" s="589"/>
      <c r="H676" s="589"/>
    </row>
    <row r="677" spans="1:8" x14ac:dyDescent="0.25">
      <c r="A677" s="589"/>
      <c r="B677" s="589"/>
      <c r="C677" s="589"/>
      <c r="D677" s="589"/>
      <c r="E677" s="589"/>
      <c r="F677" s="589"/>
      <c r="G677" s="589"/>
      <c r="H677" s="589"/>
    </row>
    <row r="678" spans="1:8" x14ac:dyDescent="0.25">
      <c r="A678" s="589"/>
      <c r="B678" s="589"/>
      <c r="C678" s="589"/>
      <c r="D678" s="589"/>
      <c r="E678" s="589"/>
      <c r="F678" s="589"/>
      <c r="G678" s="589"/>
      <c r="H678" s="589"/>
    </row>
    <row r="679" spans="1:8" x14ac:dyDescent="0.25">
      <c r="A679" s="589"/>
      <c r="B679" s="589"/>
      <c r="C679" s="589"/>
      <c r="D679" s="589"/>
      <c r="E679" s="589"/>
      <c r="F679" s="589"/>
      <c r="G679" s="589"/>
      <c r="H679" s="589"/>
    </row>
    <row r="680" spans="1:8" x14ac:dyDescent="0.25">
      <c r="A680" s="589"/>
      <c r="B680" s="589"/>
      <c r="C680" s="589"/>
      <c r="D680" s="589"/>
      <c r="E680" s="589"/>
      <c r="F680" s="589"/>
      <c r="G680" s="589"/>
      <c r="H680" s="589"/>
    </row>
    <row r="681" spans="1:8" x14ac:dyDescent="0.25">
      <c r="A681" s="589"/>
      <c r="B681" s="589"/>
      <c r="C681" s="589"/>
      <c r="D681" s="589"/>
      <c r="E681" s="589"/>
      <c r="F681" s="589"/>
      <c r="G681" s="589"/>
      <c r="H681" s="589"/>
    </row>
    <row r="682" spans="1:8" x14ac:dyDescent="0.25">
      <c r="A682" s="589"/>
      <c r="B682" s="589"/>
      <c r="C682" s="589"/>
      <c r="D682" s="589"/>
      <c r="E682" s="589"/>
      <c r="F682" s="589"/>
      <c r="G682" s="589"/>
      <c r="H682" s="589"/>
    </row>
    <row r="683" spans="1:8" x14ac:dyDescent="0.25">
      <c r="A683" s="589"/>
      <c r="B683" s="589"/>
      <c r="C683" s="589"/>
      <c r="D683" s="589"/>
      <c r="E683" s="589"/>
      <c r="F683" s="589"/>
      <c r="G683" s="589"/>
      <c r="H683" s="589"/>
    </row>
    <row r="684" spans="1:8" x14ac:dyDescent="0.25">
      <c r="A684" s="589"/>
      <c r="B684" s="589"/>
      <c r="C684" s="589"/>
      <c r="D684" s="589"/>
      <c r="E684" s="589"/>
      <c r="F684" s="589"/>
      <c r="G684" s="589"/>
      <c r="H684" s="589"/>
    </row>
    <row r="685" spans="1:8" x14ac:dyDescent="0.25">
      <c r="A685" s="589"/>
      <c r="B685" s="589"/>
      <c r="C685" s="589"/>
      <c r="D685" s="589"/>
      <c r="E685" s="589"/>
      <c r="F685" s="589"/>
      <c r="G685" s="589"/>
      <c r="H685" s="589"/>
    </row>
    <row r="686" spans="1:8" x14ac:dyDescent="0.25">
      <c r="A686" s="589"/>
      <c r="B686" s="589"/>
      <c r="C686" s="589"/>
      <c r="D686" s="589"/>
      <c r="E686" s="589"/>
      <c r="F686" s="589"/>
      <c r="G686" s="589"/>
      <c r="H686" s="589"/>
    </row>
    <row r="687" spans="1:8" x14ac:dyDescent="0.25">
      <c r="A687" s="589"/>
      <c r="B687" s="589"/>
      <c r="C687" s="589"/>
      <c r="D687" s="589"/>
      <c r="E687" s="589"/>
      <c r="F687" s="589"/>
      <c r="G687" s="589"/>
      <c r="H687" s="589"/>
    </row>
    <row r="688" spans="1:8" x14ac:dyDescent="0.25">
      <c r="A688" s="589"/>
      <c r="B688" s="589"/>
      <c r="C688" s="589"/>
      <c r="D688" s="589"/>
      <c r="E688" s="589"/>
      <c r="F688" s="589"/>
      <c r="G688" s="589"/>
      <c r="H688" s="589"/>
    </row>
    <row r="689" spans="1:8" x14ac:dyDescent="0.25">
      <c r="A689" s="589"/>
      <c r="B689" s="589"/>
      <c r="C689" s="589"/>
      <c r="D689" s="589"/>
      <c r="E689" s="589"/>
      <c r="F689" s="589"/>
      <c r="G689" s="589"/>
      <c r="H689" s="589"/>
    </row>
    <row r="690" spans="1:8" x14ac:dyDescent="0.25">
      <c r="A690" s="589"/>
      <c r="B690" s="589"/>
      <c r="C690" s="589"/>
      <c r="D690" s="589"/>
      <c r="E690" s="589"/>
      <c r="F690" s="589"/>
      <c r="G690" s="589"/>
      <c r="H690" s="589"/>
    </row>
    <row r="691" spans="1:8" x14ac:dyDescent="0.25">
      <c r="A691" s="589"/>
      <c r="B691" s="589"/>
      <c r="C691" s="589"/>
      <c r="D691" s="589"/>
      <c r="E691" s="589"/>
      <c r="F691" s="589"/>
      <c r="G691" s="589"/>
      <c r="H691" s="589"/>
    </row>
    <row r="692" spans="1:8" x14ac:dyDescent="0.25">
      <c r="A692" s="589"/>
      <c r="B692" s="589"/>
      <c r="C692" s="589"/>
      <c r="D692" s="589"/>
      <c r="E692" s="589"/>
      <c r="F692" s="589"/>
      <c r="G692" s="589"/>
      <c r="H692" s="589"/>
    </row>
    <row r="693" spans="1:8" x14ac:dyDescent="0.25">
      <c r="A693" s="589"/>
      <c r="B693" s="589"/>
      <c r="C693" s="589"/>
      <c r="D693" s="589"/>
      <c r="E693" s="589"/>
      <c r="F693" s="589"/>
      <c r="G693" s="589"/>
      <c r="H693" s="589"/>
    </row>
    <row r="694" spans="1:8" x14ac:dyDescent="0.25">
      <c r="A694" s="589"/>
      <c r="B694" s="589"/>
      <c r="C694" s="589"/>
      <c r="D694" s="589"/>
      <c r="E694" s="589"/>
      <c r="F694" s="589"/>
      <c r="G694" s="589"/>
      <c r="H694" s="589"/>
    </row>
    <row r="695" spans="1:8" x14ac:dyDescent="0.25">
      <c r="A695" s="589"/>
      <c r="B695" s="589"/>
      <c r="C695" s="589"/>
      <c r="D695" s="589"/>
      <c r="E695" s="589"/>
      <c r="F695" s="589"/>
      <c r="G695" s="589"/>
      <c r="H695" s="589"/>
    </row>
    <row r="696" spans="1:8" x14ac:dyDescent="0.25">
      <c r="A696" s="589"/>
      <c r="B696" s="589"/>
      <c r="C696" s="589"/>
      <c r="D696" s="589"/>
      <c r="E696" s="589"/>
      <c r="F696" s="589"/>
      <c r="G696" s="589"/>
      <c r="H696" s="589"/>
    </row>
    <row r="697" spans="1:8" x14ac:dyDescent="0.25">
      <c r="A697" s="589"/>
      <c r="B697" s="589"/>
      <c r="C697" s="589"/>
      <c r="D697" s="589"/>
      <c r="E697" s="589"/>
      <c r="F697" s="589"/>
      <c r="G697" s="589"/>
      <c r="H697" s="589"/>
    </row>
    <row r="698" spans="1:8" x14ac:dyDescent="0.25">
      <c r="A698" s="589"/>
      <c r="B698" s="589"/>
      <c r="C698" s="589"/>
      <c r="D698" s="589"/>
      <c r="E698" s="589"/>
      <c r="F698" s="589"/>
      <c r="G698" s="589"/>
      <c r="H698" s="589"/>
    </row>
    <row r="699" spans="1:8" x14ac:dyDescent="0.25">
      <c r="A699" s="589"/>
      <c r="B699" s="589"/>
      <c r="C699" s="589"/>
      <c r="D699" s="589"/>
      <c r="E699" s="589"/>
      <c r="F699" s="589"/>
      <c r="G699" s="589"/>
      <c r="H699" s="589"/>
    </row>
    <row r="700" spans="1:8" x14ac:dyDescent="0.25">
      <c r="A700" s="589"/>
      <c r="B700" s="589"/>
      <c r="C700" s="589"/>
      <c r="D700" s="589"/>
      <c r="E700" s="589"/>
      <c r="F700" s="589"/>
      <c r="G700" s="589"/>
      <c r="H700" s="589"/>
    </row>
    <row r="701" spans="1:8" x14ac:dyDescent="0.25">
      <c r="A701" s="589"/>
      <c r="B701" s="589"/>
      <c r="C701" s="589"/>
      <c r="D701" s="589"/>
      <c r="E701" s="589"/>
      <c r="F701" s="589"/>
      <c r="G701" s="589"/>
      <c r="H701" s="589"/>
    </row>
    <row r="702" spans="1:8" x14ac:dyDescent="0.25">
      <c r="A702" s="589"/>
      <c r="B702" s="589"/>
      <c r="C702" s="589"/>
      <c r="D702" s="589"/>
      <c r="E702" s="589"/>
      <c r="F702" s="589"/>
      <c r="G702" s="589"/>
      <c r="H702" s="589"/>
    </row>
    <row r="703" spans="1:8" x14ac:dyDescent="0.25">
      <c r="A703" s="589"/>
      <c r="B703" s="589"/>
      <c r="C703" s="589"/>
      <c r="D703" s="589"/>
      <c r="E703" s="589"/>
      <c r="F703" s="589"/>
      <c r="G703" s="589"/>
      <c r="H703" s="589"/>
    </row>
    <row r="704" spans="1:8" x14ac:dyDescent="0.25">
      <c r="A704" s="589"/>
      <c r="B704" s="589"/>
      <c r="C704" s="589"/>
      <c r="D704" s="589"/>
      <c r="E704" s="589"/>
      <c r="F704" s="589"/>
      <c r="G704" s="589"/>
      <c r="H704" s="589"/>
    </row>
    <row r="705" spans="1:8" x14ac:dyDescent="0.25">
      <c r="A705" s="589"/>
      <c r="B705" s="589"/>
      <c r="C705" s="589"/>
      <c r="D705" s="589"/>
      <c r="E705" s="589"/>
      <c r="F705" s="589"/>
      <c r="G705" s="589"/>
      <c r="H705" s="589"/>
    </row>
    <row r="706" spans="1:8" x14ac:dyDescent="0.25">
      <c r="A706" s="589"/>
      <c r="B706" s="589"/>
      <c r="C706" s="589"/>
      <c r="D706" s="589"/>
      <c r="E706" s="589"/>
      <c r="F706" s="589"/>
      <c r="G706" s="589"/>
      <c r="H706" s="589"/>
    </row>
    <row r="707" spans="1:8" x14ac:dyDescent="0.25">
      <c r="A707" s="589"/>
      <c r="B707" s="589"/>
      <c r="C707" s="589"/>
      <c r="D707" s="589"/>
      <c r="E707" s="589"/>
      <c r="F707" s="589"/>
      <c r="G707" s="589"/>
      <c r="H707" s="589"/>
    </row>
    <row r="708" spans="1:8" x14ac:dyDescent="0.25">
      <c r="A708" s="589"/>
      <c r="B708" s="589"/>
      <c r="C708" s="589"/>
      <c r="D708" s="589"/>
      <c r="E708" s="589"/>
      <c r="F708" s="589"/>
      <c r="G708" s="589"/>
      <c r="H708" s="589"/>
    </row>
    <row r="709" spans="1:8" x14ac:dyDescent="0.25">
      <c r="A709" s="589"/>
      <c r="B709" s="589"/>
      <c r="C709" s="589"/>
      <c r="D709" s="589"/>
      <c r="E709" s="589"/>
      <c r="F709" s="589"/>
      <c r="G709" s="589"/>
      <c r="H709" s="589"/>
    </row>
    <row r="710" spans="1:8" x14ac:dyDescent="0.25">
      <c r="A710" s="589"/>
      <c r="B710" s="589"/>
      <c r="C710" s="589"/>
      <c r="D710" s="589"/>
      <c r="E710" s="589"/>
      <c r="F710" s="589"/>
      <c r="G710" s="589"/>
      <c r="H710" s="589"/>
    </row>
    <row r="711" spans="1:8" x14ac:dyDescent="0.25">
      <c r="A711" s="589"/>
      <c r="B711" s="589"/>
      <c r="C711" s="589"/>
      <c r="D711" s="589"/>
      <c r="E711" s="589"/>
      <c r="F711" s="589"/>
      <c r="G711" s="589"/>
      <c r="H711" s="589"/>
    </row>
    <row r="712" spans="1:8" x14ac:dyDescent="0.25">
      <c r="A712" s="589"/>
      <c r="B712" s="589"/>
      <c r="C712" s="589"/>
      <c r="D712" s="589"/>
      <c r="E712" s="589"/>
      <c r="F712" s="589"/>
      <c r="G712" s="589"/>
      <c r="H712" s="589"/>
    </row>
    <row r="713" spans="1:8" x14ac:dyDescent="0.25">
      <c r="A713" s="589"/>
      <c r="B713" s="589"/>
      <c r="C713" s="589"/>
      <c r="D713" s="589"/>
      <c r="E713" s="589"/>
      <c r="F713" s="589"/>
      <c r="G713" s="589"/>
      <c r="H713" s="589"/>
    </row>
    <row r="714" spans="1:8" x14ac:dyDescent="0.25">
      <c r="A714" s="589"/>
      <c r="B714" s="589"/>
      <c r="C714" s="589"/>
      <c r="D714" s="589"/>
      <c r="E714" s="589"/>
      <c r="F714" s="589"/>
      <c r="G714" s="589"/>
      <c r="H714" s="589"/>
    </row>
    <row r="715" spans="1:8" x14ac:dyDescent="0.25">
      <c r="A715" s="589"/>
      <c r="B715" s="589"/>
      <c r="C715" s="589"/>
      <c r="D715" s="589"/>
      <c r="E715" s="589"/>
      <c r="F715" s="589"/>
      <c r="G715" s="589"/>
      <c r="H715" s="589"/>
    </row>
    <row r="716" spans="1:8" x14ac:dyDescent="0.25">
      <c r="A716" s="589"/>
      <c r="B716" s="589"/>
      <c r="C716" s="589"/>
      <c r="D716" s="589"/>
      <c r="E716" s="589"/>
      <c r="F716" s="589"/>
      <c r="G716" s="589"/>
      <c r="H716" s="589"/>
    </row>
    <row r="717" spans="1:8" x14ac:dyDescent="0.25">
      <c r="A717" s="589"/>
      <c r="B717" s="589"/>
      <c r="C717" s="589"/>
      <c r="D717" s="589"/>
      <c r="E717" s="589"/>
      <c r="F717" s="589"/>
      <c r="G717" s="589"/>
      <c r="H717" s="589"/>
    </row>
    <row r="718" spans="1:8" x14ac:dyDescent="0.25">
      <c r="A718" s="589"/>
      <c r="B718" s="589"/>
      <c r="C718" s="589"/>
      <c r="D718" s="589"/>
      <c r="E718" s="589"/>
      <c r="F718" s="589"/>
      <c r="G718" s="589"/>
      <c r="H718" s="589"/>
    </row>
    <row r="719" spans="1:8" x14ac:dyDescent="0.25">
      <c r="A719" s="589"/>
      <c r="B719" s="589"/>
      <c r="C719" s="589"/>
      <c r="D719" s="589"/>
      <c r="E719" s="589"/>
      <c r="F719" s="589"/>
      <c r="G719" s="589"/>
      <c r="H719" s="589"/>
    </row>
    <row r="720" spans="1:8" x14ac:dyDescent="0.25">
      <c r="A720" s="589"/>
      <c r="B720" s="589"/>
      <c r="C720" s="589"/>
      <c r="D720" s="589"/>
      <c r="E720" s="589"/>
      <c r="F720" s="589"/>
      <c r="G720" s="589"/>
      <c r="H720" s="589"/>
    </row>
    <row r="721" spans="1:8" x14ac:dyDescent="0.25">
      <c r="A721" s="589"/>
      <c r="B721" s="589"/>
      <c r="C721" s="589"/>
      <c r="D721" s="589"/>
      <c r="E721" s="589"/>
      <c r="F721" s="589"/>
      <c r="G721" s="589"/>
      <c r="H721" s="589"/>
    </row>
    <row r="722" spans="1:8" x14ac:dyDescent="0.25">
      <c r="A722" s="589"/>
      <c r="B722" s="589"/>
      <c r="C722" s="589"/>
      <c r="D722" s="589"/>
      <c r="E722" s="589"/>
      <c r="F722" s="589"/>
      <c r="G722" s="589"/>
      <c r="H722" s="589"/>
    </row>
    <row r="723" spans="1:8" x14ac:dyDescent="0.25">
      <c r="A723" s="589"/>
      <c r="B723" s="589"/>
      <c r="C723" s="589"/>
      <c r="D723" s="589"/>
      <c r="E723" s="589"/>
      <c r="F723" s="589"/>
      <c r="G723" s="589"/>
      <c r="H723" s="589"/>
    </row>
    <row r="724" spans="1:8" x14ac:dyDescent="0.25">
      <c r="A724" s="589"/>
      <c r="B724" s="589"/>
      <c r="C724" s="589"/>
      <c r="D724" s="589"/>
      <c r="E724" s="589"/>
      <c r="F724" s="589"/>
      <c r="G724" s="589"/>
      <c r="H724" s="589"/>
    </row>
    <row r="725" spans="1:8" x14ac:dyDescent="0.25">
      <c r="A725" s="589"/>
      <c r="B725" s="589"/>
      <c r="C725" s="589"/>
      <c r="D725" s="589"/>
      <c r="E725" s="589"/>
      <c r="F725" s="589"/>
      <c r="G725" s="589"/>
      <c r="H725" s="589"/>
    </row>
    <row r="726" spans="1:8" x14ac:dyDescent="0.25">
      <c r="A726" s="589"/>
      <c r="B726" s="589"/>
      <c r="C726" s="589"/>
      <c r="D726" s="589"/>
      <c r="E726" s="589"/>
      <c r="F726" s="589"/>
      <c r="G726" s="589"/>
      <c r="H726" s="589"/>
    </row>
    <row r="727" spans="1:8" x14ac:dyDescent="0.25">
      <c r="A727" s="589"/>
      <c r="B727" s="589"/>
      <c r="C727" s="589"/>
      <c r="D727" s="589"/>
      <c r="E727" s="589"/>
      <c r="F727" s="589"/>
      <c r="G727" s="589"/>
      <c r="H727" s="589"/>
    </row>
    <row r="728" spans="1:8" x14ac:dyDescent="0.25">
      <c r="A728" s="589"/>
      <c r="B728" s="589"/>
      <c r="C728" s="589"/>
      <c r="D728" s="589"/>
      <c r="E728" s="589"/>
      <c r="F728" s="589"/>
      <c r="G728" s="589"/>
      <c r="H728" s="589"/>
    </row>
    <row r="729" spans="1:8" x14ac:dyDescent="0.25">
      <c r="A729" s="589"/>
      <c r="B729" s="589"/>
      <c r="C729" s="589"/>
      <c r="D729" s="589"/>
      <c r="E729" s="589"/>
      <c r="F729" s="589"/>
      <c r="G729" s="589"/>
      <c r="H729" s="589"/>
    </row>
    <row r="730" spans="1:8" x14ac:dyDescent="0.25">
      <c r="A730" s="589"/>
      <c r="B730" s="589"/>
      <c r="C730" s="589"/>
      <c r="D730" s="589"/>
      <c r="E730" s="589"/>
      <c r="F730" s="589"/>
      <c r="G730" s="589"/>
      <c r="H730" s="589"/>
    </row>
    <row r="731" spans="1:8" x14ac:dyDescent="0.25">
      <c r="A731" s="589"/>
      <c r="B731" s="589"/>
      <c r="C731" s="589"/>
      <c r="D731" s="589"/>
      <c r="E731" s="589"/>
      <c r="F731" s="589"/>
      <c r="G731" s="589"/>
      <c r="H731" s="589"/>
    </row>
    <row r="732" spans="1:8" x14ac:dyDescent="0.25">
      <c r="A732" s="589"/>
      <c r="B732" s="589"/>
      <c r="C732" s="589"/>
      <c r="D732" s="589"/>
      <c r="E732" s="589"/>
      <c r="F732" s="589"/>
      <c r="G732" s="589"/>
      <c r="H732" s="589"/>
    </row>
    <row r="733" spans="1:8" x14ac:dyDescent="0.25">
      <c r="A733" s="589"/>
      <c r="B733" s="589"/>
      <c r="C733" s="589"/>
      <c r="D733" s="589"/>
      <c r="E733" s="589"/>
      <c r="F733" s="589"/>
      <c r="G733" s="589"/>
      <c r="H733" s="589"/>
    </row>
    <row r="734" spans="1:8" x14ac:dyDescent="0.25">
      <c r="A734" s="589"/>
      <c r="B734" s="589"/>
      <c r="C734" s="589"/>
      <c r="D734" s="589"/>
      <c r="E734" s="589"/>
      <c r="F734" s="589"/>
      <c r="G734" s="589"/>
      <c r="H734" s="589"/>
    </row>
    <row r="735" spans="1:8" x14ac:dyDescent="0.25">
      <c r="A735" s="589"/>
      <c r="B735" s="589"/>
      <c r="C735" s="589"/>
      <c r="D735" s="589"/>
      <c r="E735" s="589"/>
      <c r="F735" s="589"/>
      <c r="G735" s="589"/>
      <c r="H735" s="589"/>
    </row>
    <row r="736" spans="1:8" x14ac:dyDescent="0.25">
      <c r="A736" s="589"/>
      <c r="B736" s="589"/>
      <c r="C736" s="589"/>
      <c r="D736" s="589"/>
      <c r="E736" s="589"/>
      <c r="F736" s="589"/>
      <c r="G736" s="589"/>
      <c r="H736" s="589"/>
    </row>
    <row r="737" spans="1:8" x14ac:dyDescent="0.25">
      <c r="A737" s="589"/>
      <c r="B737" s="589"/>
      <c r="C737" s="589"/>
      <c r="D737" s="589"/>
      <c r="E737" s="589"/>
      <c r="F737" s="589"/>
      <c r="G737" s="589"/>
      <c r="H737" s="589"/>
    </row>
    <row r="738" spans="1:8" x14ac:dyDescent="0.25">
      <c r="A738" s="589"/>
      <c r="B738" s="589"/>
      <c r="C738" s="589"/>
      <c r="D738" s="589"/>
      <c r="E738" s="589"/>
      <c r="F738" s="589"/>
      <c r="G738" s="589"/>
      <c r="H738" s="589"/>
    </row>
    <row r="739" spans="1:8" x14ac:dyDescent="0.25">
      <c r="A739" s="589"/>
      <c r="B739" s="589"/>
      <c r="C739" s="589"/>
      <c r="D739" s="589"/>
      <c r="E739" s="589"/>
      <c r="F739" s="589"/>
      <c r="G739" s="589"/>
      <c r="H739" s="589"/>
    </row>
    <row r="740" spans="1:8" x14ac:dyDescent="0.25">
      <c r="A740" s="589"/>
      <c r="B740" s="589"/>
      <c r="C740" s="589"/>
      <c r="D740" s="589"/>
      <c r="E740" s="589"/>
      <c r="F740" s="589"/>
      <c r="G740" s="589"/>
      <c r="H740" s="589"/>
    </row>
    <row r="741" spans="1:8" x14ac:dyDescent="0.25">
      <c r="A741" s="589"/>
      <c r="B741" s="589"/>
      <c r="C741" s="589"/>
      <c r="D741" s="589"/>
      <c r="E741" s="589"/>
      <c r="F741" s="589"/>
      <c r="G741" s="589"/>
      <c r="H741" s="589"/>
    </row>
    <row r="742" spans="1:8" x14ac:dyDescent="0.25">
      <c r="A742" s="589"/>
      <c r="B742" s="589"/>
      <c r="C742" s="589"/>
      <c r="D742" s="589"/>
      <c r="E742" s="589"/>
      <c r="F742" s="589"/>
      <c r="G742" s="589"/>
      <c r="H742" s="589"/>
    </row>
    <row r="743" spans="1:8" x14ac:dyDescent="0.25">
      <c r="A743" s="589"/>
      <c r="B743" s="589"/>
      <c r="C743" s="589"/>
      <c r="D743" s="589"/>
      <c r="E743" s="589"/>
      <c r="F743" s="589"/>
      <c r="G743" s="589"/>
      <c r="H743" s="589"/>
    </row>
    <row r="744" spans="1:8" x14ac:dyDescent="0.25">
      <c r="A744" s="589"/>
      <c r="B744" s="589"/>
      <c r="C744" s="589"/>
      <c r="D744" s="589"/>
      <c r="E744" s="589"/>
      <c r="F744" s="589"/>
      <c r="G744" s="589"/>
      <c r="H744" s="589"/>
    </row>
    <row r="745" spans="1:8" x14ac:dyDescent="0.25">
      <c r="A745" s="589"/>
      <c r="B745" s="589"/>
      <c r="C745" s="589"/>
      <c r="D745" s="589"/>
      <c r="E745" s="589"/>
      <c r="F745" s="589"/>
      <c r="G745" s="589"/>
      <c r="H745" s="589"/>
    </row>
    <row r="746" spans="1:8" x14ac:dyDescent="0.25">
      <c r="A746" s="589"/>
      <c r="B746" s="589"/>
      <c r="C746" s="589"/>
      <c r="D746" s="589"/>
      <c r="E746" s="589"/>
      <c r="F746" s="589"/>
      <c r="G746" s="589"/>
      <c r="H746" s="589"/>
    </row>
    <row r="747" spans="1:8" x14ac:dyDescent="0.25">
      <c r="A747" s="589"/>
      <c r="B747" s="589"/>
      <c r="C747" s="589"/>
      <c r="D747" s="589"/>
      <c r="E747" s="589"/>
      <c r="F747" s="589"/>
      <c r="G747" s="589"/>
      <c r="H747" s="589"/>
    </row>
    <row r="748" spans="1:8" x14ac:dyDescent="0.25">
      <c r="A748" s="589"/>
      <c r="B748" s="589"/>
      <c r="C748" s="589"/>
      <c r="D748" s="589"/>
      <c r="E748" s="589"/>
      <c r="F748" s="589"/>
      <c r="G748" s="589"/>
      <c r="H748" s="589"/>
    </row>
    <row r="749" spans="1:8" x14ac:dyDescent="0.25">
      <c r="A749" s="589"/>
      <c r="B749" s="589"/>
      <c r="C749" s="589"/>
      <c r="D749" s="589"/>
      <c r="E749" s="589"/>
      <c r="F749" s="589"/>
      <c r="G749" s="589"/>
      <c r="H749" s="589"/>
    </row>
    <row r="750" spans="1:8" x14ac:dyDescent="0.25">
      <c r="A750" s="589"/>
      <c r="B750" s="589"/>
      <c r="C750" s="589"/>
      <c r="D750" s="589"/>
      <c r="E750" s="589"/>
      <c r="F750" s="589"/>
      <c r="G750" s="589"/>
      <c r="H750" s="589"/>
    </row>
    <row r="751" spans="1:8" x14ac:dyDescent="0.25">
      <c r="A751" s="589"/>
      <c r="B751" s="589"/>
      <c r="C751" s="589"/>
      <c r="D751" s="589"/>
      <c r="E751" s="589"/>
      <c r="F751" s="589"/>
      <c r="G751" s="589"/>
      <c r="H751" s="589"/>
    </row>
    <row r="752" spans="1:8" x14ac:dyDescent="0.25">
      <c r="A752" s="589"/>
      <c r="B752" s="589"/>
      <c r="C752" s="589"/>
      <c r="D752" s="589"/>
      <c r="E752" s="589"/>
      <c r="F752" s="589"/>
      <c r="G752" s="589"/>
      <c r="H752" s="589"/>
    </row>
    <row r="753" spans="1:8" x14ac:dyDescent="0.25">
      <c r="A753" s="589"/>
      <c r="B753" s="589"/>
      <c r="C753" s="589"/>
      <c r="D753" s="589"/>
      <c r="E753" s="589"/>
      <c r="F753" s="589"/>
      <c r="G753" s="589"/>
      <c r="H753" s="589"/>
    </row>
    <row r="754" spans="1:8" x14ac:dyDescent="0.25">
      <c r="A754" s="589"/>
      <c r="B754" s="589"/>
      <c r="C754" s="589"/>
      <c r="D754" s="589"/>
      <c r="E754" s="589"/>
      <c r="F754" s="589"/>
      <c r="G754" s="589"/>
      <c r="H754" s="589"/>
    </row>
    <row r="755" spans="1:8" x14ac:dyDescent="0.25">
      <c r="A755" s="589"/>
      <c r="B755" s="589"/>
      <c r="C755" s="589"/>
      <c r="D755" s="589"/>
      <c r="E755" s="589"/>
      <c r="F755" s="589"/>
      <c r="G755" s="589"/>
      <c r="H755" s="589"/>
    </row>
    <row r="756" spans="1:8" x14ac:dyDescent="0.25">
      <c r="A756" s="589"/>
      <c r="B756" s="589"/>
      <c r="C756" s="589"/>
      <c r="D756" s="589"/>
      <c r="E756" s="589"/>
      <c r="F756" s="589"/>
      <c r="G756" s="589"/>
      <c r="H756" s="589"/>
    </row>
    <row r="757" spans="1:8" x14ac:dyDescent="0.25">
      <c r="A757" s="589"/>
      <c r="B757" s="589"/>
      <c r="C757" s="589"/>
      <c r="D757" s="589"/>
      <c r="E757" s="589"/>
      <c r="F757" s="589"/>
      <c r="G757" s="589"/>
      <c r="H757" s="589"/>
    </row>
    <row r="758" spans="1:8" x14ac:dyDescent="0.25">
      <c r="A758" s="589"/>
      <c r="B758" s="589"/>
      <c r="C758" s="589"/>
      <c r="D758" s="589"/>
      <c r="E758" s="589"/>
      <c r="F758" s="589"/>
      <c r="G758" s="589"/>
      <c r="H758" s="589"/>
    </row>
    <row r="759" spans="1:8" x14ac:dyDescent="0.25">
      <c r="A759" s="589"/>
      <c r="B759" s="589"/>
      <c r="C759" s="589"/>
      <c r="D759" s="589"/>
      <c r="E759" s="589"/>
      <c r="F759" s="589"/>
      <c r="G759" s="589"/>
      <c r="H759" s="589"/>
    </row>
    <row r="760" spans="1:8" x14ac:dyDescent="0.25">
      <c r="A760" s="589"/>
      <c r="B760" s="589"/>
      <c r="C760" s="589"/>
      <c r="D760" s="589"/>
      <c r="E760" s="589"/>
      <c r="F760" s="589"/>
      <c r="G760" s="589"/>
      <c r="H760" s="589"/>
    </row>
    <row r="761" spans="1:8" x14ac:dyDescent="0.25">
      <c r="A761" s="589"/>
      <c r="B761" s="589"/>
      <c r="C761" s="589"/>
      <c r="D761" s="589"/>
      <c r="E761" s="589"/>
      <c r="F761" s="589"/>
      <c r="G761" s="589"/>
      <c r="H761" s="589"/>
    </row>
    <row r="762" spans="1:8" x14ac:dyDescent="0.25">
      <c r="A762" s="589"/>
      <c r="B762" s="589"/>
      <c r="C762" s="589"/>
      <c r="D762" s="589"/>
      <c r="E762" s="589"/>
      <c r="F762" s="589"/>
      <c r="G762" s="589"/>
      <c r="H762" s="589"/>
    </row>
    <row r="763" spans="1:8" x14ac:dyDescent="0.25">
      <c r="A763" s="589"/>
      <c r="B763" s="589"/>
      <c r="C763" s="589"/>
      <c r="D763" s="589"/>
      <c r="E763" s="589"/>
      <c r="F763" s="589"/>
      <c r="G763" s="589"/>
      <c r="H763" s="589"/>
    </row>
    <row r="764" spans="1:8" x14ac:dyDescent="0.25">
      <c r="A764" s="589"/>
      <c r="B764" s="589"/>
      <c r="C764" s="589"/>
      <c r="D764" s="589"/>
      <c r="E764" s="589"/>
      <c r="F764" s="589"/>
      <c r="G764" s="589"/>
      <c r="H764" s="589"/>
    </row>
    <row r="765" spans="1:8" x14ac:dyDescent="0.25">
      <c r="A765" s="589"/>
      <c r="B765" s="589"/>
      <c r="C765" s="589"/>
      <c r="D765" s="589"/>
      <c r="E765" s="589"/>
      <c r="F765" s="589"/>
      <c r="G765" s="589"/>
      <c r="H765" s="589"/>
    </row>
    <row r="766" spans="1:8" x14ac:dyDescent="0.25">
      <c r="A766" s="589"/>
      <c r="B766" s="589"/>
      <c r="C766" s="589"/>
      <c r="D766" s="589"/>
      <c r="E766" s="589"/>
      <c r="F766" s="589"/>
      <c r="G766" s="589"/>
      <c r="H766" s="589"/>
    </row>
    <row r="767" spans="1:8" x14ac:dyDescent="0.25">
      <c r="A767" s="589"/>
      <c r="B767" s="589"/>
      <c r="C767" s="589"/>
      <c r="D767" s="589"/>
      <c r="E767" s="589"/>
      <c r="F767" s="589"/>
      <c r="G767" s="589"/>
      <c r="H767" s="589"/>
    </row>
    <row r="768" spans="1:8" x14ac:dyDescent="0.25">
      <c r="A768" s="589"/>
      <c r="B768" s="589"/>
      <c r="C768" s="589"/>
      <c r="D768" s="589"/>
      <c r="E768" s="589"/>
      <c r="F768" s="589"/>
      <c r="G768" s="589"/>
      <c r="H768" s="589"/>
    </row>
    <row r="769" spans="1:8" x14ac:dyDescent="0.25">
      <c r="A769" s="589"/>
      <c r="B769" s="589"/>
      <c r="C769" s="589"/>
      <c r="D769" s="589"/>
      <c r="E769" s="589"/>
      <c r="F769" s="589"/>
      <c r="G769" s="589"/>
      <c r="H769" s="589"/>
    </row>
    <row r="770" spans="1:8" x14ac:dyDescent="0.25">
      <c r="A770" s="589"/>
      <c r="B770" s="589"/>
      <c r="C770" s="589"/>
      <c r="D770" s="589"/>
      <c r="E770" s="589"/>
      <c r="F770" s="589"/>
      <c r="G770" s="589"/>
      <c r="H770" s="589"/>
    </row>
    <row r="771" spans="1:8" x14ac:dyDescent="0.25">
      <c r="A771" s="589"/>
      <c r="B771" s="589"/>
      <c r="C771" s="589"/>
      <c r="D771" s="589"/>
      <c r="E771" s="589"/>
      <c r="F771" s="589"/>
      <c r="G771" s="589"/>
      <c r="H771" s="589"/>
    </row>
    <row r="772" spans="1:8" x14ac:dyDescent="0.25">
      <c r="A772" s="589"/>
      <c r="B772" s="589"/>
      <c r="C772" s="589"/>
      <c r="D772" s="589"/>
      <c r="E772" s="589"/>
      <c r="F772" s="589"/>
      <c r="G772" s="589"/>
      <c r="H772" s="589"/>
    </row>
    <row r="773" spans="1:8" x14ac:dyDescent="0.25">
      <c r="A773" s="589"/>
      <c r="B773" s="589"/>
      <c r="C773" s="589"/>
      <c r="D773" s="589"/>
      <c r="E773" s="589"/>
      <c r="F773" s="589"/>
      <c r="G773" s="589"/>
      <c r="H773" s="589"/>
    </row>
    <row r="774" spans="1:8" x14ac:dyDescent="0.25">
      <c r="A774" s="589"/>
      <c r="B774" s="589"/>
      <c r="C774" s="589"/>
      <c r="D774" s="589"/>
      <c r="E774" s="589"/>
      <c r="F774" s="589"/>
      <c r="G774" s="589"/>
      <c r="H774" s="589"/>
    </row>
    <row r="775" spans="1:8" x14ac:dyDescent="0.25">
      <c r="A775" s="589"/>
      <c r="B775" s="589"/>
      <c r="C775" s="589"/>
      <c r="D775" s="589"/>
      <c r="E775" s="589"/>
      <c r="F775" s="589"/>
      <c r="G775" s="589"/>
      <c r="H775" s="589"/>
    </row>
    <row r="776" spans="1:8" x14ac:dyDescent="0.25">
      <c r="A776" s="589"/>
      <c r="B776" s="589"/>
      <c r="C776" s="589"/>
      <c r="D776" s="589"/>
      <c r="E776" s="589"/>
      <c r="F776" s="589"/>
      <c r="G776" s="589"/>
      <c r="H776" s="589"/>
    </row>
    <row r="777" spans="1:8" x14ac:dyDescent="0.25">
      <c r="A777" s="589"/>
      <c r="B777" s="589"/>
      <c r="C777" s="589"/>
      <c r="D777" s="589"/>
      <c r="E777" s="589"/>
      <c r="F777" s="589"/>
      <c r="G777" s="589"/>
      <c r="H777" s="589"/>
    </row>
    <row r="778" spans="1:8" x14ac:dyDescent="0.25">
      <c r="A778" s="589"/>
      <c r="B778" s="589"/>
      <c r="C778" s="589"/>
      <c r="D778" s="589"/>
      <c r="E778" s="589"/>
      <c r="F778" s="589"/>
      <c r="G778" s="589"/>
      <c r="H778" s="589"/>
    </row>
    <row r="779" spans="1:8" x14ac:dyDescent="0.25">
      <c r="A779" s="589"/>
      <c r="B779" s="589"/>
      <c r="C779" s="589"/>
      <c r="D779" s="589"/>
      <c r="E779" s="589"/>
      <c r="F779" s="589"/>
      <c r="G779" s="589"/>
      <c r="H779" s="589"/>
    </row>
    <row r="780" spans="1:8" x14ac:dyDescent="0.25">
      <c r="A780" s="589"/>
      <c r="B780" s="589"/>
      <c r="C780" s="589"/>
      <c r="D780" s="589"/>
      <c r="E780" s="589"/>
      <c r="F780" s="589"/>
      <c r="G780" s="589"/>
      <c r="H780" s="589"/>
    </row>
    <row r="781" spans="1:8" x14ac:dyDescent="0.25">
      <c r="A781" s="589"/>
      <c r="B781" s="589"/>
      <c r="C781" s="589"/>
      <c r="D781" s="589"/>
      <c r="E781" s="589"/>
      <c r="F781" s="589"/>
      <c r="G781" s="589"/>
      <c r="H781" s="589"/>
    </row>
    <row r="782" spans="1:8" x14ac:dyDescent="0.25">
      <c r="A782" s="589"/>
      <c r="B782" s="589"/>
      <c r="C782" s="589"/>
      <c r="D782" s="589"/>
      <c r="E782" s="589"/>
      <c r="F782" s="589"/>
      <c r="G782" s="589"/>
      <c r="H782" s="589"/>
    </row>
    <row r="783" spans="1:8" x14ac:dyDescent="0.25">
      <c r="A783" s="589"/>
      <c r="B783" s="589"/>
      <c r="C783" s="589"/>
      <c r="D783" s="589"/>
      <c r="E783" s="589"/>
      <c r="F783" s="589"/>
      <c r="G783" s="589"/>
      <c r="H783" s="589"/>
    </row>
    <row r="784" spans="1:8" x14ac:dyDescent="0.25">
      <c r="A784" s="589"/>
      <c r="B784" s="589"/>
      <c r="C784" s="589"/>
      <c r="D784" s="589"/>
      <c r="E784" s="589"/>
      <c r="F784" s="589"/>
      <c r="G784" s="589"/>
      <c r="H784" s="589"/>
    </row>
    <row r="785" spans="1:8" x14ac:dyDescent="0.25">
      <c r="A785" s="589"/>
      <c r="B785" s="589"/>
      <c r="C785" s="589"/>
      <c r="D785" s="589"/>
      <c r="E785" s="589"/>
      <c r="F785" s="589"/>
      <c r="G785" s="589"/>
      <c r="H785" s="589"/>
    </row>
    <row r="786" spans="1:8" x14ac:dyDescent="0.25">
      <c r="A786" s="589"/>
      <c r="B786" s="589"/>
      <c r="C786" s="589"/>
      <c r="D786" s="589"/>
      <c r="E786" s="589"/>
      <c r="F786" s="589"/>
      <c r="G786" s="589"/>
      <c r="H786" s="589"/>
    </row>
    <row r="787" spans="1:8" x14ac:dyDescent="0.25">
      <c r="A787" s="589"/>
      <c r="B787" s="589"/>
      <c r="C787" s="589"/>
      <c r="D787" s="589"/>
      <c r="E787" s="589"/>
      <c r="F787" s="589"/>
      <c r="G787" s="589"/>
      <c r="H787" s="589"/>
    </row>
    <row r="788" spans="1:8" x14ac:dyDescent="0.25">
      <c r="A788" s="589"/>
      <c r="B788" s="589"/>
      <c r="C788" s="589"/>
      <c r="D788" s="589"/>
      <c r="E788" s="589"/>
      <c r="F788" s="589"/>
      <c r="G788" s="589"/>
      <c r="H788" s="589"/>
    </row>
    <row r="789" spans="1:8" x14ac:dyDescent="0.25">
      <c r="A789" s="589"/>
      <c r="B789" s="589"/>
      <c r="C789" s="589"/>
      <c r="D789" s="589"/>
      <c r="E789" s="589"/>
      <c r="F789" s="589"/>
      <c r="G789" s="589"/>
      <c r="H789" s="589"/>
    </row>
    <row r="790" spans="1:8" x14ac:dyDescent="0.25">
      <c r="A790" s="589"/>
      <c r="B790" s="589"/>
      <c r="C790" s="589"/>
      <c r="D790" s="589"/>
      <c r="E790" s="589"/>
      <c r="F790" s="589"/>
      <c r="G790" s="589"/>
      <c r="H790" s="589"/>
    </row>
    <row r="791" spans="1:8" x14ac:dyDescent="0.25">
      <c r="A791" s="589"/>
      <c r="B791" s="589"/>
      <c r="C791" s="589"/>
      <c r="D791" s="589"/>
      <c r="E791" s="589"/>
      <c r="F791" s="589"/>
      <c r="G791" s="589"/>
      <c r="H791" s="589"/>
    </row>
    <row r="792" spans="1:8" x14ac:dyDescent="0.25">
      <c r="A792" s="589"/>
      <c r="B792" s="589"/>
      <c r="C792" s="589"/>
      <c r="D792" s="589"/>
      <c r="E792" s="589"/>
      <c r="F792" s="589"/>
      <c r="G792" s="589"/>
      <c r="H792" s="589"/>
    </row>
    <row r="793" spans="1:8" x14ac:dyDescent="0.25">
      <c r="A793" s="589"/>
      <c r="B793" s="589"/>
      <c r="C793" s="589"/>
      <c r="D793" s="589"/>
      <c r="E793" s="589"/>
      <c r="F793" s="589"/>
      <c r="G793" s="589"/>
      <c r="H793" s="589"/>
    </row>
    <row r="794" spans="1:8" x14ac:dyDescent="0.25">
      <c r="A794" s="589"/>
      <c r="B794" s="589"/>
      <c r="C794" s="589"/>
      <c r="D794" s="589"/>
      <c r="E794" s="589"/>
      <c r="F794" s="589"/>
      <c r="G794" s="589"/>
      <c r="H794" s="589"/>
    </row>
    <row r="795" spans="1:8" x14ac:dyDescent="0.25">
      <c r="A795" s="589"/>
      <c r="B795" s="589"/>
      <c r="C795" s="589"/>
      <c r="D795" s="589"/>
      <c r="E795" s="589"/>
      <c r="F795" s="589"/>
      <c r="G795" s="589"/>
      <c r="H795" s="589"/>
    </row>
    <row r="796" spans="1:8" x14ac:dyDescent="0.25">
      <c r="A796" s="589"/>
      <c r="B796" s="589"/>
      <c r="C796" s="589"/>
      <c r="D796" s="589"/>
      <c r="E796" s="589"/>
      <c r="F796" s="589"/>
      <c r="G796" s="589"/>
      <c r="H796" s="589"/>
    </row>
    <row r="797" spans="1:8" x14ac:dyDescent="0.25">
      <c r="A797" s="589"/>
      <c r="B797" s="589"/>
      <c r="C797" s="589"/>
      <c r="D797" s="589"/>
      <c r="E797" s="589"/>
      <c r="F797" s="589"/>
      <c r="G797" s="589"/>
      <c r="H797" s="589"/>
    </row>
    <row r="798" spans="1:8" x14ac:dyDescent="0.25">
      <c r="A798" s="589"/>
      <c r="B798" s="589"/>
      <c r="C798" s="589"/>
      <c r="D798" s="589"/>
      <c r="E798" s="589"/>
      <c r="F798" s="589"/>
      <c r="G798" s="589"/>
      <c r="H798" s="589"/>
    </row>
    <row r="799" spans="1:8" x14ac:dyDescent="0.25">
      <c r="A799" s="589"/>
      <c r="B799" s="589"/>
      <c r="C799" s="589"/>
      <c r="D799" s="589"/>
      <c r="E799" s="589"/>
      <c r="F799" s="589"/>
      <c r="G799" s="589"/>
      <c r="H799" s="589"/>
    </row>
    <row r="800" spans="1:8" x14ac:dyDescent="0.25">
      <c r="A800" s="589"/>
      <c r="B800" s="589"/>
      <c r="C800" s="589"/>
      <c r="D800" s="589"/>
      <c r="E800" s="589"/>
      <c r="F800" s="589"/>
      <c r="G800" s="589"/>
      <c r="H800" s="589"/>
    </row>
    <row r="801" spans="1:8" x14ac:dyDescent="0.25">
      <c r="A801" s="589"/>
      <c r="B801" s="589"/>
      <c r="C801" s="589"/>
      <c r="D801" s="589"/>
      <c r="E801" s="589"/>
      <c r="F801" s="589"/>
      <c r="G801" s="589"/>
      <c r="H801" s="589"/>
    </row>
    <row r="802" spans="1:8" x14ac:dyDescent="0.25">
      <c r="A802" s="589"/>
      <c r="B802" s="589"/>
      <c r="C802" s="589"/>
      <c r="D802" s="589"/>
      <c r="E802" s="589"/>
      <c r="F802" s="589"/>
      <c r="G802" s="589"/>
      <c r="H802" s="589"/>
    </row>
    <row r="803" spans="1:8" x14ac:dyDescent="0.25">
      <c r="A803" s="589"/>
      <c r="B803" s="589"/>
      <c r="C803" s="589"/>
      <c r="D803" s="589"/>
      <c r="E803" s="589"/>
      <c r="F803" s="589"/>
      <c r="G803" s="589"/>
      <c r="H803" s="589"/>
    </row>
    <row r="804" spans="1:8" x14ac:dyDescent="0.25">
      <c r="A804" s="589"/>
      <c r="B804" s="589"/>
      <c r="C804" s="589"/>
      <c r="D804" s="589"/>
      <c r="E804" s="589"/>
      <c r="F804" s="589"/>
      <c r="G804" s="589"/>
      <c r="H804" s="589"/>
    </row>
    <row r="805" spans="1:8" x14ac:dyDescent="0.25">
      <c r="A805" s="589"/>
      <c r="B805" s="589"/>
      <c r="C805" s="589"/>
      <c r="D805" s="589"/>
      <c r="E805" s="589"/>
      <c r="F805" s="589"/>
      <c r="G805" s="589"/>
      <c r="H805" s="589"/>
    </row>
    <row r="806" spans="1:8" x14ac:dyDescent="0.25">
      <c r="A806" s="589"/>
      <c r="B806" s="589"/>
      <c r="C806" s="589"/>
      <c r="D806" s="589"/>
      <c r="E806" s="589"/>
      <c r="F806" s="589"/>
      <c r="G806" s="589"/>
      <c r="H806" s="589"/>
    </row>
    <row r="807" spans="1:8" x14ac:dyDescent="0.25">
      <c r="A807" s="589"/>
      <c r="B807" s="589"/>
      <c r="C807" s="589"/>
      <c r="D807" s="589"/>
      <c r="E807" s="589"/>
      <c r="F807" s="589"/>
      <c r="G807" s="589"/>
      <c r="H807" s="589"/>
    </row>
    <row r="808" spans="1:8" x14ac:dyDescent="0.25">
      <c r="A808" s="589"/>
      <c r="B808" s="589"/>
      <c r="C808" s="589"/>
      <c r="D808" s="589"/>
      <c r="E808" s="589"/>
      <c r="F808" s="589"/>
      <c r="G808" s="589"/>
      <c r="H808" s="589"/>
    </row>
    <row r="809" spans="1:8" x14ac:dyDescent="0.25">
      <c r="A809" s="589"/>
      <c r="B809" s="589"/>
      <c r="C809" s="589"/>
      <c r="D809" s="589"/>
      <c r="E809" s="589"/>
      <c r="F809" s="589"/>
      <c r="G809" s="589"/>
      <c r="H809" s="589"/>
    </row>
    <row r="810" spans="1:8" x14ac:dyDescent="0.25">
      <c r="A810" s="589"/>
      <c r="B810" s="589"/>
      <c r="C810" s="589"/>
      <c r="D810" s="589"/>
      <c r="E810" s="589"/>
      <c r="F810" s="589"/>
      <c r="G810" s="589"/>
      <c r="H810" s="589"/>
    </row>
    <row r="811" spans="1:8" x14ac:dyDescent="0.25">
      <c r="A811" s="589"/>
      <c r="B811" s="589"/>
      <c r="C811" s="589"/>
      <c r="D811" s="589"/>
      <c r="E811" s="589"/>
      <c r="F811" s="589"/>
      <c r="G811" s="589"/>
      <c r="H811" s="589"/>
    </row>
    <row r="812" spans="1:8" x14ac:dyDescent="0.25">
      <c r="A812" s="589"/>
      <c r="B812" s="589"/>
      <c r="C812" s="589"/>
      <c r="D812" s="589"/>
      <c r="E812" s="589"/>
      <c r="F812" s="589"/>
      <c r="G812" s="589"/>
      <c r="H812" s="589"/>
    </row>
    <row r="813" spans="1:8" x14ac:dyDescent="0.25">
      <c r="A813" s="589"/>
      <c r="B813" s="589"/>
      <c r="C813" s="589"/>
      <c r="D813" s="589"/>
      <c r="E813" s="589"/>
      <c r="F813" s="589"/>
      <c r="G813" s="589"/>
      <c r="H813" s="589"/>
    </row>
    <row r="814" spans="1:8" x14ac:dyDescent="0.25">
      <c r="A814" s="589"/>
      <c r="B814" s="589"/>
      <c r="C814" s="589"/>
      <c r="D814" s="589"/>
      <c r="E814" s="589"/>
      <c r="F814" s="589"/>
      <c r="G814" s="589"/>
      <c r="H814" s="589"/>
    </row>
    <row r="815" spans="1:8" x14ac:dyDescent="0.25">
      <c r="A815" s="589"/>
      <c r="B815" s="589"/>
      <c r="C815" s="589"/>
      <c r="D815" s="589"/>
      <c r="E815" s="589"/>
      <c r="F815" s="589"/>
      <c r="G815" s="589"/>
      <c r="H815" s="589"/>
    </row>
    <row r="816" spans="1:8" x14ac:dyDescent="0.25">
      <c r="A816" s="589"/>
      <c r="B816" s="589"/>
      <c r="C816" s="589"/>
      <c r="D816" s="589"/>
      <c r="E816" s="589"/>
      <c r="F816" s="589"/>
      <c r="G816" s="589"/>
      <c r="H816" s="589"/>
    </row>
    <row r="817" spans="1:8" x14ac:dyDescent="0.25">
      <c r="A817" s="589"/>
      <c r="B817" s="589"/>
      <c r="C817" s="589"/>
      <c r="D817" s="589"/>
      <c r="E817" s="589"/>
      <c r="F817" s="589"/>
      <c r="G817" s="589"/>
      <c r="H817" s="589"/>
    </row>
    <row r="818" spans="1:8" x14ac:dyDescent="0.25">
      <c r="A818" s="589"/>
      <c r="B818" s="589"/>
      <c r="C818" s="589"/>
      <c r="D818" s="589"/>
      <c r="E818" s="589"/>
      <c r="F818" s="589"/>
      <c r="G818" s="589"/>
      <c r="H818" s="589"/>
    </row>
    <row r="819" spans="1:8" x14ac:dyDescent="0.25">
      <c r="A819" s="589"/>
      <c r="B819" s="589"/>
      <c r="C819" s="589"/>
      <c r="D819" s="589"/>
      <c r="E819" s="589"/>
      <c r="F819" s="589"/>
      <c r="G819" s="589"/>
      <c r="H819" s="589"/>
    </row>
    <row r="820" spans="1:8" x14ac:dyDescent="0.25">
      <c r="A820" s="589"/>
      <c r="B820" s="589"/>
      <c r="C820" s="589"/>
      <c r="D820" s="589"/>
      <c r="E820" s="589"/>
      <c r="F820" s="589"/>
      <c r="G820" s="589"/>
      <c r="H820" s="589"/>
    </row>
    <row r="821" spans="1:8" x14ac:dyDescent="0.25">
      <c r="A821" s="589"/>
      <c r="B821" s="589"/>
      <c r="C821" s="589"/>
      <c r="D821" s="589"/>
      <c r="E821" s="589"/>
      <c r="F821" s="589"/>
      <c r="G821" s="589"/>
      <c r="H821" s="589"/>
    </row>
    <row r="822" spans="1:8" x14ac:dyDescent="0.25">
      <c r="A822" s="589"/>
      <c r="B822" s="589"/>
      <c r="C822" s="589"/>
      <c r="D822" s="589"/>
      <c r="E822" s="589"/>
      <c r="F822" s="589"/>
      <c r="G822" s="589"/>
      <c r="H822" s="589"/>
    </row>
    <row r="823" spans="1:8" x14ac:dyDescent="0.25">
      <c r="A823" s="589"/>
      <c r="B823" s="589"/>
      <c r="C823" s="589"/>
      <c r="D823" s="589"/>
      <c r="E823" s="589"/>
      <c r="F823" s="589"/>
      <c r="G823" s="589"/>
      <c r="H823" s="589"/>
    </row>
    <row r="824" spans="1:8" x14ac:dyDescent="0.25">
      <c r="A824" s="589"/>
      <c r="B824" s="589"/>
      <c r="C824" s="589"/>
      <c r="D824" s="589"/>
      <c r="E824" s="589"/>
      <c r="F824" s="589"/>
      <c r="G824" s="589"/>
      <c r="H824" s="589"/>
    </row>
    <row r="825" spans="1:8" x14ac:dyDescent="0.25">
      <c r="A825" s="589"/>
      <c r="B825" s="589"/>
      <c r="C825" s="589"/>
      <c r="D825" s="589"/>
      <c r="E825" s="589"/>
      <c r="F825" s="589"/>
      <c r="G825" s="589"/>
      <c r="H825" s="589"/>
    </row>
    <row r="826" spans="1:8" x14ac:dyDescent="0.25">
      <c r="A826" s="589"/>
      <c r="B826" s="589"/>
      <c r="C826" s="589"/>
      <c r="D826" s="589"/>
      <c r="E826" s="589"/>
      <c r="F826" s="589"/>
      <c r="G826" s="589"/>
      <c r="H826" s="589"/>
    </row>
    <row r="827" spans="1:8" x14ac:dyDescent="0.25">
      <c r="A827" s="589"/>
      <c r="B827" s="589"/>
      <c r="C827" s="589"/>
      <c r="D827" s="589"/>
      <c r="E827" s="589"/>
      <c r="F827" s="589"/>
      <c r="G827" s="589"/>
      <c r="H827" s="589"/>
    </row>
    <row r="828" spans="1:8" x14ac:dyDescent="0.25">
      <c r="A828" s="589"/>
      <c r="B828" s="589"/>
      <c r="C828" s="589"/>
      <c r="D828" s="589"/>
      <c r="E828" s="589"/>
      <c r="F828" s="589"/>
      <c r="G828" s="589"/>
      <c r="H828" s="589"/>
    </row>
    <row r="829" spans="1:8" x14ac:dyDescent="0.25">
      <c r="A829" s="589"/>
      <c r="B829" s="589"/>
      <c r="C829" s="589"/>
      <c r="D829" s="589"/>
      <c r="E829" s="589"/>
      <c r="F829" s="589"/>
      <c r="G829" s="589"/>
      <c r="H829" s="589"/>
    </row>
    <row r="830" spans="1:8" x14ac:dyDescent="0.25">
      <c r="A830" s="589"/>
      <c r="B830" s="589"/>
      <c r="C830" s="589"/>
      <c r="D830" s="589"/>
      <c r="E830" s="589"/>
      <c r="F830" s="589"/>
      <c r="G830" s="589"/>
      <c r="H830" s="589"/>
    </row>
    <row r="831" spans="1:8" x14ac:dyDescent="0.25">
      <c r="A831" s="589"/>
      <c r="B831" s="589"/>
      <c r="C831" s="589"/>
      <c r="D831" s="589"/>
      <c r="E831" s="589"/>
      <c r="F831" s="589"/>
      <c r="G831" s="589"/>
      <c r="H831" s="589"/>
    </row>
    <row r="832" spans="1:8" x14ac:dyDescent="0.25">
      <c r="A832" s="589"/>
      <c r="B832" s="589"/>
      <c r="C832" s="589"/>
      <c r="D832" s="589"/>
      <c r="E832" s="589"/>
      <c r="F832" s="589"/>
      <c r="G832" s="589"/>
      <c r="H832" s="589"/>
    </row>
    <row r="833" spans="1:8" x14ac:dyDescent="0.25">
      <c r="A833" s="589"/>
      <c r="B833" s="589"/>
      <c r="C833" s="589"/>
      <c r="D833" s="589"/>
      <c r="E833" s="589"/>
      <c r="F833" s="589"/>
      <c r="G833" s="589"/>
      <c r="H833" s="589"/>
    </row>
    <row r="834" spans="1:8" x14ac:dyDescent="0.25">
      <c r="A834" s="589"/>
      <c r="B834" s="589"/>
      <c r="C834" s="589"/>
      <c r="D834" s="589"/>
      <c r="E834" s="589"/>
      <c r="F834" s="589"/>
      <c r="G834" s="589"/>
      <c r="H834" s="589"/>
    </row>
    <row r="835" spans="1:8" x14ac:dyDescent="0.25">
      <c r="A835" s="589"/>
      <c r="B835" s="589"/>
      <c r="C835" s="589"/>
      <c r="D835" s="589"/>
      <c r="E835" s="589"/>
      <c r="F835" s="589"/>
      <c r="G835" s="589"/>
      <c r="H835" s="589"/>
    </row>
    <row r="836" spans="1:8" x14ac:dyDescent="0.25">
      <c r="A836" s="589"/>
      <c r="B836" s="589"/>
      <c r="C836" s="589"/>
      <c r="D836" s="589"/>
      <c r="E836" s="589"/>
      <c r="F836" s="589"/>
      <c r="G836" s="589"/>
      <c r="H836" s="589"/>
    </row>
    <row r="837" spans="1:8" x14ac:dyDescent="0.25">
      <c r="A837" s="589"/>
      <c r="B837" s="589"/>
      <c r="C837" s="589"/>
      <c r="D837" s="589"/>
      <c r="E837" s="589"/>
      <c r="F837" s="589"/>
      <c r="G837" s="589"/>
      <c r="H837" s="589"/>
    </row>
    <row r="838" spans="1:8" x14ac:dyDescent="0.25">
      <c r="A838" s="589"/>
      <c r="B838" s="589"/>
      <c r="C838" s="589"/>
      <c r="D838" s="589"/>
      <c r="E838" s="589"/>
      <c r="F838" s="589"/>
      <c r="G838" s="589"/>
      <c r="H838" s="589"/>
    </row>
    <row r="839" spans="1:8" x14ac:dyDescent="0.25">
      <c r="A839" s="589"/>
      <c r="B839" s="589"/>
      <c r="C839" s="589"/>
      <c r="D839" s="589"/>
      <c r="E839" s="589"/>
      <c r="F839" s="589"/>
      <c r="G839" s="589"/>
      <c r="H839" s="589"/>
    </row>
    <row r="840" spans="1:8" x14ac:dyDescent="0.25">
      <c r="A840" s="589"/>
      <c r="B840" s="589"/>
      <c r="C840" s="589"/>
      <c r="D840" s="589"/>
      <c r="E840" s="589"/>
      <c r="F840" s="589"/>
      <c r="G840" s="589"/>
      <c r="H840" s="589"/>
    </row>
    <row r="841" spans="1:8" x14ac:dyDescent="0.25">
      <c r="A841" s="589"/>
      <c r="B841" s="589"/>
      <c r="C841" s="589"/>
      <c r="D841" s="589"/>
      <c r="E841" s="589"/>
      <c r="F841" s="589"/>
      <c r="G841" s="589"/>
      <c r="H841" s="589"/>
    </row>
    <row r="842" spans="1:8" x14ac:dyDescent="0.25">
      <c r="A842" s="589"/>
      <c r="B842" s="589"/>
      <c r="C842" s="589"/>
      <c r="D842" s="589"/>
      <c r="E842" s="589"/>
      <c r="F842" s="589"/>
      <c r="G842" s="589"/>
      <c r="H842" s="589"/>
    </row>
    <row r="843" spans="1:8" x14ac:dyDescent="0.25">
      <c r="A843" s="589"/>
      <c r="B843" s="589"/>
      <c r="C843" s="589"/>
      <c r="D843" s="589"/>
      <c r="E843" s="589"/>
      <c r="F843" s="589"/>
      <c r="G843" s="589"/>
      <c r="H843" s="589"/>
    </row>
    <row r="844" spans="1:8" x14ac:dyDescent="0.25">
      <c r="A844" s="589"/>
      <c r="B844" s="589"/>
      <c r="C844" s="589"/>
      <c r="D844" s="589"/>
      <c r="E844" s="589"/>
      <c r="F844" s="589"/>
      <c r="G844" s="589"/>
      <c r="H844" s="589"/>
    </row>
    <row r="845" spans="1:8" x14ac:dyDescent="0.25">
      <c r="A845" s="589"/>
      <c r="B845" s="589"/>
      <c r="C845" s="589"/>
      <c r="D845" s="589"/>
      <c r="E845" s="589"/>
      <c r="F845" s="589"/>
      <c r="G845" s="589"/>
      <c r="H845" s="589"/>
    </row>
    <row r="846" spans="1:8" x14ac:dyDescent="0.25">
      <c r="A846" s="589"/>
      <c r="B846" s="589"/>
      <c r="C846" s="589"/>
      <c r="D846" s="589"/>
      <c r="E846" s="589"/>
      <c r="F846" s="589"/>
      <c r="G846" s="589"/>
      <c r="H846" s="589"/>
    </row>
    <row r="847" spans="1:8" x14ac:dyDescent="0.25">
      <c r="A847" s="589"/>
      <c r="B847" s="589"/>
      <c r="C847" s="589"/>
      <c r="D847" s="589"/>
      <c r="E847" s="589"/>
      <c r="F847" s="589"/>
      <c r="G847" s="589"/>
      <c r="H847" s="589"/>
    </row>
    <row r="848" spans="1:8" x14ac:dyDescent="0.25">
      <c r="A848" s="589"/>
      <c r="B848" s="589"/>
      <c r="C848" s="589"/>
      <c r="D848" s="589"/>
      <c r="E848" s="589"/>
      <c r="F848" s="589"/>
      <c r="G848" s="589"/>
      <c r="H848" s="589"/>
    </row>
    <row r="849" spans="1:8" x14ac:dyDescent="0.25">
      <c r="A849" s="589"/>
      <c r="B849" s="589"/>
      <c r="C849" s="589"/>
      <c r="D849" s="589"/>
      <c r="E849" s="589"/>
      <c r="F849" s="589"/>
      <c r="G849" s="589"/>
      <c r="H849" s="589"/>
    </row>
    <row r="850" spans="1:8" x14ac:dyDescent="0.25">
      <c r="A850" s="589"/>
      <c r="B850" s="589"/>
      <c r="C850" s="589"/>
      <c r="D850" s="589"/>
      <c r="E850" s="589"/>
      <c r="F850" s="589"/>
      <c r="G850" s="589"/>
      <c r="H850" s="589"/>
    </row>
    <row r="851" spans="1:8" x14ac:dyDescent="0.25">
      <c r="A851" s="589"/>
      <c r="B851" s="589"/>
      <c r="C851" s="589"/>
      <c r="D851" s="589"/>
      <c r="E851" s="589"/>
      <c r="F851" s="589"/>
      <c r="G851" s="589"/>
      <c r="H851" s="589"/>
    </row>
    <row r="852" spans="1:8" x14ac:dyDescent="0.25">
      <c r="A852" s="589"/>
      <c r="B852" s="589"/>
      <c r="C852" s="589"/>
      <c r="D852" s="589"/>
      <c r="E852" s="589"/>
      <c r="F852" s="589"/>
      <c r="G852" s="589"/>
      <c r="H852" s="589"/>
    </row>
    <row r="853" spans="1:8" x14ac:dyDescent="0.25">
      <c r="A853" s="589"/>
      <c r="B853" s="589"/>
      <c r="C853" s="589"/>
      <c r="D853" s="589"/>
      <c r="E853" s="589"/>
      <c r="F853" s="589"/>
      <c r="G853" s="589"/>
      <c r="H853" s="589"/>
    </row>
    <row r="854" spans="1:8" x14ac:dyDescent="0.25">
      <c r="A854" s="589"/>
      <c r="B854" s="589"/>
      <c r="C854" s="589"/>
      <c r="D854" s="589"/>
      <c r="E854" s="589"/>
      <c r="F854" s="589"/>
      <c r="G854" s="589"/>
      <c r="H854" s="589"/>
    </row>
    <row r="855" spans="1:8" x14ac:dyDescent="0.25">
      <c r="A855" s="589"/>
      <c r="B855" s="589"/>
      <c r="C855" s="589"/>
      <c r="D855" s="589"/>
      <c r="E855" s="589"/>
      <c r="F855" s="589"/>
      <c r="G855" s="589"/>
      <c r="H855" s="589"/>
    </row>
    <row r="856" spans="1:8" x14ac:dyDescent="0.25">
      <c r="A856" s="589"/>
      <c r="B856" s="589"/>
      <c r="C856" s="589"/>
      <c r="D856" s="589"/>
      <c r="E856" s="589"/>
      <c r="F856" s="589"/>
      <c r="G856" s="589"/>
      <c r="H856" s="589"/>
    </row>
    <row r="857" spans="1:8" x14ac:dyDescent="0.25">
      <c r="A857" s="589"/>
      <c r="B857" s="589"/>
      <c r="C857" s="589"/>
      <c r="D857" s="589"/>
      <c r="E857" s="589"/>
      <c r="F857" s="589"/>
      <c r="G857" s="589"/>
      <c r="H857" s="589"/>
    </row>
    <row r="858" spans="1:8" x14ac:dyDescent="0.25">
      <c r="A858" s="589"/>
      <c r="B858" s="589"/>
      <c r="C858" s="589"/>
      <c r="D858" s="589"/>
      <c r="E858" s="589"/>
      <c r="F858" s="589"/>
      <c r="G858" s="589"/>
      <c r="H858" s="589"/>
    </row>
    <row r="859" spans="1:8" x14ac:dyDescent="0.25">
      <c r="A859" s="589"/>
      <c r="B859" s="589"/>
      <c r="C859" s="589"/>
      <c r="D859" s="589"/>
      <c r="E859" s="589"/>
      <c r="F859" s="589"/>
      <c r="G859" s="589"/>
      <c r="H859" s="589"/>
    </row>
    <row r="860" spans="1:8" x14ac:dyDescent="0.25">
      <c r="A860" s="589"/>
      <c r="B860" s="589"/>
      <c r="C860" s="589"/>
      <c r="D860" s="589"/>
      <c r="E860" s="589"/>
      <c r="F860" s="589"/>
      <c r="G860" s="589"/>
      <c r="H860" s="589"/>
    </row>
    <row r="861" spans="1:8" x14ac:dyDescent="0.25">
      <c r="A861" s="589"/>
      <c r="B861" s="589"/>
      <c r="C861" s="589"/>
      <c r="D861" s="589"/>
      <c r="E861" s="589"/>
      <c r="F861" s="589"/>
      <c r="G861" s="589"/>
      <c r="H861" s="589"/>
    </row>
    <row r="862" spans="1:8" x14ac:dyDescent="0.25">
      <c r="A862" s="589"/>
      <c r="B862" s="589"/>
      <c r="C862" s="589"/>
      <c r="D862" s="589"/>
      <c r="E862" s="589"/>
      <c r="F862" s="589"/>
      <c r="G862" s="589"/>
      <c r="H862" s="589"/>
    </row>
    <row r="863" spans="1:8" x14ac:dyDescent="0.25">
      <c r="A863" s="589"/>
      <c r="B863" s="589"/>
      <c r="C863" s="589"/>
      <c r="D863" s="589"/>
      <c r="E863" s="589"/>
      <c r="F863" s="589"/>
      <c r="G863" s="589"/>
      <c r="H863" s="589"/>
    </row>
    <row r="864" spans="1:8" x14ac:dyDescent="0.25">
      <c r="A864" s="589"/>
      <c r="B864" s="589"/>
      <c r="C864" s="589"/>
      <c r="D864" s="589"/>
      <c r="E864" s="589"/>
      <c r="F864" s="589"/>
      <c r="G864" s="589"/>
      <c r="H864" s="589"/>
    </row>
    <row r="865" spans="1:8" x14ac:dyDescent="0.25">
      <c r="A865" s="589"/>
      <c r="B865" s="589"/>
      <c r="C865" s="589"/>
      <c r="D865" s="589"/>
      <c r="E865" s="589"/>
      <c r="F865" s="589"/>
      <c r="G865" s="589"/>
      <c r="H865" s="589"/>
    </row>
    <row r="866" spans="1:8" x14ac:dyDescent="0.25">
      <c r="A866" s="589"/>
      <c r="B866" s="589"/>
      <c r="C866" s="589"/>
      <c r="D866" s="589"/>
      <c r="E866" s="589"/>
      <c r="F866" s="589"/>
      <c r="G866" s="589"/>
      <c r="H866" s="589"/>
    </row>
    <row r="867" spans="1:8" x14ac:dyDescent="0.25">
      <c r="A867" s="589"/>
      <c r="B867" s="589"/>
      <c r="C867" s="589"/>
      <c r="D867" s="589"/>
      <c r="E867" s="589"/>
      <c r="F867" s="589"/>
      <c r="G867" s="589"/>
      <c r="H867" s="589"/>
    </row>
    <row r="868" spans="1:8" x14ac:dyDescent="0.25">
      <c r="A868" s="589"/>
      <c r="B868" s="589"/>
      <c r="C868" s="589"/>
      <c r="D868" s="589"/>
      <c r="E868" s="589"/>
      <c r="F868" s="589"/>
      <c r="G868" s="589"/>
      <c r="H868" s="589"/>
    </row>
    <row r="869" spans="1:8" x14ac:dyDescent="0.25">
      <c r="A869" s="589"/>
      <c r="B869" s="589"/>
      <c r="C869" s="589"/>
      <c r="D869" s="589"/>
      <c r="E869" s="589"/>
      <c r="F869" s="589"/>
      <c r="G869" s="589"/>
      <c r="H869" s="589"/>
    </row>
    <row r="870" spans="1:8" x14ac:dyDescent="0.25">
      <c r="A870" s="589"/>
      <c r="B870" s="589"/>
      <c r="C870" s="589"/>
      <c r="D870" s="589"/>
      <c r="E870" s="589"/>
      <c r="F870" s="589"/>
      <c r="G870" s="589"/>
      <c r="H870" s="589"/>
    </row>
    <row r="871" spans="1:8" x14ac:dyDescent="0.25">
      <c r="A871" s="589"/>
      <c r="B871" s="589"/>
      <c r="C871" s="589"/>
      <c r="D871" s="589"/>
      <c r="E871" s="589"/>
      <c r="F871" s="589"/>
      <c r="G871" s="589"/>
      <c r="H871" s="589"/>
    </row>
    <row r="872" spans="1:8" x14ac:dyDescent="0.25">
      <c r="A872" s="589"/>
      <c r="B872" s="589"/>
      <c r="C872" s="589"/>
      <c r="D872" s="589"/>
      <c r="E872" s="589"/>
      <c r="F872" s="589"/>
      <c r="G872" s="589"/>
      <c r="H872" s="589"/>
    </row>
    <row r="873" spans="1:8" x14ac:dyDescent="0.25">
      <c r="A873" s="589"/>
      <c r="B873" s="589"/>
      <c r="C873" s="589"/>
      <c r="D873" s="589"/>
      <c r="E873" s="589"/>
      <c r="F873" s="589"/>
      <c r="G873" s="589"/>
      <c r="H873" s="589"/>
    </row>
    <row r="874" spans="1:8" x14ac:dyDescent="0.25">
      <c r="A874" s="589"/>
      <c r="B874" s="589"/>
      <c r="C874" s="589"/>
      <c r="D874" s="589"/>
      <c r="E874" s="589"/>
      <c r="F874" s="589"/>
      <c r="G874" s="589"/>
      <c r="H874" s="589"/>
    </row>
    <row r="875" spans="1:8" x14ac:dyDescent="0.25">
      <c r="A875" s="589"/>
      <c r="B875" s="589"/>
      <c r="C875" s="589"/>
      <c r="D875" s="589"/>
      <c r="E875" s="589"/>
      <c r="F875" s="589"/>
      <c r="G875" s="589"/>
      <c r="H875" s="589"/>
    </row>
    <row r="876" spans="1:8" x14ac:dyDescent="0.25">
      <c r="A876" s="589"/>
      <c r="B876" s="589"/>
      <c r="C876" s="589"/>
      <c r="D876" s="589"/>
      <c r="E876" s="589"/>
      <c r="F876" s="589"/>
      <c r="G876" s="589"/>
      <c r="H876" s="589"/>
    </row>
    <row r="877" spans="1:8" x14ac:dyDescent="0.25">
      <c r="A877" s="589"/>
      <c r="B877" s="589"/>
      <c r="C877" s="589"/>
      <c r="D877" s="589"/>
      <c r="E877" s="589"/>
      <c r="F877" s="589"/>
      <c r="G877" s="589"/>
      <c r="H877" s="589"/>
    </row>
    <row r="878" spans="1:8" x14ac:dyDescent="0.25">
      <c r="A878" s="589"/>
      <c r="B878" s="589"/>
      <c r="C878" s="589"/>
      <c r="D878" s="589"/>
      <c r="E878" s="589"/>
      <c r="F878" s="589"/>
      <c r="G878" s="589"/>
      <c r="H878" s="589"/>
    </row>
    <row r="879" spans="1:8" x14ac:dyDescent="0.25">
      <c r="A879" s="589"/>
      <c r="B879" s="589"/>
      <c r="C879" s="589"/>
      <c r="D879" s="589"/>
      <c r="E879" s="589"/>
      <c r="F879" s="589"/>
      <c r="G879" s="589"/>
      <c r="H879" s="589"/>
    </row>
    <row r="880" spans="1:8" x14ac:dyDescent="0.25">
      <c r="A880" s="589"/>
      <c r="B880" s="589"/>
      <c r="C880" s="589"/>
      <c r="D880" s="589"/>
      <c r="E880" s="589"/>
      <c r="F880" s="589"/>
      <c r="G880" s="589"/>
      <c r="H880" s="589"/>
    </row>
    <row r="881" spans="1:8" x14ac:dyDescent="0.25">
      <c r="A881" s="589"/>
      <c r="B881" s="589"/>
      <c r="C881" s="589"/>
      <c r="D881" s="589"/>
      <c r="E881" s="589"/>
      <c r="F881" s="589"/>
      <c r="G881" s="589"/>
      <c r="H881" s="589"/>
    </row>
    <row r="882" spans="1:8" x14ac:dyDescent="0.25">
      <c r="A882" s="589"/>
      <c r="B882" s="589"/>
      <c r="C882" s="589"/>
      <c r="D882" s="589"/>
      <c r="E882" s="589"/>
      <c r="F882" s="589"/>
      <c r="G882" s="589"/>
      <c r="H882" s="589"/>
    </row>
    <row r="883" spans="1:8" x14ac:dyDescent="0.25">
      <c r="A883" s="589"/>
      <c r="B883" s="589"/>
      <c r="C883" s="589"/>
      <c r="D883" s="589"/>
      <c r="E883" s="589"/>
      <c r="F883" s="589"/>
      <c r="G883" s="589"/>
      <c r="H883" s="589"/>
    </row>
    <row r="884" spans="1:8" x14ac:dyDescent="0.25">
      <c r="A884" s="589"/>
      <c r="B884" s="589"/>
      <c r="C884" s="589"/>
      <c r="D884" s="589"/>
      <c r="E884" s="589"/>
      <c r="F884" s="589"/>
      <c r="G884" s="589"/>
      <c r="H884" s="589"/>
    </row>
    <row r="885" spans="1:8" x14ac:dyDescent="0.25">
      <c r="A885" s="589"/>
      <c r="B885" s="589"/>
      <c r="C885" s="589"/>
      <c r="D885" s="589"/>
      <c r="E885" s="589"/>
      <c r="F885" s="589"/>
      <c r="G885" s="589"/>
      <c r="H885" s="589"/>
    </row>
    <row r="886" spans="1:8" x14ac:dyDescent="0.25">
      <c r="A886" s="589"/>
      <c r="B886" s="589"/>
      <c r="C886" s="589"/>
      <c r="D886" s="589"/>
      <c r="E886" s="589"/>
      <c r="F886" s="589"/>
      <c r="G886" s="589"/>
      <c r="H886" s="589"/>
    </row>
    <row r="887" spans="1:8" x14ac:dyDescent="0.25">
      <c r="A887" s="589"/>
      <c r="B887" s="589"/>
      <c r="C887" s="589"/>
      <c r="D887" s="589"/>
      <c r="E887" s="589"/>
      <c r="F887" s="589"/>
      <c r="G887" s="589"/>
      <c r="H887" s="589"/>
    </row>
    <row r="888" spans="1:8" x14ac:dyDescent="0.25">
      <c r="A888" s="589"/>
      <c r="B888" s="589"/>
      <c r="C888" s="589"/>
      <c r="D888" s="589"/>
      <c r="E888" s="589"/>
      <c r="F888" s="589"/>
      <c r="G888" s="589"/>
      <c r="H888" s="589"/>
    </row>
    <row r="889" spans="1:8" x14ac:dyDescent="0.25">
      <c r="A889" s="589"/>
      <c r="B889" s="589"/>
      <c r="C889" s="589"/>
      <c r="D889" s="589"/>
      <c r="E889" s="589"/>
      <c r="F889" s="589"/>
      <c r="G889" s="589"/>
      <c r="H889" s="589"/>
    </row>
    <row r="890" spans="1:8" x14ac:dyDescent="0.25">
      <c r="A890" s="589"/>
      <c r="B890" s="589"/>
      <c r="C890" s="589"/>
      <c r="D890" s="589"/>
      <c r="E890" s="589"/>
      <c r="F890" s="589"/>
      <c r="G890" s="589"/>
      <c r="H890" s="589"/>
    </row>
    <row r="891" spans="1:8" x14ac:dyDescent="0.25">
      <c r="A891" s="589"/>
      <c r="B891" s="589"/>
      <c r="C891" s="589"/>
      <c r="D891" s="589"/>
      <c r="E891" s="589"/>
      <c r="F891" s="589"/>
      <c r="G891" s="589"/>
      <c r="H891" s="589"/>
    </row>
    <row r="892" spans="1:8" x14ac:dyDescent="0.25">
      <c r="A892" s="589"/>
      <c r="B892" s="589"/>
      <c r="C892" s="589"/>
      <c r="D892" s="589"/>
      <c r="E892" s="589"/>
      <c r="F892" s="589"/>
      <c r="G892" s="589"/>
      <c r="H892" s="589"/>
    </row>
    <row r="893" spans="1:8" x14ac:dyDescent="0.25">
      <c r="A893" s="589"/>
      <c r="B893" s="589"/>
      <c r="C893" s="589"/>
      <c r="D893" s="589"/>
      <c r="E893" s="589"/>
      <c r="F893" s="589"/>
      <c r="G893" s="589"/>
      <c r="H893" s="589"/>
    </row>
    <row r="894" spans="1:8" x14ac:dyDescent="0.25">
      <c r="A894" s="589"/>
      <c r="B894" s="589"/>
      <c r="C894" s="589"/>
      <c r="D894" s="589"/>
      <c r="E894" s="589"/>
      <c r="F894" s="589"/>
      <c r="G894" s="589"/>
      <c r="H894" s="589"/>
    </row>
    <row r="895" spans="1:8" x14ac:dyDescent="0.25">
      <c r="A895" s="589"/>
      <c r="B895" s="589"/>
      <c r="C895" s="589"/>
      <c r="D895" s="589"/>
      <c r="E895" s="589"/>
      <c r="F895" s="589"/>
      <c r="G895" s="589"/>
      <c r="H895" s="589"/>
    </row>
    <row r="896" spans="1:8" x14ac:dyDescent="0.25">
      <c r="A896" s="589"/>
      <c r="B896" s="589"/>
      <c r="C896" s="589"/>
      <c r="D896" s="589"/>
      <c r="E896" s="589"/>
      <c r="F896" s="589"/>
      <c r="G896" s="589"/>
      <c r="H896" s="589"/>
    </row>
    <row r="897" spans="1:8" x14ac:dyDescent="0.25">
      <c r="A897" s="589"/>
      <c r="B897" s="589"/>
      <c r="C897" s="589"/>
      <c r="D897" s="589"/>
      <c r="E897" s="589"/>
      <c r="F897" s="589"/>
      <c r="G897" s="589"/>
      <c r="H897" s="589"/>
    </row>
    <row r="898" spans="1:8" x14ac:dyDescent="0.25">
      <c r="A898" s="589"/>
      <c r="B898" s="589"/>
      <c r="C898" s="589"/>
      <c r="D898" s="589"/>
      <c r="E898" s="589"/>
      <c r="F898" s="589"/>
      <c r="G898" s="589"/>
      <c r="H898" s="589"/>
    </row>
    <row r="899" spans="1:8" x14ac:dyDescent="0.25">
      <c r="A899" s="589"/>
      <c r="B899" s="589"/>
      <c r="C899" s="589"/>
      <c r="D899" s="589"/>
      <c r="E899" s="589"/>
      <c r="F899" s="589"/>
      <c r="G899" s="589"/>
      <c r="H899" s="589"/>
    </row>
    <row r="900" spans="1:8" x14ac:dyDescent="0.25">
      <c r="A900" s="589"/>
      <c r="B900" s="589"/>
      <c r="C900" s="589"/>
      <c r="D900" s="589"/>
      <c r="E900" s="589"/>
      <c r="F900" s="589"/>
      <c r="G900" s="589"/>
      <c r="H900" s="589"/>
    </row>
    <row r="901" spans="1:8" x14ac:dyDescent="0.25">
      <c r="A901" s="589"/>
      <c r="B901" s="589"/>
      <c r="C901" s="589"/>
      <c r="D901" s="589"/>
      <c r="E901" s="589"/>
      <c r="F901" s="589"/>
      <c r="G901" s="589"/>
      <c r="H901" s="589"/>
    </row>
    <row r="902" spans="1:8" x14ac:dyDescent="0.25">
      <c r="A902" s="589"/>
      <c r="B902" s="589"/>
      <c r="C902" s="589"/>
      <c r="D902" s="589"/>
      <c r="E902" s="589"/>
      <c r="F902" s="589"/>
      <c r="G902" s="589"/>
      <c r="H902" s="589"/>
    </row>
    <row r="903" spans="1:8" x14ac:dyDescent="0.25">
      <c r="A903" s="589"/>
      <c r="B903" s="589"/>
      <c r="C903" s="589"/>
      <c r="D903" s="589"/>
      <c r="E903" s="589"/>
      <c r="F903" s="589"/>
      <c r="G903" s="589"/>
      <c r="H903" s="589"/>
    </row>
    <row r="904" spans="1:8" x14ac:dyDescent="0.25">
      <c r="A904" s="589"/>
      <c r="B904" s="589"/>
      <c r="C904" s="589"/>
      <c r="D904" s="589"/>
      <c r="E904" s="589"/>
      <c r="F904" s="589"/>
      <c r="G904" s="589"/>
      <c r="H904" s="589"/>
    </row>
    <row r="905" spans="1:8" x14ac:dyDescent="0.25">
      <c r="A905" s="589"/>
      <c r="B905" s="589"/>
      <c r="C905" s="589"/>
      <c r="D905" s="589"/>
      <c r="E905" s="589"/>
      <c r="F905" s="589"/>
      <c r="G905" s="589"/>
      <c r="H905" s="589"/>
    </row>
    <row r="906" spans="1:8" x14ac:dyDescent="0.25">
      <c r="A906" s="589"/>
      <c r="B906" s="589"/>
      <c r="C906" s="589"/>
      <c r="D906" s="589"/>
      <c r="E906" s="589"/>
      <c r="F906" s="589"/>
      <c r="G906" s="589"/>
      <c r="H906" s="589"/>
    </row>
    <row r="907" spans="1:8" x14ac:dyDescent="0.25">
      <c r="A907" s="589"/>
      <c r="B907" s="589"/>
      <c r="C907" s="589"/>
      <c r="D907" s="589"/>
      <c r="E907" s="589"/>
      <c r="F907" s="589"/>
      <c r="G907" s="589"/>
      <c r="H907" s="589"/>
    </row>
    <row r="908" spans="1:8" x14ac:dyDescent="0.25">
      <c r="A908" s="589"/>
      <c r="B908" s="589"/>
      <c r="C908" s="589"/>
      <c r="D908" s="589"/>
      <c r="E908" s="589"/>
      <c r="F908" s="589"/>
      <c r="G908" s="589"/>
      <c r="H908" s="589"/>
    </row>
    <row r="909" spans="1:8" x14ac:dyDescent="0.25">
      <c r="A909" s="589"/>
      <c r="B909" s="589"/>
      <c r="C909" s="589"/>
      <c r="D909" s="589"/>
      <c r="E909" s="589"/>
      <c r="F909" s="589"/>
      <c r="G909" s="589"/>
      <c r="H909" s="589"/>
    </row>
    <row r="910" spans="1:8" x14ac:dyDescent="0.25">
      <c r="A910" s="589"/>
      <c r="B910" s="589"/>
      <c r="C910" s="589"/>
      <c r="D910" s="589"/>
      <c r="E910" s="589"/>
      <c r="F910" s="589"/>
      <c r="G910" s="589"/>
      <c r="H910" s="589"/>
    </row>
    <row r="911" spans="1:8" x14ac:dyDescent="0.25">
      <c r="A911" s="589"/>
      <c r="B911" s="589"/>
      <c r="C911" s="589"/>
      <c r="D911" s="589"/>
      <c r="E911" s="589"/>
      <c r="F911" s="589"/>
      <c r="G911" s="589"/>
      <c r="H911" s="589"/>
    </row>
    <row r="912" spans="1:8" x14ac:dyDescent="0.25">
      <c r="A912" s="589"/>
      <c r="B912" s="589"/>
      <c r="C912" s="589"/>
      <c r="D912" s="589"/>
      <c r="E912" s="589"/>
      <c r="F912" s="589"/>
      <c r="G912" s="589"/>
      <c r="H912" s="589"/>
    </row>
    <row r="913" spans="1:8" x14ac:dyDescent="0.25">
      <c r="A913" s="589"/>
      <c r="B913" s="589"/>
      <c r="C913" s="589"/>
      <c r="D913" s="589"/>
      <c r="E913" s="589"/>
      <c r="F913" s="589"/>
      <c r="G913" s="589"/>
      <c r="H913" s="589"/>
    </row>
    <row r="914" spans="1:8" x14ac:dyDescent="0.25">
      <c r="A914" s="589"/>
      <c r="B914" s="589"/>
      <c r="C914" s="589"/>
      <c r="D914" s="589"/>
      <c r="E914" s="589"/>
      <c r="F914" s="589"/>
      <c r="G914" s="589"/>
      <c r="H914" s="589"/>
    </row>
    <row r="915" spans="1:8" x14ac:dyDescent="0.25">
      <c r="A915" s="589"/>
      <c r="B915" s="589"/>
      <c r="C915" s="589"/>
      <c r="D915" s="589"/>
      <c r="E915" s="589"/>
      <c r="F915" s="589"/>
      <c r="G915" s="589"/>
      <c r="H915" s="589"/>
    </row>
    <row r="916" spans="1:8" x14ac:dyDescent="0.25">
      <c r="A916" s="589"/>
      <c r="B916" s="589"/>
      <c r="C916" s="589"/>
      <c r="D916" s="589"/>
      <c r="E916" s="589"/>
      <c r="F916" s="589"/>
      <c r="G916" s="589"/>
      <c r="H916" s="589"/>
    </row>
    <row r="917" spans="1:8" x14ac:dyDescent="0.25">
      <c r="A917" s="589"/>
      <c r="B917" s="589"/>
      <c r="C917" s="589"/>
      <c r="D917" s="589"/>
      <c r="E917" s="589"/>
      <c r="F917" s="589"/>
      <c r="G917" s="589"/>
      <c r="H917" s="589"/>
    </row>
    <row r="918" spans="1:8" x14ac:dyDescent="0.25">
      <c r="A918" s="589"/>
      <c r="B918" s="589"/>
      <c r="C918" s="589"/>
      <c r="D918" s="589"/>
      <c r="E918" s="589"/>
      <c r="F918" s="589"/>
      <c r="G918" s="589"/>
      <c r="H918" s="589"/>
    </row>
    <row r="919" spans="1:8" x14ac:dyDescent="0.25">
      <c r="A919" s="589"/>
      <c r="B919" s="589"/>
      <c r="C919" s="589"/>
      <c r="D919" s="589"/>
      <c r="E919" s="589"/>
      <c r="F919" s="589"/>
      <c r="G919" s="589"/>
      <c r="H919" s="589"/>
    </row>
    <row r="920" spans="1:8" x14ac:dyDescent="0.25">
      <c r="A920" s="589"/>
      <c r="B920" s="589"/>
      <c r="C920" s="589"/>
      <c r="D920" s="589"/>
      <c r="E920" s="589"/>
      <c r="F920" s="589"/>
      <c r="G920" s="589"/>
      <c r="H920" s="589"/>
    </row>
    <row r="921" spans="1:8" x14ac:dyDescent="0.25">
      <c r="A921" s="589"/>
      <c r="B921" s="589"/>
      <c r="C921" s="589"/>
      <c r="D921" s="589"/>
      <c r="E921" s="589"/>
      <c r="F921" s="589"/>
      <c r="G921" s="589"/>
      <c r="H921" s="589"/>
    </row>
    <row r="922" spans="1:8" x14ac:dyDescent="0.25">
      <c r="A922" s="589"/>
      <c r="B922" s="589"/>
      <c r="C922" s="589"/>
      <c r="D922" s="589"/>
      <c r="E922" s="589"/>
      <c r="F922" s="589"/>
      <c r="G922" s="589"/>
      <c r="H922" s="589"/>
    </row>
    <row r="923" spans="1:8" x14ac:dyDescent="0.25">
      <c r="A923" s="589"/>
      <c r="B923" s="589"/>
      <c r="C923" s="589"/>
      <c r="D923" s="589"/>
      <c r="E923" s="589"/>
      <c r="F923" s="589"/>
      <c r="G923" s="589"/>
      <c r="H923" s="589"/>
    </row>
    <row r="924" spans="1:8" x14ac:dyDescent="0.25">
      <c r="A924" s="589"/>
      <c r="B924" s="589"/>
      <c r="C924" s="589"/>
      <c r="D924" s="589"/>
      <c r="E924" s="589"/>
      <c r="F924" s="589"/>
      <c r="G924" s="589"/>
      <c r="H924" s="589"/>
    </row>
    <row r="925" spans="1:8" x14ac:dyDescent="0.25">
      <c r="A925" s="589"/>
      <c r="B925" s="589"/>
      <c r="C925" s="589"/>
      <c r="D925" s="589"/>
      <c r="E925" s="589"/>
      <c r="F925" s="589"/>
      <c r="G925" s="589"/>
      <c r="H925" s="589"/>
    </row>
    <row r="926" spans="1:8" x14ac:dyDescent="0.25">
      <c r="A926" s="589"/>
      <c r="B926" s="589"/>
      <c r="C926" s="589"/>
      <c r="D926" s="589"/>
      <c r="E926" s="589"/>
      <c r="F926" s="589"/>
      <c r="G926" s="589"/>
      <c r="H926" s="589"/>
    </row>
    <row r="927" spans="1:8" x14ac:dyDescent="0.25">
      <c r="A927" s="589"/>
      <c r="B927" s="589"/>
      <c r="C927" s="589"/>
      <c r="D927" s="589"/>
      <c r="E927" s="589"/>
      <c r="F927" s="589"/>
      <c r="G927" s="589"/>
      <c r="H927" s="589"/>
    </row>
    <row r="928" spans="1:8" x14ac:dyDescent="0.25">
      <c r="A928" s="589"/>
      <c r="B928" s="589"/>
      <c r="C928" s="589"/>
      <c r="D928" s="589"/>
      <c r="E928" s="589"/>
      <c r="F928" s="589"/>
      <c r="G928" s="589"/>
      <c r="H928" s="589"/>
    </row>
    <row r="929" spans="1:8" x14ac:dyDescent="0.25">
      <c r="A929" s="589"/>
      <c r="B929" s="589"/>
      <c r="C929" s="589"/>
      <c r="D929" s="589"/>
      <c r="E929" s="589"/>
      <c r="F929" s="589"/>
      <c r="G929" s="589"/>
      <c r="H929" s="589"/>
    </row>
    <row r="930" spans="1:8" x14ac:dyDescent="0.25">
      <c r="A930" s="589"/>
      <c r="B930" s="589"/>
      <c r="C930" s="589"/>
      <c r="D930" s="589"/>
      <c r="E930" s="589"/>
      <c r="F930" s="589"/>
      <c r="G930" s="589"/>
      <c r="H930" s="589"/>
    </row>
    <row r="931" spans="1:8" x14ac:dyDescent="0.25">
      <c r="A931" s="589"/>
      <c r="B931" s="589"/>
      <c r="C931" s="589"/>
      <c r="D931" s="589"/>
      <c r="E931" s="589"/>
      <c r="F931" s="589"/>
      <c r="G931" s="589"/>
      <c r="H931" s="589"/>
    </row>
    <row r="932" spans="1:8" x14ac:dyDescent="0.25">
      <c r="A932" s="589"/>
      <c r="B932" s="589"/>
      <c r="C932" s="589"/>
      <c r="D932" s="589"/>
      <c r="E932" s="589"/>
      <c r="F932" s="589"/>
      <c r="G932" s="589"/>
      <c r="H932" s="589"/>
    </row>
    <row r="933" spans="1:8" x14ac:dyDescent="0.25">
      <c r="A933" s="589"/>
      <c r="B933" s="589"/>
      <c r="C933" s="589"/>
      <c r="D933" s="589"/>
      <c r="E933" s="589"/>
      <c r="F933" s="589"/>
      <c r="G933" s="589"/>
      <c r="H933" s="589"/>
    </row>
    <row r="934" spans="1:8" x14ac:dyDescent="0.25">
      <c r="A934" s="589"/>
      <c r="B934" s="589"/>
      <c r="C934" s="589"/>
      <c r="D934" s="589"/>
      <c r="E934" s="589"/>
      <c r="F934" s="589"/>
      <c r="G934" s="589"/>
      <c r="H934" s="589"/>
    </row>
    <row r="935" spans="1:8" x14ac:dyDescent="0.25">
      <c r="A935" s="589"/>
      <c r="B935" s="589"/>
      <c r="C935" s="589"/>
      <c r="D935" s="589"/>
      <c r="E935" s="589"/>
      <c r="F935" s="589"/>
      <c r="G935" s="589"/>
      <c r="H935" s="589"/>
    </row>
    <row r="936" spans="1:8" x14ac:dyDescent="0.25">
      <c r="A936" s="589"/>
      <c r="B936" s="589"/>
      <c r="C936" s="589"/>
      <c r="D936" s="589"/>
      <c r="E936" s="589"/>
      <c r="F936" s="589"/>
      <c r="G936" s="589"/>
      <c r="H936" s="589"/>
    </row>
    <row r="937" spans="1:8" x14ac:dyDescent="0.25">
      <c r="A937" s="589"/>
      <c r="B937" s="589"/>
      <c r="C937" s="589"/>
      <c r="D937" s="589"/>
      <c r="E937" s="589"/>
      <c r="F937" s="589"/>
      <c r="G937" s="589"/>
      <c r="H937" s="589"/>
    </row>
    <row r="938" spans="1:8" x14ac:dyDescent="0.25">
      <c r="A938" s="589"/>
      <c r="B938" s="589"/>
      <c r="C938" s="589"/>
      <c r="D938" s="589"/>
      <c r="E938" s="589"/>
      <c r="F938" s="589"/>
      <c r="G938" s="589"/>
      <c r="H938" s="589"/>
    </row>
    <row r="939" spans="1:8" x14ac:dyDescent="0.25">
      <c r="A939" s="589"/>
      <c r="B939" s="589"/>
      <c r="C939" s="589"/>
      <c r="D939" s="589"/>
      <c r="E939" s="589"/>
      <c r="F939" s="589"/>
      <c r="G939" s="589"/>
      <c r="H939" s="589"/>
    </row>
    <row r="940" spans="1:8" x14ac:dyDescent="0.25">
      <c r="A940" s="589"/>
      <c r="B940" s="589"/>
      <c r="C940" s="589"/>
      <c r="D940" s="589"/>
      <c r="E940" s="589"/>
      <c r="F940" s="589"/>
      <c r="G940" s="589"/>
      <c r="H940" s="589"/>
    </row>
    <row r="941" spans="1:8" x14ac:dyDescent="0.25">
      <c r="A941" s="589"/>
      <c r="B941" s="589"/>
      <c r="C941" s="589"/>
      <c r="D941" s="589"/>
      <c r="E941" s="589"/>
      <c r="F941" s="589"/>
      <c r="G941" s="589"/>
      <c r="H941" s="589"/>
    </row>
    <row r="942" spans="1:8" x14ac:dyDescent="0.25">
      <c r="A942" s="589"/>
      <c r="B942" s="589"/>
      <c r="C942" s="589"/>
      <c r="D942" s="589"/>
      <c r="E942" s="589"/>
      <c r="F942" s="589"/>
      <c r="G942" s="589"/>
      <c r="H942" s="589"/>
    </row>
    <row r="943" spans="1:8" x14ac:dyDescent="0.25">
      <c r="A943" s="589"/>
      <c r="B943" s="589"/>
      <c r="C943" s="589"/>
      <c r="D943" s="589"/>
      <c r="E943" s="589"/>
      <c r="F943" s="589"/>
      <c r="G943" s="589"/>
      <c r="H943" s="589"/>
    </row>
    <row r="944" spans="1:8" x14ac:dyDescent="0.25">
      <c r="A944" s="589"/>
      <c r="B944" s="589"/>
      <c r="C944" s="589"/>
      <c r="D944" s="589"/>
      <c r="E944" s="589"/>
      <c r="F944" s="589"/>
      <c r="G944" s="589"/>
      <c r="H944" s="589"/>
    </row>
    <row r="945" spans="1:8" x14ac:dyDescent="0.25">
      <c r="A945" s="589"/>
      <c r="B945" s="589"/>
      <c r="C945" s="589"/>
      <c r="D945" s="589"/>
      <c r="E945" s="589"/>
      <c r="F945" s="589"/>
      <c r="G945" s="589"/>
      <c r="H945" s="589"/>
    </row>
    <row r="946" spans="1:8" x14ac:dyDescent="0.25">
      <c r="A946" s="589"/>
      <c r="B946" s="589"/>
      <c r="C946" s="589"/>
      <c r="D946" s="589"/>
      <c r="E946" s="589"/>
      <c r="F946" s="589"/>
      <c r="G946" s="589"/>
      <c r="H946" s="589"/>
    </row>
    <row r="947" spans="1:8" x14ac:dyDescent="0.25">
      <c r="A947" s="589"/>
      <c r="B947" s="589"/>
      <c r="C947" s="589"/>
      <c r="D947" s="589"/>
      <c r="E947" s="589"/>
      <c r="F947" s="589"/>
      <c r="G947" s="589"/>
      <c r="H947" s="589"/>
    </row>
    <row r="948" spans="1:8" x14ac:dyDescent="0.25">
      <c r="A948" s="589"/>
      <c r="B948" s="589"/>
      <c r="C948" s="589"/>
      <c r="D948" s="589"/>
      <c r="E948" s="589"/>
      <c r="F948" s="589"/>
      <c r="G948" s="589"/>
      <c r="H948" s="589"/>
    </row>
    <row r="949" spans="1:8" x14ac:dyDescent="0.25">
      <c r="A949" s="589"/>
      <c r="B949" s="589"/>
      <c r="C949" s="589"/>
      <c r="D949" s="589"/>
      <c r="E949" s="589"/>
      <c r="F949" s="589"/>
      <c r="G949" s="589"/>
      <c r="H949" s="589"/>
    </row>
    <row r="950" spans="1:8" x14ac:dyDescent="0.25">
      <c r="A950" s="589"/>
      <c r="B950" s="589"/>
      <c r="C950" s="589"/>
      <c r="D950" s="589"/>
      <c r="E950" s="589"/>
      <c r="F950" s="589"/>
      <c r="G950" s="589"/>
      <c r="H950" s="589"/>
    </row>
    <row r="951" spans="1:8" x14ac:dyDescent="0.25">
      <c r="A951" s="589"/>
      <c r="B951" s="589"/>
      <c r="C951" s="589"/>
      <c r="D951" s="589"/>
      <c r="E951" s="589"/>
      <c r="F951" s="589"/>
      <c r="G951" s="589"/>
      <c r="H951" s="589"/>
    </row>
    <row r="952" spans="1:8" x14ac:dyDescent="0.25">
      <c r="A952" s="589"/>
      <c r="B952" s="589"/>
      <c r="C952" s="589"/>
      <c r="D952" s="589"/>
      <c r="E952" s="589"/>
      <c r="F952" s="589"/>
      <c r="G952" s="589"/>
      <c r="H952" s="589"/>
    </row>
    <row r="953" spans="1:8" x14ac:dyDescent="0.25">
      <c r="A953" s="589"/>
      <c r="B953" s="589"/>
      <c r="C953" s="589"/>
      <c r="D953" s="589"/>
      <c r="E953" s="589"/>
      <c r="F953" s="589"/>
      <c r="G953" s="589"/>
      <c r="H953" s="589"/>
    </row>
    <row r="954" spans="1:8" x14ac:dyDescent="0.25">
      <c r="A954" s="589"/>
      <c r="B954" s="589"/>
      <c r="C954" s="589"/>
      <c r="D954" s="589"/>
      <c r="E954" s="589"/>
      <c r="F954" s="589"/>
      <c r="G954" s="589"/>
      <c r="H954" s="589"/>
    </row>
    <row r="955" spans="1:8" x14ac:dyDescent="0.25">
      <c r="A955" s="589"/>
      <c r="B955" s="589"/>
      <c r="C955" s="589"/>
      <c r="D955" s="589"/>
      <c r="E955" s="589"/>
      <c r="F955" s="589"/>
      <c r="G955" s="589"/>
      <c r="H955" s="589"/>
    </row>
    <row r="956" spans="1:8" x14ac:dyDescent="0.25">
      <c r="A956" s="589"/>
      <c r="B956" s="589"/>
      <c r="C956" s="589"/>
      <c r="D956" s="589"/>
      <c r="E956" s="589"/>
      <c r="F956" s="589"/>
      <c r="G956" s="589"/>
      <c r="H956" s="589"/>
    </row>
    <row r="957" spans="1:8" x14ac:dyDescent="0.25">
      <c r="A957" s="589"/>
      <c r="B957" s="589"/>
      <c r="C957" s="589"/>
      <c r="D957" s="589"/>
      <c r="E957" s="589"/>
      <c r="F957" s="589"/>
      <c r="G957" s="589"/>
      <c r="H957" s="589"/>
    </row>
    <row r="958" spans="1:8" x14ac:dyDescent="0.25">
      <c r="A958" s="589"/>
      <c r="B958" s="589"/>
      <c r="C958" s="589"/>
      <c r="D958" s="589"/>
      <c r="E958" s="589"/>
      <c r="F958" s="589"/>
      <c r="G958" s="589"/>
      <c r="H958" s="589"/>
    </row>
    <row r="959" spans="1:8" x14ac:dyDescent="0.25">
      <c r="A959" s="589"/>
      <c r="B959" s="589"/>
      <c r="C959" s="589"/>
      <c r="D959" s="589"/>
      <c r="E959" s="589"/>
      <c r="F959" s="589"/>
      <c r="G959" s="589"/>
      <c r="H959" s="589"/>
    </row>
    <row r="960" spans="1:8" x14ac:dyDescent="0.25">
      <c r="A960" s="589"/>
      <c r="B960" s="589"/>
      <c r="C960" s="589"/>
      <c r="D960" s="589"/>
      <c r="E960" s="589"/>
      <c r="F960" s="589"/>
      <c r="G960" s="589"/>
      <c r="H960" s="589"/>
    </row>
    <row r="961" spans="1:8" x14ac:dyDescent="0.25">
      <c r="A961" s="589"/>
      <c r="B961" s="589"/>
      <c r="C961" s="589"/>
      <c r="D961" s="589"/>
      <c r="E961" s="589"/>
      <c r="F961" s="589"/>
      <c r="G961" s="589"/>
      <c r="H961" s="589"/>
    </row>
    <row r="962" spans="1:8" x14ac:dyDescent="0.25">
      <c r="A962" s="589"/>
      <c r="B962" s="589"/>
      <c r="C962" s="589"/>
      <c r="D962" s="589"/>
      <c r="E962" s="589"/>
      <c r="F962" s="589"/>
      <c r="G962" s="589"/>
      <c r="H962" s="589"/>
    </row>
    <row r="963" spans="1:8" x14ac:dyDescent="0.25">
      <c r="A963" s="589"/>
      <c r="B963" s="589"/>
      <c r="C963" s="589"/>
      <c r="D963" s="589"/>
      <c r="E963" s="589"/>
      <c r="F963" s="589"/>
      <c r="G963" s="589"/>
      <c r="H963" s="589"/>
    </row>
    <row r="964" spans="1:8" x14ac:dyDescent="0.25">
      <c r="A964" s="589"/>
      <c r="B964" s="589"/>
      <c r="C964" s="589"/>
      <c r="D964" s="589"/>
      <c r="E964" s="589"/>
      <c r="F964" s="589"/>
      <c r="G964" s="589"/>
      <c r="H964" s="589"/>
    </row>
    <row r="965" spans="1:8" x14ac:dyDescent="0.25">
      <c r="A965" s="589"/>
      <c r="B965" s="589"/>
      <c r="C965" s="589"/>
      <c r="D965" s="589"/>
      <c r="E965" s="589"/>
      <c r="F965" s="589"/>
      <c r="G965" s="589"/>
      <c r="H965" s="589"/>
    </row>
    <row r="966" spans="1:8" x14ac:dyDescent="0.25">
      <c r="A966" s="589"/>
      <c r="B966" s="589"/>
      <c r="C966" s="589"/>
      <c r="D966" s="589"/>
      <c r="E966" s="589"/>
      <c r="F966" s="589"/>
      <c r="G966" s="589"/>
      <c r="H966" s="589"/>
    </row>
    <row r="967" spans="1:8" x14ac:dyDescent="0.25">
      <c r="A967" s="589"/>
      <c r="B967" s="589"/>
      <c r="C967" s="589"/>
      <c r="D967" s="589"/>
      <c r="E967" s="589"/>
      <c r="F967" s="589"/>
      <c r="G967" s="589"/>
      <c r="H967" s="589"/>
    </row>
    <row r="968" spans="1:8" x14ac:dyDescent="0.25">
      <c r="A968" s="589"/>
      <c r="B968" s="589"/>
      <c r="C968" s="589"/>
      <c r="D968" s="589"/>
      <c r="E968" s="589"/>
      <c r="F968" s="589"/>
      <c r="G968" s="589"/>
      <c r="H968" s="589"/>
    </row>
    <row r="969" spans="1:8" x14ac:dyDescent="0.25">
      <c r="A969" s="589"/>
      <c r="B969" s="589"/>
      <c r="C969" s="589"/>
      <c r="D969" s="589"/>
      <c r="E969" s="589"/>
      <c r="F969" s="589"/>
      <c r="G969" s="589"/>
      <c r="H969" s="589"/>
    </row>
    <row r="970" spans="1:8" x14ac:dyDescent="0.25">
      <c r="A970" s="589"/>
      <c r="B970" s="589"/>
      <c r="C970" s="589"/>
      <c r="D970" s="589"/>
      <c r="E970" s="589"/>
      <c r="F970" s="589"/>
      <c r="G970" s="589"/>
      <c r="H970" s="589"/>
    </row>
    <row r="971" spans="1:8" x14ac:dyDescent="0.25">
      <c r="A971" s="589"/>
      <c r="B971" s="589"/>
      <c r="C971" s="589"/>
      <c r="D971" s="589"/>
      <c r="E971" s="589"/>
      <c r="F971" s="589"/>
      <c r="G971" s="589"/>
      <c r="H971" s="589"/>
    </row>
    <row r="972" spans="1:8" x14ac:dyDescent="0.25">
      <c r="A972" s="589"/>
      <c r="B972" s="589"/>
      <c r="C972" s="589"/>
      <c r="D972" s="589"/>
      <c r="E972" s="589"/>
      <c r="F972" s="589"/>
      <c r="G972" s="589"/>
      <c r="H972" s="589"/>
    </row>
    <row r="973" spans="1:8" x14ac:dyDescent="0.25">
      <c r="A973" s="589"/>
      <c r="B973" s="589"/>
      <c r="C973" s="589"/>
      <c r="D973" s="589"/>
      <c r="E973" s="589"/>
      <c r="F973" s="589"/>
      <c r="G973" s="589"/>
      <c r="H973" s="589"/>
    </row>
    <row r="974" spans="1:8" x14ac:dyDescent="0.25">
      <c r="A974" s="589"/>
      <c r="B974" s="589"/>
      <c r="C974" s="589"/>
      <c r="D974" s="589"/>
      <c r="E974" s="589"/>
      <c r="F974" s="589"/>
      <c r="G974" s="589"/>
      <c r="H974" s="589"/>
    </row>
    <row r="975" spans="1:8" x14ac:dyDescent="0.25">
      <c r="A975" s="589"/>
      <c r="B975" s="589"/>
      <c r="C975" s="589"/>
      <c r="D975" s="589"/>
      <c r="E975" s="589"/>
      <c r="F975" s="589"/>
      <c r="G975" s="589"/>
      <c r="H975" s="589"/>
    </row>
    <row r="976" spans="1:8" x14ac:dyDescent="0.25">
      <c r="A976" s="589"/>
      <c r="B976" s="589"/>
      <c r="C976" s="589"/>
      <c r="D976" s="589"/>
      <c r="E976" s="589"/>
      <c r="F976" s="589"/>
      <c r="G976" s="589"/>
      <c r="H976" s="589"/>
    </row>
    <row r="977" spans="1:8" x14ac:dyDescent="0.25">
      <c r="A977" s="589"/>
      <c r="B977" s="589"/>
      <c r="C977" s="589"/>
      <c r="D977" s="589"/>
      <c r="E977" s="589"/>
      <c r="F977" s="589"/>
      <c r="G977" s="589"/>
      <c r="H977" s="589"/>
    </row>
    <row r="978" spans="1:8" x14ac:dyDescent="0.25">
      <c r="A978" s="589"/>
      <c r="B978" s="589"/>
      <c r="C978" s="589"/>
      <c r="D978" s="589"/>
      <c r="E978" s="589"/>
      <c r="F978" s="589"/>
      <c r="G978" s="589"/>
      <c r="H978" s="589"/>
    </row>
    <row r="979" spans="1:8" x14ac:dyDescent="0.25">
      <c r="A979" s="589"/>
      <c r="B979" s="589"/>
      <c r="C979" s="589"/>
      <c r="D979" s="589"/>
      <c r="E979" s="589"/>
      <c r="F979" s="589"/>
      <c r="G979" s="589"/>
      <c r="H979" s="589"/>
    </row>
    <row r="980" spans="1:8" x14ac:dyDescent="0.25">
      <c r="A980" s="589"/>
      <c r="B980" s="589"/>
      <c r="C980" s="589"/>
      <c r="D980" s="589"/>
      <c r="E980" s="589"/>
      <c r="F980" s="589"/>
      <c r="G980" s="589"/>
      <c r="H980" s="589"/>
    </row>
    <row r="981" spans="1:8" x14ac:dyDescent="0.25">
      <c r="A981" s="589"/>
      <c r="B981" s="589"/>
      <c r="C981" s="589"/>
      <c r="D981" s="589"/>
      <c r="E981" s="589"/>
      <c r="F981" s="589"/>
      <c r="G981" s="589"/>
      <c r="H981" s="589"/>
    </row>
    <row r="982" spans="1:8" x14ac:dyDescent="0.25">
      <c r="A982" s="589"/>
      <c r="B982" s="589"/>
      <c r="C982" s="589"/>
      <c r="D982" s="589"/>
      <c r="E982" s="589"/>
      <c r="F982" s="589"/>
      <c r="G982" s="589"/>
      <c r="H982" s="589"/>
    </row>
    <row r="983" spans="1:8" x14ac:dyDescent="0.25">
      <c r="A983" s="589"/>
      <c r="B983" s="589"/>
      <c r="C983" s="589"/>
      <c r="D983" s="589"/>
      <c r="E983" s="589"/>
      <c r="F983" s="589"/>
      <c r="G983" s="589"/>
      <c r="H983" s="589"/>
    </row>
    <row r="984" spans="1:8" x14ac:dyDescent="0.25">
      <c r="A984" s="589"/>
      <c r="B984" s="589"/>
      <c r="C984" s="589"/>
      <c r="D984" s="589"/>
      <c r="E984" s="589"/>
      <c r="F984" s="589"/>
      <c r="G984" s="589"/>
      <c r="H984" s="589"/>
    </row>
    <row r="985" spans="1:8" x14ac:dyDescent="0.25">
      <c r="A985" s="589"/>
      <c r="B985" s="589"/>
      <c r="C985" s="589"/>
      <c r="D985" s="589"/>
      <c r="E985" s="589"/>
      <c r="F985" s="589"/>
      <c r="G985" s="589"/>
      <c r="H985" s="589"/>
    </row>
    <row r="986" spans="1:8" x14ac:dyDescent="0.25">
      <c r="A986" s="589"/>
      <c r="B986" s="589"/>
      <c r="C986" s="589"/>
      <c r="D986" s="589"/>
      <c r="E986" s="589"/>
      <c r="F986" s="589"/>
      <c r="G986" s="589"/>
      <c r="H986" s="589"/>
    </row>
    <row r="987" spans="1:8" x14ac:dyDescent="0.25">
      <c r="A987" s="589"/>
      <c r="B987" s="589"/>
      <c r="C987" s="589"/>
      <c r="D987" s="589"/>
      <c r="E987" s="589"/>
      <c r="F987" s="589"/>
      <c r="G987" s="589"/>
      <c r="H987" s="589"/>
    </row>
    <row r="988" spans="1:8" x14ac:dyDescent="0.25">
      <c r="A988" s="589"/>
      <c r="B988" s="589"/>
      <c r="C988" s="589"/>
      <c r="D988" s="589"/>
      <c r="E988" s="589"/>
      <c r="F988" s="589"/>
      <c r="G988" s="589"/>
      <c r="H988" s="589"/>
    </row>
    <row r="989" spans="1:8" x14ac:dyDescent="0.25">
      <c r="A989" s="589"/>
      <c r="B989" s="589"/>
      <c r="C989" s="589"/>
      <c r="D989" s="589"/>
      <c r="E989" s="589"/>
      <c r="F989" s="589"/>
      <c r="G989" s="589"/>
      <c r="H989" s="589"/>
    </row>
    <row r="990" spans="1:8" x14ac:dyDescent="0.25">
      <c r="A990" s="589"/>
      <c r="B990" s="589"/>
      <c r="C990" s="589"/>
      <c r="D990" s="589"/>
      <c r="E990" s="589"/>
      <c r="F990" s="589"/>
      <c r="G990" s="589"/>
      <c r="H990" s="589"/>
    </row>
    <row r="991" spans="1:8" x14ac:dyDescent="0.25">
      <c r="A991" s="589"/>
      <c r="B991" s="589"/>
      <c r="C991" s="589"/>
      <c r="D991" s="589"/>
      <c r="E991" s="589"/>
      <c r="F991" s="589"/>
      <c r="G991" s="589"/>
      <c r="H991" s="589"/>
    </row>
    <row r="992" spans="1:8" x14ac:dyDescent="0.25">
      <c r="A992" s="589"/>
      <c r="B992" s="589"/>
      <c r="C992" s="589"/>
      <c r="D992" s="589"/>
      <c r="E992" s="589"/>
      <c r="F992" s="589"/>
      <c r="G992" s="589"/>
      <c r="H992" s="589"/>
    </row>
    <row r="993" spans="1:8" x14ac:dyDescent="0.25">
      <c r="A993" s="589"/>
      <c r="B993" s="589"/>
      <c r="C993" s="589"/>
      <c r="D993" s="589"/>
      <c r="E993" s="589"/>
      <c r="F993" s="589"/>
      <c r="G993" s="589"/>
      <c r="H993" s="589"/>
    </row>
    <row r="994" spans="1:8" x14ac:dyDescent="0.25">
      <c r="A994" s="589"/>
      <c r="B994" s="589"/>
      <c r="C994" s="589"/>
      <c r="D994" s="589"/>
      <c r="E994" s="589"/>
      <c r="F994" s="589"/>
      <c r="G994" s="589"/>
      <c r="H994" s="589"/>
    </row>
    <row r="995" spans="1:8" x14ac:dyDescent="0.25">
      <c r="A995" s="589"/>
      <c r="B995" s="589"/>
      <c r="C995" s="589"/>
      <c r="D995" s="589"/>
      <c r="E995" s="589"/>
      <c r="F995" s="589"/>
      <c r="G995" s="589"/>
      <c r="H995" s="589"/>
    </row>
    <row r="996" spans="1:8" x14ac:dyDescent="0.25">
      <c r="A996" s="589"/>
      <c r="B996" s="589"/>
      <c r="C996" s="589"/>
      <c r="D996" s="589"/>
      <c r="E996" s="589"/>
      <c r="F996" s="589"/>
      <c r="G996" s="589"/>
      <c r="H996" s="589"/>
    </row>
  </sheetData>
  <mergeCells count="4">
    <mergeCell ref="A2:H2"/>
    <mergeCell ref="A3:H3"/>
    <mergeCell ref="A5:A6"/>
    <mergeCell ref="B5:H5"/>
  </mergeCells>
  <hyperlinks>
    <hyperlink ref="A25" r:id="rId1"/>
    <hyperlink ref="A26" r:id="rId2"/>
  </hyperlinks>
  <pageMargins left="0.78740157480314965" right="0.78740157480314965" top="1.1811023622047243" bottom="0.78740157480314965" header="0" footer="0"/>
  <pageSetup paperSize="9" orientation="portrait" horizontalDpi="1200" verticalDpi="1200" r:id="rId3"/>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44"/>
  <sheetViews>
    <sheetView workbookViewId="0"/>
  </sheetViews>
  <sheetFormatPr defaultRowHeight="12.75" x14ac:dyDescent="0.25"/>
  <cols>
    <col min="1" max="1" width="22.5703125" style="571" customWidth="1"/>
    <col min="2" max="2" width="10" style="571" customWidth="1"/>
    <col min="3" max="4" width="8.28515625" style="571" customWidth="1"/>
    <col min="5" max="5" width="11" style="571" customWidth="1"/>
    <col min="6" max="6" width="8.5703125" style="571" customWidth="1"/>
    <col min="7" max="7" width="8" style="571" customWidth="1"/>
    <col min="8" max="8" width="10" style="571" customWidth="1"/>
    <col min="9" max="16384" width="9.140625" style="571"/>
  </cols>
  <sheetData>
    <row r="2" spans="1:11" ht="21" customHeight="1" x14ac:dyDescent="0.25">
      <c r="A2" s="1957" t="s">
        <v>973</v>
      </c>
      <c r="B2" s="1957"/>
      <c r="C2" s="1957"/>
      <c r="D2" s="1957"/>
      <c r="E2" s="1957"/>
      <c r="F2" s="1957"/>
      <c r="G2" s="1957"/>
      <c r="H2" s="1957"/>
    </row>
    <row r="3" spans="1:11" ht="23.25" customHeight="1" x14ac:dyDescent="0.25">
      <c r="A3" s="1944" t="s">
        <v>972</v>
      </c>
      <c r="B3" s="1944"/>
      <c r="C3" s="1944"/>
      <c r="D3" s="1944"/>
      <c r="E3" s="1944"/>
      <c r="F3" s="1944"/>
      <c r="G3" s="1944"/>
      <c r="H3" s="1944"/>
      <c r="I3" s="1578"/>
      <c r="J3" s="1578"/>
      <c r="K3" s="1578"/>
    </row>
    <row r="4" spans="1:11" ht="12.95" customHeight="1" x14ac:dyDescent="0.25">
      <c r="A4" s="572">
        <v>2018</v>
      </c>
      <c r="B4" s="572"/>
      <c r="C4" s="572"/>
      <c r="D4" s="149"/>
      <c r="E4" s="149"/>
      <c r="F4" s="149"/>
      <c r="G4" s="149"/>
      <c r="H4" s="871" t="s">
        <v>509</v>
      </c>
    </row>
    <row r="5" spans="1:11" ht="15" customHeight="1" x14ac:dyDescent="0.25">
      <c r="A5" s="2050" t="s">
        <v>899</v>
      </c>
      <c r="B5" s="2069" t="s">
        <v>31</v>
      </c>
      <c r="C5" s="2071" t="s">
        <v>962</v>
      </c>
      <c r="D5" s="2072"/>
      <c r="E5" s="2071" t="s">
        <v>961</v>
      </c>
      <c r="F5" s="2073"/>
      <c r="G5" s="2073"/>
      <c r="H5" s="2074"/>
    </row>
    <row r="6" spans="1:11" ht="15" customHeight="1" x14ac:dyDescent="0.25">
      <c r="A6" s="2051"/>
      <c r="B6" s="1962"/>
      <c r="C6" s="2050" t="s">
        <v>4</v>
      </c>
      <c r="D6" s="2056" t="s">
        <v>960</v>
      </c>
      <c r="E6" s="2050" t="s">
        <v>31</v>
      </c>
      <c r="F6" s="2056" t="s">
        <v>959</v>
      </c>
      <c r="G6" s="2050" t="s">
        <v>958</v>
      </c>
      <c r="H6" s="2050" t="s">
        <v>957</v>
      </c>
    </row>
    <row r="7" spans="1:11" ht="30.75" customHeight="1" x14ac:dyDescent="0.25">
      <c r="A7" s="2052"/>
      <c r="B7" s="2070"/>
      <c r="C7" s="2052"/>
      <c r="D7" s="1986"/>
      <c r="E7" s="2052"/>
      <c r="F7" s="1986"/>
      <c r="G7" s="2052"/>
      <c r="H7" s="2052"/>
    </row>
    <row r="8" spans="1:11" s="620" customFormat="1" ht="12.95" customHeight="1" x14ac:dyDescent="0.25">
      <c r="A8" s="1757"/>
      <c r="B8" s="1757"/>
      <c r="C8" s="1757"/>
      <c r="D8" s="1757"/>
      <c r="E8" s="1757"/>
      <c r="F8" s="1757"/>
      <c r="G8" s="1757"/>
      <c r="H8" s="1757"/>
    </row>
    <row r="9" spans="1:11" s="620" customFormat="1" ht="12.95" customHeight="1" x14ac:dyDescent="0.25">
      <c r="A9" s="620" t="s">
        <v>31</v>
      </c>
      <c r="B9" s="644">
        <f t="shared" ref="B9:H9" si="0">SUM(B11:B15)</f>
        <v>1087</v>
      </c>
      <c r="C9" s="644">
        <f t="shared" si="0"/>
        <v>25</v>
      </c>
      <c r="D9" s="644">
        <f t="shared" si="0"/>
        <v>25</v>
      </c>
      <c r="E9" s="644">
        <f t="shared" si="0"/>
        <v>1062</v>
      </c>
      <c r="F9" s="644">
        <f t="shared" si="0"/>
        <v>117</v>
      </c>
      <c r="G9" s="644">
        <f t="shared" si="0"/>
        <v>78</v>
      </c>
      <c r="H9" s="644">
        <f t="shared" si="0"/>
        <v>6</v>
      </c>
    </row>
    <row r="10" spans="1:11" s="620" customFormat="1" ht="12.95" customHeight="1" x14ac:dyDescent="0.25"/>
    <row r="11" spans="1:11" s="616" customFormat="1" ht="12.95" customHeight="1" x14ac:dyDescent="0.25">
      <c r="A11" s="616" t="s">
        <v>938</v>
      </c>
      <c r="B11" s="644">
        <v>403</v>
      </c>
      <c r="C11" s="645">
        <v>25</v>
      </c>
      <c r="D11" s="645">
        <v>25</v>
      </c>
      <c r="E11" s="644">
        <v>378</v>
      </c>
      <c r="F11" s="645">
        <v>93</v>
      </c>
      <c r="G11" s="645">
        <v>71</v>
      </c>
      <c r="H11" s="645">
        <v>6</v>
      </c>
    </row>
    <row r="12" spans="1:11" s="620" customFormat="1" ht="12.95" customHeight="1" x14ac:dyDescent="0.25">
      <c r="A12" s="616" t="s">
        <v>937</v>
      </c>
      <c r="B12" s="1223">
        <v>527</v>
      </c>
      <c r="C12" s="642">
        <v>0</v>
      </c>
      <c r="D12" s="642">
        <v>0</v>
      </c>
      <c r="E12" s="1223">
        <v>527</v>
      </c>
      <c r="F12" s="1758">
        <v>21</v>
      </c>
      <c r="G12" s="1753">
        <v>6</v>
      </c>
      <c r="H12" s="1753">
        <v>0</v>
      </c>
    </row>
    <row r="13" spans="1:11" s="616" customFormat="1" ht="12.95" customHeight="1" x14ac:dyDescent="0.25">
      <c r="A13" s="616" t="s">
        <v>936</v>
      </c>
      <c r="B13" s="1223">
        <v>115</v>
      </c>
      <c r="C13" s="642">
        <v>0</v>
      </c>
      <c r="D13" s="642">
        <v>0</v>
      </c>
      <c r="E13" s="1223">
        <v>115</v>
      </c>
      <c r="F13" s="1758">
        <v>3</v>
      </c>
      <c r="G13" s="1753">
        <v>1</v>
      </c>
      <c r="H13" s="1753">
        <v>0</v>
      </c>
    </row>
    <row r="14" spans="1:11" s="616" customFormat="1" ht="12.95" customHeight="1" x14ac:dyDescent="0.25">
      <c r="A14" s="616" t="s">
        <v>935</v>
      </c>
      <c r="B14" s="1223">
        <v>26</v>
      </c>
      <c r="C14" s="642">
        <v>0</v>
      </c>
      <c r="D14" s="642">
        <v>0</v>
      </c>
      <c r="E14" s="1223">
        <v>26</v>
      </c>
      <c r="F14" s="1758">
        <v>0</v>
      </c>
      <c r="G14" s="1753">
        <v>0</v>
      </c>
      <c r="H14" s="1753">
        <v>0</v>
      </c>
    </row>
    <row r="15" spans="1:11" s="616" customFormat="1" ht="12.95" customHeight="1" x14ac:dyDescent="0.25">
      <c r="A15" s="616" t="s">
        <v>934</v>
      </c>
      <c r="B15" s="1223">
        <v>16</v>
      </c>
      <c r="C15" s="642">
        <v>0</v>
      </c>
      <c r="D15" s="642">
        <v>0</v>
      </c>
      <c r="E15" s="1223">
        <v>16</v>
      </c>
      <c r="F15" s="1758">
        <v>0</v>
      </c>
      <c r="G15" s="1753">
        <v>0</v>
      </c>
      <c r="H15" s="1753">
        <v>0</v>
      </c>
    </row>
    <row r="16" spans="1:11" s="620" customFormat="1" ht="6.95" customHeight="1" thickBot="1" x14ac:dyDescent="0.3">
      <c r="A16" s="1733"/>
      <c r="B16" s="1733"/>
      <c r="C16" s="1733"/>
      <c r="D16" s="1733"/>
      <c r="E16" s="1733"/>
      <c r="F16" s="1733"/>
      <c r="G16" s="1733"/>
      <c r="H16" s="1733"/>
    </row>
    <row r="17" spans="1:8" s="620" customFormat="1" ht="6.75" customHeight="1" thickTop="1" x14ac:dyDescent="0.25">
      <c r="A17" s="1283"/>
      <c r="B17" s="1283"/>
      <c r="C17" s="1283"/>
      <c r="D17" s="1283"/>
      <c r="E17" s="1283"/>
      <c r="F17" s="1283"/>
      <c r="G17" s="1283"/>
      <c r="H17" s="1283"/>
    </row>
    <row r="18" spans="1:8" ht="12" customHeight="1" x14ac:dyDescent="0.25">
      <c r="A18" s="589"/>
      <c r="B18" s="589"/>
      <c r="C18" s="589"/>
      <c r="D18" s="589"/>
      <c r="E18" s="589"/>
      <c r="F18" s="589"/>
      <c r="G18" s="589"/>
      <c r="H18" s="589"/>
    </row>
    <row r="19" spans="1:8" x14ac:dyDescent="0.25">
      <c r="A19" s="589"/>
      <c r="B19" s="589"/>
      <c r="C19" s="589"/>
      <c r="D19" s="589"/>
      <c r="E19" s="589"/>
      <c r="F19" s="589"/>
      <c r="G19" s="589"/>
      <c r="H19" s="589"/>
    </row>
    <row r="20" spans="1:8" x14ac:dyDescent="0.25">
      <c r="A20" s="589"/>
      <c r="B20" s="589"/>
      <c r="C20" s="589"/>
      <c r="D20" s="589"/>
      <c r="E20" s="589"/>
      <c r="F20" s="589"/>
      <c r="G20" s="589"/>
      <c r="H20" s="589"/>
    </row>
    <row r="21" spans="1:8" x14ac:dyDescent="0.25">
      <c r="A21" s="589"/>
      <c r="B21" s="589"/>
      <c r="C21" s="589"/>
      <c r="D21" s="589"/>
      <c r="E21" s="589"/>
      <c r="F21" s="589"/>
      <c r="G21" s="589"/>
      <c r="H21" s="589"/>
    </row>
    <row r="22" spans="1:8" x14ac:dyDescent="0.25">
      <c r="A22" s="589"/>
      <c r="B22" s="589"/>
      <c r="C22" s="589"/>
      <c r="D22" s="589"/>
      <c r="E22" s="589"/>
      <c r="F22" s="589"/>
      <c r="G22" s="589"/>
      <c r="H22" s="589"/>
    </row>
    <row r="23" spans="1:8" x14ac:dyDescent="0.25">
      <c r="A23" s="589"/>
      <c r="B23" s="589"/>
      <c r="C23" s="589"/>
      <c r="D23" s="589"/>
      <c r="E23" s="589"/>
      <c r="F23" s="589"/>
      <c r="G23" s="589"/>
      <c r="H23" s="589"/>
    </row>
    <row r="24" spans="1:8" x14ac:dyDescent="0.25">
      <c r="A24" s="589"/>
      <c r="B24" s="589"/>
      <c r="C24" s="589"/>
      <c r="D24" s="589"/>
      <c r="E24" s="589"/>
      <c r="F24" s="589"/>
      <c r="G24" s="589"/>
      <c r="H24" s="589"/>
    </row>
    <row r="25" spans="1:8" x14ac:dyDescent="0.25">
      <c r="A25" s="589"/>
      <c r="B25" s="589"/>
      <c r="C25" s="589"/>
      <c r="D25" s="589"/>
      <c r="E25" s="589"/>
      <c r="F25" s="589"/>
      <c r="G25" s="589"/>
      <c r="H25" s="589"/>
    </row>
    <row r="26" spans="1:8" x14ac:dyDescent="0.25">
      <c r="A26" s="589"/>
      <c r="B26" s="589"/>
      <c r="C26" s="589"/>
      <c r="D26" s="589"/>
      <c r="E26" s="589"/>
      <c r="F26" s="589"/>
      <c r="G26" s="589"/>
      <c r="H26" s="589"/>
    </row>
    <row r="27" spans="1:8" x14ac:dyDescent="0.25">
      <c r="A27" s="589"/>
      <c r="B27" s="589"/>
      <c r="C27" s="589"/>
      <c r="D27" s="589"/>
      <c r="E27" s="589"/>
      <c r="F27" s="589"/>
      <c r="G27" s="589"/>
      <c r="H27" s="589"/>
    </row>
    <row r="28" spans="1:8" x14ac:dyDescent="0.25">
      <c r="A28" s="1578"/>
      <c r="B28" s="1578"/>
      <c r="C28" s="1578"/>
      <c r="D28" s="1578"/>
      <c r="E28" s="1578"/>
      <c r="F28" s="1578"/>
      <c r="G28" s="1578"/>
      <c r="H28" s="589"/>
    </row>
    <row r="29" spans="1:8" x14ac:dyDescent="0.25">
      <c r="A29" s="589"/>
      <c r="B29" s="589"/>
      <c r="C29" s="589"/>
      <c r="D29" s="589"/>
      <c r="E29" s="589"/>
      <c r="F29" s="589"/>
      <c r="G29" s="589"/>
      <c r="H29" s="589"/>
    </row>
    <row r="30" spans="1:8" x14ac:dyDescent="0.25">
      <c r="A30" s="589"/>
      <c r="B30" s="589"/>
      <c r="C30" s="589"/>
      <c r="D30" s="589"/>
      <c r="E30" s="589"/>
      <c r="F30" s="589"/>
      <c r="G30" s="589"/>
      <c r="H30" s="589"/>
    </row>
    <row r="31" spans="1:8" x14ac:dyDescent="0.25">
      <c r="A31" s="589"/>
      <c r="B31" s="589"/>
      <c r="C31" s="589"/>
      <c r="D31" s="589"/>
      <c r="E31" s="589"/>
      <c r="F31" s="589"/>
      <c r="G31" s="589"/>
      <c r="H31" s="589"/>
    </row>
    <row r="32" spans="1:8" x14ac:dyDescent="0.25">
      <c r="A32" s="589"/>
      <c r="B32" s="589"/>
      <c r="C32" s="589"/>
      <c r="D32" s="589"/>
      <c r="E32" s="589"/>
      <c r="F32" s="589"/>
      <c r="G32" s="589"/>
      <c r="H32" s="589"/>
    </row>
    <row r="33" spans="1:8" x14ac:dyDescent="0.25">
      <c r="A33" s="589"/>
      <c r="B33" s="589"/>
      <c r="C33" s="589"/>
      <c r="D33" s="589"/>
      <c r="E33" s="589"/>
      <c r="F33" s="589"/>
      <c r="G33" s="589"/>
      <c r="H33" s="589"/>
    </row>
    <row r="34" spans="1:8" x14ac:dyDescent="0.25">
      <c r="A34" s="589"/>
      <c r="B34" s="589"/>
      <c r="C34" s="589"/>
      <c r="D34" s="589"/>
      <c r="E34" s="589"/>
      <c r="F34" s="589"/>
      <c r="G34" s="589"/>
      <c r="H34" s="589"/>
    </row>
    <row r="35" spans="1:8" x14ac:dyDescent="0.25">
      <c r="A35" s="589"/>
      <c r="B35" s="589"/>
      <c r="C35" s="589"/>
      <c r="D35" s="589"/>
      <c r="E35" s="589"/>
      <c r="F35" s="589"/>
      <c r="G35" s="589"/>
      <c r="H35" s="589"/>
    </row>
    <row r="36" spans="1:8" x14ac:dyDescent="0.25">
      <c r="A36" s="589"/>
      <c r="B36" s="589"/>
      <c r="C36" s="589"/>
      <c r="D36" s="589"/>
      <c r="E36" s="589"/>
      <c r="F36" s="589"/>
      <c r="G36" s="589"/>
      <c r="H36" s="589"/>
    </row>
    <row r="37" spans="1:8" x14ac:dyDescent="0.25">
      <c r="A37" s="589"/>
      <c r="B37" s="589"/>
      <c r="C37" s="589"/>
      <c r="D37" s="589"/>
      <c r="E37" s="589"/>
      <c r="F37" s="589"/>
      <c r="G37" s="589"/>
      <c r="H37" s="589"/>
    </row>
    <row r="38" spans="1:8" x14ac:dyDescent="0.25">
      <c r="A38" s="589"/>
      <c r="B38" s="589"/>
      <c r="C38" s="589"/>
      <c r="D38" s="589"/>
      <c r="E38" s="589"/>
      <c r="F38" s="589"/>
      <c r="G38" s="589"/>
      <c r="H38" s="589"/>
    </row>
    <row r="39" spans="1:8" x14ac:dyDescent="0.25">
      <c r="A39" s="589"/>
      <c r="B39" s="589"/>
      <c r="C39" s="589"/>
      <c r="D39" s="589"/>
      <c r="E39" s="589"/>
      <c r="F39" s="589"/>
      <c r="G39" s="589"/>
      <c r="H39" s="589"/>
    </row>
    <row r="40" spans="1:8" x14ac:dyDescent="0.25">
      <c r="A40" s="589"/>
      <c r="B40" s="589"/>
      <c r="C40" s="589"/>
      <c r="D40" s="589"/>
      <c r="E40" s="589"/>
      <c r="F40" s="589"/>
      <c r="G40" s="589"/>
      <c r="H40" s="589"/>
    </row>
    <row r="41" spans="1:8" x14ac:dyDescent="0.25">
      <c r="A41" s="589"/>
      <c r="B41" s="589"/>
      <c r="C41" s="589"/>
      <c r="D41" s="589"/>
      <c r="E41" s="589"/>
      <c r="F41" s="589"/>
      <c r="G41" s="589"/>
      <c r="H41" s="589"/>
    </row>
    <row r="42" spans="1:8" x14ac:dyDescent="0.25">
      <c r="A42" s="589"/>
      <c r="B42" s="589"/>
      <c r="C42" s="589"/>
      <c r="D42" s="589"/>
      <c r="E42" s="589"/>
      <c r="F42" s="589"/>
      <c r="G42" s="589"/>
      <c r="H42" s="589"/>
    </row>
    <row r="43" spans="1:8" x14ac:dyDescent="0.25">
      <c r="A43" s="589"/>
      <c r="B43" s="589"/>
      <c r="C43" s="589"/>
      <c r="D43" s="589"/>
      <c r="E43" s="589"/>
      <c r="F43" s="589"/>
      <c r="G43" s="589"/>
      <c r="H43" s="589"/>
    </row>
    <row r="44" spans="1:8" x14ac:dyDescent="0.25">
      <c r="A44" s="589"/>
      <c r="B44" s="589"/>
      <c r="C44" s="589"/>
      <c r="D44" s="589"/>
      <c r="E44" s="589"/>
      <c r="F44" s="589"/>
      <c r="G44" s="589"/>
      <c r="H44" s="589"/>
    </row>
    <row r="45" spans="1:8" x14ac:dyDescent="0.25">
      <c r="A45" s="589"/>
      <c r="B45" s="589"/>
      <c r="C45" s="589"/>
      <c r="D45" s="589"/>
      <c r="E45" s="589"/>
      <c r="F45" s="589"/>
      <c r="G45" s="589"/>
      <c r="H45" s="589"/>
    </row>
    <row r="46" spans="1:8" x14ac:dyDescent="0.25">
      <c r="A46" s="589"/>
      <c r="B46" s="589"/>
      <c r="C46" s="589"/>
      <c r="D46" s="589"/>
      <c r="E46" s="589"/>
      <c r="F46" s="589"/>
      <c r="G46" s="589"/>
      <c r="H46" s="589"/>
    </row>
    <row r="47" spans="1:8" x14ac:dyDescent="0.25">
      <c r="A47" s="589"/>
      <c r="B47" s="589"/>
      <c r="C47" s="589"/>
      <c r="D47" s="589"/>
      <c r="E47" s="589"/>
      <c r="F47" s="589"/>
      <c r="G47" s="589"/>
      <c r="H47" s="589"/>
    </row>
    <row r="48" spans="1:8" x14ac:dyDescent="0.25">
      <c r="A48" s="589"/>
      <c r="B48" s="589"/>
      <c r="C48" s="589"/>
      <c r="D48" s="589"/>
      <c r="E48" s="589"/>
      <c r="F48" s="589"/>
      <c r="G48" s="589"/>
      <c r="H48" s="589"/>
    </row>
    <row r="49" spans="1:8" x14ac:dyDescent="0.25">
      <c r="A49" s="589"/>
      <c r="B49" s="589"/>
      <c r="C49" s="589"/>
      <c r="D49" s="589"/>
      <c r="E49" s="589"/>
      <c r="F49" s="589"/>
      <c r="G49" s="589"/>
      <c r="H49" s="589"/>
    </row>
    <row r="50" spans="1:8" x14ac:dyDescent="0.25">
      <c r="A50" s="589"/>
      <c r="B50" s="589"/>
      <c r="C50" s="589"/>
      <c r="D50" s="589"/>
      <c r="E50" s="589"/>
      <c r="F50" s="589"/>
      <c r="G50" s="589"/>
      <c r="H50" s="589"/>
    </row>
    <row r="51" spans="1:8" x14ac:dyDescent="0.25">
      <c r="A51" s="589"/>
      <c r="B51" s="589"/>
      <c r="C51" s="589"/>
      <c r="D51" s="589"/>
      <c r="E51" s="589"/>
      <c r="F51" s="589"/>
      <c r="G51" s="589"/>
      <c r="H51" s="589"/>
    </row>
    <row r="52" spans="1:8" x14ac:dyDescent="0.25">
      <c r="A52" s="589"/>
      <c r="B52" s="589"/>
      <c r="C52" s="589"/>
      <c r="D52" s="589"/>
      <c r="E52" s="589"/>
      <c r="F52" s="589"/>
      <c r="G52" s="589"/>
      <c r="H52" s="589"/>
    </row>
    <row r="53" spans="1:8" x14ac:dyDescent="0.25">
      <c r="A53" s="589"/>
      <c r="B53" s="589"/>
      <c r="C53" s="589"/>
      <c r="D53" s="589"/>
      <c r="E53" s="589"/>
      <c r="F53" s="589"/>
      <c r="G53" s="589"/>
      <c r="H53" s="589"/>
    </row>
    <row r="54" spans="1:8" x14ac:dyDescent="0.25">
      <c r="A54" s="589"/>
      <c r="B54" s="589"/>
      <c r="C54" s="589"/>
      <c r="D54" s="589"/>
      <c r="E54" s="589"/>
      <c r="F54" s="589"/>
      <c r="G54" s="589"/>
      <c r="H54" s="589"/>
    </row>
    <row r="55" spans="1:8" x14ac:dyDescent="0.25">
      <c r="A55" s="589"/>
      <c r="B55" s="589"/>
      <c r="C55" s="589"/>
      <c r="D55" s="589"/>
      <c r="E55" s="589"/>
      <c r="F55" s="589"/>
      <c r="G55" s="589"/>
      <c r="H55" s="589"/>
    </row>
    <row r="56" spans="1:8" x14ac:dyDescent="0.25">
      <c r="A56" s="589"/>
      <c r="B56" s="589"/>
      <c r="C56" s="589"/>
      <c r="D56" s="589"/>
      <c r="E56" s="589"/>
      <c r="F56" s="589"/>
      <c r="G56" s="589"/>
      <c r="H56" s="589"/>
    </row>
    <row r="57" spans="1:8" x14ac:dyDescent="0.25">
      <c r="A57" s="589"/>
      <c r="B57" s="589"/>
      <c r="C57" s="589"/>
      <c r="D57" s="589"/>
      <c r="E57" s="589"/>
      <c r="F57" s="589"/>
      <c r="G57" s="589"/>
      <c r="H57" s="589"/>
    </row>
    <row r="58" spans="1:8" x14ac:dyDescent="0.25">
      <c r="A58" s="589"/>
      <c r="B58" s="589"/>
      <c r="C58" s="589"/>
      <c r="D58" s="589"/>
      <c r="E58" s="589"/>
      <c r="F58" s="589"/>
      <c r="G58" s="589"/>
      <c r="H58" s="589"/>
    </row>
    <row r="59" spans="1:8" x14ac:dyDescent="0.25">
      <c r="A59" s="589"/>
      <c r="B59" s="589"/>
      <c r="C59" s="589"/>
      <c r="D59" s="589"/>
      <c r="E59" s="589"/>
      <c r="F59" s="589"/>
      <c r="G59" s="589"/>
      <c r="H59" s="589"/>
    </row>
    <row r="60" spans="1:8" x14ac:dyDescent="0.25">
      <c r="A60" s="589"/>
      <c r="B60" s="589"/>
      <c r="C60" s="589"/>
      <c r="D60" s="589"/>
      <c r="E60" s="589"/>
      <c r="F60" s="589"/>
      <c r="G60" s="589"/>
      <c r="H60" s="589"/>
    </row>
    <row r="61" spans="1:8" x14ac:dyDescent="0.25">
      <c r="A61" s="589"/>
      <c r="B61" s="589"/>
      <c r="C61" s="589"/>
      <c r="D61" s="589"/>
      <c r="E61" s="589"/>
      <c r="F61" s="589"/>
      <c r="G61" s="589"/>
      <c r="H61" s="589"/>
    </row>
    <row r="62" spans="1:8" x14ac:dyDescent="0.25">
      <c r="A62" s="589"/>
      <c r="B62" s="589"/>
      <c r="C62" s="589"/>
      <c r="D62" s="589"/>
      <c r="E62" s="589"/>
      <c r="F62" s="589"/>
      <c r="G62" s="589"/>
      <c r="H62" s="589"/>
    </row>
    <row r="63" spans="1:8" x14ac:dyDescent="0.25">
      <c r="A63" s="589"/>
      <c r="B63" s="589"/>
      <c r="C63" s="589"/>
      <c r="D63" s="589"/>
      <c r="E63" s="589"/>
      <c r="F63" s="589"/>
      <c r="G63" s="589"/>
      <c r="H63" s="589"/>
    </row>
    <row r="64" spans="1:8" x14ac:dyDescent="0.25">
      <c r="A64" s="589"/>
      <c r="B64" s="589"/>
      <c r="C64" s="589"/>
      <c r="D64" s="589"/>
      <c r="E64" s="589"/>
      <c r="F64" s="589"/>
      <c r="G64" s="589"/>
      <c r="H64" s="589"/>
    </row>
    <row r="65" spans="1:8" x14ac:dyDescent="0.25">
      <c r="A65" s="589"/>
      <c r="B65" s="589"/>
      <c r="C65" s="589"/>
      <c r="D65" s="589"/>
      <c r="E65" s="589"/>
      <c r="F65" s="589"/>
      <c r="G65" s="589"/>
      <c r="H65" s="589"/>
    </row>
    <row r="66" spans="1:8" x14ac:dyDescent="0.25">
      <c r="A66" s="589"/>
      <c r="B66" s="589"/>
      <c r="C66" s="589"/>
      <c r="D66" s="589"/>
      <c r="E66" s="589"/>
      <c r="F66" s="589"/>
      <c r="G66" s="589"/>
      <c r="H66" s="589"/>
    </row>
    <row r="67" spans="1:8" x14ac:dyDescent="0.25">
      <c r="A67" s="589"/>
      <c r="B67" s="589"/>
      <c r="C67" s="589"/>
      <c r="D67" s="589"/>
      <c r="E67" s="589"/>
      <c r="F67" s="589"/>
      <c r="G67" s="589"/>
      <c r="H67" s="589"/>
    </row>
    <row r="68" spans="1:8" x14ac:dyDescent="0.25">
      <c r="A68" s="589"/>
      <c r="B68" s="589"/>
      <c r="C68" s="589"/>
      <c r="D68" s="589"/>
      <c r="E68" s="589"/>
      <c r="F68" s="589"/>
      <c r="G68" s="589"/>
      <c r="H68" s="589"/>
    </row>
    <row r="69" spans="1:8" x14ac:dyDescent="0.25">
      <c r="A69" s="589"/>
      <c r="B69" s="589"/>
      <c r="C69" s="589"/>
      <c r="D69" s="589"/>
      <c r="E69" s="589"/>
      <c r="F69" s="589"/>
      <c r="G69" s="589"/>
      <c r="H69" s="589"/>
    </row>
    <row r="70" spans="1:8" x14ac:dyDescent="0.25">
      <c r="A70" s="589"/>
      <c r="B70" s="589"/>
      <c r="C70" s="589"/>
      <c r="D70" s="589"/>
      <c r="E70" s="589"/>
      <c r="F70" s="589"/>
      <c r="G70" s="589"/>
      <c r="H70" s="589"/>
    </row>
    <row r="71" spans="1:8" x14ac:dyDescent="0.25">
      <c r="A71" s="589"/>
      <c r="B71" s="589"/>
      <c r="C71" s="589"/>
      <c r="D71" s="589"/>
      <c r="E71" s="589"/>
      <c r="F71" s="589"/>
      <c r="G71" s="589"/>
      <c r="H71" s="589"/>
    </row>
    <row r="72" spans="1:8" x14ac:dyDescent="0.25">
      <c r="A72" s="589"/>
      <c r="B72" s="589"/>
      <c r="C72" s="589"/>
      <c r="D72" s="589"/>
      <c r="E72" s="589"/>
      <c r="F72" s="589"/>
      <c r="G72" s="589"/>
      <c r="H72" s="589"/>
    </row>
    <row r="73" spans="1:8" x14ac:dyDescent="0.25">
      <c r="A73" s="589"/>
      <c r="B73" s="589"/>
      <c r="C73" s="589"/>
      <c r="D73" s="589"/>
      <c r="E73" s="589"/>
      <c r="F73" s="589"/>
      <c r="G73" s="589"/>
      <c r="H73" s="589"/>
    </row>
    <row r="74" spans="1:8" x14ac:dyDescent="0.25">
      <c r="A74" s="589"/>
      <c r="B74" s="589"/>
      <c r="C74" s="589"/>
      <c r="D74" s="589"/>
      <c r="E74" s="589"/>
      <c r="F74" s="589"/>
      <c r="G74" s="589"/>
      <c r="H74" s="589"/>
    </row>
    <row r="75" spans="1:8" x14ac:dyDescent="0.25">
      <c r="A75" s="589"/>
      <c r="B75" s="589"/>
      <c r="C75" s="589"/>
      <c r="D75" s="589"/>
      <c r="E75" s="589"/>
      <c r="F75" s="589"/>
      <c r="G75" s="589"/>
      <c r="H75" s="589"/>
    </row>
    <row r="76" spans="1:8" x14ac:dyDescent="0.25">
      <c r="A76" s="589"/>
      <c r="B76" s="589"/>
      <c r="C76" s="589"/>
      <c r="D76" s="589"/>
      <c r="E76" s="589"/>
      <c r="F76" s="589"/>
      <c r="G76" s="589"/>
      <c r="H76" s="589"/>
    </row>
    <row r="77" spans="1:8" x14ac:dyDescent="0.25">
      <c r="A77" s="589"/>
      <c r="B77" s="589"/>
      <c r="C77" s="589"/>
      <c r="D77" s="589"/>
      <c r="E77" s="589"/>
      <c r="F77" s="589"/>
      <c r="G77" s="589"/>
      <c r="H77" s="589"/>
    </row>
    <row r="78" spans="1:8" x14ac:dyDescent="0.25">
      <c r="A78" s="589"/>
      <c r="B78" s="589"/>
      <c r="C78" s="589"/>
      <c r="D78" s="589"/>
      <c r="E78" s="589"/>
      <c r="F78" s="589"/>
      <c r="G78" s="589"/>
      <c r="H78" s="589"/>
    </row>
    <row r="79" spans="1:8" x14ac:dyDescent="0.25">
      <c r="A79" s="589"/>
      <c r="B79" s="589"/>
      <c r="C79" s="589"/>
      <c r="D79" s="589"/>
      <c r="E79" s="589"/>
      <c r="F79" s="589"/>
      <c r="G79" s="589"/>
      <c r="H79" s="589"/>
    </row>
    <row r="80" spans="1:8" x14ac:dyDescent="0.25">
      <c r="A80" s="589"/>
      <c r="B80" s="589"/>
      <c r="C80" s="589"/>
      <c r="D80" s="589"/>
      <c r="E80" s="589"/>
      <c r="F80" s="589"/>
      <c r="G80" s="589"/>
      <c r="H80" s="589"/>
    </row>
    <row r="81" spans="1:8" x14ac:dyDescent="0.25">
      <c r="A81" s="589"/>
      <c r="B81" s="589"/>
      <c r="C81" s="589"/>
      <c r="D81" s="589"/>
      <c r="E81" s="589"/>
      <c r="F81" s="589"/>
      <c r="G81" s="589"/>
      <c r="H81" s="589"/>
    </row>
    <row r="82" spans="1:8" x14ac:dyDescent="0.25">
      <c r="A82" s="589"/>
      <c r="B82" s="589"/>
      <c r="C82" s="589"/>
      <c r="D82" s="589"/>
      <c r="E82" s="589"/>
      <c r="F82" s="589"/>
      <c r="G82" s="589"/>
      <c r="H82" s="589"/>
    </row>
    <row r="83" spans="1:8" x14ac:dyDescent="0.25">
      <c r="A83" s="589"/>
      <c r="B83" s="589"/>
      <c r="C83" s="589"/>
      <c r="D83" s="589"/>
      <c r="E83" s="589"/>
      <c r="F83" s="589"/>
      <c r="G83" s="589"/>
      <c r="H83" s="589"/>
    </row>
    <row r="84" spans="1:8" x14ac:dyDescent="0.25">
      <c r="A84" s="589"/>
      <c r="B84" s="589"/>
      <c r="C84" s="589"/>
      <c r="D84" s="589"/>
      <c r="E84" s="589"/>
      <c r="F84" s="589"/>
      <c r="G84" s="589"/>
      <c r="H84" s="589"/>
    </row>
    <row r="85" spans="1:8" x14ac:dyDescent="0.25">
      <c r="A85" s="589"/>
      <c r="B85" s="589"/>
      <c r="C85" s="589"/>
      <c r="D85" s="589"/>
      <c r="E85" s="589"/>
      <c r="F85" s="589"/>
      <c r="G85" s="589"/>
      <c r="H85" s="589"/>
    </row>
    <row r="86" spans="1:8" x14ac:dyDescent="0.25">
      <c r="A86" s="589"/>
      <c r="B86" s="589"/>
      <c r="C86" s="589"/>
      <c r="D86" s="589"/>
      <c r="E86" s="589"/>
      <c r="F86" s="589"/>
      <c r="G86" s="589"/>
      <c r="H86" s="589"/>
    </row>
    <row r="87" spans="1:8" x14ac:dyDescent="0.25">
      <c r="A87" s="589"/>
      <c r="B87" s="589"/>
      <c r="C87" s="589"/>
      <c r="D87" s="589"/>
      <c r="E87" s="589"/>
      <c r="F87" s="589"/>
      <c r="G87" s="589"/>
      <c r="H87" s="589"/>
    </row>
    <row r="88" spans="1:8" x14ac:dyDescent="0.25">
      <c r="A88" s="589"/>
      <c r="B88" s="589"/>
      <c r="C88" s="589"/>
      <c r="D88" s="589"/>
      <c r="E88" s="589"/>
      <c r="F88" s="589"/>
      <c r="G88" s="589"/>
      <c r="H88" s="589"/>
    </row>
    <row r="89" spans="1:8" x14ac:dyDescent="0.25">
      <c r="A89" s="589"/>
      <c r="B89" s="589"/>
      <c r="C89" s="589"/>
      <c r="D89" s="589"/>
      <c r="E89" s="589"/>
      <c r="F89" s="589"/>
      <c r="G89" s="589"/>
      <c r="H89" s="589"/>
    </row>
    <row r="90" spans="1:8" x14ac:dyDescent="0.25">
      <c r="A90" s="589"/>
      <c r="B90" s="589"/>
      <c r="C90" s="589"/>
      <c r="D90" s="589"/>
      <c r="E90" s="589"/>
      <c r="F90" s="589"/>
      <c r="G90" s="589"/>
      <c r="H90" s="589"/>
    </row>
    <row r="91" spans="1:8" x14ac:dyDescent="0.25">
      <c r="A91" s="589"/>
      <c r="B91" s="589"/>
      <c r="C91" s="589"/>
      <c r="D91" s="589"/>
      <c r="E91" s="589"/>
      <c r="F91" s="589"/>
      <c r="G91" s="589"/>
      <c r="H91" s="589"/>
    </row>
    <row r="92" spans="1:8" x14ac:dyDescent="0.25">
      <c r="A92" s="589"/>
      <c r="B92" s="589"/>
      <c r="C92" s="589"/>
      <c r="D92" s="589"/>
      <c r="E92" s="589"/>
      <c r="F92" s="589"/>
      <c r="G92" s="589"/>
      <c r="H92" s="589"/>
    </row>
    <row r="93" spans="1:8" x14ac:dyDescent="0.25">
      <c r="A93" s="589"/>
      <c r="B93" s="589"/>
      <c r="C93" s="589"/>
      <c r="D93" s="589"/>
      <c r="E93" s="589"/>
      <c r="F93" s="589"/>
      <c r="G93" s="589"/>
      <c r="H93" s="589"/>
    </row>
    <row r="94" spans="1:8" x14ac:dyDescent="0.25">
      <c r="A94" s="589"/>
      <c r="B94" s="589"/>
      <c r="C94" s="589"/>
      <c r="D94" s="589"/>
      <c r="E94" s="589"/>
      <c r="F94" s="589"/>
      <c r="G94" s="589"/>
      <c r="H94" s="589"/>
    </row>
    <row r="95" spans="1:8" x14ac:dyDescent="0.25">
      <c r="A95" s="589"/>
      <c r="B95" s="589"/>
      <c r="C95" s="589"/>
      <c r="D95" s="589"/>
      <c r="E95" s="589"/>
      <c r="F95" s="589"/>
      <c r="G95" s="589"/>
      <c r="H95" s="589"/>
    </row>
    <row r="96" spans="1:8" x14ac:dyDescent="0.25">
      <c r="A96" s="589"/>
      <c r="B96" s="589"/>
      <c r="C96" s="589"/>
      <c r="D96" s="589"/>
      <c r="E96" s="589"/>
      <c r="F96" s="589"/>
      <c r="G96" s="589"/>
      <c r="H96" s="589"/>
    </row>
    <row r="97" spans="1:8" x14ac:dyDescent="0.25">
      <c r="A97" s="589"/>
      <c r="B97" s="589"/>
      <c r="C97" s="589"/>
      <c r="D97" s="589"/>
      <c r="E97" s="589"/>
      <c r="F97" s="589"/>
      <c r="G97" s="589"/>
      <c r="H97" s="589"/>
    </row>
    <row r="98" spans="1:8" x14ac:dyDescent="0.25">
      <c r="A98" s="589"/>
      <c r="B98" s="589"/>
      <c r="C98" s="589"/>
      <c r="D98" s="589"/>
      <c r="E98" s="589"/>
      <c r="F98" s="589"/>
      <c r="G98" s="589"/>
      <c r="H98" s="589"/>
    </row>
    <row r="99" spans="1:8" x14ac:dyDescent="0.25">
      <c r="A99" s="589"/>
      <c r="B99" s="589"/>
      <c r="C99" s="589"/>
      <c r="D99" s="589"/>
      <c r="E99" s="589"/>
      <c r="F99" s="589"/>
      <c r="G99" s="589"/>
      <c r="H99" s="589"/>
    </row>
    <row r="100" spans="1:8" x14ac:dyDescent="0.25">
      <c r="A100" s="589"/>
      <c r="B100" s="589"/>
      <c r="C100" s="589"/>
      <c r="D100" s="589"/>
      <c r="E100" s="589"/>
      <c r="F100" s="589"/>
      <c r="G100" s="589"/>
      <c r="H100" s="589"/>
    </row>
    <row r="101" spans="1:8" x14ac:dyDescent="0.25">
      <c r="A101" s="589"/>
      <c r="B101" s="589"/>
      <c r="C101" s="589"/>
      <c r="D101" s="589"/>
      <c r="E101" s="589"/>
      <c r="F101" s="589"/>
      <c r="G101" s="589"/>
      <c r="H101" s="589"/>
    </row>
    <row r="102" spans="1:8" x14ac:dyDescent="0.25">
      <c r="A102" s="589"/>
      <c r="B102" s="589"/>
      <c r="C102" s="589"/>
      <c r="D102" s="589"/>
      <c r="E102" s="589"/>
      <c r="F102" s="589"/>
      <c r="G102" s="589"/>
      <c r="H102" s="589"/>
    </row>
    <row r="103" spans="1:8" x14ac:dyDescent="0.25">
      <c r="A103" s="589"/>
      <c r="B103" s="589"/>
      <c r="C103" s="589"/>
      <c r="D103" s="589"/>
      <c r="E103" s="589"/>
      <c r="F103" s="589"/>
      <c r="G103" s="589"/>
      <c r="H103" s="589"/>
    </row>
    <row r="104" spans="1:8" x14ac:dyDescent="0.25">
      <c r="A104" s="589"/>
      <c r="B104" s="589"/>
      <c r="C104" s="589"/>
      <c r="D104" s="589"/>
      <c r="E104" s="589"/>
      <c r="F104" s="589"/>
      <c r="G104" s="589"/>
      <c r="H104" s="589"/>
    </row>
    <row r="105" spans="1:8" x14ac:dyDescent="0.25">
      <c r="A105" s="589"/>
      <c r="B105" s="589"/>
      <c r="C105" s="589"/>
      <c r="D105" s="589"/>
      <c r="E105" s="589"/>
      <c r="F105" s="589"/>
      <c r="G105" s="589"/>
      <c r="H105" s="589"/>
    </row>
    <row r="106" spans="1:8" x14ac:dyDescent="0.25">
      <c r="A106" s="589"/>
      <c r="B106" s="589"/>
      <c r="C106" s="589"/>
      <c r="D106" s="589"/>
      <c r="E106" s="589"/>
      <c r="F106" s="589"/>
      <c r="G106" s="589"/>
      <c r="H106" s="589"/>
    </row>
    <row r="107" spans="1:8" x14ac:dyDescent="0.25">
      <c r="A107" s="589"/>
      <c r="B107" s="589"/>
      <c r="C107" s="589"/>
      <c r="D107" s="589"/>
      <c r="E107" s="589"/>
      <c r="F107" s="589"/>
      <c r="G107" s="589"/>
      <c r="H107" s="589"/>
    </row>
    <row r="108" spans="1:8" x14ac:dyDescent="0.25">
      <c r="A108" s="589"/>
      <c r="B108" s="589"/>
      <c r="C108" s="589"/>
      <c r="D108" s="589"/>
      <c r="E108" s="589"/>
      <c r="F108" s="589"/>
      <c r="G108" s="589"/>
      <c r="H108" s="589"/>
    </row>
    <row r="109" spans="1:8" x14ac:dyDescent="0.25">
      <c r="A109" s="589"/>
      <c r="B109" s="589"/>
      <c r="C109" s="589"/>
      <c r="D109" s="589"/>
      <c r="E109" s="589"/>
      <c r="F109" s="589"/>
      <c r="G109" s="589"/>
      <c r="H109" s="589"/>
    </row>
    <row r="110" spans="1:8" x14ac:dyDescent="0.25">
      <c r="A110" s="589"/>
      <c r="B110" s="589"/>
      <c r="C110" s="589"/>
      <c r="D110" s="589"/>
      <c r="E110" s="589"/>
      <c r="F110" s="589"/>
      <c r="G110" s="589"/>
      <c r="H110" s="589"/>
    </row>
    <row r="111" spans="1:8" x14ac:dyDescent="0.25">
      <c r="A111" s="589"/>
      <c r="B111" s="589"/>
      <c r="C111" s="589"/>
      <c r="D111" s="589"/>
      <c r="E111" s="589"/>
      <c r="F111" s="589"/>
      <c r="G111" s="589"/>
      <c r="H111" s="589"/>
    </row>
    <row r="112" spans="1:8" x14ac:dyDescent="0.25">
      <c r="A112" s="589"/>
      <c r="B112" s="589"/>
      <c r="C112" s="589"/>
      <c r="D112" s="589"/>
      <c r="E112" s="589"/>
      <c r="F112" s="589"/>
      <c r="G112" s="589"/>
      <c r="H112" s="589"/>
    </row>
    <row r="113" spans="1:8" x14ac:dyDescent="0.25">
      <c r="A113" s="589"/>
      <c r="B113" s="589"/>
      <c r="C113" s="589"/>
      <c r="D113" s="589"/>
      <c r="E113" s="589"/>
      <c r="F113" s="589"/>
      <c r="G113" s="589"/>
      <c r="H113" s="589"/>
    </row>
    <row r="114" spans="1:8" x14ac:dyDescent="0.25">
      <c r="A114" s="589"/>
      <c r="B114" s="589"/>
      <c r="C114" s="589"/>
      <c r="D114" s="589"/>
      <c r="E114" s="589"/>
      <c r="F114" s="589"/>
      <c r="G114" s="589"/>
      <c r="H114" s="589"/>
    </row>
    <row r="115" spans="1:8" x14ac:dyDescent="0.25">
      <c r="A115" s="589"/>
      <c r="B115" s="589"/>
      <c r="C115" s="589"/>
      <c r="D115" s="589"/>
      <c r="E115" s="589"/>
      <c r="F115" s="589"/>
      <c r="G115" s="589"/>
      <c r="H115" s="589"/>
    </row>
    <row r="116" spans="1:8" x14ac:dyDescent="0.25">
      <c r="A116" s="589"/>
      <c r="B116" s="589"/>
      <c r="C116" s="589"/>
      <c r="D116" s="589"/>
      <c r="E116" s="589"/>
      <c r="F116" s="589"/>
      <c r="G116" s="589"/>
      <c r="H116" s="589"/>
    </row>
    <row r="117" spans="1:8" x14ac:dyDescent="0.25">
      <c r="A117" s="589"/>
      <c r="B117" s="589"/>
      <c r="C117" s="589"/>
      <c r="D117" s="589"/>
      <c r="E117" s="589"/>
      <c r="F117" s="589"/>
      <c r="G117" s="589"/>
      <c r="H117" s="589"/>
    </row>
    <row r="118" spans="1:8" x14ac:dyDescent="0.25">
      <c r="A118" s="589"/>
      <c r="B118" s="589"/>
      <c r="C118" s="589"/>
      <c r="D118" s="589"/>
      <c r="E118" s="589"/>
      <c r="F118" s="589"/>
      <c r="G118" s="589"/>
      <c r="H118" s="589"/>
    </row>
    <row r="119" spans="1:8" x14ac:dyDescent="0.25">
      <c r="A119" s="589"/>
      <c r="B119" s="589"/>
      <c r="C119" s="589"/>
      <c r="D119" s="589"/>
      <c r="E119" s="589"/>
      <c r="F119" s="589"/>
      <c r="G119" s="589"/>
      <c r="H119" s="589"/>
    </row>
    <row r="120" spans="1:8" x14ac:dyDescent="0.25">
      <c r="A120" s="589"/>
      <c r="B120" s="589"/>
      <c r="C120" s="589"/>
      <c r="D120" s="589"/>
      <c r="E120" s="589"/>
      <c r="F120" s="589"/>
      <c r="G120" s="589"/>
      <c r="H120" s="589"/>
    </row>
    <row r="121" spans="1:8" x14ac:dyDescent="0.25">
      <c r="A121" s="589"/>
      <c r="B121" s="589"/>
      <c r="C121" s="589"/>
      <c r="D121" s="589"/>
      <c r="E121" s="589"/>
      <c r="F121" s="589"/>
      <c r="G121" s="589"/>
      <c r="H121" s="589"/>
    </row>
    <row r="122" spans="1:8" x14ac:dyDescent="0.25">
      <c r="A122" s="589"/>
      <c r="B122" s="589"/>
      <c r="C122" s="589"/>
      <c r="D122" s="589"/>
      <c r="E122" s="589"/>
      <c r="F122" s="589"/>
      <c r="G122" s="589"/>
      <c r="H122" s="589"/>
    </row>
    <row r="123" spans="1:8" x14ac:dyDescent="0.25">
      <c r="A123" s="589"/>
      <c r="B123" s="589"/>
      <c r="C123" s="589"/>
      <c r="D123" s="589"/>
      <c r="E123" s="589"/>
      <c r="F123" s="589"/>
      <c r="G123" s="589"/>
      <c r="H123" s="589"/>
    </row>
    <row r="124" spans="1:8" x14ac:dyDescent="0.25">
      <c r="A124" s="589"/>
      <c r="B124" s="589"/>
      <c r="C124" s="589"/>
      <c r="D124" s="589"/>
      <c r="E124" s="589"/>
      <c r="F124" s="589"/>
      <c r="G124" s="589"/>
      <c r="H124" s="589"/>
    </row>
    <row r="125" spans="1:8" x14ac:dyDescent="0.25">
      <c r="A125" s="589"/>
      <c r="B125" s="589"/>
      <c r="C125" s="589"/>
      <c r="D125" s="589"/>
      <c r="E125" s="589"/>
      <c r="F125" s="589"/>
      <c r="G125" s="589"/>
      <c r="H125" s="589"/>
    </row>
    <row r="126" spans="1:8" x14ac:dyDescent="0.25">
      <c r="A126" s="589"/>
      <c r="B126" s="589"/>
      <c r="C126" s="589"/>
      <c r="D126" s="589"/>
      <c r="E126" s="589"/>
      <c r="F126" s="589"/>
      <c r="G126" s="589"/>
      <c r="H126" s="589"/>
    </row>
    <row r="127" spans="1:8" x14ac:dyDescent="0.25">
      <c r="A127" s="589"/>
      <c r="B127" s="589"/>
      <c r="C127" s="589"/>
      <c r="D127" s="589"/>
      <c r="E127" s="589"/>
      <c r="F127" s="589"/>
      <c r="G127" s="589"/>
      <c r="H127" s="589"/>
    </row>
    <row r="128" spans="1:8" x14ac:dyDescent="0.25">
      <c r="A128" s="589"/>
      <c r="B128" s="589"/>
      <c r="C128" s="589"/>
      <c r="D128" s="589"/>
      <c r="E128" s="589"/>
      <c r="F128" s="589"/>
      <c r="G128" s="589"/>
      <c r="H128" s="589"/>
    </row>
    <row r="129" spans="1:8" x14ac:dyDescent="0.25">
      <c r="A129" s="589"/>
      <c r="B129" s="589"/>
      <c r="C129" s="589"/>
      <c r="D129" s="589"/>
      <c r="E129" s="589"/>
      <c r="F129" s="589"/>
      <c r="G129" s="589"/>
      <c r="H129" s="589"/>
    </row>
    <row r="130" spans="1:8" x14ac:dyDescent="0.25">
      <c r="A130" s="589"/>
      <c r="B130" s="589"/>
      <c r="C130" s="589"/>
      <c r="D130" s="589"/>
      <c r="E130" s="589"/>
      <c r="F130" s="589"/>
      <c r="G130" s="589"/>
      <c r="H130" s="589"/>
    </row>
    <row r="131" spans="1:8" x14ac:dyDescent="0.25">
      <c r="A131" s="589"/>
      <c r="B131" s="589"/>
      <c r="C131" s="589"/>
      <c r="D131" s="589"/>
      <c r="E131" s="589"/>
      <c r="F131" s="589"/>
      <c r="G131" s="589"/>
      <c r="H131" s="589"/>
    </row>
    <row r="132" spans="1:8" x14ac:dyDescent="0.25">
      <c r="A132" s="589"/>
      <c r="B132" s="589"/>
      <c r="C132" s="589"/>
      <c r="D132" s="589"/>
      <c r="E132" s="589"/>
      <c r="F132" s="589"/>
      <c r="G132" s="589"/>
      <c r="H132" s="589"/>
    </row>
    <row r="133" spans="1:8" x14ac:dyDescent="0.25">
      <c r="A133" s="589"/>
      <c r="B133" s="589"/>
      <c r="C133" s="589"/>
      <c r="D133" s="589"/>
      <c r="E133" s="589"/>
      <c r="F133" s="589"/>
      <c r="G133" s="589"/>
      <c r="H133" s="589"/>
    </row>
    <row r="134" spans="1:8" x14ac:dyDescent="0.25">
      <c r="A134" s="589"/>
      <c r="B134" s="589"/>
      <c r="C134" s="589"/>
      <c r="D134" s="589"/>
      <c r="E134" s="589"/>
      <c r="F134" s="589"/>
      <c r="G134" s="589"/>
      <c r="H134" s="589"/>
    </row>
    <row r="135" spans="1:8" x14ac:dyDescent="0.25">
      <c r="A135" s="589"/>
      <c r="B135" s="589"/>
      <c r="C135" s="589"/>
      <c r="D135" s="589"/>
      <c r="E135" s="589"/>
      <c r="F135" s="589"/>
      <c r="G135" s="589"/>
      <c r="H135" s="589"/>
    </row>
    <row r="136" spans="1:8" x14ac:dyDescent="0.25">
      <c r="A136" s="589"/>
      <c r="B136" s="589"/>
      <c r="C136" s="589"/>
      <c r="D136" s="589"/>
      <c r="E136" s="589"/>
      <c r="F136" s="589"/>
      <c r="G136" s="589"/>
      <c r="H136" s="589"/>
    </row>
    <row r="137" spans="1:8" x14ac:dyDescent="0.25">
      <c r="A137" s="589"/>
      <c r="B137" s="589"/>
      <c r="C137" s="589"/>
      <c r="D137" s="589"/>
      <c r="E137" s="589"/>
      <c r="F137" s="589"/>
      <c r="G137" s="589"/>
      <c r="H137" s="589"/>
    </row>
    <row r="138" spans="1:8" x14ac:dyDescent="0.25">
      <c r="A138" s="589"/>
      <c r="B138" s="589"/>
      <c r="C138" s="589"/>
      <c r="D138" s="589"/>
      <c r="E138" s="589"/>
      <c r="F138" s="589"/>
      <c r="G138" s="589"/>
      <c r="H138" s="589"/>
    </row>
    <row r="139" spans="1:8" x14ac:dyDescent="0.25">
      <c r="A139" s="589"/>
      <c r="B139" s="589"/>
      <c r="C139" s="589"/>
      <c r="D139" s="589"/>
      <c r="E139" s="589"/>
      <c r="F139" s="589"/>
      <c r="G139" s="589"/>
      <c r="H139" s="589"/>
    </row>
    <row r="140" spans="1:8" x14ac:dyDescent="0.25">
      <c r="A140" s="589"/>
      <c r="B140" s="589"/>
      <c r="C140" s="589"/>
      <c r="D140" s="589"/>
      <c r="E140" s="589"/>
      <c r="F140" s="589"/>
      <c r="G140" s="589"/>
      <c r="H140" s="589"/>
    </row>
    <row r="141" spans="1:8" x14ac:dyDescent="0.25">
      <c r="A141" s="589"/>
      <c r="B141" s="589"/>
      <c r="C141" s="589"/>
      <c r="D141" s="589"/>
      <c r="E141" s="589"/>
      <c r="F141" s="589"/>
      <c r="G141" s="589"/>
      <c r="H141" s="589"/>
    </row>
    <row r="142" spans="1:8" x14ac:dyDescent="0.25">
      <c r="A142" s="589"/>
      <c r="B142" s="589"/>
      <c r="C142" s="589"/>
      <c r="D142" s="589"/>
      <c r="E142" s="589"/>
      <c r="F142" s="589"/>
      <c r="G142" s="589"/>
      <c r="H142" s="589"/>
    </row>
    <row r="143" spans="1:8" x14ac:dyDescent="0.25">
      <c r="A143" s="589"/>
      <c r="B143" s="589"/>
      <c r="C143" s="589"/>
      <c r="D143" s="589"/>
      <c r="E143" s="589"/>
      <c r="F143" s="589"/>
      <c r="G143" s="589"/>
      <c r="H143" s="589"/>
    </row>
    <row r="144" spans="1:8" x14ac:dyDescent="0.25">
      <c r="A144" s="589"/>
      <c r="B144" s="589"/>
      <c r="C144" s="589"/>
      <c r="D144" s="589"/>
      <c r="E144" s="589"/>
      <c r="F144" s="589"/>
      <c r="G144" s="589"/>
      <c r="H144" s="589"/>
    </row>
    <row r="145" spans="1:8" x14ac:dyDescent="0.25">
      <c r="A145" s="589"/>
      <c r="B145" s="589"/>
      <c r="C145" s="589"/>
      <c r="D145" s="589"/>
      <c r="E145" s="589"/>
      <c r="F145" s="589"/>
      <c r="G145" s="589"/>
      <c r="H145" s="589"/>
    </row>
    <row r="146" spans="1:8" x14ac:dyDescent="0.25">
      <c r="A146" s="589"/>
      <c r="B146" s="589"/>
      <c r="C146" s="589"/>
      <c r="D146" s="589"/>
      <c r="E146" s="589"/>
      <c r="F146" s="589"/>
      <c r="G146" s="589"/>
      <c r="H146" s="589"/>
    </row>
    <row r="147" spans="1:8" x14ac:dyDescent="0.25">
      <c r="A147" s="589"/>
      <c r="B147" s="589"/>
      <c r="C147" s="589"/>
      <c r="D147" s="589"/>
      <c r="E147" s="589"/>
      <c r="F147" s="589"/>
      <c r="G147" s="589"/>
      <c r="H147" s="589"/>
    </row>
    <row r="148" spans="1:8" x14ac:dyDescent="0.25">
      <c r="A148" s="589"/>
      <c r="B148" s="589"/>
      <c r="C148" s="589"/>
      <c r="D148" s="589"/>
      <c r="E148" s="589"/>
      <c r="F148" s="589"/>
      <c r="G148" s="589"/>
      <c r="H148" s="589"/>
    </row>
    <row r="149" spans="1:8" x14ac:dyDescent="0.25">
      <c r="A149" s="589"/>
      <c r="B149" s="589"/>
      <c r="C149" s="589"/>
      <c r="D149" s="589"/>
      <c r="E149" s="589"/>
      <c r="F149" s="589"/>
      <c r="G149" s="589"/>
      <c r="H149" s="589"/>
    </row>
    <row r="150" spans="1:8" x14ac:dyDescent="0.25">
      <c r="A150" s="589"/>
      <c r="B150" s="589"/>
      <c r="C150" s="589"/>
      <c r="D150" s="589"/>
      <c r="E150" s="589"/>
      <c r="F150" s="589"/>
      <c r="G150" s="589"/>
      <c r="H150" s="589"/>
    </row>
    <row r="151" spans="1:8" x14ac:dyDescent="0.25">
      <c r="A151" s="589"/>
      <c r="B151" s="589"/>
      <c r="C151" s="589"/>
      <c r="D151" s="589"/>
      <c r="E151" s="589"/>
      <c r="F151" s="589"/>
      <c r="G151" s="589"/>
      <c r="H151" s="589"/>
    </row>
    <row r="152" spans="1:8" x14ac:dyDescent="0.25">
      <c r="A152" s="589"/>
      <c r="B152" s="589"/>
      <c r="C152" s="589"/>
      <c r="D152" s="589"/>
      <c r="E152" s="589"/>
      <c r="F152" s="589"/>
      <c r="G152" s="589"/>
      <c r="H152" s="589"/>
    </row>
    <row r="153" spans="1:8" x14ac:dyDescent="0.25">
      <c r="A153" s="589"/>
      <c r="B153" s="589"/>
      <c r="C153" s="589"/>
      <c r="D153" s="589"/>
      <c r="E153" s="589"/>
      <c r="F153" s="589"/>
      <c r="G153" s="589"/>
      <c r="H153" s="589"/>
    </row>
    <row r="154" spans="1:8" x14ac:dyDescent="0.25">
      <c r="A154" s="589"/>
      <c r="B154" s="589"/>
      <c r="C154" s="589"/>
      <c r="D154" s="589"/>
      <c r="E154" s="589"/>
      <c r="F154" s="589"/>
      <c r="G154" s="589"/>
      <c r="H154" s="589"/>
    </row>
    <row r="155" spans="1:8" x14ac:dyDescent="0.25">
      <c r="A155" s="589"/>
      <c r="B155" s="589"/>
      <c r="C155" s="589"/>
      <c r="D155" s="589"/>
      <c r="E155" s="589"/>
      <c r="F155" s="589"/>
      <c r="G155" s="589"/>
      <c r="H155" s="589"/>
    </row>
    <row r="156" spans="1:8" x14ac:dyDescent="0.25">
      <c r="A156" s="589"/>
      <c r="B156" s="589"/>
      <c r="C156" s="589"/>
      <c r="D156" s="589"/>
      <c r="E156" s="589"/>
      <c r="F156" s="589"/>
      <c r="G156" s="589"/>
      <c r="H156" s="589"/>
    </row>
    <row r="157" spans="1:8" x14ac:dyDescent="0.25">
      <c r="A157" s="589"/>
      <c r="B157" s="589"/>
      <c r="C157" s="589"/>
      <c r="D157" s="589"/>
      <c r="E157" s="589"/>
      <c r="F157" s="589"/>
      <c r="G157" s="589"/>
      <c r="H157" s="589"/>
    </row>
    <row r="158" spans="1:8" x14ac:dyDescent="0.25">
      <c r="A158" s="589"/>
      <c r="B158" s="589"/>
      <c r="C158" s="589"/>
      <c r="D158" s="589"/>
      <c r="E158" s="589"/>
      <c r="F158" s="589"/>
      <c r="G158" s="589"/>
      <c r="H158" s="589"/>
    </row>
    <row r="159" spans="1:8" x14ac:dyDescent="0.25">
      <c r="A159" s="589"/>
      <c r="B159" s="589"/>
      <c r="C159" s="589"/>
      <c r="D159" s="589"/>
      <c r="E159" s="589"/>
      <c r="F159" s="589"/>
      <c r="G159" s="589"/>
      <c r="H159" s="589"/>
    </row>
    <row r="160" spans="1:8" x14ac:dyDescent="0.25">
      <c r="A160" s="589"/>
      <c r="B160" s="589"/>
      <c r="C160" s="589"/>
      <c r="D160" s="589"/>
      <c r="E160" s="589"/>
      <c r="F160" s="589"/>
      <c r="G160" s="589"/>
      <c r="H160" s="589"/>
    </row>
    <row r="161" spans="1:8" x14ac:dyDescent="0.25">
      <c r="A161" s="589"/>
      <c r="B161" s="589"/>
      <c r="C161" s="589"/>
      <c r="D161" s="589"/>
      <c r="E161" s="589"/>
      <c r="F161" s="589"/>
      <c r="G161" s="589"/>
      <c r="H161" s="589"/>
    </row>
    <row r="162" spans="1:8" x14ac:dyDescent="0.25">
      <c r="A162" s="589"/>
      <c r="B162" s="589"/>
      <c r="C162" s="589"/>
      <c r="D162" s="589"/>
      <c r="E162" s="589"/>
      <c r="F162" s="589"/>
      <c r="G162" s="589"/>
      <c r="H162" s="589"/>
    </row>
    <row r="163" spans="1:8" x14ac:dyDescent="0.25">
      <c r="A163" s="589"/>
      <c r="B163" s="589"/>
      <c r="C163" s="589"/>
      <c r="D163" s="589"/>
      <c r="E163" s="589"/>
      <c r="F163" s="589"/>
      <c r="G163" s="589"/>
      <c r="H163" s="589"/>
    </row>
    <row r="164" spans="1:8" x14ac:dyDescent="0.25">
      <c r="A164" s="589"/>
      <c r="B164" s="589"/>
      <c r="C164" s="589"/>
      <c r="D164" s="589"/>
      <c r="E164" s="589"/>
      <c r="F164" s="589"/>
      <c r="G164" s="589"/>
      <c r="H164" s="589"/>
    </row>
    <row r="165" spans="1:8" x14ac:dyDescent="0.25">
      <c r="A165" s="589"/>
      <c r="B165" s="589"/>
      <c r="C165" s="589"/>
      <c r="D165" s="589"/>
      <c r="E165" s="589"/>
      <c r="F165" s="589"/>
      <c r="G165" s="589"/>
      <c r="H165" s="589"/>
    </row>
    <row r="166" spans="1:8" x14ac:dyDescent="0.25">
      <c r="A166" s="589"/>
      <c r="B166" s="589"/>
      <c r="C166" s="589"/>
      <c r="D166" s="589"/>
      <c r="E166" s="589"/>
      <c r="F166" s="589"/>
      <c r="G166" s="589"/>
      <c r="H166" s="589"/>
    </row>
    <row r="167" spans="1:8" x14ac:dyDescent="0.25">
      <c r="A167" s="589"/>
      <c r="B167" s="589"/>
      <c r="C167" s="589"/>
      <c r="D167" s="589"/>
      <c r="E167" s="589"/>
      <c r="F167" s="589"/>
      <c r="G167" s="589"/>
      <c r="H167" s="589"/>
    </row>
    <row r="168" spans="1:8" x14ac:dyDescent="0.25">
      <c r="A168" s="589"/>
      <c r="B168" s="589"/>
      <c r="C168" s="589"/>
      <c r="D168" s="589"/>
      <c r="E168" s="589"/>
      <c r="F168" s="589"/>
      <c r="G168" s="589"/>
      <c r="H168" s="589"/>
    </row>
    <row r="169" spans="1:8" x14ac:dyDescent="0.25">
      <c r="A169" s="589"/>
      <c r="B169" s="589"/>
      <c r="C169" s="589"/>
      <c r="D169" s="589"/>
      <c r="E169" s="589"/>
      <c r="F169" s="589"/>
      <c r="G169" s="589"/>
      <c r="H169" s="589"/>
    </row>
    <row r="170" spans="1:8" x14ac:dyDescent="0.25">
      <c r="A170" s="589"/>
      <c r="B170" s="589"/>
      <c r="C170" s="589"/>
      <c r="D170" s="589"/>
      <c r="E170" s="589"/>
      <c r="F170" s="589"/>
      <c r="G170" s="589"/>
      <c r="H170" s="589"/>
    </row>
    <row r="171" spans="1:8" x14ac:dyDescent="0.25">
      <c r="A171" s="589"/>
      <c r="B171" s="589"/>
      <c r="C171" s="589"/>
      <c r="D171" s="589"/>
      <c r="E171" s="589"/>
      <c r="F171" s="589"/>
      <c r="G171" s="589"/>
      <c r="H171" s="589"/>
    </row>
    <row r="172" spans="1:8" x14ac:dyDescent="0.25">
      <c r="A172" s="589"/>
      <c r="B172" s="589"/>
      <c r="C172" s="589"/>
      <c r="D172" s="589"/>
      <c r="E172" s="589"/>
      <c r="F172" s="589"/>
      <c r="G172" s="589"/>
      <c r="H172" s="589"/>
    </row>
    <row r="173" spans="1:8" x14ac:dyDescent="0.25">
      <c r="A173" s="589"/>
      <c r="B173" s="589"/>
      <c r="C173" s="589"/>
      <c r="D173" s="589"/>
      <c r="E173" s="589"/>
      <c r="F173" s="589"/>
      <c r="G173" s="589"/>
      <c r="H173" s="589"/>
    </row>
    <row r="174" spans="1:8" x14ac:dyDescent="0.25">
      <c r="A174" s="589"/>
      <c r="B174" s="589"/>
      <c r="C174" s="589"/>
      <c r="D174" s="589"/>
      <c r="E174" s="589"/>
      <c r="F174" s="589"/>
      <c r="G174" s="589"/>
      <c r="H174" s="589"/>
    </row>
    <row r="175" spans="1:8" x14ac:dyDescent="0.25">
      <c r="A175" s="589"/>
      <c r="B175" s="589"/>
      <c r="C175" s="589"/>
      <c r="D175" s="589"/>
      <c r="E175" s="589"/>
      <c r="F175" s="589"/>
      <c r="G175" s="589"/>
      <c r="H175" s="589"/>
    </row>
    <row r="176" spans="1:8" x14ac:dyDescent="0.25">
      <c r="A176" s="589"/>
      <c r="B176" s="589"/>
      <c r="C176" s="589"/>
      <c r="D176" s="589"/>
      <c r="E176" s="589"/>
      <c r="F176" s="589"/>
      <c r="G176" s="589"/>
      <c r="H176" s="589"/>
    </row>
    <row r="177" spans="1:8" x14ac:dyDescent="0.25">
      <c r="A177" s="589"/>
      <c r="B177" s="589"/>
      <c r="C177" s="589"/>
      <c r="D177" s="589"/>
      <c r="E177" s="589"/>
      <c r="F177" s="589"/>
      <c r="G177" s="589"/>
      <c r="H177" s="589"/>
    </row>
    <row r="178" spans="1:8" x14ac:dyDescent="0.25">
      <c r="A178" s="589"/>
      <c r="B178" s="589"/>
      <c r="C178" s="589"/>
      <c r="D178" s="589"/>
      <c r="E178" s="589"/>
      <c r="F178" s="589"/>
      <c r="G178" s="589"/>
      <c r="H178" s="589"/>
    </row>
    <row r="179" spans="1:8" x14ac:dyDescent="0.25">
      <c r="A179" s="589"/>
      <c r="B179" s="589"/>
      <c r="C179" s="589"/>
      <c r="D179" s="589"/>
      <c r="E179" s="589"/>
      <c r="F179" s="589"/>
      <c r="G179" s="589"/>
      <c r="H179" s="589"/>
    </row>
    <row r="180" spans="1:8" x14ac:dyDescent="0.25">
      <c r="A180" s="589"/>
      <c r="B180" s="589"/>
      <c r="C180" s="589"/>
      <c r="D180" s="589"/>
      <c r="E180" s="589"/>
      <c r="F180" s="589"/>
      <c r="G180" s="589"/>
      <c r="H180" s="589"/>
    </row>
    <row r="181" spans="1:8" x14ac:dyDescent="0.25">
      <c r="A181" s="589"/>
      <c r="B181" s="589"/>
      <c r="C181" s="589"/>
      <c r="D181" s="589"/>
      <c r="E181" s="589"/>
      <c r="F181" s="589"/>
      <c r="G181" s="589"/>
      <c r="H181" s="589"/>
    </row>
    <row r="182" spans="1:8" x14ac:dyDescent="0.25">
      <c r="A182" s="589"/>
      <c r="B182" s="589"/>
      <c r="C182" s="589"/>
      <c r="D182" s="589"/>
      <c r="E182" s="589"/>
      <c r="F182" s="589"/>
      <c r="G182" s="589"/>
      <c r="H182" s="589"/>
    </row>
    <row r="183" spans="1:8" x14ac:dyDescent="0.25">
      <c r="A183" s="589"/>
      <c r="B183" s="589"/>
      <c r="C183" s="589"/>
      <c r="D183" s="589"/>
      <c r="E183" s="589"/>
      <c r="F183" s="589"/>
      <c r="G183" s="589"/>
      <c r="H183" s="589"/>
    </row>
    <row r="184" spans="1:8" x14ac:dyDescent="0.25">
      <c r="A184" s="589"/>
      <c r="B184" s="589"/>
      <c r="C184" s="589"/>
      <c r="D184" s="589"/>
      <c r="E184" s="589"/>
      <c r="F184" s="589"/>
      <c r="G184" s="589"/>
      <c r="H184" s="589"/>
    </row>
    <row r="185" spans="1:8" x14ac:dyDescent="0.25">
      <c r="A185" s="589"/>
      <c r="B185" s="589"/>
      <c r="C185" s="589"/>
      <c r="D185" s="589"/>
      <c r="E185" s="589"/>
      <c r="F185" s="589"/>
      <c r="G185" s="589"/>
      <c r="H185" s="589"/>
    </row>
    <row r="186" spans="1:8" x14ac:dyDescent="0.25">
      <c r="A186" s="589"/>
      <c r="B186" s="589"/>
      <c r="C186" s="589"/>
      <c r="D186" s="589"/>
      <c r="E186" s="589"/>
      <c r="F186" s="589"/>
      <c r="G186" s="589"/>
      <c r="H186" s="589"/>
    </row>
    <row r="187" spans="1:8" x14ac:dyDescent="0.25">
      <c r="A187" s="589"/>
      <c r="B187" s="589"/>
      <c r="C187" s="589"/>
      <c r="D187" s="589"/>
      <c r="E187" s="589"/>
      <c r="F187" s="589"/>
      <c r="G187" s="589"/>
      <c r="H187" s="589"/>
    </row>
    <row r="188" spans="1:8" x14ac:dyDescent="0.25">
      <c r="A188" s="589"/>
      <c r="B188" s="589"/>
      <c r="C188" s="589"/>
      <c r="D188" s="589"/>
      <c r="E188" s="589"/>
      <c r="F188" s="589"/>
      <c r="G188" s="589"/>
      <c r="H188" s="589"/>
    </row>
    <row r="189" spans="1:8" x14ac:dyDescent="0.25">
      <c r="A189" s="589"/>
      <c r="B189" s="589"/>
      <c r="C189" s="589"/>
      <c r="D189" s="589"/>
      <c r="E189" s="589"/>
      <c r="F189" s="589"/>
      <c r="G189" s="589"/>
      <c r="H189" s="589"/>
    </row>
    <row r="190" spans="1:8" x14ac:dyDescent="0.25">
      <c r="A190" s="589"/>
      <c r="B190" s="589"/>
      <c r="C190" s="589"/>
      <c r="D190" s="589"/>
      <c r="E190" s="589"/>
      <c r="F190" s="589"/>
      <c r="G190" s="589"/>
      <c r="H190" s="589"/>
    </row>
    <row r="191" spans="1:8" x14ac:dyDescent="0.25">
      <c r="A191" s="589"/>
      <c r="B191" s="589"/>
      <c r="C191" s="589"/>
      <c r="D191" s="589"/>
      <c r="E191" s="589"/>
      <c r="F191" s="589"/>
      <c r="G191" s="589"/>
      <c r="H191" s="589"/>
    </row>
    <row r="192" spans="1:8" x14ac:dyDescent="0.25">
      <c r="A192" s="589"/>
      <c r="B192" s="589"/>
      <c r="C192" s="589"/>
      <c r="D192" s="589"/>
      <c r="E192" s="589"/>
      <c r="F192" s="589"/>
      <c r="G192" s="589"/>
      <c r="H192" s="589"/>
    </row>
    <row r="193" spans="1:8" x14ac:dyDescent="0.25">
      <c r="A193" s="589"/>
      <c r="B193" s="589"/>
      <c r="C193" s="589"/>
      <c r="D193" s="589"/>
      <c r="E193" s="589"/>
      <c r="F193" s="589"/>
      <c r="G193" s="589"/>
      <c r="H193" s="589"/>
    </row>
    <row r="194" spans="1:8" x14ac:dyDescent="0.25">
      <c r="A194" s="589"/>
      <c r="B194" s="589"/>
      <c r="C194" s="589"/>
      <c r="D194" s="589"/>
      <c r="E194" s="589"/>
      <c r="F194" s="589"/>
      <c r="G194" s="589"/>
      <c r="H194" s="589"/>
    </row>
    <row r="195" spans="1:8" x14ac:dyDescent="0.25">
      <c r="A195" s="589"/>
      <c r="B195" s="589"/>
      <c r="C195" s="589"/>
      <c r="D195" s="589"/>
      <c r="E195" s="589"/>
      <c r="F195" s="589"/>
      <c r="G195" s="589"/>
      <c r="H195" s="589"/>
    </row>
    <row r="196" spans="1:8" x14ac:dyDescent="0.25">
      <c r="A196" s="589"/>
      <c r="B196" s="589"/>
      <c r="C196" s="589"/>
      <c r="D196" s="589"/>
      <c r="E196" s="589"/>
      <c r="F196" s="589"/>
      <c r="G196" s="589"/>
      <c r="H196" s="589"/>
    </row>
    <row r="197" spans="1:8" x14ac:dyDescent="0.25">
      <c r="A197" s="589"/>
      <c r="B197" s="589"/>
      <c r="C197" s="589"/>
      <c r="D197" s="589"/>
      <c r="E197" s="589"/>
      <c r="F197" s="589"/>
      <c r="G197" s="589"/>
      <c r="H197" s="589"/>
    </row>
    <row r="198" spans="1:8" x14ac:dyDescent="0.25">
      <c r="A198" s="589"/>
      <c r="B198" s="589"/>
      <c r="C198" s="589"/>
      <c r="D198" s="589"/>
      <c r="E198" s="589"/>
      <c r="F198" s="589"/>
      <c r="G198" s="589"/>
      <c r="H198" s="589"/>
    </row>
    <row r="199" spans="1:8" x14ac:dyDescent="0.25">
      <c r="A199" s="589"/>
      <c r="B199" s="589"/>
      <c r="C199" s="589"/>
      <c r="D199" s="589"/>
      <c r="E199" s="589"/>
      <c r="F199" s="589"/>
      <c r="G199" s="589"/>
      <c r="H199" s="589"/>
    </row>
    <row r="200" spans="1:8" x14ac:dyDescent="0.25">
      <c r="A200" s="589"/>
      <c r="B200" s="589"/>
      <c r="C200" s="589"/>
      <c r="D200" s="589"/>
      <c r="E200" s="589"/>
      <c r="F200" s="589"/>
      <c r="G200" s="589"/>
      <c r="H200" s="589"/>
    </row>
    <row r="201" spans="1:8" x14ac:dyDescent="0.25">
      <c r="A201" s="589"/>
      <c r="B201" s="589"/>
      <c r="C201" s="589"/>
      <c r="D201" s="589"/>
      <c r="E201" s="589"/>
      <c r="F201" s="589"/>
      <c r="G201" s="589"/>
      <c r="H201" s="589"/>
    </row>
    <row r="202" spans="1:8" x14ac:dyDescent="0.25">
      <c r="A202" s="589"/>
      <c r="B202" s="589"/>
      <c r="C202" s="589"/>
      <c r="D202" s="589"/>
      <c r="E202" s="589"/>
      <c r="F202" s="589"/>
      <c r="G202" s="589"/>
      <c r="H202" s="589"/>
    </row>
    <row r="203" spans="1:8" x14ac:dyDescent="0.25">
      <c r="A203" s="589"/>
      <c r="B203" s="589"/>
      <c r="C203" s="589"/>
      <c r="D203" s="589"/>
      <c r="E203" s="589"/>
      <c r="F203" s="589"/>
      <c r="G203" s="589"/>
      <c r="H203" s="589"/>
    </row>
    <row r="204" spans="1:8" x14ac:dyDescent="0.25">
      <c r="A204" s="589"/>
      <c r="B204" s="589"/>
      <c r="C204" s="589"/>
      <c r="D204" s="589"/>
      <c r="E204" s="589"/>
      <c r="F204" s="589"/>
      <c r="G204" s="589"/>
      <c r="H204" s="589"/>
    </row>
    <row r="205" spans="1:8" x14ac:dyDescent="0.25">
      <c r="A205" s="589"/>
      <c r="B205" s="589"/>
      <c r="C205" s="589"/>
      <c r="D205" s="589"/>
      <c r="E205" s="589"/>
      <c r="F205" s="589"/>
      <c r="G205" s="589"/>
      <c r="H205" s="589"/>
    </row>
    <row r="206" spans="1:8" x14ac:dyDescent="0.25">
      <c r="A206" s="589"/>
      <c r="B206" s="589"/>
      <c r="C206" s="589"/>
      <c r="D206" s="589"/>
      <c r="E206" s="589"/>
      <c r="F206" s="589"/>
      <c r="G206" s="589"/>
      <c r="H206" s="589"/>
    </row>
    <row r="207" spans="1:8" x14ac:dyDescent="0.25">
      <c r="A207" s="589"/>
      <c r="B207" s="589"/>
      <c r="C207" s="589"/>
      <c r="D207" s="589"/>
      <c r="E207" s="589"/>
      <c r="F207" s="589"/>
      <c r="G207" s="589"/>
      <c r="H207" s="589"/>
    </row>
    <row r="208" spans="1:8" x14ac:dyDescent="0.25">
      <c r="A208" s="589"/>
      <c r="B208" s="589"/>
      <c r="C208" s="589"/>
      <c r="D208" s="589"/>
      <c r="E208" s="589"/>
      <c r="F208" s="589"/>
      <c r="G208" s="589"/>
      <c r="H208" s="589"/>
    </row>
    <row r="209" spans="1:8" x14ac:dyDescent="0.25">
      <c r="A209" s="589"/>
      <c r="B209" s="589"/>
      <c r="C209" s="589"/>
      <c r="D209" s="589"/>
      <c r="E209" s="589"/>
      <c r="F209" s="589"/>
      <c r="G209" s="589"/>
      <c r="H209" s="589"/>
    </row>
    <row r="210" spans="1:8" x14ac:dyDescent="0.25">
      <c r="A210" s="589"/>
      <c r="B210" s="589"/>
      <c r="C210" s="589"/>
      <c r="D210" s="589"/>
      <c r="E210" s="589"/>
      <c r="F210" s="589"/>
      <c r="G210" s="589"/>
      <c r="H210" s="589"/>
    </row>
    <row r="211" spans="1:8" x14ac:dyDescent="0.25">
      <c r="A211" s="589"/>
      <c r="B211" s="589"/>
      <c r="C211" s="589"/>
      <c r="D211" s="589"/>
      <c r="E211" s="589"/>
      <c r="F211" s="589"/>
      <c r="G211" s="589"/>
      <c r="H211" s="589"/>
    </row>
    <row r="212" spans="1:8" x14ac:dyDescent="0.25">
      <c r="A212" s="589"/>
      <c r="B212" s="589"/>
      <c r="C212" s="589"/>
      <c r="D212" s="589"/>
      <c r="E212" s="589"/>
      <c r="F212" s="589"/>
      <c r="G212" s="589"/>
      <c r="H212" s="589"/>
    </row>
    <row r="213" spans="1:8" x14ac:dyDescent="0.25">
      <c r="A213" s="589"/>
      <c r="B213" s="589"/>
      <c r="C213" s="589"/>
      <c r="D213" s="589"/>
      <c r="E213" s="589"/>
      <c r="F213" s="589"/>
      <c r="G213" s="589"/>
      <c r="H213" s="589"/>
    </row>
    <row r="214" spans="1:8" x14ac:dyDescent="0.25">
      <c r="A214" s="589"/>
      <c r="B214" s="589"/>
      <c r="C214" s="589"/>
      <c r="D214" s="589"/>
      <c r="E214" s="589"/>
      <c r="F214" s="589"/>
      <c r="G214" s="589"/>
      <c r="H214" s="589"/>
    </row>
    <row r="215" spans="1:8" x14ac:dyDescent="0.25">
      <c r="A215" s="589"/>
      <c r="B215" s="589"/>
      <c r="C215" s="589"/>
      <c r="D215" s="589"/>
      <c r="E215" s="589"/>
      <c r="F215" s="589"/>
      <c r="G215" s="589"/>
      <c r="H215" s="589"/>
    </row>
    <row r="216" spans="1:8" x14ac:dyDescent="0.25">
      <c r="A216" s="589"/>
      <c r="B216" s="589"/>
      <c r="C216" s="589"/>
      <c r="D216" s="589"/>
      <c r="E216" s="589"/>
      <c r="F216" s="589"/>
      <c r="G216" s="589"/>
      <c r="H216" s="589"/>
    </row>
    <row r="217" spans="1:8" x14ac:dyDescent="0.25">
      <c r="A217" s="589"/>
      <c r="B217" s="589"/>
      <c r="C217" s="589"/>
      <c r="D217" s="589"/>
      <c r="E217" s="589"/>
      <c r="F217" s="589"/>
      <c r="G217" s="589"/>
      <c r="H217" s="589"/>
    </row>
    <row r="218" spans="1:8" x14ac:dyDescent="0.25">
      <c r="A218" s="589"/>
      <c r="B218" s="589"/>
      <c r="C218" s="589"/>
      <c r="D218" s="589"/>
      <c r="E218" s="589"/>
      <c r="F218" s="589"/>
      <c r="G218" s="589"/>
      <c r="H218" s="589"/>
    </row>
    <row r="219" spans="1:8" x14ac:dyDescent="0.25">
      <c r="A219" s="589"/>
      <c r="B219" s="589"/>
      <c r="C219" s="589"/>
      <c r="D219" s="589"/>
      <c r="E219" s="589"/>
      <c r="F219" s="589"/>
      <c r="G219" s="589"/>
      <c r="H219" s="589"/>
    </row>
    <row r="220" spans="1:8" x14ac:dyDescent="0.25">
      <c r="A220" s="589"/>
      <c r="B220" s="589"/>
      <c r="C220" s="589"/>
      <c r="D220" s="589"/>
      <c r="E220" s="589"/>
      <c r="F220" s="589"/>
      <c r="G220" s="589"/>
      <c r="H220" s="589"/>
    </row>
    <row r="221" spans="1:8" x14ac:dyDescent="0.25">
      <c r="A221" s="589"/>
      <c r="B221" s="589"/>
      <c r="C221" s="589"/>
      <c r="D221" s="589"/>
      <c r="E221" s="589"/>
      <c r="F221" s="589"/>
      <c r="G221" s="589"/>
      <c r="H221" s="589"/>
    </row>
    <row r="222" spans="1:8" x14ac:dyDescent="0.25">
      <c r="A222" s="589"/>
      <c r="B222" s="589"/>
      <c r="C222" s="589"/>
      <c r="D222" s="589"/>
      <c r="E222" s="589"/>
      <c r="F222" s="589"/>
      <c r="G222" s="589"/>
      <c r="H222" s="589"/>
    </row>
    <row r="223" spans="1:8" x14ac:dyDescent="0.25">
      <c r="A223" s="589"/>
      <c r="B223" s="589"/>
      <c r="C223" s="589"/>
      <c r="D223" s="589"/>
      <c r="E223" s="589"/>
      <c r="F223" s="589"/>
      <c r="G223" s="589"/>
      <c r="H223" s="589"/>
    </row>
    <row r="224" spans="1:8" x14ac:dyDescent="0.25">
      <c r="A224" s="589"/>
      <c r="B224" s="589"/>
      <c r="C224" s="589"/>
      <c r="D224" s="589"/>
      <c r="E224" s="589"/>
      <c r="F224" s="589"/>
      <c r="G224" s="589"/>
      <c r="H224" s="589"/>
    </row>
    <row r="225" spans="1:8" x14ac:dyDescent="0.25">
      <c r="A225" s="589"/>
      <c r="B225" s="589"/>
      <c r="C225" s="589"/>
      <c r="D225" s="589"/>
      <c r="E225" s="589"/>
      <c r="F225" s="589"/>
      <c r="G225" s="589"/>
      <c r="H225" s="589"/>
    </row>
    <row r="226" spans="1:8" x14ac:dyDescent="0.25">
      <c r="A226" s="589"/>
      <c r="B226" s="589"/>
      <c r="C226" s="589"/>
      <c r="D226" s="589"/>
      <c r="E226" s="589"/>
      <c r="F226" s="589"/>
      <c r="G226" s="589"/>
      <c r="H226" s="589"/>
    </row>
    <row r="227" spans="1:8" x14ac:dyDescent="0.25">
      <c r="A227" s="589"/>
      <c r="B227" s="589"/>
      <c r="C227" s="589"/>
      <c r="D227" s="589"/>
      <c r="E227" s="589"/>
      <c r="F227" s="589"/>
      <c r="G227" s="589"/>
      <c r="H227" s="589"/>
    </row>
    <row r="228" spans="1:8" x14ac:dyDescent="0.25">
      <c r="A228" s="589"/>
      <c r="B228" s="589"/>
      <c r="C228" s="589"/>
      <c r="D228" s="589"/>
      <c r="E228" s="589"/>
      <c r="F228" s="589"/>
      <c r="G228" s="589"/>
      <c r="H228" s="589"/>
    </row>
    <row r="229" spans="1:8" x14ac:dyDescent="0.25">
      <c r="A229" s="589"/>
      <c r="B229" s="589"/>
      <c r="C229" s="589"/>
      <c r="D229" s="589"/>
      <c r="E229" s="589"/>
      <c r="F229" s="589"/>
      <c r="G229" s="589"/>
      <c r="H229" s="589"/>
    </row>
    <row r="230" spans="1:8" x14ac:dyDescent="0.25">
      <c r="A230" s="589"/>
      <c r="B230" s="589"/>
      <c r="C230" s="589"/>
      <c r="D230" s="589"/>
      <c r="E230" s="589"/>
      <c r="F230" s="589"/>
      <c r="G230" s="589"/>
      <c r="H230" s="589"/>
    </row>
    <row r="231" spans="1:8" x14ac:dyDescent="0.25">
      <c r="A231" s="589"/>
      <c r="B231" s="589"/>
      <c r="C231" s="589"/>
      <c r="D231" s="589"/>
      <c r="E231" s="589"/>
      <c r="F231" s="589"/>
      <c r="G231" s="589"/>
      <c r="H231" s="589"/>
    </row>
    <row r="232" spans="1:8" x14ac:dyDescent="0.25">
      <c r="A232" s="589"/>
      <c r="B232" s="589"/>
      <c r="C232" s="589"/>
      <c r="D232" s="589"/>
      <c r="E232" s="589"/>
      <c r="F232" s="589"/>
      <c r="G232" s="589"/>
      <c r="H232" s="589"/>
    </row>
    <row r="233" spans="1:8" x14ac:dyDescent="0.25">
      <c r="A233" s="589"/>
      <c r="B233" s="589"/>
      <c r="C233" s="589"/>
      <c r="D233" s="589"/>
      <c r="E233" s="589"/>
      <c r="F233" s="589"/>
      <c r="G233" s="589"/>
      <c r="H233" s="589"/>
    </row>
    <row r="234" spans="1:8" x14ac:dyDescent="0.25">
      <c r="A234" s="589"/>
      <c r="B234" s="589"/>
      <c r="C234" s="589"/>
      <c r="D234" s="589"/>
      <c r="E234" s="589"/>
      <c r="F234" s="589"/>
      <c r="G234" s="589"/>
      <c r="H234" s="589"/>
    </row>
    <row r="235" spans="1:8" x14ac:dyDescent="0.25">
      <c r="A235" s="589"/>
      <c r="B235" s="589"/>
      <c r="C235" s="589"/>
      <c r="D235" s="589"/>
      <c r="E235" s="589"/>
      <c r="F235" s="589"/>
      <c r="G235" s="589"/>
      <c r="H235" s="589"/>
    </row>
    <row r="236" spans="1:8" x14ac:dyDescent="0.25">
      <c r="A236" s="589"/>
      <c r="B236" s="589"/>
      <c r="C236" s="589"/>
      <c r="D236" s="589"/>
      <c r="E236" s="589"/>
      <c r="F236" s="589"/>
      <c r="G236" s="589"/>
      <c r="H236" s="589"/>
    </row>
    <row r="237" spans="1:8" x14ac:dyDescent="0.25">
      <c r="A237" s="589"/>
      <c r="B237" s="589"/>
      <c r="C237" s="589"/>
      <c r="D237" s="589"/>
      <c r="E237" s="589"/>
      <c r="F237" s="589"/>
      <c r="G237" s="589"/>
      <c r="H237" s="589"/>
    </row>
    <row r="238" spans="1:8" x14ac:dyDescent="0.25">
      <c r="A238" s="589"/>
      <c r="B238" s="589"/>
      <c r="C238" s="589"/>
      <c r="D238" s="589"/>
      <c r="E238" s="589"/>
      <c r="F238" s="589"/>
      <c r="G238" s="589"/>
      <c r="H238" s="589"/>
    </row>
    <row r="239" spans="1:8" x14ac:dyDescent="0.25">
      <c r="A239" s="589"/>
      <c r="B239" s="589"/>
      <c r="C239" s="589"/>
      <c r="D239" s="589"/>
      <c r="E239" s="589"/>
      <c r="F239" s="589"/>
      <c r="G239" s="589"/>
      <c r="H239" s="589"/>
    </row>
    <row r="240" spans="1:8" x14ac:dyDescent="0.25">
      <c r="A240" s="589"/>
      <c r="B240" s="589"/>
      <c r="C240" s="589"/>
      <c r="D240" s="589"/>
      <c r="E240" s="589"/>
      <c r="F240" s="589"/>
      <c r="G240" s="589"/>
      <c r="H240" s="589"/>
    </row>
    <row r="241" spans="1:8" x14ac:dyDescent="0.25">
      <c r="A241" s="589"/>
      <c r="B241" s="589"/>
      <c r="C241" s="589"/>
      <c r="D241" s="589"/>
      <c r="E241" s="589"/>
      <c r="F241" s="589"/>
      <c r="G241" s="589"/>
      <c r="H241" s="589"/>
    </row>
    <row r="242" spans="1:8" x14ac:dyDescent="0.25">
      <c r="A242" s="589"/>
      <c r="B242" s="589"/>
      <c r="C242" s="589"/>
      <c r="D242" s="589"/>
      <c r="E242" s="589"/>
      <c r="F242" s="589"/>
      <c r="G242" s="589"/>
      <c r="H242" s="589"/>
    </row>
    <row r="243" spans="1:8" x14ac:dyDescent="0.25">
      <c r="A243" s="589"/>
      <c r="B243" s="589"/>
      <c r="C243" s="589"/>
      <c r="D243" s="589"/>
      <c r="E243" s="589"/>
      <c r="F243" s="589"/>
      <c r="G243" s="589"/>
      <c r="H243" s="589"/>
    </row>
    <row r="244" spans="1:8" x14ac:dyDescent="0.25">
      <c r="A244" s="589"/>
      <c r="B244" s="589"/>
      <c r="C244" s="589"/>
      <c r="D244" s="589"/>
      <c r="E244" s="589"/>
      <c r="F244" s="589"/>
      <c r="G244" s="589"/>
      <c r="H244" s="589"/>
    </row>
    <row r="245" spans="1:8" x14ac:dyDescent="0.25">
      <c r="A245" s="589"/>
      <c r="B245" s="589"/>
      <c r="C245" s="589"/>
      <c r="D245" s="589"/>
      <c r="E245" s="589"/>
      <c r="F245" s="589"/>
      <c r="G245" s="589"/>
      <c r="H245" s="589"/>
    </row>
    <row r="246" spans="1:8" x14ac:dyDescent="0.25">
      <c r="A246" s="589"/>
      <c r="B246" s="589"/>
      <c r="C246" s="589"/>
      <c r="D246" s="589"/>
      <c r="E246" s="589"/>
      <c r="F246" s="589"/>
      <c r="G246" s="589"/>
      <c r="H246" s="589"/>
    </row>
    <row r="247" spans="1:8" x14ac:dyDescent="0.25">
      <c r="A247" s="589"/>
      <c r="B247" s="589"/>
      <c r="C247" s="589"/>
      <c r="D247" s="589"/>
      <c r="E247" s="589"/>
      <c r="F247" s="589"/>
      <c r="G247" s="589"/>
      <c r="H247" s="589"/>
    </row>
    <row r="248" spans="1:8" x14ac:dyDescent="0.25">
      <c r="A248" s="589"/>
      <c r="B248" s="589"/>
      <c r="C248" s="589"/>
      <c r="D248" s="589"/>
      <c r="E248" s="589"/>
      <c r="F248" s="589"/>
      <c r="G248" s="589"/>
      <c r="H248" s="589"/>
    </row>
    <row r="249" spans="1:8" x14ac:dyDescent="0.25">
      <c r="A249" s="589"/>
      <c r="B249" s="589"/>
      <c r="C249" s="589"/>
      <c r="D249" s="589"/>
      <c r="E249" s="589"/>
      <c r="F249" s="589"/>
      <c r="G249" s="589"/>
      <c r="H249" s="589"/>
    </row>
    <row r="250" spans="1:8" x14ac:dyDescent="0.25">
      <c r="A250" s="589"/>
      <c r="B250" s="589"/>
      <c r="C250" s="589"/>
      <c r="D250" s="589"/>
      <c r="E250" s="589"/>
      <c r="F250" s="589"/>
      <c r="G250" s="589"/>
      <c r="H250" s="589"/>
    </row>
    <row r="251" spans="1:8" x14ac:dyDescent="0.25">
      <c r="A251" s="589"/>
      <c r="B251" s="589"/>
      <c r="C251" s="589"/>
      <c r="D251" s="589"/>
      <c r="E251" s="589"/>
      <c r="F251" s="589"/>
      <c r="G251" s="589"/>
      <c r="H251" s="589"/>
    </row>
    <row r="252" spans="1:8" x14ac:dyDescent="0.25">
      <c r="A252" s="589"/>
      <c r="B252" s="589"/>
      <c r="C252" s="589"/>
      <c r="D252" s="589"/>
      <c r="E252" s="589"/>
      <c r="F252" s="589"/>
      <c r="G252" s="589"/>
      <c r="H252" s="589"/>
    </row>
    <row r="253" spans="1:8" x14ac:dyDescent="0.25">
      <c r="A253" s="589"/>
      <c r="B253" s="589"/>
      <c r="C253" s="589"/>
      <c r="D253" s="589"/>
      <c r="E253" s="589"/>
      <c r="F253" s="589"/>
      <c r="G253" s="589"/>
      <c r="H253" s="589"/>
    </row>
    <row r="254" spans="1:8" x14ac:dyDescent="0.25">
      <c r="A254" s="589"/>
      <c r="B254" s="589"/>
      <c r="C254" s="589"/>
      <c r="D254" s="589"/>
      <c r="E254" s="589"/>
      <c r="F254" s="589"/>
      <c r="G254" s="589"/>
      <c r="H254" s="589"/>
    </row>
    <row r="255" spans="1:8" x14ac:dyDescent="0.25">
      <c r="A255" s="589"/>
      <c r="B255" s="589"/>
      <c r="C255" s="589"/>
      <c r="D255" s="589"/>
      <c r="E255" s="589"/>
      <c r="F255" s="589"/>
      <c r="G255" s="589"/>
      <c r="H255" s="589"/>
    </row>
    <row r="256" spans="1:8" x14ac:dyDescent="0.25">
      <c r="A256" s="589"/>
      <c r="B256" s="589"/>
      <c r="C256" s="589"/>
      <c r="D256" s="589"/>
      <c r="E256" s="589"/>
      <c r="F256" s="589"/>
      <c r="G256" s="589"/>
      <c r="H256" s="589"/>
    </row>
    <row r="257" spans="1:8" x14ac:dyDescent="0.25">
      <c r="A257" s="589"/>
      <c r="B257" s="589"/>
      <c r="C257" s="589"/>
      <c r="D257" s="589"/>
      <c r="E257" s="589"/>
      <c r="F257" s="589"/>
      <c r="G257" s="589"/>
      <c r="H257" s="589"/>
    </row>
    <row r="258" spans="1:8" x14ac:dyDescent="0.25">
      <c r="A258" s="589"/>
      <c r="B258" s="589"/>
      <c r="C258" s="589"/>
      <c r="D258" s="589"/>
      <c r="E258" s="589"/>
      <c r="F258" s="589"/>
      <c r="G258" s="589"/>
      <c r="H258" s="589"/>
    </row>
    <row r="259" spans="1:8" x14ac:dyDescent="0.25">
      <c r="A259" s="589"/>
      <c r="B259" s="589"/>
      <c r="C259" s="589"/>
      <c r="D259" s="589"/>
      <c r="E259" s="589"/>
      <c r="F259" s="589"/>
      <c r="G259" s="589"/>
      <c r="H259" s="589"/>
    </row>
    <row r="260" spans="1:8" x14ac:dyDescent="0.25">
      <c r="A260" s="589"/>
      <c r="B260" s="589"/>
      <c r="C260" s="589"/>
      <c r="D260" s="589"/>
      <c r="E260" s="589"/>
      <c r="F260" s="589"/>
      <c r="G260" s="589"/>
      <c r="H260" s="589"/>
    </row>
    <row r="261" spans="1:8" x14ac:dyDescent="0.25">
      <c r="A261" s="589"/>
      <c r="B261" s="589"/>
      <c r="C261" s="589"/>
      <c r="D261" s="589"/>
      <c r="E261" s="589"/>
      <c r="F261" s="589"/>
      <c r="G261" s="589"/>
      <c r="H261" s="589"/>
    </row>
    <row r="262" spans="1:8" x14ac:dyDescent="0.25">
      <c r="A262" s="589"/>
      <c r="B262" s="589"/>
      <c r="C262" s="589"/>
      <c r="D262" s="589"/>
      <c r="E262" s="589"/>
      <c r="F262" s="589"/>
      <c r="G262" s="589"/>
      <c r="H262" s="589"/>
    </row>
    <row r="263" spans="1:8" x14ac:dyDescent="0.25">
      <c r="A263" s="589"/>
      <c r="B263" s="589"/>
      <c r="C263" s="589"/>
      <c r="D263" s="589"/>
      <c r="E263" s="589"/>
      <c r="F263" s="589"/>
      <c r="G263" s="589"/>
      <c r="H263" s="589"/>
    </row>
    <row r="264" spans="1:8" x14ac:dyDescent="0.25">
      <c r="A264" s="589"/>
      <c r="B264" s="589"/>
      <c r="C264" s="589"/>
      <c r="D264" s="589"/>
      <c r="E264" s="589"/>
      <c r="F264" s="589"/>
      <c r="G264" s="589"/>
      <c r="H264" s="589"/>
    </row>
    <row r="265" spans="1:8" x14ac:dyDescent="0.25">
      <c r="A265" s="589"/>
      <c r="B265" s="589"/>
      <c r="C265" s="589"/>
      <c r="D265" s="589"/>
      <c r="E265" s="589"/>
      <c r="F265" s="589"/>
      <c r="G265" s="589"/>
      <c r="H265" s="589"/>
    </row>
    <row r="266" spans="1:8" x14ac:dyDescent="0.25">
      <c r="A266" s="589"/>
      <c r="B266" s="589"/>
      <c r="C266" s="589"/>
      <c r="D266" s="589"/>
      <c r="E266" s="589"/>
      <c r="F266" s="589"/>
      <c r="G266" s="589"/>
      <c r="H266" s="589"/>
    </row>
    <row r="267" spans="1:8" x14ac:dyDescent="0.25">
      <c r="A267" s="589"/>
      <c r="B267" s="589"/>
      <c r="C267" s="589"/>
      <c r="D267" s="589"/>
      <c r="E267" s="589"/>
      <c r="F267" s="589"/>
      <c r="G267" s="589"/>
      <c r="H267" s="589"/>
    </row>
    <row r="268" spans="1:8" x14ac:dyDescent="0.25">
      <c r="A268" s="589"/>
      <c r="B268" s="589"/>
      <c r="C268" s="589"/>
      <c r="D268" s="589"/>
      <c r="E268" s="589"/>
      <c r="F268" s="589"/>
      <c r="G268" s="589"/>
      <c r="H268" s="589"/>
    </row>
    <row r="269" spans="1:8" x14ac:dyDescent="0.25">
      <c r="A269" s="589"/>
      <c r="B269" s="589"/>
      <c r="C269" s="589"/>
      <c r="D269" s="589"/>
      <c r="E269" s="589"/>
      <c r="F269" s="589"/>
      <c r="G269" s="589"/>
      <c r="H269" s="589"/>
    </row>
    <row r="270" spans="1:8" x14ac:dyDescent="0.25">
      <c r="A270" s="589"/>
      <c r="B270" s="589"/>
      <c r="C270" s="589"/>
      <c r="D270" s="589"/>
      <c r="E270" s="589"/>
      <c r="F270" s="589"/>
      <c r="G270" s="589"/>
      <c r="H270" s="589"/>
    </row>
    <row r="271" spans="1:8" x14ac:dyDescent="0.25">
      <c r="A271" s="589"/>
      <c r="B271" s="589"/>
      <c r="C271" s="589"/>
      <c r="D271" s="589"/>
      <c r="E271" s="589"/>
      <c r="F271" s="589"/>
      <c r="G271" s="589"/>
      <c r="H271" s="589"/>
    </row>
    <row r="272" spans="1:8" x14ac:dyDescent="0.25">
      <c r="A272" s="589"/>
      <c r="B272" s="589"/>
      <c r="C272" s="589"/>
      <c r="D272" s="589"/>
      <c r="E272" s="589"/>
      <c r="F272" s="589"/>
      <c r="G272" s="589"/>
      <c r="H272" s="589"/>
    </row>
    <row r="273" spans="1:8" x14ac:dyDescent="0.25">
      <c r="A273" s="589"/>
      <c r="B273" s="589"/>
      <c r="C273" s="589"/>
      <c r="D273" s="589"/>
      <c r="E273" s="589"/>
      <c r="F273" s="589"/>
      <c r="G273" s="589"/>
      <c r="H273" s="589"/>
    </row>
    <row r="274" spans="1:8" x14ac:dyDescent="0.25">
      <c r="A274" s="589"/>
      <c r="B274" s="589"/>
      <c r="C274" s="589"/>
      <c r="D274" s="589"/>
      <c r="E274" s="589"/>
      <c r="F274" s="589"/>
      <c r="G274" s="589"/>
      <c r="H274" s="589"/>
    </row>
    <row r="275" spans="1:8" x14ac:dyDescent="0.25">
      <c r="A275" s="589"/>
      <c r="B275" s="589"/>
      <c r="C275" s="589"/>
      <c r="D275" s="589"/>
      <c r="E275" s="589"/>
      <c r="F275" s="589"/>
      <c r="G275" s="589"/>
      <c r="H275" s="589"/>
    </row>
    <row r="276" spans="1:8" x14ac:dyDescent="0.25">
      <c r="A276" s="589"/>
      <c r="B276" s="589"/>
      <c r="C276" s="589"/>
      <c r="D276" s="589"/>
      <c r="E276" s="589"/>
      <c r="F276" s="589"/>
      <c r="G276" s="589"/>
      <c r="H276" s="589"/>
    </row>
    <row r="277" spans="1:8" x14ac:dyDescent="0.25">
      <c r="A277" s="589"/>
      <c r="B277" s="589"/>
      <c r="C277" s="589"/>
      <c r="D277" s="589"/>
      <c r="E277" s="589"/>
      <c r="F277" s="589"/>
      <c r="G277" s="589"/>
      <c r="H277" s="589"/>
    </row>
    <row r="278" spans="1:8" x14ac:dyDescent="0.25">
      <c r="A278" s="589"/>
      <c r="B278" s="589"/>
      <c r="C278" s="589"/>
      <c r="D278" s="589"/>
      <c r="E278" s="589"/>
      <c r="F278" s="589"/>
      <c r="G278" s="589"/>
      <c r="H278" s="589"/>
    </row>
    <row r="279" spans="1:8" x14ac:dyDescent="0.25">
      <c r="A279" s="589"/>
      <c r="B279" s="589"/>
      <c r="C279" s="589"/>
      <c r="D279" s="589"/>
      <c r="E279" s="589"/>
      <c r="F279" s="589"/>
      <c r="G279" s="589"/>
      <c r="H279" s="589"/>
    </row>
    <row r="280" spans="1:8" x14ac:dyDescent="0.25">
      <c r="A280" s="589"/>
      <c r="B280" s="589"/>
      <c r="C280" s="589"/>
      <c r="D280" s="589"/>
      <c r="E280" s="589"/>
      <c r="F280" s="589"/>
      <c r="G280" s="589"/>
      <c r="H280" s="589"/>
    </row>
    <row r="281" spans="1:8" x14ac:dyDescent="0.25">
      <c r="A281" s="589"/>
      <c r="B281" s="589"/>
      <c r="C281" s="589"/>
      <c r="D281" s="589"/>
      <c r="E281" s="589"/>
      <c r="F281" s="589"/>
      <c r="G281" s="589"/>
      <c r="H281" s="589"/>
    </row>
    <row r="282" spans="1:8" x14ac:dyDescent="0.25">
      <c r="A282" s="589"/>
      <c r="B282" s="589"/>
      <c r="C282" s="589"/>
      <c r="D282" s="589"/>
      <c r="E282" s="589"/>
      <c r="F282" s="589"/>
      <c r="G282" s="589"/>
      <c r="H282" s="589"/>
    </row>
    <row r="283" spans="1:8" x14ac:dyDescent="0.25">
      <c r="A283" s="589"/>
      <c r="B283" s="589"/>
      <c r="C283" s="589"/>
      <c r="D283" s="589"/>
      <c r="E283" s="589"/>
      <c r="F283" s="589"/>
      <c r="G283" s="589"/>
      <c r="H283" s="589"/>
    </row>
    <row r="284" spans="1:8" x14ac:dyDescent="0.25">
      <c r="A284" s="589"/>
      <c r="B284" s="589"/>
      <c r="C284" s="589"/>
      <c r="D284" s="589"/>
      <c r="E284" s="589"/>
      <c r="F284" s="589"/>
      <c r="G284" s="589"/>
      <c r="H284" s="589"/>
    </row>
    <row r="285" spans="1:8" x14ac:dyDescent="0.25">
      <c r="A285" s="589"/>
      <c r="B285" s="589"/>
      <c r="C285" s="589"/>
      <c r="D285" s="589"/>
      <c r="E285" s="589"/>
      <c r="F285" s="589"/>
      <c r="G285" s="589"/>
      <c r="H285" s="589"/>
    </row>
    <row r="286" spans="1:8" x14ac:dyDescent="0.25">
      <c r="A286" s="589"/>
      <c r="B286" s="589"/>
      <c r="C286" s="589"/>
      <c r="D286" s="589"/>
      <c r="E286" s="589"/>
      <c r="F286" s="589"/>
      <c r="G286" s="589"/>
      <c r="H286" s="589"/>
    </row>
    <row r="287" spans="1:8" x14ac:dyDescent="0.25">
      <c r="A287" s="589"/>
      <c r="B287" s="589"/>
      <c r="C287" s="589"/>
      <c r="D287" s="589"/>
      <c r="E287" s="589"/>
      <c r="F287" s="589"/>
      <c r="G287" s="589"/>
      <c r="H287" s="589"/>
    </row>
    <row r="288" spans="1:8" x14ac:dyDescent="0.25">
      <c r="A288" s="589"/>
      <c r="B288" s="589"/>
      <c r="C288" s="589"/>
      <c r="D288" s="589"/>
      <c r="E288" s="589"/>
      <c r="F288" s="589"/>
      <c r="G288" s="589"/>
      <c r="H288" s="589"/>
    </row>
    <row r="289" spans="1:8" x14ac:dyDescent="0.25">
      <c r="A289" s="589"/>
      <c r="B289" s="589"/>
      <c r="C289" s="589"/>
      <c r="D289" s="589"/>
      <c r="E289" s="589"/>
      <c r="F289" s="589"/>
      <c r="G289" s="589"/>
      <c r="H289" s="589"/>
    </row>
    <row r="290" spans="1:8" x14ac:dyDescent="0.25">
      <c r="A290" s="589"/>
      <c r="B290" s="589"/>
      <c r="C290" s="589"/>
      <c r="D290" s="589"/>
      <c r="E290" s="589"/>
      <c r="F290" s="589"/>
      <c r="G290" s="589"/>
      <c r="H290" s="589"/>
    </row>
    <row r="291" spans="1:8" x14ac:dyDescent="0.25">
      <c r="A291" s="589"/>
      <c r="B291" s="589"/>
      <c r="C291" s="589"/>
      <c r="D291" s="589"/>
      <c r="E291" s="589"/>
      <c r="F291" s="589"/>
      <c r="G291" s="589"/>
      <c r="H291" s="589"/>
    </row>
    <row r="292" spans="1:8" x14ac:dyDescent="0.25">
      <c r="A292" s="589"/>
      <c r="B292" s="589"/>
      <c r="C292" s="589"/>
      <c r="D292" s="589"/>
      <c r="E292" s="589"/>
      <c r="F292" s="589"/>
      <c r="G292" s="589"/>
      <c r="H292" s="589"/>
    </row>
    <row r="293" spans="1:8" x14ac:dyDescent="0.25">
      <c r="A293" s="589"/>
      <c r="B293" s="589"/>
      <c r="C293" s="589"/>
      <c r="D293" s="589"/>
      <c r="E293" s="589"/>
      <c r="F293" s="589"/>
      <c r="G293" s="589"/>
      <c r="H293" s="589"/>
    </row>
    <row r="294" spans="1:8" x14ac:dyDescent="0.25">
      <c r="A294" s="589"/>
      <c r="B294" s="589"/>
      <c r="C294" s="589"/>
      <c r="D294" s="589"/>
      <c r="E294" s="589"/>
      <c r="F294" s="589"/>
      <c r="G294" s="589"/>
      <c r="H294" s="589"/>
    </row>
    <row r="295" spans="1:8" x14ac:dyDescent="0.25">
      <c r="A295" s="589"/>
      <c r="B295" s="589"/>
      <c r="C295" s="589"/>
      <c r="D295" s="589"/>
      <c r="E295" s="589"/>
      <c r="F295" s="589"/>
      <c r="G295" s="589"/>
      <c r="H295" s="589"/>
    </row>
    <row r="296" spans="1:8" x14ac:dyDescent="0.25">
      <c r="A296" s="589"/>
      <c r="B296" s="589"/>
      <c r="C296" s="589"/>
      <c r="D296" s="589"/>
      <c r="E296" s="589"/>
      <c r="F296" s="589"/>
      <c r="G296" s="589"/>
      <c r="H296" s="589"/>
    </row>
    <row r="297" spans="1:8" x14ac:dyDescent="0.25">
      <c r="A297" s="589"/>
      <c r="B297" s="589"/>
      <c r="C297" s="589"/>
      <c r="D297" s="589"/>
      <c r="E297" s="589"/>
      <c r="F297" s="589"/>
      <c r="G297" s="589"/>
      <c r="H297" s="589"/>
    </row>
    <row r="298" spans="1:8" x14ac:dyDescent="0.25">
      <c r="A298" s="589"/>
      <c r="B298" s="589"/>
      <c r="C298" s="589"/>
      <c r="D298" s="589"/>
      <c r="E298" s="589"/>
      <c r="F298" s="589"/>
      <c r="G298" s="589"/>
      <c r="H298" s="589"/>
    </row>
    <row r="299" spans="1:8" x14ac:dyDescent="0.25">
      <c r="A299" s="589"/>
      <c r="B299" s="589"/>
      <c r="C299" s="589"/>
      <c r="D299" s="589"/>
      <c r="E299" s="589"/>
      <c r="F299" s="589"/>
      <c r="G299" s="589"/>
      <c r="H299" s="589"/>
    </row>
    <row r="300" spans="1:8" x14ac:dyDescent="0.25">
      <c r="A300" s="589"/>
      <c r="B300" s="589"/>
      <c r="C300" s="589"/>
      <c r="D300" s="589"/>
      <c r="E300" s="589"/>
      <c r="F300" s="589"/>
      <c r="G300" s="589"/>
      <c r="H300" s="589"/>
    </row>
    <row r="301" spans="1:8" x14ac:dyDescent="0.25">
      <c r="A301" s="589"/>
      <c r="B301" s="589"/>
      <c r="C301" s="589"/>
      <c r="D301" s="589"/>
      <c r="E301" s="589"/>
      <c r="F301" s="589"/>
      <c r="G301" s="589"/>
      <c r="H301" s="589"/>
    </row>
    <row r="302" spans="1:8" x14ac:dyDescent="0.25">
      <c r="A302" s="589"/>
      <c r="B302" s="589"/>
      <c r="C302" s="589"/>
      <c r="D302" s="589"/>
      <c r="E302" s="589"/>
      <c r="F302" s="589"/>
      <c r="G302" s="589"/>
      <c r="H302" s="589"/>
    </row>
    <row r="303" spans="1:8" x14ac:dyDescent="0.25">
      <c r="A303" s="589"/>
      <c r="B303" s="589"/>
      <c r="C303" s="589"/>
      <c r="D303" s="589"/>
      <c r="E303" s="589"/>
      <c r="F303" s="589"/>
      <c r="G303" s="589"/>
      <c r="H303" s="589"/>
    </row>
    <row r="304" spans="1:8" x14ac:dyDescent="0.25">
      <c r="A304" s="589"/>
      <c r="B304" s="589"/>
      <c r="C304" s="589"/>
      <c r="D304" s="589"/>
      <c r="E304" s="589"/>
      <c r="F304" s="589"/>
      <c r="G304" s="589"/>
      <c r="H304" s="589"/>
    </row>
    <row r="305" spans="1:8" x14ac:dyDescent="0.25">
      <c r="A305" s="589"/>
      <c r="B305" s="589"/>
      <c r="C305" s="589"/>
      <c r="D305" s="589"/>
      <c r="E305" s="589"/>
      <c r="F305" s="589"/>
      <c r="G305" s="589"/>
      <c r="H305" s="589"/>
    </row>
    <row r="306" spans="1:8" x14ac:dyDescent="0.25">
      <c r="A306" s="589"/>
      <c r="B306" s="589"/>
      <c r="C306" s="589"/>
      <c r="D306" s="589"/>
      <c r="E306" s="589"/>
      <c r="F306" s="589"/>
      <c r="G306" s="589"/>
      <c r="H306" s="589"/>
    </row>
    <row r="307" spans="1:8" x14ac:dyDescent="0.25">
      <c r="A307" s="589"/>
      <c r="B307" s="589"/>
      <c r="C307" s="589"/>
      <c r="D307" s="589"/>
      <c r="E307" s="589"/>
      <c r="F307" s="589"/>
      <c r="G307" s="589"/>
      <c r="H307" s="589"/>
    </row>
    <row r="308" spans="1:8" x14ac:dyDescent="0.25">
      <c r="A308" s="589"/>
      <c r="B308" s="589"/>
      <c r="C308" s="589"/>
      <c r="D308" s="589"/>
      <c r="E308" s="589"/>
      <c r="F308" s="589"/>
      <c r="G308" s="589"/>
      <c r="H308" s="589"/>
    </row>
    <row r="309" spans="1:8" x14ac:dyDescent="0.25">
      <c r="A309" s="589"/>
      <c r="B309" s="589"/>
      <c r="C309" s="589"/>
      <c r="D309" s="589"/>
      <c r="E309" s="589"/>
      <c r="F309" s="589"/>
      <c r="G309" s="589"/>
      <c r="H309" s="589"/>
    </row>
    <row r="310" spans="1:8" x14ac:dyDescent="0.25">
      <c r="A310" s="589"/>
      <c r="B310" s="589"/>
      <c r="C310" s="589"/>
      <c r="D310" s="589"/>
      <c r="E310" s="589"/>
      <c r="F310" s="589"/>
      <c r="G310" s="589"/>
      <c r="H310" s="589"/>
    </row>
    <row r="311" spans="1:8" x14ac:dyDescent="0.25">
      <c r="A311" s="589"/>
      <c r="B311" s="589"/>
      <c r="C311" s="589"/>
      <c r="D311" s="589"/>
      <c r="E311" s="589"/>
      <c r="F311" s="589"/>
      <c r="G311" s="589"/>
      <c r="H311" s="589"/>
    </row>
    <row r="312" spans="1:8" x14ac:dyDescent="0.25">
      <c r="A312" s="589"/>
      <c r="B312" s="589"/>
      <c r="C312" s="589"/>
      <c r="D312" s="589"/>
      <c r="E312" s="589"/>
      <c r="F312" s="589"/>
      <c r="G312" s="589"/>
      <c r="H312" s="589"/>
    </row>
    <row r="313" spans="1:8" x14ac:dyDescent="0.25">
      <c r="A313" s="589"/>
      <c r="B313" s="589"/>
      <c r="C313" s="589"/>
      <c r="D313" s="589"/>
      <c r="E313" s="589"/>
      <c r="F313" s="589"/>
      <c r="G313" s="589"/>
      <c r="H313" s="589"/>
    </row>
    <row r="314" spans="1:8" x14ac:dyDescent="0.25">
      <c r="A314" s="589"/>
      <c r="B314" s="589"/>
      <c r="C314" s="589"/>
      <c r="D314" s="589"/>
      <c r="E314" s="589"/>
      <c r="F314" s="589"/>
      <c r="G314" s="589"/>
      <c r="H314" s="589"/>
    </row>
    <row r="315" spans="1:8" x14ac:dyDescent="0.25">
      <c r="A315" s="589"/>
      <c r="B315" s="589"/>
      <c r="C315" s="589"/>
      <c r="D315" s="589"/>
      <c r="E315" s="589"/>
      <c r="F315" s="589"/>
      <c r="G315" s="589"/>
      <c r="H315" s="589"/>
    </row>
    <row r="316" spans="1:8" x14ac:dyDescent="0.25">
      <c r="A316" s="589"/>
      <c r="B316" s="589"/>
      <c r="C316" s="589"/>
      <c r="D316" s="589"/>
      <c r="E316" s="589"/>
      <c r="F316" s="589"/>
      <c r="G316" s="589"/>
      <c r="H316" s="589"/>
    </row>
    <row r="317" spans="1:8" x14ac:dyDescent="0.25">
      <c r="A317" s="589"/>
      <c r="B317" s="589"/>
      <c r="C317" s="589"/>
      <c r="D317" s="589"/>
      <c r="E317" s="589"/>
      <c r="F317" s="589"/>
      <c r="G317" s="589"/>
      <c r="H317" s="589"/>
    </row>
    <row r="318" spans="1:8" x14ac:dyDescent="0.25">
      <c r="A318" s="589"/>
      <c r="B318" s="589"/>
      <c r="C318" s="589"/>
      <c r="D318" s="589"/>
      <c r="E318" s="589"/>
      <c r="F318" s="589"/>
      <c r="G318" s="589"/>
      <c r="H318" s="589"/>
    </row>
    <row r="319" spans="1:8" x14ac:dyDescent="0.25">
      <c r="A319" s="589"/>
      <c r="B319" s="589"/>
      <c r="C319" s="589"/>
      <c r="D319" s="589"/>
      <c r="E319" s="589"/>
      <c r="F319" s="589"/>
      <c r="G319" s="589"/>
      <c r="H319" s="589"/>
    </row>
    <row r="320" spans="1:8" x14ac:dyDescent="0.25">
      <c r="A320" s="589"/>
      <c r="B320" s="589"/>
      <c r="C320" s="589"/>
      <c r="D320" s="589"/>
      <c r="E320" s="589"/>
      <c r="F320" s="589"/>
      <c r="G320" s="589"/>
      <c r="H320" s="589"/>
    </row>
    <row r="321" spans="1:8" x14ac:dyDescent="0.25">
      <c r="A321" s="589"/>
      <c r="B321" s="589"/>
      <c r="C321" s="589"/>
      <c r="D321" s="589"/>
      <c r="E321" s="589"/>
      <c r="F321" s="589"/>
      <c r="G321" s="589"/>
      <c r="H321" s="589"/>
    </row>
    <row r="322" spans="1:8" x14ac:dyDescent="0.25">
      <c r="A322" s="589"/>
      <c r="B322" s="589"/>
      <c r="C322" s="589"/>
      <c r="D322" s="589"/>
      <c r="E322" s="589"/>
      <c r="F322" s="589"/>
      <c r="G322" s="589"/>
      <c r="H322" s="589"/>
    </row>
    <row r="323" spans="1:8" x14ac:dyDescent="0.25">
      <c r="A323" s="589"/>
      <c r="B323" s="589"/>
      <c r="C323" s="589"/>
      <c r="D323" s="589"/>
      <c r="E323" s="589"/>
      <c r="F323" s="589"/>
      <c r="G323" s="589"/>
      <c r="H323" s="589"/>
    </row>
    <row r="324" spans="1:8" x14ac:dyDescent="0.25">
      <c r="A324" s="589"/>
      <c r="B324" s="589"/>
      <c r="C324" s="589"/>
      <c r="D324" s="589"/>
      <c r="E324" s="589"/>
      <c r="F324" s="589"/>
      <c r="G324" s="589"/>
      <c r="H324" s="589"/>
    </row>
    <row r="325" spans="1:8" x14ac:dyDescent="0.25">
      <c r="A325" s="589"/>
      <c r="B325" s="589"/>
      <c r="C325" s="589"/>
      <c r="D325" s="589"/>
      <c r="E325" s="589"/>
      <c r="F325" s="589"/>
      <c r="G325" s="589"/>
      <c r="H325" s="589"/>
    </row>
    <row r="326" spans="1:8" x14ac:dyDescent="0.25">
      <c r="A326" s="589"/>
      <c r="B326" s="589"/>
      <c r="C326" s="589"/>
      <c r="D326" s="589"/>
      <c r="E326" s="589"/>
      <c r="F326" s="589"/>
      <c r="G326" s="589"/>
      <c r="H326" s="589"/>
    </row>
    <row r="327" spans="1:8" x14ac:dyDescent="0.25">
      <c r="A327" s="589"/>
      <c r="B327" s="589"/>
      <c r="C327" s="589"/>
      <c r="D327" s="589"/>
      <c r="E327" s="589"/>
      <c r="F327" s="589"/>
      <c r="G327" s="589"/>
      <c r="H327" s="589"/>
    </row>
    <row r="328" spans="1:8" x14ac:dyDescent="0.25">
      <c r="A328" s="589"/>
      <c r="B328" s="589"/>
      <c r="C328" s="589"/>
      <c r="D328" s="589"/>
      <c r="E328" s="589"/>
      <c r="F328" s="589"/>
      <c r="G328" s="589"/>
      <c r="H328" s="589"/>
    </row>
    <row r="329" spans="1:8" x14ac:dyDescent="0.25">
      <c r="A329" s="589"/>
      <c r="B329" s="589"/>
      <c r="C329" s="589"/>
      <c r="D329" s="589"/>
      <c r="E329" s="589"/>
      <c r="F329" s="589"/>
      <c r="G329" s="589"/>
      <c r="H329" s="589"/>
    </row>
    <row r="330" spans="1:8" x14ac:dyDescent="0.25">
      <c r="A330" s="589"/>
      <c r="B330" s="589"/>
      <c r="C330" s="589"/>
      <c r="D330" s="589"/>
      <c r="E330" s="589"/>
      <c r="F330" s="589"/>
      <c r="G330" s="589"/>
      <c r="H330" s="589"/>
    </row>
    <row r="331" spans="1:8" x14ac:dyDescent="0.25">
      <c r="A331" s="589"/>
      <c r="B331" s="589"/>
      <c r="C331" s="589"/>
      <c r="D331" s="589"/>
      <c r="E331" s="589"/>
      <c r="F331" s="589"/>
      <c r="G331" s="589"/>
      <c r="H331" s="589"/>
    </row>
    <row r="332" spans="1:8" x14ac:dyDescent="0.25">
      <c r="A332" s="589"/>
      <c r="B332" s="589"/>
      <c r="C332" s="589"/>
      <c r="D332" s="589"/>
      <c r="E332" s="589"/>
      <c r="F332" s="589"/>
      <c r="G332" s="589"/>
      <c r="H332" s="589"/>
    </row>
    <row r="333" spans="1:8" x14ac:dyDescent="0.25">
      <c r="A333" s="589"/>
      <c r="B333" s="589"/>
      <c r="C333" s="589"/>
      <c r="D333" s="589"/>
      <c r="E333" s="589"/>
      <c r="F333" s="589"/>
      <c r="G333" s="589"/>
      <c r="H333" s="589"/>
    </row>
    <row r="334" spans="1:8" x14ac:dyDescent="0.25">
      <c r="A334" s="589"/>
      <c r="B334" s="589"/>
      <c r="C334" s="589"/>
      <c r="D334" s="589"/>
      <c r="E334" s="589"/>
      <c r="F334" s="589"/>
      <c r="G334" s="589"/>
      <c r="H334" s="589"/>
    </row>
    <row r="335" spans="1:8" x14ac:dyDescent="0.25">
      <c r="A335" s="589"/>
      <c r="B335" s="589"/>
      <c r="C335" s="589"/>
      <c r="D335" s="589"/>
      <c r="E335" s="589"/>
      <c r="F335" s="589"/>
      <c r="G335" s="589"/>
      <c r="H335" s="589"/>
    </row>
    <row r="336" spans="1:8" x14ac:dyDescent="0.25">
      <c r="A336" s="589"/>
      <c r="B336" s="589"/>
      <c r="C336" s="589"/>
      <c r="D336" s="589"/>
      <c r="E336" s="589"/>
      <c r="F336" s="589"/>
      <c r="G336" s="589"/>
      <c r="H336" s="589"/>
    </row>
    <row r="337" spans="1:8" x14ac:dyDescent="0.25">
      <c r="A337" s="589"/>
      <c r="B337" s="589"/>
      <c r="C337" s="589"/>
      <c r="D337" s="589"/>
      <c r="E337" s="589"/>
      <c r="F337" s="589"/>
      <c r="G337" s="589"/>
      <c r="H337" s="589"/>
    </row>
    <row r="338" spans="1:8" x14ac:dyDescent="0.25">
      <c r="A338" s="589"/>
      <c r="B338" s="589"/>
      <c r="C338" s="589"/>
      <c r="D338" s="589"/>
      <c r="E338" s="589"/>
      <c r="F338" s="589"/>
      <c r="G338" s="589"/>
      <c r="H338" s="589"/>
    </row>
    <row r="339" spans="1:8" x14ac:dyDescent="0.25">
      <c r="A339" s="589"/>
      <c r="B339" s="589"/>
      <c r="C339" s="589"/>
      <c r="D339" s="589"/>
      <c r="E339" s="589"/>
      <c r="F339" s="589"/>
      <c r="G339" s="589"/>
      <c r="H339" s="589"/>
    </row>
    <row r="340" spans="1:8" x14ac:dyDescent="0.25">
      <c r="A340" s="589"/>
      <c r="B340" s="589"/>
      <c r="C340" s="589"/>
      <c r="D340" s="589"/>
      <c r="E340" s="589"/>
      <c r="F340" s="589"/>
      <c r="G340" s="589"/>
      <c r="H340" s="589"/>
    </row>
    <row r="341" spans="1:8" x14ac:dyDescent="0.25">
      <c r="A341" s="589"/>
      <c r="B341" s="589"/>
      <c r="C341" s="589"/>
      <c r="D341" s="589"/>
      <c r="E341" s="589"/>
      <c r="F341" s="589"/>
      <c r="G341" s="589"/>
      <c r="H341" s="589"/>
    </row>
    <row r="342" spans="1:8" x14ac:dyDescent="0.25">
      <c r="A342" s="589"/>
      <c r="B342" s="589"/>
      <c r="C342" s="589"/>
      <c r="D342" s="589"/>
      <c r="E342" s="589"/>
      <c r="F342" s="589"/>
      <c r="G342" s="589"/>
      <c r="H342" s="589"/>
    </row>
    <row r="343" spans="1:8" x14ac:dyDescent="0.25">
      <c r="A343" s="589"/>
      <c r="B343" s="589"/>
      <c r="C343" s="589"/>
      <c r="D343" s="589"/>
      <c r="E343" s="589"/>
      <c r="F343" s="589"/>
      <c r="G343" s="589"/>
      <c r="H343" s="589"/>
    </row>
    <row r="344" spans="1:8" x14ac:dyDescent="0.25">
      <c r="A344" s="589"/>
      <c r="B344" s="589"/>
      <c r="C344" s="589"/>
      <c r="D344" s="589"/>
      <c r="E344" s="589"/>
      <c r="F344" s="589"/>
      <c r="G344" s="589"/>
      <c r="H344" s="589"/>
    </row>
    <row r="345" spans="1:8" x14ac:dyDescent="0.25">
      <c r="A345" s="589"/>
      <c r="B345" s="589"/>
      <c r="C345" s="589"/>
      <c r="D345" s="589"/>
      <c r="E345" s="589"/>
      <c r="F345" s="589"/>
      <c r="G345" s="589"/>
      <c r="H345" s="589"/>
    </row>
    <row r="346" spans="1:8" x14ac:dyDescent="0.25">
      <c r="A346" s="589"/>
      <c r="B346" s="589"/>
      <c r="C346" s="589"/>
      <c r="D346" s="589"/>
      <c r="E346" s="589"/>
      <c r="F346" s="589"/>
      <c r="G346" s="589"/>
      <c r="H346" s="589"/>
    </row>
    <row r="347" spans="1:8" x14ac:dyDescent="0.25">
      <c r="A347" s="589"/>
      <c r="B347" s="589"/>
      <c r="C347" s="589"/>
      <c r="D347" s="589"/>
      <c r="E347" s="589"/>
      <c r="F347" s="589"/>
      <c r="G347" s="589"/>
      <c r="H347" s="589"/>
    </row>
    <row r="348" spans="1:8" x14ac:dyDescent="0.25">
      <c r="A348" s="589"/>
      <c r="B348" s="589"/>
      <c r="C348" s="589"/>
      <c r="D348" s="589"/>
      <c r="E348" s="589"/>
      <c r="F348" s="589"/>
      <c r="G348" s="589"/>
      <c r="H348" s="589"/>
    </row>
    <row r="349" spans="1:8" x14ac:dyDescent="0.25">
      <c r="A349" s="589"/>
      <c r="B349" s="589"/>
      <c r="C349" s="589"/>
      <c r="D349" s="589"/>
      <c r="E349" s="589"/>
      <c r="F349" s="589"/>
      <c r="G349" s="589"/>
      <c r="H349" s="589"/>
    </row>
    <row r="350" spans="1:8" x14ac:dyDescent="0.25">
      <c r="A350" s="589"/>
      <c r="B350" s="589"/>
      <c r="C350" s="589"/>
      <c r="D350" s="589"/>
      <c r="E350" s="589"/>
      <c r="F350" s="589"/>
      <c r="G350" s="589"/>
      <c r="H350" s="589"/>
    </row>
    <row r="351" spans="1:8" x14ac:dyDescent="0.25">
      <c r="A351" s="589"/>
      <c r="B351" s="589"/>
      <c r="C351" s="589"/>
      <c r="D351" s="589"/>
      <c r="E351" s="589"/>
      <c r="F351" s="589"/>
      <c r="G351" s="589"/>
      <c r="H351" s="589"/>
    </row>
    <row r="352" spans="1:8" x14ac:dyDescent="0.25">
      <c r="A352" s="589"/>
      <c r="B352" s="589"/>
      <c r="C352" s="589"/>
      <c r="D352" s="589"/>
      <c r="E352" s="589"/>
      <c r="F352" s="589"/>
      <c r="G352" s="589"/>
      <c r="H352" s="589"/>
    </row>
    <row r="353" spans="1:8" x14ac:dyDescent="0.25">
      <c r="A353" s="589"/>
      <c r="B353" s="589"/>
      <c r="C353" s="589"/>
      <c r="D353" s="589"/>
      <c r="E353" s="589"/>
      <c r="F353" s="589"/>
      <c r="G353" s="589"/>
      <c r="H353" s="589"/>
    </row>
    <row r="354" spans="1:8" x14ac:dyDescent="0.25">
      <c r="A354" s="589"/>
      <c r="B354" s="589"/>
      <c r="C354" s="589"/>
      <c r="D354" s="589"/>
      <c r="E354" s="589"/>
      <c r="F354" s="589"/>
      <c r="G354" s="589"/>
      <c r="H354" s="589"/>
    </row>
    <row r="355" spans="1:8" x14ac:dyDescent="0.25">
      <c r="A355" s="589"/>
      <c r="B355" s="589"/>
      <c r="C355" s="589"/>
      <c r="D355" s="589"/>
      <c r="E355" s="589"/>
      <c r="F355" s="589"/>
      <c r="G355" s="589"/>
      <c r="H355" s="589"/>
    </row>
    <row r="356" spans="1:8" x14ac:dyDescent="0.25">
      <c r="A356" s="589"/>
      <c r="B356" s="589"/>
      <c r="C356" s="589"/>
      <c r="D356" s="589"/>
      <c r="E356" s="589"/>
      <c r="F356" s="589"/>
      <c r="G356" s="589"/>
      <c r="H356" s="589"/>
    </row>
    <row r="357" spans="1:8" x14ac:dyDescent="0.25">
      <c r="A357" s="589"/>
      <c r="B357" s="589"/>
      <c r="C357" s="589"/>
      <c r="D357" s="589"/>
      <c r="E357" s="589"/>
      <c r="F357" s="589"/>
      <c r="G357" s="589"/>
      <c r="H357" s="589"/>
    </row>
    <row r="358" spans="1:8" x14ac:dyDescent="0.25">
      <c r="A358" s="589"/>
      <c r="B358" s="589"/>
      <c r="C358" s="589"/>
      <c r="D358" s="589"/>
      <c r="E358" s="589"/>
      <c r="F358" s="589"/>
      <c r="G358" s="589"/>
      <c r="H358" s="589"/>
    </row>
    <row r="359" spans="1:8" x14ac:dyDescent="0.25">
      <c r="A359" s="589"/>
      <c r="B359" s="589"/>
      <c r="C359" s="589"/>
      <c r="D359" s="589"/>
      <c r="E359" s="589"/>
      <c r="F359" s="589"/>
      <c r="G359" s="589"/>
      <c r="H359" s="589"/>
    </row>
    <row r="360" spans="1:8" x14ac:dyDescent="0.25">
      <c r="A360" s="589"/>
      <c r="B360" s="589"/>
      <c r="C360" s="589"/>
      <c r="D360" s="589"/>
      <c r="E360" s="589"/>
      <c r="F360" s="589"/>
      <c r="G360" s="589"/>
      <c r="H360" s="589"/>
    </row>
    <row r="361" spans="1:8" x14ac:dyDescent="0.25">
      <c r="A361" s="589"/>
      <c r="B361" s="589"/>
      <c r="C361" s="589"/>
      <c r="D361" s="589"/>
      <c r="E361" s="589"/>
      <c r="F361" s="589"/>
      <c r="G361" s="589"/>
      <c r="H361" s="589"/>
    </row>
    <row r="362" spans="1:8" x14ac:dyDescent="0.25">
      <c r="A362" s="589"/>
      <c r="B362" s="589"/>
      <c r="C362" s="589"/>
      <c r="D362" s="589"/>
      <c r="E362" s="589"/>
      <c r="F362" s="589"/>
      <c r="G362" s="589"/>
      <c r="H362" s="589"/>
    </row>
    <row r="363" spans="1:8" x14ac:dyDescent="0.25">
      <c r="A363" s="589"/>
      <c r="B363" s="589"/>
      <c r="C363" s="589"/>
      <c r="D363" s="589"/>
      <c r="E363" s="589"/>
      <c r="F363" s="589"/>
      <c r="G363" s="589"/>
      <c r="H363" s="589"/>
    </row>
    <row r="364" spans="1:8" x14ac:dyDescent="0.25">
      <c r="A364" s="589"/>
      <c r="B364" s="589"/>
      <c r="C364" s="589"/>
      <c r="D364" s="589"/>
      <c r="E364" s="589"/>
      <c r="F364" s="589"/>
      <c r="G364" s="589"/>
      <c r="H364" s="589"/>
    </row>
    <row r="365" spans="1:8" x14ac:dyDescent="0.25">
      <c r="A365" s="589"/>
      <c r="B365" s="589"/>
      <c r="C365" s="589"/>
      <c r="D365" s="589"/>
      <c r="E365" s="589"/>
      <c r="F365" s="589"/>
      <c r="G365" s="589"/>
      <c r="H365" s="589"/>
    </row>
    <row r="366" spans="1:8" x14ac:dyDescent="0.25">
      <c r="A366" s="589"/>
      <c r="B366" s="589"/>
      <c r="C366" s="589"/>
      <c r="D366" s="589"/>
      <c r="E366" s="589"/>
      <c r="F366" s="589"/>
      <c r="G366" s="589"/>
      <c r="H366" s="589"/>
    </row>
    <row r="367" spans="1:8" x14ac:dyDescent="0.25">
      <c r="A367" s="589"/>
      <c r="B367" s="589"/>
      <c r="C367" s="589"/>
      <c r="D367" s="589"/>
      <c r="E367" s="589"/>
      <c r="F367" s="589"/>
      <c r="G367" s="589"/>
      <c r="H367" s="589"/>
    </row>
    <row r="368" spans="1:8" x14ac:dyDescent="0.25">
      <c r="A368" s="589"/>
      <c r="B368" s="589"/>
      <c r="C368" s="589"/>
      <c r="D368" s="589"/>
      <c r="E368" s="589"/>
      <c r="F368" s="589"/>
      <c r="G368" s="589"/>
      <c r="H368" s="589"/>
    </row>
    <row r="369" spans="1:8" x14ac:dyDescent="0.25">
      <c r="A369" s="589"/>
      <c r="B369" s="589"/>
      <c r="C369" s="589"/>
      <c r="D369" s="589"/>
      <c r="E369" s="589"/>
      <c r="F369" s="589"/>
      <c r="G369" s="589"/>
      <c r="H369" s="589"/>
    </row>
    <row r="370" spans="1:8" x14ac:dyDescent="0.25">
      <c r="A370" s="589"/>
      <c r="B370" s="589"/>
      <c r="C370" s="589"/>
      <c r="D370" s="589"/>
      <c r="E370" s="589"/>
      <c r="F370" s="589"/>
      <c r="G370" s="589"/>
      <c r="H370" s="589"/>
    </row>
    <row r="371" spans="1:8" x14ac:dyDescent="0.25">
      <c r="A371" s="589"/>
      <c r="B371" s="589"/>
      <c r="C371" s="589"/>
      <c r="D371" s="589"/>
      <c r="E371" s="589"/>
      <c r="F371" s="589"/>
      <c r="G371" s="589"/>
      <c r="H371" s="589"/>
    </row>
    <row r="372" spans="1:8" x14ac:dyDescent="0.25">
      <c r="A372" s="589"/>
      <c r="B372" s="589"/>
      <c r="C372" s="589"/>
      <c r="D372" s="589"/>
      <c r="E372" s="589"/>
      <c r="F372" s="589"/>
      <c r="G372" s="589"/>
      <c r="H372" s="589"/>
    </row>
    <row r="373" spans="1:8" x14ac:dyDescent="0.25">
      <c r="A373" s="589"/>
      <c r="B373" s="589"/>
      <c r="C373" s="589"/>
      <c r="D373" s="589"/>
      <c r="E373" s="589"/>
      <c r="F373" s="589"/>
      <c r="G373" s="589"/>
      <c r="H373" s="589"/>
    </row>
    <row r="374" spans="1:8" x14ac:dyDescent="0.25">
      <c r="A374" s="589"/>
      <c r="B374" s="589"/>
      <c r="C374" s="589"/>
      <c r="D374" s="589"/>
      <c r="E374" s="589"/>
      <c r="F374" s="589"/>
      <c r="G374" s="589"/>
      <c r="H374" s="589"/>
    </row>
    <row r="375" spans="1:8" x14ac:dyDescent="0.25">
      <c r="A375" s="589"/>
      <c r="B375" s="589"/>
      <c r="C375" s="589"/>
      <c r="D375" s="589"/>
      <c r="E375" s="589"/>
      <c r="F375" s="589"/>
      <c r="G375" s="589"/>
      <c r="H375" s="589"/>
    </row>
    <row r="376" spans="1:8" x14ac:dyDescent="0.25">
      <c r="A376" s="589"/>
      <c r="B376" s="589"/>
      <c r="C376" s="589"/>
      <c r="D376" s="589"/>
      <c r="E376" s="589"/>
      <c r="F376" s="589"/>
      <c r="G376" s="589"/>
      <c r="H376" s="589"/>
    </row>
    <row r="377" spans="1:8" x14ac:dyDescent="0.25">
      <c r="A377" s="589"/>
      <c r="B377" s="589"/>
      <c r="C377" s="589"/>
      <c r="D377" s="589"/>
      <c r="E377" s="589"/>
      <c r="F377" s="589"/>
      <c r="G377" s="589"/>
      <c r="H377" s="589"/>
    </row>
    <row r="378" spans="1:8" x14ac:dyDescent="0.25">
      <c r="A378" s="589"/>
      <c r="B378" s="589"/>
      <c r="C378" s="589"/>
      <c r="D378" s="589"/>
      <c r="E378" s="589"/>
      <c r="F378" s="589"/>
      <c r="G378" s="589"/>
      <c r="H378" s="589"/>
    </row>
    <row r="379" spans="1:8" x14ac:dyDescent="0.25">
      <c r="A379" s="589"/>
      <c r="B379" s="589"/>
      <c r="C379" s="589"/>
      <c r="D379" s="589"/>
      <c r="E379" s="589"/>
      <c r="F379" s="589"/>
      <c r="G379" s="589"/>
      <c r="H379" s="589"/>
    </row>
    <row r="380" spans="1:8" x14ac:dyDescent="0.25">
      <c r="A380" s="589"/>
      <c r="B380" s="589"/>
      <c r="C380" s="589"/>
      <c r="D380" s="589"/>
      <c r="E380" s="589"/>
      <c r="F380" s="589"/>
      <c r="G380" s="589"/>
      <c r="H380" s="589"/>
    </row>
    <row r="381" spans="1:8" x14ac:dyDescent="0.25">
      <c r="A381" s="589"/>
      <c r="B381" s="589"/>
      <c r="C381" s="589"/>
      <c r="D381" s="589"/>
      <c r="E381" s="589"/>
      <c r="F381" s="589"/>
      <c r="G381" s="589"/>
      <c r="H381" s="589"/>
    </row>
    <row r="382" spans="1:8" x14ac:dyDescent="0.25">
      <c r="A382" s="589"/>
      <c r="B382" s="589"/>
      <c r="C382" s="589"/>
      <c r="D382" s="589"/>
      <c r="E382" s="589"/>
      <c r="F382" s="589"/>
      <c r="G382" s="589"/>
      <c r="H382" s="589"/>
    </row>
    <row r="383" spans="1:8" x14ac:dyDescent="0.25">
      <c r="A383" s="589"/>
      <c r="B383" s="589"/>
      <c r="C383" s="589"/>
      <c r="D383" s="589"/>
      <c r="E383" s="589"/>
      <c r="F383" s="589"/>
      <c r="G383" s="589"/>
      <c r="H383" s="589"/>
    </row>
    <row r="384" spans="1:8" x14ac:dyDescent="0.25">
      <c r="A384" s="589"/>
      <c r="B384" s="589"/>
      <c r="C384" s="589"/>
      <c r="D384" s="589"/>
      <c r="E384" s="589"/>
      <c r="F384" s="589"/>
      <c r="G384" s="589"/>
      <c r="H384" s="589"/>
    </row>
    <row r="385" spans="1:8" x14ac:dyDescent="0.25">
      <c r="A385" s="589"/>
      <c r="B385" s="589"/>
      <c r="C385" s="589"/>
      <c r="D385" s="589"/>
      <c r="E385" s="589"/>
      <c r="F385" s="589"/>
      <c r="G385" s="589"/>
      <c r="H385" s="589"/>
    </row>
    <row r="386" spans="1:8" x14ac:dyDescent="0.25">
      <c r="A386" s="589"/>
      <c r="B386" s="589"/>
      <c r="C386" s="589"/>
      <c r="D386" s="589"/>
      <c r="E386" s="589"/>
      <c r="F386" s="589"/>
      <c r="G386" s="589"/>
      <c r="H386" s="589"/>
    </row>
    <row r="387" spans="1:8" x14ac:dyDescent="0.25">
      <c r="A387" s="589"/>
      <c r="B387" s="589"/>
      <c r="C387" s="589"/>
      <c r="D387" s="589"/>
      <c r="E387" s="589"/>
      <c r="F387" s="589"/>
      <c r="G387" s="589"/>
      <c r="H387" s="589"/>
    </row>
    <row r="388" spans="1:8" x14ac:dyDescent="0.25">
      <c r="A388" s="589"/>
      <c r="B388" s="589"/>
      <c r="C388" s="589"/>
      <c r="D388" s="589"/>
      <c r="E388" s="589"/>
      <c r="F388" s="589"/>
      <c r="G388" s="589"/>
      <c r="H388" s="589"/>
    </row>
    <row r="389" spans="1:8" x14ac:dyDescent="0.25">
      <c r="A389" s="589"/>
      <c r="B389" s="589"/>
      <c r="C389" s="589"/>
      <c r="D389" s="589"/>
      <c r="E389" s="589"/>
      <c r="F389" s="589"/>
      <c r="G389" s="589"/>
      <c r="H389" s="589"/>
    </row>
    <row r="390" spans="1:8" x14ac:dyDescent="0.25">
      <c r="A390" s="589"/>
      <c r="B390" s="589"/>
      <c r="C390" s="589"/>
      <c r="D390" s="589"/>
      <c r="E390" s="589"/>
      <c r="F390" s="589"/>
      <c r="G390" s="589"/>
      <c r="H390" s="589"/>
    </row>
    <row r="391" spans="1:8" x14ac:dyDescent="0.25">
      <c r="A391" s="589"/>
      <c r="B391" s="589"/>
      <c r="C391" s="589"/>
      <c r="D391" s="589"/>
      <c r="E391" s="589"/>
      <c r="F391" s="589"/>
      <c r="G391" s="589"/>
      <c r="H391" s="589"/>
    </row>
    <row r="392" spans="1:8" x14ac:dyDescent="0.25">
      <c r="A392" s="589"/>
      <c r="B392" s="589"/>
      <c r="C392" s="589"/>
      <c r="D392" s="589"/>
      <c r="E392" s="589"/>
      <c r="F392" s="589"/>
      <c r="G392" s="589"/>
      <c r="H392" s="589"/>
    </row>
    <row r="393" spans="1:8" x14ac:dyDescent="0.25">
      <c r="A393" s="589"/>
      <c r="B393" s="589"/>
      <c r="C393" s="589"/>
      <c r="D393" s="589"/>
      <c r="E393" s="589"/>
      <c r="F393" s="589"/>
      <c r="G393" s="589"/>
      <c r="H393" s="589"/>
    </row>
    <row r="394" spans="1:8" x14ac:dyDescent="0.25">
      <c r="A394" s="589"/>
      <c r="B394" s="589"/>
      <c r="C394" s="589"/>
      <c r="D394" s="589"/>
      <c r="E394" s="589"/>
      <c r="F394" s="589"/>
      <c r="G394" s="589"/>
      <c r="H394" s="589"/>
    </row>
    <row r="395" spans="1:8" x14ac:dyDescent="0.25">
      <c r="A395" s="589"/>
      <c r="B395" s="589"/>
      <c r="C395" s="589"/>
      <c r="D395" s="589"/>
      <c r="E395" s="589"/>
      <c r="F395" s="589"/>
      <c r="G395" s="589"/>
      <c r="H395" s="589"/>
    </row>
    <row r="396" spans="1:8" x14ac:dyDescent="0.25">
      <c r="A396" s="589"/>
      <c r="B396" s="589"/>
      <c r="C396" s="589"/>
      <c r="D396" s="589"/>
      <c r="E396" s="589"/>
      <c r="F396" s="589"/>
      <c r="G396" s="589"/>
      <c r="H396" s="589"/>
    </row>
    <row r="397" spans="1:8" x14ac:dyDescent="0.25">
      <c r="A397" s="589"/>
      <c r="B397" s="589"/>
      <c r="C397" s="589"/>
      <c r="D397" s="589"/>
      <c r="E397" s="589"/>
      <c r="F397" s="589"/>
      <c r="G397" s="589"/>
      <c r="H397" s="589"/>
    </row>
    <row r="398" spans="1:8" x14ac:dyDescent="0.25">
      <c r="A398" s="589"/>
      <c r="B398" s="589"/>
      <c r="C398" s="589"/>
      <c r="D398" s="589"/>
      <c r="E398" s="589"/>
      <c r="F398" s="589"/>
      <c r="G398" s="589"/>
      <c r="H398" s="589"/>
    </row>
    <row r="399" spans="1:8" x14ac:dyDescent="0.25">
      <c r="A399" s="589"/>
      <c r="B399" s="589"/>
      <c r="C399" s="589"/>
      <c r="D399" s="589"/>
      <c r="E399" s="589"/>
      <c r="F399" s="589"/>
      <c r="G399" s="589"/>
      <c r="H399" s="589"/>
    </row>
    <row r="400" spans="1:8" x14ac:dyDescent="0.25">
      <c r="A400" s="589"/>
      <c r="B400" s="589"/>
      <c r="C400" s="589"/>
      <c r="D400" s="589"/>
      <c r="E400" s="589"/>
      <c r="F400" s="589"/>
      <c r="G400" s="589"/>
      <c r="H400" s="589"/>
    </row>
    <row r="401" spans="1:8" x14ac:dyDescent="0.25">
      <c r="A401" s="589"/>
      <c r="B401" s="589"/>
      <c r="C401" s="589"/>
      <c r="D401" s="589"/>
      <c r="E401" s="589"/>
      <c r="F401" s="589"/>
      <c r="G401" s="589"/>
      <c r="H401" s="589"/>
    </row>
    <row r="402" spans="1:8" x14ac:dyDescent="0.25">
      <c r="A402" s="589"/>
      <c r="B402" s="589"/>
      <c r="C402" s="589"/>
      <c r="D402" s="589"/>
      <c r="E402" s="589"/>
      <c r="F402" s="589"/>
      <c r="G402" s="589"/>
      <c r="H402" s="589"/>
    </row>
    <row r="403" spans="1:8" x14ac:dyDescent="0.25">
      <c r="A403" s="589"/>
      <c r="B403" s="589"/>
      <c r="C403" s="589"/>
      <c r="D403" s="589"/>
      <c r="E403" s="589"/>
      <c r="F403" s="589"/>
      <c r="G403" s="589"/>
      <c r="H403" s="589"/>
    </row>
    <row r="404" spans="1:8" x14ac:dyDescent="0.25">
      <c r="A404" s="589"/>
      <c r="B404" s="589"/>
      <c r="C404" s="589"/>
      <c r="D404" s="589"/>
      <c r="E404" s="589"/>
      <c r="F404" s="589"/>
      <c r="G404" s="589"/>
      <c r="H404" s="589"/>
    </row>
    <row r="405" spans="1:8" x14ac:dyDescent="0.25">
      <c r="A405" s="589"/>
      <c r="B405" s="589"/>
      <c r="C405" s="589"/>
      <c r="D405" s="589"/>
      <c r="E405" s="589"/>
      <c r="F405" s="589"/>
      <c r="G405" s="589"/>
      <c r="H405" s="589"/>
    </row>
    <row r="406" spans="1:8" x14ac:dyDescent="0.25">
      <c r="A406" s="589"/>
      <c r="B406" s="589"/>
      <c r="C406" s="589"/>
      <c r="D406" s="589"/>
      <c r="E406" s="589"/>
      <c r="F406" s="589"/>
      <c r="G406" s="589"/>
      <c r="H406" s="589"/>
    </row>
    <row r="407" spans="1:8" x14ac:dyDescent="0.25">
      <c r="A407" s="589"/>
      <c r="B407" s="589"/>
      <c r="C407" s="589"/>
      <c r="D407" s="589"/>
      <c r="E407" s="589"/>
      <c r="F407" s="589"/>
      <c r="G407" s="589"/>
      <c r="H407" s="589"/>
    </row>
    <row r="408" spans="1:8" x14ac:dyDescent="0.25">
      <c r="A408" s="589"/>
      <c r="B408" s="589"/>
      <c r="C408" s="589"/>
      <c r="D408" s="589"/>
      <c r="E408" s="589"/>
      <c r="F408" s="589"/>
      <c r="G408" s="589"/>
      <c r="H408" s="589"/>
    </row>
    <row r="409" spans="1:8" x14ac:dyDescent="0.25">
      <c r="A409" s="589"/>
      <c r="B409" s="589"/>
      <c r="C409" s="589"/>
      <c r="D409" s="589"/>
      <c r="E409" s="589"/>
      <c r="F409" s="589"/>
      <c r="G409" s="589"/>
      <c r="H409" s="589"/>
    </row>
    <row r="410" spans="1:8" x14ac:dyDescent="0.25">
      <c r="A410" s="589"/>
      <c r="B410" s="589"/>
      <c r="C410" s="589"/>
      <c r="D410" s="589"/>
      <c r="E410" s="589"/>
      <c r="F410" s="589"/>
      <c r="G410" s="589"/>
      <c r="H410" s="589"/>
    </row>
    <row r="411" spans="1:8" x14ac:dyDescent="0.25">
      <c r="A411" s="589"/>
      <c r="B411" s="589"/>
      <c r="C411" s="589"/>
      <c r="D411" s="589"/>
      <c r="E411" s="589"/>
      <c r="F411" s="589"/>
      <c r="G411" s="589"/>
      <c r="H411" s="589"/>
    </row>
    <row r="412" spans="1:8" x14ac:dyDescent="0.25">
      <c r="A412" s="589"/>
      <c r="B412" s="589"/>
      <c r="C412" s="589"/>
      <c r="D412" s="589"/>
      <c r="E412" s="589"/>
      <c r="F412" s="589"/>
      <c r="G412" s="589"/>
      <c r="H412" s="589"/>
    </row>
    <row r="413" spans="1:8" x14ac:dyDescent="0.25">
      <c r="A413" s="589"/>
      <c r="B413" s="589"/>
      <c r="C413" s="589"/>
      <c r="D413" s="589"/>
      <c r="E413" s="589"/>
      <c r="F413" s="589"/>
      <c r="G413" s="589"/>
      <c r="H413" s="589"/>
    </row>
    <row r="414" spans="1:8" x14ac:dyDescent="0.25">
      <c r="A414" s="589"/>
      <c r="B414" s="589"/>
      <c r="C414" s="589"/>
      <c r="D414" s="589"/>
      <c r="E414" s="589"/>
      <c r="F414" s="589"/>
      <c r="G414" s="589"/>
      <c r="H414" s="589"/>
    </row>
    <row r="415" spans="1:8" x14ac:dyDescent="0.25">
      <c r="A415" s="589"/>
      <c r="B415" s="589"/>
      <c r="C415" s="589"/>
      <c r="D415" s="589"/>
      <c r="E415" s="589"/>
      <c r="F415" s="589"/>
      <c r="G415" s="589"/>
      <c r="H415" s="589"/>
    </row>
    <row r="416" spans="1:8" x14ac:dyDescent="0.25">
      <c r="A416" s="589"/>
      <c r="B416" s="589"/>
      <c r="C416" s="589"/>
      <c r="D416" s="589"/>
      <c r="E416" s="589"/>
      <c r="F416" s="589"/>
      <c r="G416" s="589"/>
      <c r="H416" s="589"/>
    </row>
    <row r="417" spans="1:8" x14ac:dyDescent="0.25">
      <c r="A417" s="589"/>
      <c r="B417" s="589"/>
      <c r="C417" s="589"/>
      <c r="D417" s="589"/>
      <c r="E417" s="589"/>
      <c r="F417" s="589"/>
      <c r="G417" s="589"/>
      <c r="H417" s="589"/>
    </row>
    <row r="418" spans="1:8" x14ac:dyDescent="0.25">
      <c r="A418" s="589"/>
      <c r="B418" s="589"/>
      <c r="C418" s="589"/>
      <c r="D418" s="589"/>
      <c r="E418" s="589"/>
      <c r="F418" s="589"/>
      <c r="G418" s="589"/>
      <c r="H418" s="589"/>
    </row>
    <row r="419" spans="1:8" x14ac:dyDescent="0.25">
      <c r="A419" s="589"/>
      <c r="B419" s="589"/>
      <c r="C419" s="589"/>
      <c r="D419" s="589"/>
      <c r="E419" s="589"/>
      <c r="F419" s="589"/>
      <c r="G419" s="589"/>
      <c r="H419" s="589"/>
    </row>
    <row r="420" spans="1:8" x14ac:dyDescent="0.25">
      <c r="A420" s="589"/>
      <c r="B420" s="589"/>
      <c r="C420" s="589"/>
      <c r="D420" s="589"/>
      <c r="E420" s="589"/>
      <c r="F420" s="589"/>
      <c r="G420" s="589"/>
      <c r="H420" s="589"/>
    </row>
    <row r="421" spans="1:8" x14ac:dyDescent="0.25">
      <c r="A421" s="589"/>
      <c r="B421" s="589"/>
      <c r="C421" s="589"/>
      <c r="D421" s="589"/>
      <c r="E421" s="589"/>
      <c r="F421" s="589"/>
      <c r="G421" s="589"/>
      <c r="H421" s="589"/>
    </row>
    <row r="422" spans="1:8" x14ac:dyDescent="0.25">
      <c r="A422" s="589"/>
      <c r="B422" s="589"/>
      <c r="C422" s="589"/>
      <c r="D422" s="589"/>
      <c r="E422" s="589"/>
      <c r="F422" s="589"/>
      <c r="G422" s="589"/>
      <c r="H422" s="589"/>
    </row>
    <row r="423" spans="1:8" x14ac:dyDescent="0.25">
      <c r="A423" s="589"/>
      <c r="B423" s="589"/>
      <c r="C423" s="589"/>
      <c r="D423" s="589"/>
      <c r="E423" s="589"/>
      <c r="F423" s="589"/>
      <c r="G423" s="589"/>
      <c r="H423" s="589"/>
    </row>
    <row r="424" spans="1:8" x14ac:dyDescent="0.25">
      <c r="A424" s="589"/>
      <c r="B424" s="589"/>
      <c r="C424" s="589"/>
      <c r="D424" s="589"/>
      <c r="E424" s="589"/>
      <c r="F424" s="589"/>
      <c r="G424" s="589"/>
      <c r="H424" s="589"/>
    </row>
    <row r="425" spans="1:8" x14ac:dyDescent="0.25">
      <c r="A425" s="589"/>
      <c r="B425" s="589"/>
      <c r="C425" s="589"/>
      <c r="D425" s="589"/>
      <c r="E425" s="589"/>
      <c r="F425" s="589"/>
      <c r="G425" s="589"/>
      <c r="H425" s="589"/>
    </row>
    <row r="426" spans="1:8" x14ac:dyDescent="0.25">
      <c r="A426" s="589"/>
      <c r="B426" s="589"/>
      <c r="C426" s="589"/>
      <c r="D426" s="589"/>
      <c r="E426" s="589"/>
      <c r="F426" s="589"/>
      <c r="G426" s="589"/>
      <c r="H426" s="589"/>
    </row>
    <row r="427" spans="1:8" x14ac:dyDescent="0.25">
      <c r="A427" s="589"/>
      <c r="B427" s="589"/>
      <c r="C427" s="589"/>
      <c r="D427" s="589"/>
      <c r="E427" s="589"/>
      <c r="F427" s="589"/>
      <c r="G427" s="589"/>
      <c r="H427" s="589"/>
    </row>
    <row r="428" spans="1:8" x14ac:dyDescent="0.25">
      <c r="A428" s="589"/>
      <c r="B428" s="589"/>
      <c r="C428" s="589"/>
      <c r="D428" s="589"/>
      <c r="E428" s="589"/>
      <c r="F428" s="589"/>
      <c r="G428" s="589"/>
      <c r="H428" s="589"/>
    </row>
    <row r="429" spans="1:8" x14ac:dyDescent="0.25">
      <c r="A429" s="589"/>
      <c r="B429" s="589"/>
      <c r="C429" s="589"/>
      <c r="D429" s="589"/>
      <c r="E429" s="589"/>
      <c r="F429" s="589"/>
      <c r="G429" s="589"/>
      <c r="H429" s="589"/>
    </row>
    <row r="430" spans="1:8" x14ac:dyDescent="0.25">
      <c r="A430" s="589"/>
      <c r="B430" s="589"/>
      <c r="C430" s="589"/>
      <c r="D430" s="589"/>
      <c r="E430" s="589"/>
      <c r="F430" s="589"/>
      <c r="G430" s="589"/>
      <c r="H430" s="589"/>
    </row>
    <row r="431" spans="1:8" x14ac:dyDescent="0.25">
      <c r="A431" s="589"/>
      <c r="B431" s="589"/>
      <c r="C431" s="589"/>
      <c r="D431" s="589"/>
      <c r="E431" s="589"/>
      <c r="F431" s="589"/>
      <c r="G431" s="589"/>
      <c r="H431" s="589"/>
    </row>
    <row r="432" spans="1:8" x14ac:dyDescent="0.25">
      <c r="A432" s="589"/>
      <c r="B432" s="589"/>
      <c r="C432" s="589"/>
      <c r="D432" s="589"/>
      <c r="E432" s="589"/>
      <c r="F432" s="589"/>
      <c r="G432" s="589"/>
      <c r="H432" s="589"/>
    </row>
    <row r="433" spans="1:8" x14ac:dyDescent="0.25">
      <c r="A433" s="589"/>
      <c r="B433" s="589"/>
      <c r="C433" s="589"/>
      <c r="D433" s="589"/>
      <c r="E433" s="589"/>
      <c r="F433" s="589"/>
      <c r="G433" s="589"/>
      <c r="H433" s="589"/>
    </row>
    <row r="434" spans="1:8" x14ac:dyDescent="0.25">
      <c r="A434" s="589"/>
      <c r="B434" s="589"/>
      <c r="C434" s="589"/>
      <c r="D434" s="589"/>
      <c r="E434" s="589"/>
      <c r="F434" s="589"/>
      <c r="G434" s="589"/>
      <c r="H434" s="589"/>
    </row>
    <row r="435" spans="1:8" x14ac:dyDescent="0.25">
      <c r="A435" s="589"/>
      <c r="B435" s="589"/>
      <c r="C435" s="589"/>
      <c r="D435" s="589"/>
      <c r="E435" s="589"/>
      <c r="F435" s="589"/>
      <c r="G435" s="589"/>
      <c r="H435" s="589"/>
    </row>
    <row r="436" spans="1:8" x14ac:dyDescent="0.25">
      <c r="A436" s="589"/>
      <c r="B436" s="589"/>
      <c r="C436" s="589"/>
      <c r="D436" s="589"/>
      <c r="E436" s="589"/>
      <c r="F436" s="589"/>
      <c r="G436" s="589"/>
      <c r="H436" s="589"/>
    </row>
    <row r="437" spans="1:8" x14ac:dyDescent="0.25">
      <c r="A437" s="589"/>
      <c r="B437" s="589"/>
      <c r="C437" s="589"/>
      <c r="D437" s="589"/>
      <c r="E437" s="589"/>
      <c r="F437" s="589"/>
      <c r="G437" s="589"/>
      <c r="H437" s="589"/>
    </row>
    <row r="438" spans="1:8" x14ac:dyDescent="0.25">
      <c r="A438" s="589"/>
      <c r="B438" s="589"/>
      <c r="C438" s="589"/>
      <c r="D438" s="589"/>
      <c r="E438" s="589"/>
      <c r="F438" s="589"/>
      <c r="G438" s="589"/>
      <c r="H438" s="589"/>
    </row>
    <row r="439" spans="1:8" x14ac:dyDescent="0.25">
      <c r="A439" s="589"/>
      <c r="B439" s="589"/>
      <c r="C439" s="589"/>
      <c r="D439" s="589"/>
      <c r="E439" s="589"/>
      <c r="F439" s="589"/>
      <c r="G439" s="589"/>
      <c r="H439" s="589"/>
    </row>
    <row r="440" spans="1:8" x14ac:dyDescent="0.25">
      <c r="A440" s="589"/>
      <c r="B440" s="589"/>
      <c r="C440" s="589"/>
      <c r="D440" s="589"/>
      <c r="E440" s="589"/>
      <c r="F440" s="589"/>
      <c r="G440" s="589"/>
      <c r="H440" s="589"/>
    </row>
    <row r="441" spans="1:8" x14ac:dyDescent="0.25">
      <c r="A441" s="589"/>
      <c r="B441" s="589"/>
      <c r="C441" s="589"/>
      <c r="D441" s="589"/>
      <c r="E441" s="589"/>
      <c r="F441" s="589"/>
      <c r="G441" s="589"/>
      <c r="H441" s="589"/>
    </row>
    <row r="442" spans="1:8" x14ac:dyDescent="0.25">
      <c r="A442" s="589"/>
      <c r="B442" s="589"/>
      <c r="C442" s="589"/>
      <c r="D442" s="589"/>
      <c r="E442" s="589"/>
      <c r="F442" s="589"/>
      <c r="G442" s="589"/>
      <c r="H442" s="589"/>
    </row>
    <row r="443" spans="1:8" x14ac:dyDescent="0.25">
      <c r="A443" s="589"/>
      <c r="B443" s="589"/>
      <c r="C443" s="589"/>
      <c r="D443" s="589"/>
      <c r="E443" s="589"/>
      <c r="F443" s="589"/>
      <c r="G443" s="589"/>
      <c r="H443" s="589"/>
    </row>
    <row r="444" spans="1:8" x14ac:dyDescent="0.25">
      <c r="A444" s="589"/>
      <c r="B444" s="589"/>
      <c r="C444" s="589"/>
      <c r="D444" s="589"/>
      <c r="E444" s="589"/>
      <c r="F444" s="589"/>
      <c r="G444" s="589"/>
      <c r="H444" s="589"/>
    </row>
    <row r="445" spans="1:8" x14ac:dyDescent="0.25">
      <c r="A445" s="589"/>
      <c r="B445" s="589"/>
      <c r="C445" s="589"/>
      <c r="D445" s="589"/>
      <c r="E445" s="589"/>
      <c r="F445" s="589"/>
      <c r="G445" s="589"/>
      <c r="H445" s="589"/>
    </row>
    <row r="446" spans="1:8" x14ac:dyDescent="0.25">
      <c r="A446" s="589"/>
      <c r="B446" s="589"/>
      <c r="C446" s="589"/>
      <c r="D446" s="589"/>
      <c r="E446" s="589"/>
      <c r="F446" s="589"/>
      <c r="G446" s="589"/>
      <c r="H446" s="589"/>
    </row>
    <row r="447" spans="1:8" x14ac:dyDescent="0.25">
      <c r="A447" s="589"/>
      <c r="B447" s="589"/>
      <c r="C447" s="589"/>
      <c r="D447" s="589"/>
      <c r="E447" s="589"/>
      <c r="F447" s="589"/>
      <c r="G447" s="589"/>
      <c r="H447" s="589"/>
    </row>
    <row r="448" spans="1:8" x14ac:dyDescent="0.25">
      <c r="A448" s="589"/>
      <c r="B448" s="589"/>
      <c r="C448" s="589"/>
      <c r="D448" s="589"/>
      <c r="E448" s="589"/>
      <c r="F448" s="589"/>
      <c r="G448" s="589"/>
      <c r="H448" s="589"/>
    </row>
    <row r="449" spans="1:8" x14ac:dyDescent="0.25">
      <c r="A449" s="589"/>
      <c r="B449" s="589"/>
      <c r="C449" s="589"/>
      <c r="D449" s="589"/>
      <c r="E449" s="589"/>
      <c r="F449" s="589"/>
      <c r="G449" s="589"/>
      <c r="H449" s="589"/>
    </row>
    <row r="450" spans="1:8" x14ac:dyDescent="0.25">
      <c r="A450" s="589"/>
      <c r="B450" s="589"/>
      <c r="C450" s="589"/>
      <c r="D450" s="589"/>
      <c r="E450" s="589"/>
      <c r="F450" s="589"/>
      <c r="G450" s="589"/>
      <c r="H450" s="589"/>
    </row>
    <row r="451" spans="1:8" x14ac:dyDescent="0.25">
      <c r="A451" s="589"/>
      <c r="B451" s="589"/>
      <c r="C451" s="589"/>
      <c r="D451" s="589"/>
      <c r="E451" s="589"/>
      <c r="F451" s="589"/>
      <c r="G451" s="589"/>
      <c r="H451" s="589"/>
    </row>
    <row r="452" spans="1:8" x14ac:dyDescent="0.25">
      <c r="A452" s="589"/>
      <c r="B452" s="589"/>
      <c r="C452" s="589"/>
      <c r="D452" s="589"/>
      <c r="E452" s="589"/>
      <c r="F452" s="589"/>
      <c r="G452" s="589"/>
      <c r="H452" s="589"/>
    </row>
    <row r="453" spans="1:8" x14ac:dyDescent="0.25">
      <c r="A453" s="589"/>
      <c r="B453" s="589"/>
      <c r="C453" s="589"/>
      <c r="D453" s="589"/>
      <c r="E453" s="589"/>
      <c r="F453" s="589"/>
      <c r="G453" s="589"/>
      <c r="H453" s="589"/>
    </row>
    <row r="454" spans="1:8" x14ac:dyDescent="0.25">
      <c r="A454" s="589"/>
      <c r="B454" s="589"/>
      <c r="C454" s="589"/>
      <c r="D454" s="589"/>
      <c r="E454" s="589"/>
      <c r="F454" s="589"/>
      <c r="G454" s="589"/>
      <c r="H454" s="589"/>
    </row>
    <row r="455" spans="1:8" x14ac:dyDescent="0.25">
      <c r="A455" s="589"/>
      <c r="B455" s="589"/>
      <c r="C455" s="589"/>
      <c r="D455" s="589"/>
      <c r="E455" s="589"/>
      <c r="F455" s="589"/>
      <c r="G455" s="589"/>
      <c r="H455" s="589"/>
    </row>
    <row r="456" spans="1:8" x14ac:dyDescent="0.25">
      <c r="A456" s="589"/>
      <c r="B456" s="589"/>
      <c r="C456" s="589"/>
      <c r="D456" s="589"/>
      <c r="E456" s="589"/>
      <c r="F456" s="589"/>
      <c r="G456" s="589"/>
      <c r="H456" s="589"/>
    </row>
    <row r="457" spans="1:8" x14ac:dyDescent="0.25">
      <c r="A457" s="589"/>
      <c r="B457" s="589"/>
      <c r="C457" s="589"/>
      <c r="D457" s="589"/>
      <c r="E457" s="589"/>
      <c r="F457" s="589"/>
      <c r="G457" s="589"/>
      <c r="H457" s="589"/>
    </row>
    <row r="458" spans="1:8" x14ac:dyDescent="0.25">
      <c r="A458" s="589"/>
      <c r="B458" s="589"/>
      <c r="C458" s="589"/>
      <c r="D458" s="589"/>
      <c r="E458" s="589"/>
      <c r="F458" s="589"/>
      <c r="G458" s="589"/>
      <c r="H458" s="589"/>
    </row>
    <row r="459" spans="1:8" x14ac:dyDescent="0.25">
      <c r="A459" s="589"/>
      <c r="B459" s="589"/>
      <c r="C459" s="589"/>
      <c r="D459" s="589"/>
      <c r="E459" s="589"/>
      <c r="F459" s="589"/>
      <c r="G459" s="589"/>
      <c r="H459" s="589"/>
    </row>
    <row r="460" spans="1:8" x14ac:dyDescent="0.25">
      <c r="A460" s="589"/>
      <c r="B460" s="589"/>
      <c r="C460" s="589"/>
      <c r="D460" s="589"/>
      <c r="E460" s="589"/>
      <c r="F460" s="589"/>
      <c r="G460" s="589"/>
      <c r="H460" s="589"/>
    </row>
    <row r="461" spans="1:8" x14ac:dyDescent="0.25">
      <c r="A461" s="589"/>
      <c r="B461" s="589"/>
      <c r="C461" s="589"/>
      <c r="D461" s="589"/>
      <c r="E461" s="589"/>
      <c r="F461" s="589"/>
      <c r="G461" s="589"/>
      <c r="H461" s="589"/>
    </row>
    <row r="462" spans="1:8" x14ac:dyDescent="0.25">
      <c r="A462" s="589"/>
      <c r="B462" s="589"/>
      <c r="C462" s="589"/>
      <c r="D462" s="589"/>
      <c r="E462" s="589"/>
      <c r="F462" s="589"/>
      <c r="G462" s="589"/>
      <c r="H462" s="589"/>
    </row>
    <row r="463" spans="1:8" x14ac:dyDescent="0.25">
      <c r="A463" s="589"/>
      <c r="B463" s="589"/>
      <c r="C463" s="589"/>
      <c r="D463" s="589"/>
      <c r="E463" s="589"/>
      <c r="F463" s="589"/>
      <c r="G463" s="589"/>
      <c r="H463" s="589"/>
    </row>
    <row r="464" spans="1:8" x14ac:dyDescent="0.25">
      <c r="A464" s="589"/>
      <c r="B464" s="589"/>
      <c r="C464" s="589"/>
      <c r="D464" s="589"/>
      <c r="E464" s="589"/>
      <c r="F464" s="589"/>
      <c r="G464" s="589"/>
      <c r="H464" s="589"/>
    </row>
    <row r="465" spans="1:8" x14ac:dyDescent="0.25">
      <c r="A465" s="589"/>
      <c r="B465" s="589"/>
      <c r="C465" s="589"/>
      <c r="D465" s="589"/>
      <c r="E465" s="589"/>
      <c r="F465" s="589"/>
      <c r="G465" s="589"/>
      <c r="H465" s="589"/>
    </row>
    <row r="466" spans="1:8" x14ac:dyDescent="0.25">
      <c r="A466" s="589"/>
      <c r="B466" s="589"/>
      <c r="C466" s="589"/>
      <c r="D466" s="589"/>
      <c r="E466" s="589"/>
      <c r="F466" s="589"/>
      <c r="G466" s="589"/>
      <c r="H466" s="589"/>
    </row>
    <row r="467" spans="1:8" x14ac:dyDescent="0.25">
      <c r="A467" s="589"/>
      <c r="B467" s="589"/>
      <c r="C467" s="589"/>
      <c r="D467" s="589"/>
      <c r="E467" s="589"/>
      <c r="F467" s="589"/>
      <c r="G467" s="589"/>
      <c r="H467" s="589"/>
    </row>
    <row r="468" spans="1:8" x14ac:dyDescent="0.25">
      <c r="A468" s="589"/>
      <c r="B468" s="589"/>
      <c r="C468" s="589"/>
      <c r="D468" s="589"/>
      <c r="E468" s="589"/>
      <c r="F468" s="589"/>
      <c r="G468" s="589"/>
      <c r="H468" s="589"/>
    </row>
    <row r="469" spans="1:8" x14ac:dyDescent="0.25">
      <c r="A469" s="589"/>
      <c r="B469" s="589"/>
      <c r="C469" s="589"/>
      <c r="D469" s="589"/>
      <c r="E469" s="589"/>
      <c r="F469" s="589"/>
      <c r="G469" s="589"/>
      <c r="H469" s="589"/>
    </row>
    <row r="470" spans="1:8" x14ac:dyDescent="0.25">
      <c r="A470" s="589"/>
      <c r="B470" s="589"/>
      <c r="C470" s="589"/>
      <c r="D470" s="589"/>
      <c r="E470" s="589"/>
      <c r="F470" s="589"/>
      <c r="G470" s="589"/>
      <c r="H470" s="589"/>
    </row>
    <row r="471" spans="1:8" x14ac:dyDescent="0.25">
      <c r="A471" s="589"/>
      <c r="B471" s="589"/>
      <c r="C471" s="589"/>
      <c r="D471" s="589"/>
      <c r="E471" s="589"/>
      <c r="F471" s="589"/>
      <c r="G471" s="589"/>
      <c r="H471" s="589"/>
    </row>
    <row r="472" spans="1:8" x14ac:dyDescent="0.25">
      <c r="A472" s="589"/>
      <c r="B472" s="589"/>
      <c r="C472" s="589"/>
      <c r="D472" s="589"/>
      <c r="E472" s="589"/>
      <c r="F472" s="589"/>
      <c r="G472" s="589"/>
      <c r="H472" s="589"/>
    </row>
    <row r="473" spans="1:8" x14ac:dyDescent="0.25">
      <c r="A473" s="589"/>
      <c r="B473" s="589"/>
      <c r="C473" s="589"/>
      <c r="D473" s="589"/>
      <c r="E473" s="589"/>
      <c r="F473" s="589"/>
      <c r="G473" s="589"/>
      <c r="H473" s="589"/>
    </row>
    <row r="474" spans="1:8" x14ac:dyDescent="0.25">
      <c r="A474" s="589"/>
      <c r="B474" s="589"/>
      <c r="C474" s="589"/>
      <c r="D474" s="589"/>
      <c r="E474" s="589"/>
      <c r="F474" s="589"/>
      <c r="G474" s="589"/>
      <c r="H474" s="589"/>
    </row>
    <row r="475" spans="1:8" x14ac:dyDescent="0.25">
      <c r="A475" s="589"/>
      <c r="B475" s="589"/>
      <c r="C475" s="589"/>
      <c r="D475" s="589"/>
      <c r="E475" s="589"/>
      <c r="F475" s="589"/>
      <c r="G475" s="589"/>
      <c r="H475" s="589"/>
    </row>
    <row r="476" spans="1:8" x14ac:dyDescent="0.25">
      <c r="A476" s="589"/>
      <c r="B476" s="589"/>
      <c r="C476" s="589"/>
      <c r="D476" s="589"/>
      <c r="E476" s="589"/>
      <c r="F476" s="589"/>
      <c r="G476" s="589"/>
      <c r="H476" s="589"/>
    </row>
    <row r="477" spans="1:8" x14ac:dyDescent="0.25">
      <c r="A477" s="589"/>
      <c r="B477" s="589"/>
      <c r="C477" s="589"/>
      <c r="D477" s="589"/>
      <c r="E477" s="589"/>
      <c r="F477" s="589"/>
      <c r="G477" s="589"/>
      <c r="H477" s="589"/>
    </row>
    <row r="478" spans="1:8" x14ac:dyDescent="0.25">
      <c r="A478" s="589"/>
      <c r="B478" s="589"/>
      <c r="C478" s="589"/>
      <c r="D478" s="589"/>
      <c r="E478" s="589"/>
      <c r="F478" s="589"/>
      <c r="G478" s="589"/>
      <c r="H478" s="589"/>
    </row>
    <row r="479" spans="1:8" x14ac:dyDescent="0.25">
      <c r="A479" s="589"/>
      <c r="B479" s="589"/>
      <c r="C479" s="589"/>
      <c r="D479" s="589"/>
      <c r="E479" s="589"/>
      <c r="F479" s="589"/>
      <c r="G479" s="589"/>
      <c r="H479" s="589"/>
    </row>
    <row r="480" spans="1:8" x14ac:dyDescent="0.25">
      <c r="A480" s="589"/>
      <c r="B480" s="589"/>
      <c r="C480" s="589"/>
      <c r="D480" s="589"/>
      <c r="E480" s="589"/>
      <c r="F480" s="589"/>
      <c r="G480" s="589"/>
      <c r="H480" s="589"/>
    </row>
    <row r="481" spans="1:8" x14ac:dyDescent="0.25">
      <c r="A481" s="589"/>
      <c r="B481" s="589"/>
      <c r="C481" s="589"/>
      <c r="D481" s="589"/>
      <c r="E481" s="589"/>
      <c r="F481" s="589"/>
      <c r="G481" s="589"/>
      <c r="H481" s="589"/>
    </row>
    <row r="482" spans="1:8" x14ac:dyDescent="0.25">
      <c r="A482" s="589"/>
      <c r="B482" s="589"/>
      <c r="C482" s="589"/>
      <c r="D482" s="589"/>
      <c r="E482" s="589"/>
      <c r="F482" s="589"/>
      <c r="G482" s="589"/>
      <c r="H482" s="589"/>
    </row>
    <row r="483" spans="1:8" x14ac:dyDescent="0.25">
      <c r="A483" s="589"/>
      <c r="B483" s="589"/>
      <c r="C483" s="589"/>
      <c r="D483" s="589"/>
      <c r="E483" s="589"/>
      <c r="F483" s="589"/>
      <c r="G483" s="589"/>
      <c r="H483" s="589"/>
    </row>
    <row r="484" spans="1:8" x14ac:dyDescent="0.25">
      <c r="A484" s="589"/>
      <c r="B484" s="589"/>
      <c r="C484" s="589"/>
      <c r="D484" s="589"/>
      <c r="E484" s="589"/>
      <c r="F484" s="589"/>
      <c r="G484" s="589"/>
      <c r="H484" s="589"/>
    </row>
    <row r="485" spans="1:8" x14ac:dyDescent="0.25">
      <c r="A485" s="589"/>
      <c r="B485" s="589"/>
      <c r="C485" s="589"/>
      <c r="D485" s="589"/>
      <c r="E485" s="589"/>
      <c r="F485" s="589"/>
      <c r="G485" s="589"/>
      <c r="H485" s="589"/>
    </row>
    <row r="486" spans="1:8" x14ac:dyDescent="0.25">
      <c r="A486" s="589"/>
      <c r="B486" s="589"/>
      <c r="C486" s="589"/>
      <c r="D486" s="589"/>
      <c r="E486" s="589"/>
      <c r="F486" s="589"/>
      <c r="G486" s="589"/>
      <c r="H486" s="589"/>
    </row>
    <row r="487" spans="1:8" x14ac:dyDescent="0.25">
      <c r="A487" s="589"/>
      <c r="B487" s="589"/>
      <c r="C487" s="589"/>
      <c r="D487" s="589"/>
      <c r="E487" s="589"/>
      <c r="F487" s="589"/>
      <c r="G487" s="589"/>
      <c r="H487" s="589"/>
    </row>
    <row r="488" spans="1:8" x14ac:dyDescent="0.25">
      <c r="A488" s="589"/>
      <c r="B488" s="589"/>
      <c r="C488" s="589"/>
      <c r="D488" s="589"/>
      <c r="E488" s="589"/>
      <c r="F488" s="589"/>
      <c r="G488" s="589"/>
      <c r="H488" s="589"/>
    </row>
    <row r="489" spans="1:8" x14ac:dyDescent="0.25">
      <c r="A489" s="589"/>
      <c r="B489" s="589"/>
      <c r="C489" s="589"/>
      <c r="D489" s="589"/>
      <c r="E489" s="589"/>
      <c r="F489" s="589"/>
      <c r="G489" s="589"/>
      <c r="H489" s="589"/>
    </row>
    <row r="490" spans="1:8" x14ac:dyDescent="0.25">
      <c r="A490" s="589"/>
      <c r="B490" s="589"/>
      <c r="C490" s="589"/>
      <c r="D490" s="589"/>
      <c r="E490" s="589"/>
      <c r="F490" s="589"/>
      <c r="G490" s="589"/>
      <c r="H490" s="589"/>
    </row>
    <row r="491" spans="1:8" x14ac:dyDescent="0.25">
      <c r="A491" s="589"/>
      <c r="B491" s="589"/>
      <c r="C491" s="589"/>
      <c r="D491" s="589"/>
      <c r="E491" s="589"/>
      <c r="F491" s="589"/>
      <c r="G491" s="589"/>
      <c r="H491" s="589"/>
    </row>
    <row r="492" spans="1:8" x14ac:dyDescent="0.25">
      <c r="A492" s="589"/>
      <c r="B492" s="589"/>
      <c r="C492" s="589"/>
      <c r="D492" s="589"/>
      <c r="E492" s="589"/>
      <c r="F492" s="589"/>
      <c r="G492" s="589"/>
      <c r="H492" s="589"/>
    </row>
    <row r="493" spans="1:8" x14ac:dyDescent="0.25">
      <c r="A493" s="589"/>
      <c r="B493" s="589"/>
      <c r="C493" s="589"/>
      <c r="D493" s="589"/>
      <c r="E493" s="589"/>
      <c r="F493" s="589"/>
      <c r="G493" s="589"/>
      <c r="H493" s="589"/>
    </row>
    <row r="494" spans="1:8" x14ac:dyDescent="0.25">
      <c r="A494" s="589"/>
      <c r="B494" s="589"/>
      <c r="C494" s="589"/>
      <c r="D494" s="589"/>
      <c r="E494" s="589"/>
      <c r="F494" s="589"/>
      <c r="G494" s="589"/>
      <c r="H494" s="589"/>
    </row>
    <row r="495" spans="1:8" x14ac:dyDescent="0.25">
      <c r="A495" s="589"/>
      <c r="B495" s="589"/>
      <c r="C495" s="589"/>
      <c r="D495" s="589"/>
      <c r="E495" s="589"/>
      <c r="F495" s="589"/>
      <c r="G495" s="589"/>
      <c r="H495" s="589"/>
    </row>
    <row r="496" spans="1:8" x14ac:dyDescent="0.25">
      <c r="A496" s="589"/>
      <c r="B496" s="589"/>
      <c r="C496" s="589"/>
      <c r="D496" s="589"/>
      <c r="E496" s="589"/>
      <c r="F496" s="589"/>
      <c r="G496" s="589"/>
      <c r="H496" s="589"/>
    </row>
    <row r="497" spans="1:8" x14ac:dyDescent="0.25">
      <c r="A497" s="589"/>
      <c r="B497" s="589"/>
      <c r="C497" s="589"/>
      <c r="D497" s="589"/>
      <c r="E497" s="589"/>
      <c r="F497" s="589"/>
      <c r="G497" s="589"/>
      <c r="H497" s="589"/>
    </row>
    <row r="498" spans="1:8" x14ac:dyDescent="0.25">
      <c r="A498" s="589"/>
      <c r="B498" s="589"/>
      <c r="C498" s="589"/>
      <c r="D498" s="589"/>
      <c r="E498" s="589"/>
      <c r="F498" s="589"/>
      <c r="G498" s="589"/>
      <c r="H498" s="589"/>
    </row>
    <row r="499" spans="1:8" x14ac:dyDescent="0.25">
      <c r="A499" s="589"/>
      <c r="B499" s="589"/>
      <c r="C499" s="589"/>
      <c r="D499" s="589"/>
      <c r="E499" s="589"/>
      <c r="F499" s="589"/>
      <c r="G499" s="589"/>
      <c r="H499" s="589"/>
    </row>
    <row r="500" spans="1:8" x14ac:dyDescent="0.25">
      <c r="A500" s="589"/>
      <c r="B500" s="589"/>
      <c r="C500" s="589"/>
      <c r="D500" s="589"/>
      <c r="E500" s="589"/>
      <c r="F500" s="589"/>
      <c r="G500" s="589"/>
      <c r="H500" s="589"/>
    </row>
    <row r="501" spans="1:8" x14ac:dyDescent="0.25">
      <c r="A501" s="589"/>
      <c r="B501" s="589"/>
      <c r="C501" s="589"/>
      <c r="D501" s="589"/>
      <c r="E501" s="589"/>
      <c r="F501" s="589"/>
      <c r="G501" s="589"/>
      <c r="H501" s="589"/>
    </row>
    <row r="502" spans="1:8" x14ac:dyDescent="0.25">
      <c r="A502" s="589"/>
      <c r="B502" s="589"/>
      <c r="C502" s="589"/>
      <c r="D502" s="589"/>
      <c r="E502" s="589"/>
      <c r="F502" s="589"/>
      <c r="G502" s="589"/>
      <c r="H502" s="589"/>
    </row>
    <row r="503" spans="1:8" x14ac:dyDescent="0.25">
      <c r="A503" s="589"/>
      <c r="B503" s="589"/>
      <c r="C503" s="589"/>
      <c r="D503" s="589"/>
      <c r="E503" s="589"/>
      <c r="F503" s="589"/>
      <c r="G503" s="589"/>
      <c r="H503" s="589"/>
    </row>
    <row r="504" spans="1:8" x14ac:dyDescent="0.25">
      <c r="A504" s="589"/>
      <c r="B504" s="589"/>
      <c r="C504" s="589"/>
      <c r="D504" s="589"/>
      <c r="E504" s="589"/>
      <c r="F504" s="589"/>
      <c r="G504" s="589"/>
      <c r="H504" s="589"/>
    </row>
    <row r="505" spans="1:8" x14ac:dyDescent="0.25">
      <c r="A505" s="589"/>
      <c r="B505" s="589"/>
      <c r="C505" s="589"/>
      <c r="D505" s="589"/>
      <c r="E505" s="589"/>
      <c r="F505" s="589"/>
      <c r="G505" s="589"/>
      <c r="H505" s="589"/>
    </row>
    <row r="506" spans="1:8" x14ac:dyDescent="0.25">
      <c r="A506" s="589"/>
      <c r="B506" s="589"/>
      <c r="C506" s="589"/>
      <c r="D506" s="589"/>
      <c r="E506" s="589"/>
      <c r="F506" s="589"/>
      <c r="G506" s="589"/>
      <c r="H506" s="589"/>
    </row>
    <row r="507" spans="1:8" x14ac:dyDescent="0.25">
      <c r="A507" s="589"/>
      <c r="B507" s="589"/>
      <c r="C507" s="589"/>
      <c r="D507" s="589"/>
      <c r="E507" s="589"/>
      <c r="F507" s="589"/>
      <c r="G507" s="589"/>
      <c r="H507" s="589"/>
    </row>
    <row r="508" spans="1:8" x14ac:dyDescent="0.25">
      <c r="A508" s="589"/>
      <c r="B508" s="589"/>
      <c r="C508" s="589"/>
      <c r="D508" s="589"/>
      <c r="E508" s="589"/>
      <c r="F508" s="589"/>
      <c r="G508" s="589"/>
      <c r="H508" s="589"/>
    </row>
    <row r="509" spans="1:8" x14ac:dyDescent="0.25">
      <c r="A509" s="589"/>
      <c r="B509" s="589"/>
      <c r="C509" s="589"/>
      <c r="D509" s="589"/>
      <c r="E509" s="589"/>
      <c r="F509" s="589"/>
      <c r="G509" s="589"/>
      <c r="H509" s="589"/>
    </row>
    <row r="510" spans="1:8" x14ac:dyDescent="0.25">
      <c r="A510" s="589"/>
      <c r="B510" s="589"/>
      <c r="C510" s="589"/>
      <c r="D510" s="589"/>
      <c r="E510" s="589"/>
      <c r="F510" s="589"/>
      <c r="G510" s="589"/>
      <c r="H510" s="589"/>
    </row>
    <row r="511" spans="1:8" x14ac:dyDescent="0.25">
      <c r="A511" s="589"/>
      <c r="B511" s="589"/>
      <c r="C511" s="589"/>
      <c r="D511" s="589"/>
      <c r="E511" s="589"/>
      <c r="F511" s="589"/>
      <c r="G511" s="589"/>
      <c r="H511" s="589"/>
    </row>
    <row r="512" spans="1:8" x14ac:dyDescent="0.25">
      <c r="A512" s="589"/>
      <c r="B512" s="589"/>
      <c r="C512" s="589"/>
      <c r="D512" s="589"/>
      <c r="E512" s="589"/>
      <c r="F512" s="589"/>
      <c r="G512" s="589"/>
      <c r="H512" s="589"/>
    </row>
    <row r="513" spans="1:8" x14ac:dyDescent="0.25">
      <c r="A513" s="589"/>
      <c r="B513" s="589"/>
      <c r="C513" s="589"/>
      <c r="D513" s="589"/>
      <c r="E513" s="589"/>
      <c r="F513" s="589"/>
      <c r="G513" s="589"/>
      <c r="H513" s="589"/>
    </row>
    <row r="514" spans="1:8" x14ac:dyDescent="0.25">
      <c r="A514" s="589"/>
      <c r="B514" s="589"/>
      <c r="C514" s="589"/>
      <c r="D514" s="589"/>
      <c r="E514" s="589"/>
      <c r="F514" s="589"/>
      <c r="G514" s="589"/>
      <c r="H514" s="589"/>
    </row>
    <row r="515" spans="1:8" x14ac:dyDescent="0.25">
      <c r="A515" s="589"/>
      <c r="B515" s="589"/>
      <c r="C515" s="589"/>
      <c r="D515" s="589"/>
      <c r="E515" s="589"/>
      <c r="F515" s="589"/>
      <c r="G515" s="589"/>
      <c r="H515" s="589"/>
    </row>
    <row r="516" spans="1:8" x14ac:dyDescent="0.25">
      <c r="A516" s="589"/>
      <c r="B516" s="589"/>
      <c r="C516" s="589"/>
      <c r="D516" s="589"/>
      <c r="E516" s="589"/>
      <c r="F516" s="589"/>
      <c r="G516" s="589"/>
      <c r="H516" s="589"/>
    </row>
    <row r="517" spans="1:8" x14ac:dyDescent="0.25">
      <c r="A517" s="589"/>
      <c r="B517" s="589"/>
      <c r="C517" s="589"/>
      <c r="D517" s="589"/>
      <c r="E517" s="589"/>
      <c r="F517" s="589"/>
      <c r="G517" s="589"/>
      <c r="H517" s="589"/>
    </row>
    <row r="518" spans="1:8" x14ac:dyDescent="0.25">
      <c r="A518" s="589"/>
      <c r="B518" s="589"/>
      <c r="C518" s="589"/>
      <c r="D518" s="589"/>
      <c r="E518" s="589"/>
      <c r="F518" s="589"/>
      <c r="G518" s="589"/>
      <c r="H518" s="589"/>
    </row>
    <row r="519" spans="1:8" x14ac:dyDescent="0.25">
      <c r="A519" s="589"/>
      <c r="B519" s="589"/>
      <c r="C519" s="589"/>
      <c r="D519" s="589"/>
      <c r="E519" s="589"/>
      <c r="F519" s="589"/>
      <c r="G519" s="589"/>
      <c r="H519" s="589"/>
    </row>
    <row r="520" spans="1:8" x14ac:dyDescent="0.25">
      <c r="A520" s="589"/>
      <c r="B520" s="589"/>
      <c r="C520" s="589"/>
      <c r="D520" s="589"/>
      <c r="E520" s="589"/>
      <c r="F520" s="589"/>
      <c r="G520" s="589"/>
      <c r="H520" s="589"/>
    </row>
    <row r="521" spans="1:8" x14ac:dyDescent="0.25">
      <c r="A521" s="589"/>
      <c r="B521" s="589"/>
      <c r="C521" s="589"/>
      <c r="D521" s="589"/>
      <c r="E521" s="589"/>
      <c r="F521" s="589"/>
      <c r="G521" s="589"/>
      <c r="H521" s="589"/>
    </row>
    <row r="522" spans="1:8" x14ac:dyDescent="0.25">
      <c r="A522" s="589"/>
      <c r="B522" s="589"/>
      <c r="C522" s="589"/>
      <c r="D522" s="589"/>
      <c r="E522" s="589"/>
      <c r="F522" s="589"/>
      <c r="G522" s="589"/>
      <c r="H522" s="589"/>
    </row>
    <row r="523" spans="1:8" x14ac:dyDescent="0.25">
      <c r="A523" s="589"/>
      <c r="B523" s="589"/>
      <c r="C523" s="589"/>
      <c r="D523" s="589"/>
      <c r="E523" s="589"/>
      <c r="F523" s="589"/>
      <c r="G523" s="589"/>
      <c r="H523" s="589"/>
    </row>
    <row r="524" spans="1:8" x14ac:dyDescent="0.25">
      <c r="A524" s="589"/>
      <c r="B524" s="589"/>
      <c r="C524" s="589"/>
      <c r="D524" s="589"/>
      <c r="E524" s="589"/>
      <c r="F524" s="589"/>
      <c r="G524" s="589"/>
      <c r="H524" s="589"/>
    </row>
    <row r="525" spans="1:8" x14ac:dyDescent="0.25">
      <c r="A525" s="589"/>
      <c r="B525" s="589"/>
      <c r="C525" s="589"/>
      <c r="D525" s="589"/>
      <c r="E525" s="589"/>
      <c r="F525" s="589"/>
      <c r="G525" s="589"/>
      <c r="H525" s="589"/>
    </row>
    <row r="526" spans="1:8" x14ac:dyDescent="0.25">
      <c r="A526" s="589"/>
      <c r="B526" s="589"/>
      <c r="C526" s="589"/>
      <c r="D526" s="589"/>
      <c r="E526" s="589"/>
      <c r="F526" s="589"/>
      <c r="G526" s="589"/>
      <c r="H526" s="589"/>
    </row>
    <row r="527" spans="1:8" x14ac:dyDescent="0.25">
      <c r="A527" s="589"/>
      <c r="B527" s="589"/>
      <c r="C527" s="589"/>
      <c r="D527" s="589"/>
      <c r="E527" s="589"/>
      <c r="F527" s="589"/>
      <c r="G527" s="589"/>
      <c r="H527" s="589"/>
    </row>
    <row r="528" spans="1:8" x14ac:dyDescent="0.25">
      <c r="A528" s="589"/>
      <c r="B528" s="589"/>
      <c r="C528" s="589"/>
      <c r="D528" s="589"/>
      <c r="E528" s="589"/>
      <c r="F528" s="589"/>
      <c r="G528" s="589"/>
      <c r="H528" s="589"/>
    </row>
    <row r="529" spans="1:8" x14ac:dyDescent="0.25">
      <c r="A529" s="589"/>
      <c r="B529" s="589"/>
      <c r="C529" s="589"/>
      <c r="D529" s="589"/>
      <c r="E529" s="589"/>
      <c r="F529" s="589"/>
      <c r="G529" s="589"/>
      <c r="H529" s="589"/>
    </row>
    <row r="530" spans="1:8" x14ac:dyDescent="0.25">
      <c r="A530" s="589"/>
      <c r="B530" s="589"/>
      <c r="C530" s="589"/>
      <c r="D530" s="589"/>
      <c r="E530" s="589"/>
      <c r="F530" s="589"/>
      <c r="G530" s="589"/>
      <c r="H530" s="589"/>
    </row>
    <row r="531" spans="1:8" x14ac:dyDescent="0.25">
      <c r="A531" s="589"/>
      <c r="B531" s="589"/>
      <c r="C531" s="589"/>
      <c r="D531" s="589"/>
      <c r="E531" s="589"/>
      <c r="F531" s="589"/>
      <c r="G531" s="589"/>
      <c r="H531" s="589"/>
    </row>
    <row r="532" spans="1:8" x14ac:dyDescent="0.25">
      <c r="A532" s="589"/>
      <c r="B532" s="589"/>
      <c r="C532" s="589"/>
      <c r="D532" s="589"/>
      <c r="E532" s="589"/>
      <c r="F532" s="589"/>
      <c r="G532" s="589"/>
      <c r="H532" s="589"/>
    </row>
    <row r="533" spans="1:8" x14ac:dyDescent="0.25">
      <c r="A533" s="589"/>
      <c r="B533" s="589"/>
      <c r="C533" s="589"/>
      <c r="D533" s="589"/>
      <c r="E533" s="589"/>
      <c r="F533" s="589"/>
      <c r="G533" s="589"/>
      <c r="H533" s="589"/>
    </row>
    <row r="534" spans="1:8" x14ac:dyDescent="0.25">
      <c r="A534" s="589"/>
      <c r="B534" s="589"/>
      <c r="C534" s="589"/>
      <c r="D534" s="589"/>
      <c r="E534" s="589"/>
      <c r="F534" s="589"/>
      <c r="G534" s="589"/>
      <c r="H534" s="589"/>
    </row>
    <row r="535" spans="1:8" x14ac:dyDescent="0.25">
      <c r="A535" s="589"/>
      <c r="B535" s="589"/>
      <c r="C535" s="589"/>
      <c r="D535" s="589"/>
      <c r="E535" s="589"/>
      <c r="F535" s="589"/>
      <c r="G535" s="589"/>
      <c r="H535" s="589"/>
    </row>
    <row r="536" spans="1:8" x14ac:dyDescent="0.25">
      <c r="A536" s="589"/>
      <c r="B536" s="589"/>
      <c r="C536" s="589"/>
      <c r="D536" s="589"/>
      <c r="E536" s="589"/>
      <c r="F536" s="589"/>
      <c r="G536" s="589"/>
      <c r="H536" s="589"/>
    </row>
    <row r="537" spans="1:8" x14ac:dyDescent="0.25">
      <c r="A537" s="589"/>
      <c r="B537" s="589"/>
      <c r="C537" s="589"/>
      <c r="D537" s="589"/>
      <c r="E537" s="589"/>
      <c r="F537" s="589"/>
      <c r="G537" s="589"/>
      <c r="H537" s="589"/>
    </row>
    <row r="538" spans="1:8" x14ac:dyDescent="0.25">
      <c r="A538" s="589"/>
      <c r="B538" s="589"/>
      <c r="C538" s="589"/>
      <c r="D538" s="589"/>
      <c r="E538" s="589"/>
      <c r="F538" s="589"/>
      <c r="G538" s="589"/>
      <c r="H538" s="589"/>
    </row>
    <row r="539" spans="1:8" x14ac:dyDescent="0.25">
      <c r="A539" s="589"/>
      <c r="B539" s="589"/>
      <c r="C539" s="589"/>
      <c r="D539" s="589"/>
      <c r="E539" s="589"/>
      <c r="F539" s="589"/>
      <c r="G539" s="589"/>
      <c r="H539" s="589"/>
    </row>
    <row r="540" spans="1:8" x14ac:dyDescent="0.25">
      <c r="A540" s="589"/>
      <c r="B540" s="589"/>
      <c r="C540" s="589"/>
      <c r="D540" s="589"/>
      <c r="E540" s="589"/>
      <c r="F540" s="589"/>
      <c r="G540" s="589"/>
      <c r="H540" s="589"/>
    </row>
    <row r="541" spans="1:8" x14ac:dyDescent="0.25">
      <c r="A541" s="589"/>
      <c r="B541" s="589"/>
      <c r="C541" s="589"/>
      <c r="D541" s="589"/>
      <c r="E541" s="589"/>
      <c r="F541" s="589"/>
      <c r="G541" s="589"/>
      <c r="H541" s="589"/>
    </row>
    <row r="542" spans="1:8" x14ac:dyDescent="0.25">
      <c r="A542" s="589"/>
      <c r="B542" s="589"/>
      <c r="C542" s="589"/>
      <c r="D542" s="589"/>
      <c r="E542" s="589"/>
      <c r="F542" s="589"/>
      <c r="G542" s="589"/>
      <c r="H542" s="589"/>
    </row>
    <row r="543" spans="1:8" x14ac:dyDescent="0.25">
      <c r="A543" s="589"/>
      <c r="B543" s="589"/>
      <c r="C543" s="589"/>
      <c r="D543" s="589"/>
      <c r="E543" s="589"/>
      <c r="F543" s="589"/>
      <c r="G543" s="589"/>
      <c r="H543" s="589"/>
    </row>
    <row r="544" spans="1:8" x14ac:dyDescent="0.25">
      <c r="A544" s="589"/>
      <c r="B544" s="589"/>
      <c r="C544" s="589"/>
      <c r="D544" s="589"/>
      <c r="E544" s="589"/>
      <c r="F544" s="589"/>
      <c r="G544" s="589"/>
      <c r="H544" s="589"/>
    </row>
    <row r="545" spans="1:8" x14ac:dyDescent="0.25">
      <c r="A545" s="589"/>
      <c r="B545" s="589"/>
      <c r="C545" s="589"/>
      <c r="D545" s="589"/>
      <c r="E545" s="589"/>
      <c r="F545" s="589"/>
      <c r="G545" s="589"/>
      <c r="H545" s="589"/>
    </row>
    <row r="546" spans="1:8" x14ac:dyDescent="0.25">
      <c r="A546" s="589"/>
      <c r="B546" s="589"/>
      <c r="C546" s="589"/>
      <c r="D546" s="589"/>
      <c r="E546" s="589"/>
      <c r="F546" s="589"/>
      <c r="G546" s="589"/>
      <c r="H546" s="589"/>
    </row>
    <row r="547" spans="1:8" x14ac:dyDescent="0.25">
      <c r="A547" s="589"/>
      <c r="B547" s="589"/>
      <c r="C547" s="589"/>
      <c r="D547" s="589"/>
      <c r="E547" s="589"/>
      <c r="F547" s="589"/>
      <c r="G547" s="589"/>
      <c r="H547" s="589"/>
    </row>
    <row r="548" spans="1:8" x14ac:dyDescent="0.25">
      <c r="A548" s="589"/>
      <c r="B548" s="589"/>
      <c r="C548" s="589"/>
      <c r="D548" s="589"/>
      <c r="E548" s="589"/>
      <c r="F548" s="589"/>
      <c r="G548" s="589"/>
      <c r="H548" s="589"/>
    </row>
    <row r="549" spans="1:8" x14ac:dyDescent="0.25">
      <c r="A549" s="589"/>
      <c r="B549" s="589"/>
      <c r="C549" s="589"/>
      <c r="D549" s="589"/>
      <c r="E549" s="589"/>
      <c r="F549" s="589"/>
      <c r="G549" s="589"/>
      <c r="H549" s="589"/>
    </row>
    <row r="550" spans="1:8" x14ac:dyDescent="0.25">
      <c r="A550" s="589"/>
      <c r="B550" s="589"/>
      <c r="C550" s="589"/>
      <c r="D550" s="589"/>
      <c r="E550" s="589"/>
      <c r="F550" s="589"/>
      <c r="G550" s="589"/>
      <c r="H550" s="589"/>
    </row>
    <row r="551" spans="1:8" x14ac:dyDescent="0.25">
      <c r="A551" s="589"/>
      <c r="B551" s="589"/>
      <c r="C551" s="589"/>
      <c r="D551" s="589"/>
      <c r="E551" s="589"/>
      <c r="F551" s="589"/>
      <c r="G551" s="589"/>
      <c r="H551" s="589"/>
    </row>
    <row r="552" spans="1:8" x14ac:dyDescent="0.25">
      <c r="A552" s="589"/>
      <c r="B552" s="589"/>
      <c r="C552" s="589"/>
      <c r="D552" s="589"/>
      <c r="E552" s="589"/>
      <c r="F552" s="589"/>
      <c r="G552" s="589"/>
      <c r="H552" s="589"/>
    </row>
    <row r="553" spans="1:8" x14ac:dyDescent="0.25">
      <c r="A553" s="589"/>
      <c r="B553" s="589"/>
      <c r="C553" s="589"/>
      <c r="D553" s="589"/>
      <c r="E553" s="589"/>
      <c r="F553" s="589"/>
      <c r="G553" s="589"/>
      <c r="H553" s="589"/>
    </row>
    <row r="554" spans="1:8" x14ac:dyDescent="0.25">
      <c r="A554" s="589"/>
      <c r="B554" s="589"/>
      <c r="C554" s="589"/>
      <c r="D554" s="589"/>
      <c r="E554" s="589"/>
      <c r="F554" s="589"/>
      <c r="G554" s="589"/>
      <c r="H554" s="589"/>
    </row>
    <row r="555" spans="1:8" x14ac:dyDescent="0.25">
      <c r="A555" s="589"/>
      <c r="B555" s="589"/>
      <c r="C555" s="589"/>
      <c r="D555" s="589"/>
      <c r="E555" s="589"/>
      <c r="F555" s="589"/>
      <c r="G555" s="589"/>
      <c r="H555" s="589"/>
    </row>
    <row r="556" spans="1:8" x14ac:dyDescent="0.25">
      <c r="A556" s="589"/>
      <c r="B556" s="589"/>
      <c r="C556" s="589"/>
      <c r="D556" s="589"/>
      <c r="E556" s="589"/>
      <c r="F556" s="589"/>
      <c r="G556" s="589"/>
      <c r="H556" s="589"/>
    </row>
    <row r="557" spans="1:8" x14ac:dyDescent="0.25">
      <c r="A557" s="589"/>
      <c r="B557" s="589"/>
      <c r="C557" s="589"/>
      <c r="D557" s="589"/>
      <c r="E557" s="589"/>
      <c r="F557" s="589"/>
      <c r="G557" s="589"/>
      <c r="H557" s="589"/>
    </row>
    <row r="558" spans="1:8" x14ac:dyDescent="0.25">
      <c r="A558" s="589"/>
      <c r="B558" s="589"/>
      <c r="C558" s="589"/>
      <c r="D558" s="589"/>
      <c r="E558" s="589"/>
      <c r="F558" s="589"/>
      <c r="G558" s="589"/>
      <c r="H558" s="589"/>
    </row>
    <row r="559" spans="1:8" x14ac:dyDescent="0.25">
      <c r="A559" s="589"/>
      <c r="B559" s="589"/>
      <c r="C559" s="589"/>
      <c r="D559" s="589"/>
      <c r="E559" s="589"/>
      <c r="F559" s="589"/>
      <c r="G559" s="589"/>
      <c r="H559" s="589"/>
    </row>
    <row r="560" spans="1:8" x14ac:dyDescent="0.25">
      <c r="A560" s="589"/>
      <c r="B560" s="589"/>
      <c r="C560" s="589"/>
      <c r="D560" s="589"/>
      <c r="E560" s="589"/>
      <c r="F560" s="589"/>
      <c r="G560" s="589"/>
      <c r="H560" s="589"/>
    </row>
    <row r="561" spans="1:8" x14ac:dyDescent="0.25">
      <c r="A561" s="589"/>
      <c r="B561" s="589"/>
      <c r="C561" s="589"/>
      <c r="D561" s="589"/>
      <c r="E561" s="589"/>
      <c r="F561" s="589"/>
      <c r="G561" s="589"/>
      <c r="H561" s="589"/>
    </row>
    <row r="562" spans="1:8" x14ac:dyDescent="0.25">
      <c r="A562" s="589"/>
      <c r="B562" s="589"/>
      <c r="C562" s="589"/>
      <c r="D562" s="589"/>
      <c r="E562" s="589"/>
      <c r="F562" s="589"/>
      <c r="G562" s="589"/>
      <c r="H562" s="589"/>
    </row>
    <row r="563" spans="1:8" x14ac:dyDescent="0.25">
      <c r="A563" s="589"/>
      <c r="B563" s="589"/>
      <c r="C563" s="589"/>
      <c r="D563" s="589"/>
      <c r="E563" s="589"/>
      <c r="F563" s="589"/>
      <c r="G563" s="589"/>
      <c r="H563" s="589"/>
    </row>
    <row r="564" spans="1:8" x14ac:dyDescent="0.25">
      <c r="A564" s="589"/>
      <c r="B564" s="589"/>
      <c r="C564" s="589"/>
      <c r="D564" s="589"/>
      <c r="E564" s="589"/>
      <c r="F564" s="589"/>
      <c r="G564" s="589"/>
      <c r="H564" s="589"/>
    </row>
    <row r="565" spans="1:8" x14ac:dyDescent="0.25">
      <c r="A565" s="589"/>
      <c r="B565" s="589"/>
      <c r="C565" s="589"/>
      <c r="D565" s="589"/>
      <c r="E565" s="589"/>
      <c r="F565" s="589"/>
      <c r="G565" s="589"/>
      <c r="H565" s="589"/>
    </row>
    <row r="566" spans="1:8" x14ac:dyDescent="0.25">
      <c r="A566" s="589"/>
      <c r="B566" s="589"/>
      <c r="C566" s="589"/>
      <c r="D566" s="589"/>
      <c r="E566" s="589"/>
      <c r="F566" s="589"/>
      <c r="G566" s="589"/>
      <c r="H566" s="589"/>
    </row>
    <row r="567" spans="1:8" x14ac:dyDescent="0.25">
      <c r="A567" s="589"/>
      <c r="B567" s="589"/>
      <c r="C567" s="589"/>
      <c r="D567" s="589"/>
      <c r="E567" s="589"/>
      <c r="F567" s="589"/>
      <c r="G567" s="589"/>
      <c r="H567" s="589"/>
    </row>
    <row r="568" spans="1:8" x14ac:dyDescent="0.25">
      <c r="A568" s="589"/>
      <c r="B568" s="589"/>
      <c r="C568" s="589"/>
      <c r="D568" s="589"/>
      <c r="E568" s="589"/>
      <c r="F568" s="589"/>
      <c r="G568" s="589"/>
      <c r="H568" s="589"/>
    </row>
    <row r="569" spans="1:8" x14ac:dyDescent="0.25">
      <c r="A569" s="589"/>
      <c r="B569" s="589"/>
      <c r="C569" s="589"/>
      <c r="D569" s="589"/>
      <c r="E569" s="589"/>
      <c r="F569" s="589"/>
      <c r="G569" s="589"/>
      <c r="H569" s="589"/>
    </row>
    <row r="570" spans="1:8" x14ac:dyDescent="0.25">
      <c r="A570" s="589"/>
      <c r="B570" s="589"/>
      <c r="C570" s="589"/>
      <c r="D570" s="589"/>
      <c r="E570" s="589"/>
      <c r="F570" s="589"/>
      <c r="G570" s="589"/>
      <c r="H570" s="589"/>
    </row>
    <row r="571" spans="1:8" x14ac:dyDescent="0.25">
      <c r="A571" s="589"/>
      <c r="B571" s="589"/>
      <c r="C571" s="589"/>
      <c r="D571" s="589"/>
      <c r="E571" s="589"/>
      <c r="F571" s="589"/>
      <c r="G571" s="589"/>
      <c r="H571" s="589"/>
    </row>
    <row r="572" spans="1:8" x14ac:dyDescent="0.25">
      <c r="A572" s="589"/>
      <c r="B572" s="589"/>
      <c r="C572" s="589"/>
      <c r="D572" s="589"/>
      <c r="E572" s="589"/>
      <c r="F572" s="589"/>
      <c r="G572" s="589"/>
      <c r="H572" s="589"/>
    </row>
    <row r="573" spans="1:8" x14ac:dyDescent="0.25">
      <c r="A573" s="589"/>
      <c r="B573" s="589"/>
      <c r="C573" s="589"/>
      <c r="D573" s="589"/>
      <c r="E573" s="589"/>
      <c r="F573" s="589"/>
      <c r="G573" s="589"/>
      <c r="H573" s="589"/>
    </row>
    <row r="574" spans="1:8" x14ac:dyDescent="0.25">
      <c r="A574" s="589"/>
      <c r="B574" s="589"/>
      <c r="C574" s="589"/>
      <c r="D574" s="589"/>
      <c r="E574" s="589"/>
      <c r="F574" s="589"/>
      <c r="G574" s="589"/>
      <c r="H574" s="589"/>
    </row>
    <row r="575" spans="1:8" x14ac:dyDescent="0.25">
      <c r="A575" s="589"/>
      <c r="B575" s="589"/>
      <c r="C575" s="589"/>
      <c r="D575" s="589"/>
      <c r="E575" s="589"/>
      <c r="F575" s="589"/>
      <c r="G575" s="589"/>
      <c r="H575" s="589"/>
    </row>
    <row r="576" spans="1:8" x14ac:dyDescent="0.25">
      <c r="A576" s="589"/>
      <c r="B576" s="589"/>
      <c r="C576" s="589"/>
      <c r="D576" s="589"/>
      <c r="E576" s="589"/>
      <c r="F576" s="589"/>
      <c r="G576" s="589"/>
      <c r="H576" s="589"/>
    </row>
    <row r="577" spans="1:8" x14ac:dyDescent="0.25">
      <c r="A577" s="589"/>
      <c r="B577" s="589"/>
      <c r="C577" s="589"/>
      <c r="D577" s="589"/>
      <c r="E577" s="589"/>
      <c r="F577" s="589"/>
      <c r="G577" s="589"/>
      <c r="H577" s="589"/>
    </row>
    <row r="578" spans="1:8" x14ac:dyDescent="0.25">
      <c r="A578" s="589"/>
      <c r="B578" s="589"/>
      <c r="C578" s="589"/>
      <c r="D578" s="589"/>
      <c r="E578" s="589"/>
      <c r="F578" s="589"/>
      <c r="G578" s="589"/>
      <c r="H578" s="589"/>
    </row>
    <row r="579" spans="1:8" x14ac:dyDescent="0.25">
      <c r="A579" s="589"/>
      <c r="B579" s="589"/>
      <c r="C579" s="589"/>
      <c r="D579" s="589"/>
      <c r="E579" s="589"/>
      <c r="F579" s="589"/>
      <c r="G579" s="589"/>
      <c r="H579" s="589"/>
    </row>
    <row r="580" spans="1:8" x14ac:dyDescent="0.25">
      <c r="A580" s="589"/>
      <c r="B580" s="589"/>
      <c r="C580" s="589"/>
      <c r="D580" s="589"/>
      <c r="E580" s="589"/>
      <c r="F580" s="589"/>
      <c r="G580" s="589"/>
      <c r="H580" s="589"/>
    </row>
    <row r="581" spans="1:8" x14ac:dyDescent="0.25">
      <c r="A581" s="589"/>
      <c r="B581" s="589"/>
      <c r="C581" s="589"/>
      <c r="D581" s="589"/>
      <c r="E581" s="589"/>
      <c r="F581" s="589"/>
      <c r="G581" s="589"/>
      <c r="H581" s="589"/>
    </row>
    <row r="582" spans="1:8" x14ac:dyDescent="0.25">
      <c r="A582" s="589"/>
      <c r="B582" s="589"/>
      <c r="C582" s="589"/>
      <c r="D582" s="589"/>
      <c r="E582" s="589"/>
      <c r="F582" s="589"/>
      <c r="G582" s="589"/>
      <c r="H582" s="589"/>
    </row>
    <row r="583" spans="1:8" x14ac:dyDescent="0.25">
      <c r="A583" s="589"/>
      <c r="B583" s="589"/>
      <c r="C583" s="589"/>
      <c r="D583" s="589"/>
      <c r="E583" s="589"/>
      <c r="F583" s="589"/>
      <c r="G583" s="589"/>
      <c r="H583" s="589"/>
    </row>
    <row r="584" spans="1:8" x14ac:dyDescent="0.25">
      <c r="A584" s="589"/>
      <c r="B584" s="589"/>
      <c r="C584" s="589"/>
      <c r="D584" s="589"/>
      <c r="E584" s="589"/>
      <c r="F584" s="589"/>
      <c r="G584" s="589"/>
      <c r="H584" s="589"/>
    </row>
    <row r="585" spans="1:8" x14ac:dyDescent="0.25">
      <c r="A585" s="589"/>
      <c r="B585" s="589"/>
      <c r="C585" s="589"/>
      <c r="D585" s="589"/>
      <c r="E585" s="589"/>
      <c r="F585" s="589"/>
      <c r="G585" s="589"/>
      <c r="H585" s="589"/>
    </row>
    <row r="586" spans="1:8" x14ac:dyDescent="0.25">
      <c r="A586" s="589"/>
      <c r="B586" s="589"/>
      <c r="C586" s="589"/>
      <c r="D586" s="589"/>
      <c r="E586" s="589"/>
      <c r="F586" s="589"/>
      <c r="G586" s="589"/>
      <c r="H586" s="589"/>
    </row>
    <row r="587" spans="1:8" x14ac:dyDescent="0.25">
      <c r="A587" s="589"/>
      <c r="B587" s="589"/>
      <c r="C587" s="589"/>
      <c r="D587" s="589"/>
      <c r="E587" s="589"/>
      <c r="F587" s="589"/>
      <c r="G587" s="589"/>
      <c r="H587" s="589"/>
    </row>
    <row r="588" spans="1:8" x14ac:dyDescent="0.25">
      <c r="A588" s="589"/>
      <c r="B588" s="589"/>
      <c r="C588" s="589"/>
      <c r="D588" s="589"/>
      <c r="E588" s="589"/>
      <c r="F588" s="589"/>
      <c r="G588" s="589"/>
      <c r="H588" s="589"/>
    </row>
    <row r="589" spans="1:8" x14ac:dyDescent="0.25">
      <c r="A589" s="589"/>
      <c r="B589" s="589"/>
      <c r="C589" s="589"/>
      <c r="D589" s="589"/>
      <c r="E589" s="589"/>
      <c r="F589" s="589"/>
      <c r="G589" s="589"/>
      <c r="H589" s="589"/>
    </row>
    <row r="590" spans="1:8" x14ac:dyDescent="0.25">
      <c r="A590" s="589"/>
      <c r="B590" s="589"/>
      <c r="C590" s="589"/>
      <c r="D590" s="589"/>
      <c r="E590" s="589"/>
      <c r="F590" s="589"/>
      <c r="G590" s="589"/>
      <c r="H590" s="589"/>
    </row>
    <row r="591" spans="1:8" x14ac:dyDescent="0.25">
      <c r="A591" s="589"/>
      <c r="B591" s="589"/>
      <c r="C591" s="589"/>
      <c r="D591" s="589"/>
      <c r="E591" s="589"/>
      <c r="F591" s="589"/>
      <c r="G591" s="589"/>
      <c r="H591" s="589"/>
    </row>
    <row r="592" spans="1:8" x14ac:dyDescent="0.25">
      <c r="A592" s="589"/>
      <c r="B592" s="589"/>
      <c r="C592" s="589"/>
      <c r="D592" s="589"/>
      <c r="E592" s="589"/>
      <c r="F592" s="589"/>
      <c r="G592" s="589"/>
      <c r="H592" s="589"/>
    </row>
    <row r="593" spans="1:8" x14ac:dyDescent="0.25">
      <c r="A593" s="589"/>
      <c r="B593" s="589"/>
      <c r="C593" s="589"/>
      <c r="D593" s="589"/>
      <c r="E593" s="589"/>
      <c r="F593" s="589"/>
      <c r="G593" s="589"/>
      <c r="H593" s="589"/>
    </row>
    <row r="594" spans="1:8" x14ac:dyDescent="0.25">
      <c r="A594" s="589"/>
      <c r="B594" s="589"/>
      <c r="C594" s="589"/>
      <c r="D594" s="589"/>
      <c r="E594" s="589"/>
      <c r="F594" s="589"/>
      <c r="G594" s="589"/>
      <c r="H594" s="589"/>
    </row>
    <row r="595" spans="1:8" x14ac:dyDescent="0.25">
      <c r="A595" s="589"/>
      <c r="B595" s="589"/>
      <c r="C595" s="589"/>
      <c r="D595" s="589"/>
      <c r="E595" s="589"/>
      <c r="F595" s="589"/>
      <c r="G595" s="589"/>
      <c r="H595" s="589"/>
    </row>
    <row r="596" spans="1:8" x14ac:dyDescent="0.25">
      <c r="A596" s="589"/>
      <c r="B596" s="589"/>
      <c r="C596" s="589"/>
      <c r="D596" s="589"/>
      <c r="E596" s="589"/>
      <c r="F596" s="589"/>
      <c r="G596" s="589"/>
      <c r="H596" s="589"/>
    </row>
    <row r="597" spans="1:8" x14ac:dyDescent="0.25">
      <c r="A597" s="589"/>
      <c r="B597" s="589"/>
      <c r="C597" s="589"/>
      <c r="D597" s="589"/>
      <c r="E597" s="589"/>
      <c r="F597" s="589"/>
      <c r="G597" s="589"/>
      <c r="H597" s="589"/>
    </row>
    <row r="598" spans="1:8" x14ac:dyDescent="0.25">
      <c r="A598" s="589"/>
      <c r="B598" s="589"/>
      <c r="C598" s="589"/>
      <c r="D598" s="589"/>
      <c r="E598" s="589"/>
      <c r="F598" s="589"/>
      <c r="G598" s="589"/>
      <c r="H598" s="589"/>
    </row>
    <row r="599" spans="1:8" x14ac:dyDescent="0.25">
      <c r="A599" s="589"/>
      <c r="B599" s="589"/>
      <c r="C599" s="589"/>
      <c r="D599" s="589"/>
      <c r="E599" s="589"/>
      <c r="F599" s="589"/>
      <c r="G599" s="589"/>
      <c r="H599" s="589"/>
    </row>
    <row r="600" spans="1:8" x14ac:dyDescent="0.25">
      <c r="A600" s="589"/>
      <c r="B600" s="589"/>
      <c r="C600" s="589"/>
      <c r="D600" s="589"/>
      <c r="E600" s="589"/>
      <c r="F600" s="589"/>
      <c r="G600" s="589"/>
      <c r="H600" s="589"/>
    </row>
    <row r="601" spans="1:8" x14ac:dyDescent="0.25">
      <c r="A601" s="589"/>
      <c r="B601" s="589"/>
      <c r="C601" s="589"/>
      <c r="D601" s="589"/>
      <c r="E601" s="589"/>
      <c r="F601" s="589"/>
      <c r="G601" s="589"/>
      <c r="H601" s="589"/>
    </row>
    <row r="602" spans="1:8" x14ac:dyDescent="0.25">
      <c r="A602" s="589"/>
      <c r="B602" s="589"/>
      <c r="C602" s="589"/>
      <c r="D602" s="589"/>
      <c r="E602" s="589"/>
      <c r="F602" s="589"/>
      <c r="G602" s="589"/>
      <c r="H602" s="589"/>
    </row>
    <row r="603" spans="1:8" x14ac:dyDescent="0.25">
      <c r="A603" s="589"/>
      <c r="B603" s="589"/>
      <c r="C603" s="589"/>
      <c r="D603" s="589"/>
      <c r="E603" s="589"/>
      <c r="F603" s="589"/>
      <c r="G603" s="589"/>
      <c r="H603" s="589"/>
    </row>
    <row r="604" spans="1:8" x14ac:dyDescent="0.25">
      <c r="A604" s="589"/>
      <c r="B604" s="589"/>
      <c r="C604" s="589"/>
      <c r="D604" s="589"/>
      <c r="E604" s="589"/>
      <c r="F604" s="589"/>
      <c r="G604" s="589"/>
      <c r="H604" s="589"/>
    </row>
    <row r="605" spans="1:8" x14ac:dyDescent="0.25">
      <c r="A605" s="589"/>
      <c r="B605" s="589"/>
      <c r="C605" s="589"/>
      <c r="D605" s="589"/>
      <c r="E605" s="589"/>
      <c r="F605" s="589"/>
      <c r="G605" s="589"/>
      <c r="H605" s="589"/>
    </row>
    <row r="606" spans="1:8" x14ac:dyDescent="0.25">
      <c r="A606" s="589"/>
      <c r="B606" s="589"/>
      <c r="C606" s="589"/>
      <c r="D606" s="589"/>
      <c r="E606" s="589"/>
      <c r="F606" s="589"/>
      <c r="G606" s="589"/>
      <c r="H606" s="589"/>
    </row>
    <row r="607" spans="1:8" x14ac:dyDescent="0.25">
      <c r="A607" s="589"/>
      <c r="B607" s="589"/>
      <c r="C607" s="589"/>
      <c r="D607" s="589"/>
      <c r="E607" s="589"/>
      <c r="F607" s="589"/>
      <c r="G607" s="589"/>
      <c r="H607" s="589"/>
    </row>
    <row r="608" spans="1:8" x14ac:dyDescent="0.25">
      <c r="A608" s="589"/>
      <c r="B608" s="589"/>
      <c r="C608" s="589"/>
      <c r="D608" s="589"/>
      <c r="E608" s="589"/>
      <c r="F608" s="589"/>
      <c r="G608" s="589"/>
      <c r="H608" s="589"/>
    </row>
    <row r="609" spans="1:8" x14ac:dyDescent="0.25">
      <c r="A609" s="589"/>
      <c r="B609" s="589"/>
      <c r="C609" s="589"/>
      <c r="D609" s="589"/>
      <c r="E609" s="589"/>
      <c r="F609" s="589"/>
      <c r="G609" s="589"/>
      <c r="H609" s="589"/>
    </row>
    <row r="610" spans="1:8" x14ac:dyDescent="0.25">
      <c r="A610" s="589"/>
      <c r="B610" s="589"/>
      <c r="C610" s="589"/>
      <c r="D610" s="589"/>
      <c r="E610" s="589"/>
      <c r="F610" s="589"/>
      <c r="G610" s="589"/>
      <c r="H610" s="589"/>
    </row>
    <row r="611" spans="1:8" x14ac:dyDescent="0.25">
      <c r="A611" s="589"/>
      <c r="B611" s="589"/>
      <c r="C611" s="589"/>
      <c r="D611" s="589"/>
      <c r="E611" s="589"/>
      <c r="F611" s="589"/>
      <c r="G611" s="589"/>
      <c r="H611" s="589"/>
    </row>
    <row r="612" spans="1:8" x14ac:dyDescent="0.25">
      <c r="A612" s="589"/>
      <c r="B612" s="589"/>
      <c r="C612" s="589"/>
      <c r="D612" s="589"/>
      <c r="E612" s="589"/>
      <c r="F612" s="589"/>
      <c r="G612" s="589"/>
      <c r="H612" s="589"/>
    </row>
    <row r="613" spans="1:8" x14ac:dyDescent="0.25">
      <c r="A613" s="589"/>
      <c r="B613" s="589"/>
      <c r="C613" s="589"/>
      <c r="D613" s="589"/>
      <c r="E613" s="589"/>
      <c r="F613" s="589"/>
      <c r="G613" s="589"/>
      <c r="H613" s="589"/>
    </row>
    <row r="614" spans="1:8" x14ac:dyDescent="0.25">
      <c r="A614" s="589"/>
      <c r="B614" s="589"/>
      <c r="C614" s="589"/>
      <c r="D614" s="589"/>
      <c r="E614" s="589"/>
      <c r="F614" s="589"/>
      <c r="G614" s="589"/>
      <c r="H614" s="589"/>
    </row>
    <row r="615" spans="1:8" x14ac:dyDescent="0.25">
      <c r="A615" s="589"/>
      <c r="B615" s="589"/>
      <c r="C615" s="589"/>
      <c r="D615" s="589"/>
      <c r="E615" s="589"/>
      <c r="F615" s="589"/>
      <c r="G615" s="589"/>
      <c r="H615" s="589"/>
    </row>
    <row r="616" spans="1:8" x14ac:dyDescent="0.25">
      <c r="A616" s="589"/>
      <c r="B616" s="589"/>
      <c r="C616" s="589"/>
      <c r="D616" s="589"/>
      <c r="E616" s="589"/>
      <c r="F616" s="589"/>
      <c r="G616" s="589"/>
      <c r="H616" s="589"/>
    </row>
    <row r="617" spans="1:8" x14ac:dyDescent="0.25">
      <c r="A617" s="589"/>
      <c r="B617" s="589"/>
      <c r="C617" s="589"/>
      <c r="D617" s="589"/>
      <c r="E617" s="589"/>
      <c r="F617" s="589"/>
      <c r="G617" s="589"/>
      <c r="H617" s="589"/>
    </row>
    <row r="618" spans="1:8" x14ac:dyDescent="0.25">
      <c r="A618" s="589"/>
      <c r="B618" s="589"/>
      <c r="C618" s="589"/>
      <c r="D618" s="589"/>
      <c r="E618" s="589"/>
      <c r="F618" s="589"/>
      <c r="G618" s="589"/>
      <c r="H618" s="589"/>
    </row>
    <row r="619" spans="1:8" x14ac:dyDescent="0.25">
      <c r="A619" s="589"/>
      <c r="B619" s="589"/>
      <c r="C619" s="589"/>
      <c r="D619" s="589"/>
      <c r="E619" s="589"/>
      <c r="F619" s="589"/>
      <c r="G619" s="589"/>
      <c r="H619" s="589"/>
    </row>
    <row r="620" spans="1:8" x14ac:dyDescent="0.25">
      <c r="A620" s="589"/>
      <c r="B620" s="589"/>
      <c r="C620" s="589"/>
      <c r="D620" s="589"/>
      <c r="E620" s="589"/>
      <c r="F620" s="589"/>
      <c r="G620" s="589"/>
      <c r="H620" s="589"/>
    </row>
    <row r="621" spans="1:8" x14ac:dyDescent="0.25">
      <c r="A621" s="589"/>
      <c r="B621" s="589"/>
      <c r="C621" s="589"/>
      <c r="D621" s="589"/>
      <c r="E621" s="589"/>
      <c r="F621" s="589"/>
      <c r="G621" s="589"/>
      <c r="H621" s="589"/>
    </row>
    <row r="622" spans="1:8" x14ac:dyDescent="0.25">
      <c r="A622" s="589"/>
      <c r="B622" s="589"/>
      <c r="C622" s="589"/>
      <c r="D622" s="589"/>
      <c r="E622" s="589"/>
      <c r="F622" s="589"/>
      <c r="G622" s="589"/>
      <c r="H622" s="589"/>
    </row>
    <row r="623" spans="1:8" x14ac:dyDescent="0.25">
      <c r="A623" s="589"/>
      <c r="B623" s="589"/>
      <c r="C623" s="589"/>
      <c r="D623" s="589"/>
      <c r="E623" s="589"/>
      <c r="F623" s="589"/>
      <c r="G623" s="589"/>
      <c r="H623" s="589"/>
    </row>
    <row r="624" spans="1:8" x14ac:dyDescent="0.25">
      <c r="A624" s="589"/>
      <c r="B624" s="589"/>
      <c r="C624" s="589"/>
      <c r="D624" s="589"/>
      <c r="E624" s="589"/>
      <c r="F624" s="589"/>
      <c r="G624" s="589"/>
      <c r="H624" s="589"/>
    </row>
    <row r="625" spans="1:8" x14ac:dyDescent="0.25">
      <c r="A625" s="589"/>
      <c r="B625" s="589"/>
      <c r="C625" s="589"/>
      <c r="D625" s="589"/>
      <c r="E625" s="589"/>
      <c r="F625" s="589"/>
      <c r="G625" s="589"/>
      <c r="H625" s="589"/>
    </row>
    <row r="626" spans="1:8" x14ac:dyDescent="0.25">
      <c r="A626" s="589"/>
      <c r="B626" s="589"/>
      <c r="C626" s="589"/>
      <c r="D626" s="589"/>
      <c r="E626" s="589"/>
      <c r="F626" s="589"/>
      <c r="G626" s="589"/>
      <c r="H626" s="589"/>
    </row>
    <row r="627" spans="1:8" x14ac:dyDescent="0.25">
      <c r="A627" s="589"/>
      <c r="B627" s="589"/>
      <c r="C627" s="589"/>
      <c r="D627" s="589"/>
      <c r="E627" s="589"/>
      <c r="F627" s="589"/>
      <c r="G627" s="589"/>
      <c r="H627" s="589"/>
    </row>
    <row r="628" spans="1:8" x14ac:dyDescent="0.25">
      <c r="A628" s="589"/>
      <c r="B628" s="589"/>
      <c r="C628" s="589"/>
      <c r="D628" s="589"/>
      <c r="E628" s="589"/>
      <c r="F628" s="589"/>
      <c r="G628" s="589"/>
      <c r="H628" s="589"/>
    </row>
    <row r="629" spans="1:8" x14ac:dyDescent="0.25">
      <c r="A629" s="589"/>
      <c r="B629" s="589"/>
      <c r="C629" s="589"/>
      <c r="D629" s="589"/>
      <c r="E629" s="589"/>
      <c r="F629" s="589"/>
      <c r="G629" s="589"/>
      <c r="H629" s="589"/>
    </row>
    <row r="630" spans="1:8" x14ac:dyDescent="0.25">
      <c r="A630" s="589"/>
      <c r="B630" s="589"/>
      <c r="C630" s="589"/>
      <c r="D630" s="589"/>
      <c r="E630" s="589"/>
      <c r="F630" s="589"/>
      <c r="G630" s="589"/>
      <c r="H630" s="589"/>
    </row>
    <row r="631" spans="1:8" x14ac:dyDescent="0.25">
      <c r="A631" s="589"/>
      <c r="B631" s="589"/>
      <c r="C631" s="589"/>
      <c r="D631" s="589"/>
      <c r="E631" s="589"/>
      <c r="F631" s="589"/>
      <c r="G631" s="589"/>
      <c r="H631" s="589"/>
    </row>
    <row r="632" spans="1:8" x14ac:dyDescent="0.25">
      <c r="A632" s="589"/>
      <c r="B632" s="589"/>
      <c r="C632" s="589"/>
      <c r="D632" s="589"/>
      <c r="E632" s="589"/>
      <c r="F632" s="589"/>
      <c r="G632" s="589"/>
      <c r="H632" s="589"/>
    </row>
    <row r="633" spans="1:8" x14ac:dyDescent="0.25">
      <c r="A633" s="589"/>
      <c r="B633" s="589"/>
      <c r="C633" s="589"/>
      <c r="D633" s="589"/>
      <c r="E633" s="589"/>
      <c r="F633" s="589"/>
      <c r="G633" s="589"/>
      <c r="H633" s="589"/>
    </row>
    <row r="634" spans="1:8" x14ac:dyDescent="0.25">
      <c r="A634" s="589"/>
      <c r="B634" s="589"/>
      <c r="C634" s="589"/>
      <c r="D634" s="589"/>
      <c r="E634" s="589"/>
      <c r="F634" s="589"/>
      <c r="G634" s="589"/>
      <c r="H634" s="589"/>
    </row>
    <row r="635" spans="1:8" x14ac:dyDescent="0.25">
      <c r="A635" s="589"/>
      <c r="B635" s="589"/>
      <c r="C635" s="589"/>
      <c r="D635" s="589"/>
      <c r="E635" s="589"/>
      <c r="F635" s="589"/>
      <c r="G635" s="589"/>
      <c r="H635" s="589"/>
    </row>
    <row r="636" spans="1:8" x14ac:dyDescent="0.25">
      <c r="A636" s="589"/>
      <c r="B636" s="589"/>
      <c r="C636" s="589"/>
      <c r="D636" s="589"/>
      <c r="E636" s="589"/>
      <c r="F636" s="589"/>
      <c r="G636" s="589"/>
      <c r="H636" s="589"/>
    </row>
    <row r="637" spans="1:8" x14ac:dyDescent="0.25">
      <c r="A637" s="589"/>
      <c r="B637" s="589"/>
      <c r="C637" s="589"/>
      <c r="D637" s="589"/>
      <c r="E637" s="589"/>
      <c r="F637" s="589"/>
      <c r="G637" s="589"/>
      <c r="H637" s="589"/>
    </row>
    <row r="638" spans="1:8" x14ac:dyDescent="0.25">
      <c r="A638" s="589"/>
      <c r="B638" s="589"/>
      <c r="C638" s="589"/>
      <c r="D638" s="589"/>
      <c r="E638" s="589"/>
      <c r="F638" s="589"/>
      <c r="G638" s="589"/>
      <c r="H638" s="589"/>
    </row>
    <row r="639" spans="1:8" x14ac:dyDescent="0.25">
      <c r="A639" s="589"/>
      <c r="B639" s="589"/>
      <c r="C639" s="589"/>
      <c r="D639" s="589"/>
      <c r="E639" s="589"/>
      <c r="F639" s="589"/>
      <c r="G639" s="589"/>
      <c r="H639" s="589"/>
    </row>
    <row r="640" spans="1:8" x14ac:dyDescent="0.25">
      <c r="A640" s="589"/>
      <c r="B640" s="589"/>
      <c r="C640" s="589"/>
      <c r="D640" s="589"/>
      <c r="E640" s="589"/>
      <c r="F640" s="589"/>
      <c r="G640" s="589"/>
      <c r="H640" s="589"/>
    </row>
    <row r="641" spans="1:8" x14ac:dyDescent="0.25">
      <c r="A641" s="589"/>
      <c r="B641" s="589"/>
      <c r="C641" s="589"/>
      <c r="D641" s="589"/>
      <c r="E641" s="589"/>
      <c r="F641" s="589"/>
      <c r="G641" s="589"/>
      <c r="H641" s="589"/>
    </row>
    <row r="642" spans="1:8" x14ac:dyDescent="0.25">
      <c r="A642" s="589"/>
      <c r="B642" s="589"/>
      <c r="C642" s="589"/>
      <c r="D642" s="589"/>
      <c r="E642" s="589"/>
      <c r="F642" s="589"/>
      <c r="G642" s="589"/>
      <c r="H642" s="589"/>
    </row>
    <row r="643" spans="1:8" x14ac:dyDescent="0.25">
      <c r="A643" s="589"/>
      <c r="B643" s="589"/>
      <c r="C643" s="589"/>
      <c r="D643" s="589"/>
      <c r="E643" s="589"/>
      <c r="F643" s="589"/>
      <c r="G643" s="589"/>
      <c r="H643" s="589"/>
    </row>
    <row r="644" spans="1:8" x14ac:dyDescent="0.25">
      <c r="A644" s="589"/>
      <c r="B644" s="589"/>
      <c r="C644" s="589"/>
      <c r="D644" s="589"/>
      <c r="E644" s="589"/>
      <c r="F644" s="589"/>
      <c r="G644" s="589"/>
      <c r="H644" s="589"/>
    </row>
    <row r="645" spans="1:8" x14ac:dyDescent="0.25">
      <c r="A645" s="589"/>
      <c r="B645" s="589"/>
      <c r="C645" s="589"/>
      <c r="D645" s="589"/>
      <c r="E645" s="589"/>
      <c r="F645" s="589"/>
      <c r="G645" s="589"/>
      <c r="H645" s="589"/>
    </row>
    <row r="646" spans="1:8" x14ac:dyDescent="0.25">
      <c r="A646" s="589"/>
      <c r="B646" s="589"/>
      <c r="C646" s="589"/>
      <c r="D646" s="589"/>
      <c r="E646" s="589"/>
      <c r="F646" s="589"/>
      <c r="G646" s="589"/>
      <c r="H646" s="589"/>
    </row>
    <row r="647" spans="1:8" x14ac:dyDescent="0.25">
      <c r="A647" s="589"/>
      <c r="B647" s="589"/>
      <c r="C647" s="589"/>
      <c r="D647" s="589"/>
      <c r="E647" s="589"/>
      <c r="F647" s="589"/>
      <c r="G647" s="589"/>
      <c r="H647" s="589"/>
    </row>
    <row r="648" spans="1:8" x14ac:dyDescent="0.25">
      <c r="A648" s="589"/>
      <c r="B648" s="589"/>
      <c r="C648" s="589"/>
      <c r="D648" s="589"/>
      <c r="E648" s="589"/>
      <c r="F648" s="589"/>
      <c r="G648" s="589"/>
      <c r="H648" s="589"/>
    </row>
    <row r="649" spans="1:8" x14ac:dyDescent="0.25">
      <c r="A649" s="589"/>
      <c r="B649" s="589"/>
      <c r="C649" s="589"/>
      <c r="D649" s="589"/>
      <c r="E649" s="589"/>
      <c r="F649" s="589"/>
      <c r="G649" s="589"/>
      <c r="H649" s="589"/>
    </row>
    <row r="650" spans="1:8" x14ac:dyDescent="0.25">
      <c r="A650" s="589"/>
      <c r="B650" s="589"/>
      <c r="C650" s="589"/>
      <c r="D650" s="589"/>
      <c r="E650" s="589"/>
      <c r="F650" s="589"/>
      <c r="G650" s="589"/>
      <c r="H650" s="589"/>
    </row>
    <row r="651" spans="1:8" x14ac:dyDescent="0.25">
      <c r="A651" s="589"/>
      <c r="B651" s="589"/>
      <c r="C651" s="589"/>
      <c r="D651" s="589"/>
      <c r="E651" s="589"/>
      <c r="F651" s="589"/>
      <c r="G651" s="589"/>
      <c r="H651" s="589"/>
    </row>
    <row r="652" spans="1:8" x14ac:dyDescent="0.25">
      <c r="A652" s="589"/>
      <c r="B652" s="589"/>
      <c r="C652" s="589"/>
      <c r="D652" s="589"/>
      <c r="E652" s="589"/>
      <c r="F652" s="589"/>
      <c r="G652" s="589"/>
      <c r="H652" s="589"/>
    </row>
    <row r="653" spans="1:8" x14ac:dyDescent="0.25">
      <c r="A653" s="589"/>
      <c r="B653" s="589"/>
      <c r="C653" s="589"/>
      <c r="D653" s="589"/>
      <c r="E653" s="589"/>
      <c r="F653" s="589"/>
      <c r="G653" s="589"/>
      <c r="H653" s="589"/>
    </row>
    <row r="654" spans="1:8" x14ac:dyDescent="0.25">
      <c r="A654" s="589"/>
      <c r="B654" s="589"/>
      <c r="C654" s="589"/>
      <c r="D654" s="589"/>
      <c r="E654" s="589"/>
      <c r="F654" s="589"/>
      <c r="G654" s="589"/>
      <c r="H654" s="589"/>
    </row>
    <row r="655" spans="1:8" x14ac:dyDescent="0.25">
      <c r="A655" s="589"/>
      <c r="B655" s="589"/>
      <c r="C655" s="589"/>
      <c r="D655" s="589"/>
      <c r="E655" s="589"/>
      <c r="F655" s="589"/>
      <c r="G655" s="589"/>
      <c r="H655" s="589"/>
    </row>
    <row r="656" spans="1:8" x14ac:dyDescent="0.25">
      <c r="A656" s="589"/>
      <c r="B656" s="589"/>
      <c r="C656" s="589"/>
      <c r="D656" s="589"/>
      <c r="E656" s="589"/>
      <c r="F656" s="589"/>
      <c r="G656" s="589"/>
      <c r="H656" s="589"/>
    </row>
    <row r="657" spans="1:8" x14ac:dyDescent="0.25">
      <c r="A657" s="589"/>
      <c r="B657" s="589"/>
      <c r="C657" s="589"/>
      <c r="D657" s="589"/>
      <c r="E657" s="589"/>
      <c r="F657" s="589"/>
      <c r="G657" s="589"/>
      <c r="H657" s="589"/>
    </row>
    <row r="658" spans="1:8" x14ac:dyDescent="0.25">
      <c r="A658" s="589"/>
      <c r="B658" s="589"/>
      <c r="C658" s="589"/>
      <c r="D658" s="589"/>
      <c r="E658" s="589"/>
      <c r="F658" s="589"/>
      <c r="G658" s="589"/>
      <c r="H658" s="589"/>
    </row>
    <row r="659" spans="1:8" x14ac:dyDescent="0.25">
      <c r="A659" s="589"/>
      <c r="B659" s="589"/>
      <c r="C659" s="589"/>
      <c r="D659" s="589"/>
      <c r="E659" s="589"/>
      <c r="F659" s="589"/>
      <c r="G659" s="589"/>
      <c r="H659" s="589"/>
    </row>
    <row r="660" spans="1:8" x14ac:dyDescent="0.25">
      <c r="A660" s="589"/>
      <c r="B660" s="589"/>
      <c r="C660" s="589"/>
      <c r="D660" s="589"/>
      <c r="E660" s="589"/>
      <c r="F660" s="589"/>
      <c r="G660" s="589"/>
      <c r="H660" s="589"/>
    </row>
    <row r="661" spans="1:8" x14ac:dyDescent="0.25">
      <c r="A661" s="589"/>
      <c r="B661" s="589"/>
      <c r="C661" s="589"/>
      <c r="D661" s="589"/>
      <c r="E661" s="589"/>
      <c r="F661" s="589"/>
      <c r="G661" s="589"/>
      <c r="H661" s="589"/>
    </row>
    <row r="662" spans="1:8" x14ac:dyDescent="0.25">
      <c r="A662" s="589"/>
      <c r="B662" s="589"/>
      <c r="C662" s="589"/>
      <c r="D662" s="589"/>
      <c r="E662" s="589"/>
      <c r="F662" s="589"/>
      <c r="G662" s="589"/>
      <c r="H662" s="589"/>
    </row>
    <row r="663" spans="1:8" x14ac:dyDescent="0.25">
      <c r="A663" s="589"/>
      <c r="B663" s="589"/>
      <c r="C663" s="589"/>
      <c r="D663" s="589"/>
      <c r="E663" s="589"/>
      <c r="F663" s="589"/>
      <c r="G663" s="589"/>
      <c r="H663" s="589"/>
    </row>
    <row r="664" spans="1:8" x14ac:dyDescent="0.25">
      <c r="A664" s="589"/>
      <c r="B664" s="589"/>
      <c r="C664" s="589"/>
      <c r="D664" s="589"/>
      <c r="E664" s="589"/>
      <c r="F664" s="589"/>
      <c r="G664" s="589"/>
      <c r="H664" s="589"/>
    </row>
    <row r="665" spans="1:8" x14ac:dyDescent="0.25">
      <c r="A665" s="589"/>
      <c r="B665" s="589"/>
      <c r="C665" s="589"/>
      <c r="D665" s="589"/>
      <c r="E665" s="589"/>
      <c r="F665" s="589"/>
      <c r="G665" s="589"/>
      <c r="H665" s="589"/>
    </row>
    <row r="666" spans="1:8" x14ac:dyDescent="0.25">
      <c r="A666" s="589"/>
      <c r="B666" s="589"/>
      <c r="C666" s="589"/>
      <c r="D666" s="589"/>
      <c r="E666" s="589"/>
      <c r="F666" s="589"/>
      <c r="G666" s="589"/>
      <c r="H666" s="589"/>
    </row>
    <row r="667" spans="1:8" x14ac:dyDescent="0.25">
      <c r="A667" s="589"/>
      <c r="B667" s="589"/>
      <c r="C667" s="589"/>
      <c r="D667" s="589"/>
      <c r="E667" s="589"/>
      <c r="F667" s="589"/>
      <c r="G667" s="589"/>
      <c r="H667" s="589"/>
    </row>
    <row r="668" spans="1:8" x14ac:dyDescent="0.25">
      <c r="A668" s="589"/>
      <c r="B668" s="589"/>
      <c r="C668" s="589"/>
      <c r="D668" s="589"/>
      <c r="E668" s="589"/>
      <c r="F668" s="589"/>
      <c r="G668" s="589"/>
      <c r="H668" s="589"/>
    </row>
    <row r="669" spans="1:8" x14ac:dyDescent="0.25">
      <c r="A669" s="589"/>
      <c r="B669" s="589"/>
      <c r="C669" s="589"/>
      <c r="D669" s="589"/>
      <c r="E669" s="589"/>
      <c r="F669" s="589"/>
      <c r="G669" s="589"/>
      <c r="H669" s="589"/>
    </row>
    <row r="670" spans="1:8" x14ac:dyDescent="0.25">
      <c r="A670" s="589"/>
      <c r="B670" s="589"/>
      <c r="C670" s="589"/>
      <c r="D670" s="589"/>
      <c r="E670" s="589"/>
      <c r="F670" s="589"/>
      <c r="G670" s="589"/>
      <c r="H670" s="589"/>
    </row>
    <row r="671" spans="1:8" x14ac:dyDescent="0.25">
      <c r="A671" s="589"/>
      <c r="B671" s="589"/>
      <c r="C671" s="589"/>
      <c r="D671" s="589"/>
      <c r="E671" s="589"/>
      <c r="F671" s="589"/>
      <c r="G671" s="589"/>
      <c r="H671" s="589"/>
    </row>
    <row r="672" spans="1:8" x14ac:dyDescent="0.25">
      <c r="A672" s="589"/>
      <c r="B672" s="589"/>
      <c r="C672" s="589"/>
      <c r="D672" s="589"/>
      <c r="E672" s="589"/>
      <c r="F672" s="589"/>
      <c r="G672" s="589"/>
      <c r="H672" s="589"/>
    </row>
    <row r="673" spans="1:8" x14ac:dyDescent="0.25">
      <c r="A673" s="589"/>
      <c r="B673" s="589"/>
      <c r="C673" s="589"/>
      <c r="D673" s="589"/>
      <c r="E673" s="589"/>
      <c r="F673" s="589"/>
      <c r="G673" s="589"/>
      <c r="H673" s="589"/>
    </row>
    <row r="674" spans="1:8" x14ac:dyDescent="0.25">
      <c r="A674" s="589"/>
      <c r="B674" s="589"/>
      <c r="C674" s="589"/>
      <c r="D674" s="589"/>
      <c r="E674" s="589"/>
      <c r="F674" s="589"/>
      <c r="G674" s="589"/>
      <c r="H674" s="589"/>
    </row>
    <row r="675" spans="1:8" x14ac:dyDescent="0.25">
      <c r="A675" s="589"/>
      <c r="B675" s="589"/>
      <c r="C675" s="589"/>
      <c r="D675" s="589"/>
      <c r="E675" s="589"/>
      <c r="F675" s="589"/>
      <c r="G675" s="589"/>
      <c r="H675" s="589"/>
    </row>
    <row r="676" spans="1:8" x14ac:dyDescent="0.25">
      <c r="A676" s="589"/>
      <c r="B676" s="589"/>
      <c r="C676" s="589"/>
      <c r="D676" s="589"/>
      <c r="E676" s="589"/>
      <c r="F676" s="589"/>
      <c r="G676" s="589"/>
      <c r="H676" s="589"/>
    </row>
    <row r="677" spans="1:8" x14ac:dyDescent="0.25">
      <c r="A677" s="589"/>
      <c r="B677" s="589"/>
      <c r="C677" s="589"/>
      <c r="D677" s="589"/>
      <c r="E677" s="589"/>
      <c r="F677" s="589"/>
      <c r="G677" s="589"/>
      <c r="H677" s="589"/>
    </row>
    <row r="678" spans="1:8" x14ac:dyDescent="0.25">
      <c r="A678" s="589"/>
      <c r="B678" s="589"/>
      <c r="C678" s="589"/>
      <c r="D678" s="589"/>
      <c r="E678" s="589"/>
      <c r="F678" s="589"/>
      <c r="G678" s="589"/>
      <c r="H678" s="589"/>
    </row>
    <row r="679" spans="1:8" x14ac:dyDescent="0.25">
      <c r="A679" s="589"/>
      <c r="B679" s="589"/>
      <c r="C679" s="589"/>
      <c r="D679" s="589"/>
      <c r="E679" s="589"/>
      <c r="F679" s="589"/>
      <c r="G679" s="589"/>
      <c r="H679" s="589"/>
    </row>
    <row r="680" spans="1:8" x14ac:dyDescent="0.25">
      <c r="A680" s="589"/>
      <c r="B680" s="589"/>
      <c r="C680" s="589"/>
      <c r="D680" s="589"/>
      <c r="E680" s="589"/>
      <c r="F680" s="589"/>
      <c r="G680" s="589"/>
      <c r="H680" s="589"/>
    </row>
    <row r="681" spans="1:8" x14ac:dyDescent="0.25">
      <c r="A681" s="589"/>
      <c r="B681" s="589"/>
      <c r="C681" s="589"/>
      <c r="D681" s="589"/>
      <c r="E681" s="589"/>
      <c r="F681" s="589"/>
      <c r="G681" s="589"/>
      <c r="H681" s="589"/>
    </row>
    <row r="682" spans="1:8" x14ac:dyDescent="0.25">
      <c r="A682" s="589"/>
      <c r="B682" s="589"/>
      <c r="C682" s="589"/>
      <c r="D682" s="589"/>
      <c r="E682" s="589"/>
      <c r="F682" s="589"/>
      <c r="G682" s="589"/>
      <c r="H682" s="589"/>
    </row>
    <row r="683" spans="1:8" x14ac:dyDescent="0.25">
      <c r="A683" s="589"/>
      <c r="B683" s="589"/>
      <c r="C683" s="589"/>
      <c r="D683" s="589"/>
      <c r="E683" s="589"/>
      <c r="F683" s="589"/>
      <c r="G683" s="589"/>
      <c r="H683" s="589"/>
    </row>
    <row r="684" spans="1:8" x14ac:dyDescent="0.25">
      <c r="A684" s="589"/>
      <c r="B684" s="589"/>
      <c r="C684" s="589"/>
      <c r="D684" s="589"/>
      <c r="E684" s="589"/>
      <c r="F684" s="589"/>
      <c r="G684" s="589"/>
      <c r="H684" s="589"/>
    </row>
    <row r="685" spans="1:8" x14ac:dyDescent="0.25">
      <c r="A685" s="589"/>
      <c r="B685" s="589"/>
      <c r="C685" s="589"/>
      <c r="D685" s="589"/>
      <c r="E685" s="589"/>
      <c r="F685" s="589"/>
      <c r="G685" s="589"/>
      <c r="H685" s="589"/>
    </row>
    <row r="686" spans="1:8" x14ac:dyDescent="0.25">
      <c r="A686" s="589"/>
      <c r="B686" s="589"/>
      <c r="C686" s="589"/>
      <c r="D686" s="589"/>
      <c r="E686" s="589"/>
      <c r="F686" s="589"/>
      <c r="G686" s="589"/>
      <c r="H686" s="589"/>
    </row>
    <row r="687" spans="1:8" x14ac:dyDescent="0.25">
      <c r="A687" s="589"/>
      <c r="B687" s="589"/>
      <c r="C687" s="589"/>
      <c r="D687" s="589"/>
      <c r="E687" s="589"/>
      <c r="F687" s="589"/>
      <c r="G687" s="589"/>
      <c r="H687" s="589"/>
    </row>
    <row r="688" spans="1:8" x14ac:dyDescent="0.25">
      <c r="A688" s="589"/>
      <c r="B688" s="589"/>
      <c r="C688" s="589"/>
      <c r="D688" s="589"/>
      <c r="E688" s="589"/>
      <c r="F688" s="589"/>
      <c r="G688" s="589"/>
      <c r="H688" s="589"/>
    </row>
    <row r="689" spans="1:8" x14ac:dyDescent="0.25">
      <c r="A689" s="589"/>
      <c r="B689" s="589"/>
      <c r="C689" s="589"/>
      <c r="D689" s="589"/>
      <c r="E689" s="589"/>
      <c r="F689" s="589"/>
      <c r="G689" s="589"/>
      <c r="H689" s="589"/>
    </row>
    <row r="690" spans="1:8" x14ac:dyDescent="0.25">
      <c r="A690" s="589"/>
      <c r="B690" s="589"/>
      <c r="C690" s="589"/>
      <c r="D690" s="589"/>
      <c r="E690" s="589"/>
      <c r="F690" s="589"/>
      <c r="G690" s="589"/>
      <c r="H690" s="589"/>
    </row>
    <row r="691" spans="1:8" x14ac:dyDescent="0.25">
      <c r="A691" s="589"/>
      <c r="B691" s="589"/>
      <c r="C691" s="589"/>
      <c r="D691" s="589"/>
      <c r="E691" s="589"/>
      <c r="F691" s="589"/>
      <c r="G691" s="589"/>
      <c r="H691" s="589"/>
    </row>
    <row r="692" spans="1:8" x14ac:dyDescent="0.25">
      <c r="A692" s="589"/>
      <c r="B692" s="589"/>
      <c r="C692" s="589"/>
      <c r="D692" s="589"/>
      <c r="E692" s="589"/>
      <c r="F692" s="589"/>
      <c r="G692" s="589"/>
      <c r="H692" s="589"/>
    </row>
    <row r="693" spans="1:8" x14ac:dyDescent="0.25">
      <c r="A693" s="589"/>
      <c r="B693" s="589"/>
      <c r="C693" s="589"/>
      <c r="D693" s="589"/>
      <c r="E693" s="589"/>
      <c r="F693" s="589"/>
      <c r="G693" s="589"/>
      <c r="H693" s="589"/>
    </row>
    <row r="694" spans="1:8" x14ac:dyDescent="0.25">
      <c r="A694" s="589"/>
      <c r="B694" s="589"/>
      <c r="C694" s="589"/>
      <c r="D694" s="589"/>
      <c r="E694" s="589"/>
      <c r="F694" s="589"/>
      <c r="G694" s="589"/>
      <c r="H694" s="589"/>
    </row>
    <row r="695" spans="1:8" x14ac:dyDescent="0.25">
      <c r="A695" s="589"/>
      <c r="B695" s="589"/>
      <c r="C695" s="589"/>
      <c r="D695" s="589"/>
      <c r="E695" s="589"/>
      <c r="F695" s="589"/>
      <c r="G695" s="589"/>
      <c r="H695" s="589"/>
    </row>
    <row r="696" spans="1:8" x14ac:dyDescent="0.25">
      <c r="A696" s="589"/>
      <c r="B696" s="589"/>
      <c r="C696" s="589"/>
      <c r="D696" s="589"/>
      <c r="E696" s="589"/>
      <c r="F696" s="589"/>
      <c r="G696" s="589"/>
      <c r="H696" s="589"/>
    </row>
    <row r="697" spans="1:8" x14ac:dyDescent="0.25">
      <c r="A697" s="589"/>
      <c r="B697" s="589"/>
      <c r="C697" s="589"/>
      <c r="D697" s="589"/>
      <c r="E697" s="589"/>
      <c r="F697" s="589"/>
      <c r="G697" s="589"/>
      <c r="H697" s="589"/>
    </row>
    <row r="698" spans="1:8" x14ac:dyDescent="0.25">
      <c r="A698" s="589"/>
      <c r="B698" s="589"/>
      <c r="C698" s="589"/>
      <c r="D698" s="589"/>
      <c r="E698" s="589"/>
      <c r="F698" s="589"/>
      <c r="G698" s="589"/>
      <c r="H698" s="589"/>
    </row>
    <row r="699" spans="1:8" x14ac:dyDescent="0.25">
      <c r="A699" s="589"/>
      <c r="B699" s="589"/>
      <c r="C699" s="589"/>
      <c r="D699" s="589"/>
      <c r="E699" s="589"/>
      <c r="F699" s="589"/>
      <c r="G699" s="589"/>
      <c r="H699" s="589"/>
    </row>
    <row r="700" spans="1:8" x14ac:dyDescent="0.25">
      <c r="A700" s="589"/>
      <c r="B700" s="589"/>
      <c r="C700" s="589"/>
      <c r="D700" s="589"/>
      <c r="E700" s="589"/>
      <c r="F700" s="589"/>
      <c r="G700" s="589"/>
      <c r="H700" s="589"/>
    </row>
    <row r="701" spans="1:8" x14ac:dyDescent="0.25">
      <c r="A701" s="589"/>
      <c r="B701" s="589"/>
      <c r="C701" s="589"/>
      <c r="D701" s="589"/>
      <c r="E701" s="589"/>
      <c r="F701" s="589"/>
      <c r="G701" s="589"/>
      <c r="H701" s="589"/>
    </row>
    <row r="702" spans="1:8" x14ac:dyDescent="0.25">
      <c r="A702" s="589"/>
      <c r="B702" s="589"/>
      <c r="C702" s="589"/>
      <c r="D702" s="589"/>
      <c r="E702" s="589"/>
      <c r="F702" s="589"/>
      <c r="G702" s="589"/>
      <c r="H702" s="589"/>
    </row>
    <row r="703" spans="1:8" x14ac:dyDescent="0.25">
      <c r="A703" s="589"/>
      <c r="B703" s="589"/>
      <c r="C703" s="589"/>
      <c r="D703" s="589"/>
      <c r="E703" s="589"/>
      <c r="F703" s="589"/>
      <c r="G703" s="589"/>
      <c r="H703" s="589"/>
    </row>
    <row r="704" spans="1:8" x14ac:dyDescent="0.25">
      <c r="A704" s="589"/>
      <c r="B704" s="589"/>
      <c r="C704" s="589"/>
      <c r="D704" s="589"/>
      <c r="E704" s="589"/>
      <c r="F704" s="589"/>
      <c r="G704" s="589"/>
      <c r="H704" s="589"/>
    </row>
    <row r="705" spans="1:8" x14ac:dyDescent="0.25">
      <c r="A705" s="589"/>
      <c r="B705" s="589"/>
      <c r="C705" s="589"/>
      <c r="D705" s="589"/>
      <c r="E705" s="589"/>
      <c r="F705" s="589"/>
      <c r="G705" s="589"/>
      <c r="H705" s="589"/>
    </row>
    <row r="706" spans="1:8" x14ac:dyDescent="0.25">
      <c r="A706" s="589"/>
      <c r="B706" s="589"/>
      <c r="C706" s="589"/>
      <c r="D706" s="589"/>
      <c r="E706" s="589"/>
      <c r="F706" s="589"/>
      <c r="G706" s="589"/>
      <c r="H706" s="589"/>
    </row>
    <row r="707" spans="1:8" x14ac:dyDescent="0.25">
      <c r="A707" s="589"/>
      <c r="B707" s="589"/>
      <c r="C707" s="589"/>
      <c r="D707" s="589"/>
      <c r="E707" s="589"/>
      <c r="F707" s="589"/>
      <c r="G707" s="589"/>
      <c r="H707" s="589"/>
    </row>
    <row r="708" spans="1:8" x14ac:dyDescent="0.25">
      <c r="A708" s="589"/>
      <c r="B708" s="589"/>
      <c r="C708" s="589"/>
      <c r="D708" s="589"/>
      <c r="E708" s="589"/>
      <c r="F708" s="589"/>
      <c r="G708" s="589"/>
      <c r="H708" s="589"/>
    </row>
    <row r="709" spans="1:8" x14ac:dyDescent="0.25">
      <c r="A709" s="589"/>
      <c r="B709" s="589"/>
      <c r="C709" s="589"/>
      <c r="D709" s="589"/>
      <c r="E709" s="589"/>
      <c r="F709" s="589"/>
      <c r="G709" s="589"/>
      <c r="H709" s="589"/>
    </row>
    <row r="710" spans="1:8" x14ac:dyDescent="0.25">
      <c r="A710" s="589"/>
      <c r="B710" s="589"/>
      <c r="C710" s="589"/>
      <c r="D710" s="589"/>
      <c r="E710" s="589"/>
      <c r="F710" s="589"/>
      <c r="G710" s="589"/>
      <c r="H710" s="589"/>
    </row>
    <row r="711" spans="1:8" x14ac:dyDescent="0.25">
      <c r="A711" s="589"/>
      <c r="B711" s="589"/>
      <c r="C711" s="589"/>
      <c r="D711" s="589"/>
      <c r="E711" s="589"/>
      <c r="F711" s="589"/>
      <c r="G711" s="589"/>
      <c r="H711" s="589"/>
    </row>
    <row r="712" spans="1:8" x14ac:dyDescent="0.25">
      <c r="A712" s="589"/>
      <c r="B712" s="589"/>
      <c r="C712" s="589"/>
      <c r="D712" s="589"/>
      <c r="E712" s="589"/>
      <c r="F712" s="589"/>
      <c r="G712" s="589"/>
      <c r="H712" s="589"/>
    </row>
    <row r="713" spans="1:8" x14ac:dyDescent="0.25">
      <c r="A713" s="589"/>
      <c r="B713" s="589"/>
      <c r="C713" s="589"/>
      <c r="D713" s="589"/>
      <c r="E713" s="589"/>
      <c r="F713" s="589"/>
      <c r="G713" s="589"/>
      <c r="H713" s="589"/>
    </row>
    <row r="714" spans="1:8" x14ac:dyDescent="0.25">
      <c r="A714" s="589"/>
      <c r="B714" s="589"/>
      <c r="C714" s="589"/>
      <c r="D714" s="589"/>
      <c r="E714" s="589"/>
      <c r="F714" s="589"/>
      <c r="G714" s="589"/>
      <c r="H714" s="589"/>
    </row>
    <row r="715" spans="1:8" x14ac:dyDescent="0.25">
      <c r="A715" s="589"/>
      <c r="B715" s="589"/>
      <c r="C715" s="589"/>
      <c r="D715" s="589"/>
      <c r="E715" s="589"/>
      <c r="F715" s="589"/>
      <c r="G715" s="589"/>
      <c r="H715" s="589"/>
    </row>
    <row r="716" spans="1:8" x14ac:dyDescent="0.25">
      <c r="A716" s="589"/>
      <c r="B716" s="589"/>
      <c r="C716" s="589"/>
      <c r="D716" s="589"/>
      <c r="E716" s="589"/>
      <c r="F716" s="589"/>
      <c r="G716" s="589"/>
      <c r="H716" s="589"/>
    </row>
    <row r="717" spans="1:8" x14ac:dyDescent="0.25">
      <c r="A717" s="589"/>
      <c r="B717" s="589"/>
      <c r="C717" s="589"/>
      <c r="D717" s="589"/>
      <c r="E717" s="589"/>
      <c r="F717" s="589"/>
      <c r="G717" s="589"/>
      <c r="H717" s="589"/>
    </row>
    <row r="718" spans="1:8" x14ac:dyDescent="0.25">
      <c r="A718" s="589"/>
      <c r="B718" s="589"/>
      <c r="C718" s="589"/>
      <c r="D718" s="589"/>
      <c r="E718" s="589"/>
      <c r="F718" s="589"/>
      <c r="G718" s="589"/>
      <c r="H718" s="589"/>
    </row>
    <row r="719" spans="1:8" x14ac:dyDescent="0.25">
      <c r="A719" s="589"/>
      <c r="B719" s="589"/>
      <c r="C719" s="589"/>
      <c r="D719" s="589"/>
      <c r="E719" s="589"/>
      <c r="F719" s="589"/>
      <c r="G719" s="589"/>
      <c r="H719" s="589"/>
    </row>
    <row r="720" spans="1:8" x14ac:dyDescent="0.25">
      <c r="A720" s="589"/>
      <c r="B720" s="589"/>
      <c r="C720" s="589"/>
      <c r="D720" s="589"/>
      <c r="E720" s="589"/>
      <c r="F720" s="589"/>
      <c r="G720" s="589"/>
      <c r="H720" s="589"/>
    </row>
    <row r="721" spans="1:8" x14ac:dyDescent="0.25">
      <c r="A721" s="589"/>
      <c r="B721" s="589"/>
      <c r="C721" s="589"/>
      <c r="D721" s="589"/>
      <c r="E721" s="589"/>
      <c r="F721" s="589"/>
      <c r="G721" s="589"/>
      <c r="H721" s="589"/>
    </row>
    <row r="722" spans="1:8" x14ac:dyDescent="0.25">
      <c r="A722" s="589"/>
      <c r="B722" s="589"/>
      <c r="C722" s="589"/>
      <c r="D722" s="589"/>
      <c r="E722" s="589"/>
      <c r="F722" s="589"/>
      <c r="G722" s="589"/>
      <c r="H722" s="589"/>
    </row>
    <row r="723" spans="1:8" x14ac:dyDescent="0.25">
      <c r="A723" s="589"/>
      <c r="B723" s="589"/>
      <c r="C723" s="589"/>
      <c r="D723" s="589"/>
      <c r="E723" s="589"/>
      <c r="F723" s="589"/>
      <c r="G723" s="589"/>
      <c r="H723" s="589"/>
    </row>
    <row r="724" spans="1:8" x14ac:dyDescent="0.25">
      <c r="A724" s="589"/>
      <c r="B724" s="589"/>
      <c r="C724" s="589"/>
      <c r="D724" s="589"/>
      <c r="E724" s="589"/>
      <c r="F724" s="589"/>
      <c r="G724" s="589"/>
      <c r="H724" s="589"/>
    </row>
    <row r="725" spans="1:8" x14ac:dyDescent="0.25">
      <c r="A725" s="589"/>
      <c r="B725" s="589"/>
      <c r="C725" s="589"/>
      <c r="D725" s="589"/>
      <c r="E725" s="589"/>
      <c r="F725" s="589"/>
      <c r="G725" s="589"/>
      <c r="H725" s="589"/>
    </row>
    <row r="726" spans="1:8" x14ac:dyDescent="0.25">
      <c r="A726" s="589"/>
      <c r="B726" s="589"/>
      <c r="C726" s="589"/>
      <c r="D726" s="589"/>
      <c r="E726" s="589"/>
      <c r="F726" s="589"/>
      <c r="G726" s="589"/>
      <c r="H726" s="589"/>
    </row>
    <row r="727" spans="1:8" x14ac:dyDescent="0.25">
      <c r="A727" s="589"/>
      <c r="B727" s="589"/>
      <c r="C727" s="589"/>
      <c r="D727" s="589"/>
      <c r="E727" s="589"/>
      <c r="F727" s="589"/>
      <c r="G727" s="589"/>
      <c r="H727" s="589"/>
    </row>
    <row r="728" spans="1:8" x14ac:dyDescent="0.25">
      <c r="A728" s="589"/>
      <c r="B728" s="589"/>
      <c r="C728" s="589"/>
      <c r="D728" s="589"/>
      <c r="E728" s="589"/>
      <c r="F728" s="589"/>
      <c r="G728" s="589"/>
      <c r="H728" s="589"/>
    </row>
    <row r="729" spans="1:8" x14ac:dyDescent="0.25">
      <c r="A729" s="589"/>
      <c r="B729" s="589"/>
      <c r="C729" s="589"/>
      <c r="D729" s="589"/>
      <c r="E729" s="589"/>
      <c r="F729" s="589"/>
      <c r="G729" s="589"/>
      <c r="H729" s="589"/>
    </row>
    <row r="730" spans="1:8" x14ac:dyDescent="0.25">
      <c r="A730" s="589"/>
      <c r="B730" s="589"/>
      <c r="C730" s="589"/>
      <c r="D730" s="589"/>
      <c r="E730" s="589"/>
      <c r="F730" s="589"/>
      <c r="G730" s="589"/>
      <c r="H730" s="589"/>
    </row>
    <row r="731" spans="1:8" x14ac:dyDescent="0.25">
      <c r="A731" s="589"/>
      <c r="B731" s="589"/>
      <c r="C731" s="589"/>
      <c r="D731" s="589"/>
      <c r="E731" s="589"/>
      <c r="F731" s="589"/>
      <c r="G731" s="589"/>
      <c r="H731" s="589"/>
    </row>
    <row r="732" spans="1:8" x14ac:dyDescent="0.25">
      <c r="A732" s="589"/>
      <c r="B732" s="589"/>
      <c r="C732" s="589"/>
      <c r="D732" s="589"/>
      <c r="E732" s="589"/>
      <c r="F732" s="589"/>
      <c r="G732" s="589"/>
      <c r="H732" s="589"/>
    </row>
    <row r="733" spans="1:8" x14ac:dyDescent="0.25">
      <c r="A733" s="589"/>
      <c r="B733" s="589"/>
      <c r="C733" s="589"/>
      <c r="D733" s="589"/>
      <c r="E733" s="589"/>
      <c r="F733" s="589"/>
      <c r="G733" s="589"/>
      <c r="H733" s="589"/>
    </row>
    <row r="734" spans="1:8" x14ac:dyDescent="0.25">
      <c r="A734" s="589"/>
      <c r="B734" s="589"/>
      <c r="C734" s="589"/>
      <c r="D734" s="589"/>
      <c r="E734" s="589"/>
      <c r="F734" s="589"/>
      <c r="G734" s="589"/>
      <c r="H734" s="589"/>
    </row>
    <row r="735" spans="1:8" x14ac:dyDescent="0.25">
      <c r="A735" s="589"/>
      <c r="B735" s="589"/>
      <c r="C735" s="589"/>
      <c r="D735" s="589"/>
      <c r="E735" s="589"/>
      <c r="F735" s="589"/>
      <c r="G735" s="589"/>
      <c r="H735" s="589"/>
    </row>
    <row r="736" spans="1:8" x14ac:dyDescent="0.25">
      <c r="A736" s="589"/>
      <c r="B736" s="589"/>
      <c r="C736" s="589"/>
      <c r="D736" s="589"/>
      <c r="E736" s="589"/>
      <c r="F736" s="589"/>
      <c r="G736" s="589"/>
      <c r="H736" s="589"/>
    </row>
    <row r="737" spans="1:8" x14ac:dyDescent="0.25">
      <c r="A737" s="589"/>
      <c r="B737" s="589"/>
      <c r="C737" s="589"/>
      <c r="D737" s="589"/>
      <c r="E737" s="589"/>
      <c r="F737" s="589"/>
      <c r="G737" s="589"/>
      <c r="H737" s="589"/>
    </row>
    <row r="738" spans="1:8" x14ac:dyDescent="0.25">
      <c r="A738" s="589"/>
      <c r="B738" s="589"/>
      <c r="C738" s="589"/>
      <c r="D738" s="589"/>
      <c r="E738" s="589"/>
      <c r="F738" s="589"/>
      <c r="G738" s="589"/>
      <c r="H738" s="589"/>
    </row>
    <row r="739" spans="1:8" x14ac:dyDescent="0.25">
      <c r="A739" s="589"/>
      <c r="B739" s="589"/>
      <c r="C739" s="589"/>
      <c r="D739" s="589"/>
      <c r="E739" s="589"/>
      <c r="F739" s="589"/>
      <c r="G739" s="589"/>
      <c r="H739" s="589"/>
    </row>
    <row r="740" spans="1:8" x14ac:dyDescent="0.25">
      <c r="A740" s="589"/>
      <c r="B740" s="589"/>
      <c r="C740" s="589"/>
      <c r="D740" s="589"/>
      <c r="E740" s="589"/>
      <c r="F740" s="589"/>
      <c r="G740" s="589"/>
      <c r="H740" s="589"/>
    </row>
    <row r="741" spans="1:8" x14ac:dyDescent="0.25">
      <c r="A741" s="589"/>
      <c r="B741" s="589"/>
      <c r="C741" s="589"/>
      <c r="D741" s="589"/>
      <c r="E741" s="589"/>
      <c r="F741" s="589"/>
      <c r="G741" s="589"/>
      <c r="H741" s="589"/>
    </row>
    <row r="742" spans="1:8" x14ac:dyDescent="0.25">
      <c r="A742" s="589"/>
      <c r="B742" s="589"/>
      <c r="C742" s="589"/>
      <c r="D742" s="589"/>
      <c r="E742" s="589"/>
      <c r="F742" s="589"/>
      <c r="G742" s="589"/>
      <c r="H742" s="589"/>
    </row>
    <row r="743" spans="1:8" x14ac:dyDescent="0.25">
      <c r="A743" s="589"/>
      <c r="B743" s="589"/>
      <c r="C743" s="589"/>
      <c r="D743" s="589"/>
      <c r="E743" s="589"/>
      <c r="F743" s="589"/>
      <c r="G743" s="589"/>
      <c r="H743" s="589"/>
    </row>
    <row r="744" spans="1:8" x14ac:dyDescent="0.25">
      <c r="A744" s="589"/>
      <c r="B744" s="589"/>
      <c r="C744" s="589"/>
      <c r="D744" s="589"/>
      <c r="E744" s="589"/>
      <c r="F744" s="589"/>
      <c r="G744" s="589"/>
      <c r="H744" s="589"/>
    </row>
    <row r="745" spans="1:8" x14ac:dyDescent="0.25">
      <c r="A745" s="589"/>
      <c r="B745" s="589"/>
      <c r="C745" s="589"/>
      <c r="D745" s="589"/>
      <c r="E745" s="589"/>
      <c r="F745" s="589"/>
      <c r="G745" s="589"/>
      <c r="H745" s="589"/>
    </row>
    <row r="746" spans="1:8" x14ac:dyDescent="0.25">
      <c r="A746" s="589"/>
      <c r="B746" s="589"/>
      <c r="C746" s="589"/>
      <c r="D746" s="589"/>
      <c r="E746" s="589"/>
      <c r="F746" s="589"/>
      <c r="G746" s="589"/>
      <c r="H746" s="589"/>
    </row>
    <row r="747" spans="1:8" x14ac:dyDescent="0.25">
      <c r="A747" s="589"/>
      <c r="B747" s="589"/>
      <c r="C747" s="589"/>
      <c r="D747" s="589"/>
      <c r="E747" s="589"/>
      <c r="F747" s="589"/>
      <c r="G747" s="589"/>
      <c r="H747" s="589"/>
    </row>
    <row r="748" spans="1:8" x14ac:dyDescent="0.25">
      <c r="A748" s="589"/>
      <c r="B748" s="589"/>
      <c r="C748" s="589"/>
      <c r="D748" s="589"/>
      <c r="E748" s="589"/>
      <c r="F748" s="589"/>
      <c r="G748" s="589"/>
      <c r="H748" s="589"/>
    </row>
    <row r="749" spans="1:8" x14ac:dyDescent="0.25">
      <c r="A749" s="589"/>
      <c r="B749" s="589"/>
      <c r="C749" s="589"/>
      <c r="D749" s="589"/>
      <c r="E749" s="589"/>
      <c r="F749" s="589"/>
      <c r="G749" s="589"/>
      <c r="H749" s="589"/>
    </row>
    <row r="750" spans="1:8" x14ac:dyDescent="0.25">
      <c r="A750" s="589"/>
      <c r="B750" s="589"/>
      <c r="C750" s="589"/>
      <c r="D750" s="589"/>
      <c r="E750" s="589"/>
      <c r="F750" s="589"/>
      <c r="G750" s="589"/>
      <c r="H750" s="589"/>
    </row>
    <row r="751" spans="1:8" x14ac:dyDescent="0.25">
      <c r="A751" s="589"/>
      <c r="B751" s="589"/>
      <c r="C751" s="589"/>
      <c r="D751" s="589"/>
      <c r="E751" s="589"/>
      <c r="F751" s="589"/>
      <c r="G751" s="589"/>
      <c r="H751" s="589"/>
    </row>
    <row r="752" spans="1:8" x14ac:dyDescent="0.25">
      <c r="A752" s="589"/>
      <c r="B752" s="589"/>
      <c r="C752" s="589"/>
      <c r="D752" s="589"/>
      <c r="E752" s="589"/>
      <c r="F752" s="589"/>
      <c r="G752" s="589"/>
      <c r="H752" s="589"/>
    </row>
    <row r="753" spans="1:8" x14ac:dyDescent="0.25">
      <c r="A753" s="589"/>
      <c r="B753" s="589"/>
      <c r="C753" s="589"/>
      <c r="D753" s="589"/>
      <c r="E753" s="589"/>
      <c r="F753" s="589"/>
      <c r="G753" s="589"/>
      <c r="H753" s="589"/>
    </row>
    <row r="754" spans="1:8" x14ac:dyDescent="0.25">
      <c r="A754" s="589"/>
      <c r="B754" s="589"/>
      <c r="C754" s="589"/>
      <c r="D754" s="589"/>
      <c r="E754" s="589"/>
      <c r="F754" s="589"/>
      <c r="G754" s="589"/>
      <c r="H754" s="589"/>
    </row>
    <row r="755" spans="1:8" x14ac:dyDescent="0.25">
      <c r="A755" s="589"/>
      <c r="B755" s="589"/>
      <c r="C755" s="589"/>
      <c r="D755" s="589"/>
      <c r="E755" s="589"/>
      <c r="F755" s="589"/>
      <c r="G755" s="589"/>
      <c r="H755" s="589"/>
    </row>
    <row r="756" spans="1:8" x14ac:dyDescent="0.25">
      <c r="A756" s="589"/>
      <c r="B756" s="589"/>
      <c r="C756" s="589"/>
      <c r="D756" s="589"/>
      <c r="E756" s="589"/>
      <c r="F756" s="589"/>
      <c r="G756" s="589"/>
      <c r="H756" s="589"/>
    </row>
    <row r="757" spans="1:8" x14ac:dyDescent="0.25">
      <c r="A757" s="589"/>
      <c r="B757" s="589"/>
      <c r="C757" s="589"/>
      <c r="D757" s="589"/>
      <c r="E757" s="589"/>
      <c r="F757" s="589"/>
      <c r="G757" s="589"/>
      <c r="H757" s="589"/>
    </row>
    <row r="758" spans="1:8" x14ac:dyDescent="0.25">
      <c r="A758" s="589"/>
      <c r="B758" s="589"/>
      <c r="C758" s="589"/>
      <c r="D758" s="589"/>
      <c r="E758" s="589"/>
      <c r="F758" s="589"/>
      <c r="G758" s="589"/>
      <c r="H758" s="589"/>
    </row>
    <row r="759" spans="1:8" x14ac:dyDescent="0.25">
      <c r="A759" s="589"/>
      <c r="B759" s="589"/>
      <c r="C759" s="589"/>
      <c r="D759" s="589"/>
      <c r="E759" s="589"/>
      <c r="F759" s="589"/>
      <c r="G759" s="589"/>
      <c r="H759" s="589"/>
    </row>
    <row r="760" spans="1:8" x14ac:dyDescent="0.25">
      <c r="A760" s="589"/>
      <c r="B760" s="589"/>
      <c r="C760" s="589"/>
      <c r="D760" s="589"/>
      <c r="E760" s="589"/>
      <c r="F760" s="589"/>
      <c r="G760" s="589"/>
      <c r="H760" s="589"/>
    </row>
    <row r="761" spans="1:8" x14ac:dyDescent="0.25">
      <c r="A761" s="589"/>
      <c r="B761" s="589"/>
      <c r="C761" s="589"/>
      <c r="D761" s="589"/>
      <c r="E761" s="589"/>
      <c r="F761" s="589"/>
      <c r="G761" s="589"/>
      <c r="H761" s="589"/>
    </row>
    <row r="762" spans="1:8" x14ac:dyDescent="0.25">
      <c r="A762" s="589"/>
      <c r="B762" s="589"/>
      <c r="C762" s="589"/>
      <c r="D762" s="589"/>
      <c r="E762" s="589"/>
      <c r="F762" s="589"/>
      <c r="G762" s="589"/>
      <c r="H762" s="589"/>
    </row>
    <row r="763" spans="1:8" x14ac:dyDescent="0.25">
      <c r="A763" s="589"/>
      <c r="B763" s="589"/>
      <c r="C763" s="589"/>
      <c r="D763" s="589"/>
      <c r="E763" s="589"/>
      <c r="F763" s="589"/>
      <c r="G763" s="589"/>
      <c r="H763" s="589"/>
    </row>
    <row r="764" spans="1:8" x14ac:dyDescent="0.25">
      <c r="A764" s="589"/>
      <c r="B764" s="589"/>
      <c r="C764" s="589"/>
      <c r="D764" s="589"/>
      <c r="E764" s="589"/>
      <c r="F764" s="589"/>
      <c r="G764" s="589"/>
      <c r="H764" s="589"/>
    </row>
    <row r="765" spans="1:8" x14ac:dyDescent="0.25">
      <c r="A765" s="589"/>
      <c r="B765" s="589"/>
      <c r="C765" s="589"/>
      <c r="D765" s="589"/>
      <c r="E765" s="589"/>
      <c r="F765" s="589"/>
      <c r="G765" s="589"/>
      <c r="H765" s="589"/>
    </row>
    <row r="766" spans="1:8" x14ac:dyDescent="0.25">
      <c r="A766" s="589"/>
      <c r="B766" s="589"/>
      <c r="C766" s="589"/>
      <c r="D766" s="589"/>
      <c r="E766" s="589"/>
      <c r="F766" s="589"/>
      <c r="G766" s="589"/>
      <c r="H766" s="589"/>
    </row>
    <row r="767" spans="1:8" x14ac:dyDescent="0.25">
      <c r="A767" s="589"/>
      <c r="B767" s="589"/>
      <c r="C767" s="589"/>
      <c r="D767" s="589"/>
      <c r="E767" s="589"/>
      <c r="F767" s="589"/>
      <c r="G767" s="589"/>
      <c r="H767" s="589"/>
    </row>
    <row r="768" spans="1:8" x14ac:dyDescent="0.25">
      <c r="A768" s="589"/>
      <c r="B768" s="589"/>
      <c r="C768" s="589"/>
      <c r="D768" s="589"/>
      <c r="E768" s="589"/>
      <c r="F768" s="589"/>
      <c r="G768" s="589"/>
      <c r="H768" s="589"/>
    </row>
    <row r="769" spans="1:8" x14ac:dyDescent="0.25">
      <c r="A769" s="589"/>
      <c r="B769" s="589"/>
      <c r="C769" s="589"/>
      <c r="D769" s="589"/>
      <c r="E769" s="589"/>
      <c r="F769" s="589"/>
      <c r="G769" s="589"/>
      <c r="H769" s="589"/>
    </row>
    <row r="770" spans="1:8" x14ac:dyDescent="0.25">
      <c r="A770" s="589"/>
      <c r="B770" s="589"/>
      <c r="C770" s="589"/>
      <c r="D770" s="589"/>
      <c r="E770" s="589"/>
      <c r="F770" s="589"/>
      <c r="G770" s="589"/>
      <c r="H770" s="589"/>
    </row>
    <row r="771" spans="1:8" x14ac:dyDescent="0.25">
      <c r="A771" s="589"/>
      <c r="B771" s="589"/>
      <c r="C771" s="589"/>
      <c r="D771" s="589"/>
      <c r="E771" s="589"/>
      <c r="F771" s="589"/>
      <c r="G771" s="589"/>
      <c r="H771" s="589"/>
    </row>
    <row r="772" spans="1:8" x14ac:dyDescent="0.25">
      <c r="A772" s="589"/>
      <c r="B772" s="589"/>
      <c r="C772" s="589"/>
      <c r="D772" s="589"/>
      <c r="E772" s="589"/>
      <c r="F772" s="589"/>
      <c r="G772" s="589"/>
      <c r="H772" s="589"/>
    </row>
    <row r="773" spans="1:8" x14ac:dyDescent="0.25">
      <c r="A773" s="589"/>
      <c r="B773" s="589"/>
      <c r="C773" s="589"/>
      <c r="D773" s="589"/>
      <c r="E773" s="589"/>
      <c r="F773" s="589"/>
      <c r="G773" s="589"/>
      <c r="H773" s="589"/>
    </row>
    <row r="774" spans="1:8" x14ac:dyDescent="0.25">
      <c r="A774" s="589"/>
      <c r="B774" s="589"/>
      <c r="C774" s="589"/>
      <c r="D774" s="589"/>
      <c r="E774" s="589"/>
      <c r="F774" s="589"/>
      <c r="G774" s="589"/>
      <c r="H774" s="589"/>
    </row>
    <row r="775" spans="1:8" x14ac:dyDescent="0.25">
      <c r="A775" s="589"/>
      <c r="B775" s="589"/>
      <c r="C775" s="589"/>
      <c r="D775" s="589"/>
      <c r="E775" s="589"/>
      <c r="F775" s="589"/>
      <c r="G775" s="589"/>
      <c r="H775" s="589"/>
    </row>
    <row r="776" spans="1:8" x14ac:dyDescent="0.25">
      <c r="A776" s="589"/>
      <c r="B776" s="589"/>
      <c r="C776" s="589"/>
      <c r="D776" s="589"/>
      <c r="E776" s="589"/>
      <c r="F776" s="589"/>
      <c r="G776" s="589"/>
      <c r="H776" s="589"/>
    </row>
    <row r="777" spans="1:8" x14ac:dyDescent="0.25">
      <c r="A777" s="589"/>
      <c r="B777" s="589"/>
      <c r="C777" s="589"/>
      <c r="D777" s="589"/>
      <c r="E777" s="589"/>
      <c r="F777" s="589"/>
      <c r="G777" s="589"/>
      <c r="H777" s="589"/>
    </row>
    <row r="778" spans="1:8" x14ac:dyDescent="0.25">
      <c r="A778" s="589"/>
      <c r="B778" s="589"/>
      <c r="C778" s="589"/>
      <c r="D778" s="589"/>
      <c r="E778" s="589"/>
      <c r="F778" s="589"/>
      <c r="G778" s="589"/>
      <c r="H778" s="589"/>
    </row>
    <row r="779" spans="1:8" x14ac:dyDescent="0.25">
      <c r="A779" s="589"/>
      <c r="B779" s="589"/>
      <c r="C779" s="589"/>
      <c r="D779" s="589"/>
      <c r="E779" s="589"/>
      <c r="F779" s="589"/>
      <c r="G779" s="589"/>
      <c r="H779" s="589"/>
    </row>
    <row r="780" spans="1:8" x14ac:dyDescent="0.25">
      <c r="A780" s="589"/>
      <c r="B780" s="589"/>
      <c r="C780" s="589"/>
      <c r="D780" s="589"/>
      <c r="E780" s="589"/>
      <c r="F780" s="589"/>
      <c r="G780" s="589"/>
      <c r="H780" s="589"/>
    </row>
    <row r="781" spans="1:8" x14ac:dyDescent="0.25">
      <c r="A781" s="589"/>
      <c r="B781" s="589"/>
      <c r="C781" s="589"/>
      <c r="D781" s="589"/>
      <c r="E781" s="589"/>
      <c r="F781" s="589"/>
      <c r="G781" s="589"/>
      <c r="H781" s="589"/>
    </row>
    <row r="782" spans="1:8" x14ac:dyDescent="0.25">
      <c r="A782" s="589"/>
      <c r="B782" s="589"/>
      <c r="C782" s="589"/>
      <c r="D782" s="589"/>
      <c r="E782" s="589"/>
      <c r="F782" s="589"/>
      <c r="G782" s="589"/>
      <c r="H782" s="589"/>
    </row>
    <row r="783" spans="1:8" x14ac:dyDescent="0.25">
      <c r="A783" s="589"/>
      <c r="B783" s="589"/>
      <c r="C783" s="589"/>
      <c r="D783" s="589"/>
      <c r="E783" s="589"/>
      <c r="F783" s="589"/>
      <c r="G783" s="589"/>
      <c r="H783" s="589"/>
    </row>
    <row r="784" spans="1:8" x14ac:dyDescent="0.25">
      <c r="A784" s="589"/>
      <c r="B784" s="589"/>
      <c r="C784" s="589"/>
      <c r="D784" s="589"/>
      <c r="E784" s="589"/>
      <c r="F784" s="589"/>
      <c r="G784" s="589"/>
      <c r="H784" s="589"/>
    </row>
    <row r="785" spans="1:8" x14ac:dyDescent="0.25">
      <c r="A785" s="589"/>
      <c r="B785" s="589"/>
      <c r="C785" s="589"/>
      <c r="D785" s="589"/>
      <c r="E785" s="589"/>
      <c r="F785" s="589"/>
      <c r="G785" s="589"/>
      <c r="H785" s="589"/>
    </row>
    <row r="786" spans="1:8" x14ac:dyDescent="0.25">
      <c r="A786" s="589"/>
      <c r="B786" s="589"/>
      <c r="C786" s="589"/>
      <c r="D786" s="589"/>
      <c r="E786" s="589"/>
      <c r="F786" s="589"/>
      <c r="G786" s="589"/>
      <c r="H786" s="589"/>
    </row>
    <row r="787" spans="1:8" x14ac:dyDescent="0.25">
      <c r="A787" s="589"/>
      <c r="B787" s="589"/>
      <c r="C787" s="589"/>
      <c r="D787" s="589"/>
      <c r="E787" s="589"/>
      <c r="F787" s="589"/>
      <c r="G787" s="589"/>
      <c r="H787" s="589"/>
    </row>
    <row r="788" spans="1:8" x14ac:dyDescent="0.25">
      <c r="A788" s="589"/>
      <c r="B788" s="589"/>
      <c r="C788" s="589"/>
      <c r="D788" s="589"/>
      <c r="E788" s="589"/>
      <c r="F788" s="589"/>
      <c r="G788" s="589"/>
      <c r="H788" s="589"/>
    </row>
    <row r="789" spans="1:8" x14ac:dyDescent="0.25">
      <c r="A789" s="589"/>
      <c r="B789" s="589"/>
      <c r="C789" s="589"/>
      <c r="D789" s="589"/>
      <c r="E789" s="589"/>
      <c r="F789" s="589"/>
      <c r="G789" s="589"/>
      <c r="H789" s="589"/>
    </row>
    <row r="790" spans="1:8" x14ac:dyDescent="0.25">
      <c r="A790" s="589"/>
      <c r="B790" s="589"/>
      <c r="C790" s="589"/>
      <c r="D790" s="589"/>
      <c r="E790" s="589"/>
      <c r="F790" s="589"/>
      <c r="G790" s="589"/>
      <c r="H790" s="589"/>
    </row>
    <row r="791" spans="1:8" x14ac:dyDescent="0.25">
      <c r="A791" s="589"/>
      <c r="B791" s="589"/>
      <c r="C791" s="589"/>
      <c r="D791" s="589"/>
      <c r="E791" s="589"/>
      <c r="F791" s="589"/>
      <c r="G791" s="589"/>
      <c r="H791" s="589"/>
    </row>
    <row r="792" spans="1:8" x14ac:dyDescent="0.25">
      <c r="A792" s="589"/>
      <c r="B792" s="589"/>
      <c r="C792" s="589"/>
      <c r="D792" s="589"/>
      <c r="E792" s="589"/>
      <c r="F792" s="589"/>
      <c r="G792" s="589"/>
      <c r="H792" s="589"/>
    </row>
    <row r="793" spans="1:8" x14ac:dyDescent="0.25">
      <c r="A793" s="589"/>
      <c r="B793" s="589"/>
      <c r="C793" s="589"/>
      <c r="D793" s="589"/>
      <c r="E793" s="589"/>
      <c r="F793" s="589"/>
      <c r="G793" s="589"/>
      <c r="H793" s="589"/>
    </row>
    <row r="794" spans="1:8" x14ac:dyDescent="0.25">
      <c r="A794" s="589"/>
      <c r="B794" s="589"/>
      <c r="C794" s="589"/>
      <c r="D794" s="589"/>
      <c r="E794" s="589"/>
      <c r="F794" s="589"/>
      <c r="G794" s="589"/>
      <c r="H794" s="589"/>
    </row>
    <row r="795" spans="1:8" x14ac:dyDescent="0.25">
      <c r="A795" s="589"/>
      <c r="B795" s="589"/>
      <c r="C795" s="589"/>
      <c r="D795" s="589"/>
      <c r="E795" s="589"/>
      <c r="F795" s="589"/>
      <c r="G795" s="589"/>
      <c r="H795" s="589"/>
    </row>
    <row r="796" spans="1:8" x14ac:dyDescent="0.25">
      <c r="A796" s="589"/>
      <c r="B796" s="589"/>
      <c r="C796" s="589"/>
      <c r="D796" s="589"/>
      <c r="E796" s="589"/>
      <c r="F796" s="589"/>
      <c r="G796" s="589"/>
      <c r="H796" s="589"/>
    </row>
    <row r="797" spans="1:8" x14ac:dyDescent="0.25">
      <c r="A797" s="589"/>
      <c r="B797" s="589"/>
      <c r="C797" s="589"/>
      <c r="D797" s="589"/>
      <c r="E797" s="589"/>
      <c r="F797" s="589"/>
      <c r="G797" s="589"/>
      <c r="H797" s="589"/>
    </row>
    <row r="798" spans="1:8" x14ac:dyDescent="0.25">
      <c r="A798" s="589"/>
      <c r="B798" s="589"/>
      <c r="C798" s="589"/>
      <c r="D798" s="589"/>
      <c r="E798" s="589"/>
      <c r="F798" s="589"/>
      <c r="G798" s="589"/>
      <c r="H798" s="589"/>
    </row>
    <row r="799" spans="1:8" x14ac:dyDescent="0.25">
      <c r="A799" s="589"/>
      <c r="B799" s="589"/>
      <c r="C799" s="589"/>
      <c r="D799" s="589"/>
      <c r="E799" s="589"/>
      <c r="F799" s="589"/>
      <c r="G799" s="589"/>
      <c r="H799" s="589"/>
    </row>
    <row r="800" spans="1:8" x14ac:dyDescent="0.25">
      <c r="A800" s="589"/>
      <c r="B800" s="589"/>
      <c r="C800" s="589"/>
      <c r="D800" s="589"/>
      <c r="E800" s="589"/>
      <c r="F800" s="589"/>
      <c r="G800" s="589"/>
      <c r="H800" s="589"/>
    </row>
    <row r="801" spans="1:8" x14ac:dyDescent="0.25">
      <c r="A801" s="589"/>
      <c r="B801" s="589"/>
      <c r="C801" s="589"/>
      <c r="D801" s="589"/>
      <c r="E801" s="589"/>
      <c r="F801" s="589"/>
      <c r="G801" s="589"/>
      <c r="H801" s="589"/>
    </row>
    <row r="802" spans="1:8" x14ac:dyDescent="0.25">
      <c r="A802" s="589"/>
      <c r="B802" s="589"/>
      <c r="C802" s="589"/>
      <c r="D802" s="589"/>
      <c r="E802" s="589"/>
      <c r="F802" s="589"/>
      <c r="G802" s="589"/>
      <c r="H802" s="589"/>
    </row>
    <row r="803" spans="1:8" x14ac:dyDescent="0.25">
      <c r="A803" s="589"/>
      <c r="B803" s="589"/>
      <c r="C803" s="589"/>
      <c r="D803" s="589"/>
      <c r="E803" s="589"/>
      <c r="F803" s="589"/>
      <c r="G803" s="589"/>
      <c r="H803" s="589"/>
    </row>
    <row r="804" spans="1:8" x14ac:dyDescent="0.25">
      <c r="A804" s="589"/>
      <c r="B804" s="589"/>
      <c r="C804" s="589"/>
      <c r="D804" s="589"/>
      <c r="E804" s="589"/>
      <c r="F804" s="589"/>
      <c r="G804" s="589"/>
      <c r="H804" s="589"/>
    </row>
    <row r="805" spans="1:8" x14ac:dyDescent="0.25">
      <c r="A805" s="589"/>
      <c r="B805" s="589"/>
      <c r="C805" s="589"/>
      <c r="D805" s="589"/>
      <c r="E805" s="589"/>
      <c r="F805" s="589"/>
      <c r="G805" s="589"/>
      <c r="H805" s="589"/>
    </row>
    <row r="806" spans="1:8" x14ac:dyDescent="0.25">
      <c r="A806" s="589"/>
      <c r="B806" s="589"/>
      <c r="C806" s="589"/>
      <c r="D806" s="589"/>
      <c r="E806" s="589"/>
      <c r="F806" s="589"/>
      <c r="G806" s="589"/>
      <c r="H806" s="589"/>
    </row>
    <row r="807" spans="1:8" x14ac:dyDescent="0.25">
      <c r="A807" s="589"/>
      <c r="B807" s="589"/>
      <c r="C807" s="589"/>
      <c r="D807" s="589"/>
      <c r="E807" s="589"/>
      <c r="F807" s="589"/>
      <c r="G807" s="589"/>
      <c r="H807" s="589"/>
    </row>
    <row r="808" spans="1:8" x14ac:dyDescent="0.25">
      <c r="A808" s="589"/>
      <c r="B808" s="589"/>
      <c r="C808" s="589"/>
      <c r="D808" s="589"/>
      <c r="E808" s="589"/>
      <c r="F808" s="589"/>
      <c r="G808" s="589"/>
      <c r="H808" s="589"/>
    </row>
    <row r="809" spans="1:8" x14ac:dyDescent="0.25">
      <c r="A809" s="589"/>
      <c r="B809" s="589"/>
      <c r="C809" s="589"/>
      <c r="D809" s="589"/>
      <c r="E809" s="589"/>
      <c r="F809" s="589"/>
      <c r="G809" s="589"/>
      <c r="H809" s="589"/>
    </row>
    <row r="810" spans="1:8" x14ac:dyDescent="0.25">
      <c r="A810" s="589"/>
      <c r="B810" s="589"/>
      <c r="C810" s="589"/>
      <c r="D810" s="589"/>
      <c r="E810" s="589"/>
      <c r="F810" s="589"/>
      <c r="G810" s="589"/>
      <c r="H810" s="589"/>
    </row>
    <row r="811" spans="1:8" x14ac:dyDescent="0.25">
      <c r="A811" s="589"/>
      <c r="B811" s="589"/>
      <c r="C811" s="589"/>
      <c r="D811" s="589"/>
      <c r="E811" s="589"/>
      <c r="F811" s="589"/>
      <c r="G811" s="589"/>
      <c r="H811" s="589"/>
    </row>
    <row r="812" spans="1:8" x14ac:dyDescent="0.25">
      <c r="A812" s="589"/>
      <c r="B812" s="589"/>
      <c r="C812" s="589"/>
      <c r="D812" s="589"/>
      <c r="E812" s="589"/>
      <c r="F812" s="589"/>
      <c r="G812" s="589"/>
      <c r="H812" s="589"/>
    </row>
    <row r="813" spans="1:8" x14ac:dyDescent="0.25">
      <c r="A813" s="589"/>
      <c r="B813" s="589"/>
      <c r="C813" s="589"/>
      <c r="D813" s="589"/>
      <c r="E813" s="589"/>
      <c r="F813" s="589"/>
      <c r="G813" s="589"/>
      <c r="H813" s="589"/>
    </row>
    <row r="814" spans="1:8" x14ac:dyDescent="0.25">
      <c r="A814" s="589"/>
      <c r="B814" s="589"/>
      <c r="C814" s="589"/>
      <c r="D814" s="589"/>
      <c r="E814" s="589"/>
      <c r="F814" s="589"/>
      <c r="G814" s="589"/>
      <c r="H814" s="589"/>
    </row>
    <row r="815" spans="1:8" x14ac:dyDescent="0.25">
      <c r="A815" s="589"/>
      <c r="B815" s="589"/>
      <c r="C815" s="589"/>
      <c r="D815" s="589"/>
      <c r="E815" s="589"/>
      <c r="F815" s="589"/>
      <c r="G815" s="589"/>
      <c r="H815" s="589"/>
    </row>
    <row r="816" spans="1:8" x14ac:dyDescent="0.25">
      <c r="A816" s="589"/>
      <c r="B816" s="589"/>
      <c r="C816" s="589"/>
      <c r="D816" s="589"/>
      <c r="E816" s="589"/>
      <c r="F816" s="589"/>
      <c r="G816" s="589"/>
      <c r="H816" s="589"/>
    </row>
    <row r="817" spans="1:8" x14ac:dyDescent="0.25">
      <c r="A817" s="589"/>
      <c r="B817" s="589"/>
      <c r="C817" s="589"/>
      <c r="D817" s="589"/>
      <c r="E817" s="589"/>
      <c r="F817" s="589"/>
      <c r="G817" s="589"/>
      <c r="H817" s="589"/>
    </row>
    <row r="818" spans="1:8" x14ac:dyDescent="0.25">
      <c r="A818" s="589"/>
      <c r="B818" s="589"/>
      <c r="C818" s="589"/>
      <c r="D818" s="589"/>
      <c r="E818" s="589"/>
      <c r="F818" s="589"/>
      <c r="G818" s="589"/>
      <c r="H818" s="589"/>
    </row>
    <row r="819" spans="1:8" x14ac:dyDescent="0.25">
      <c r="A819" s="589"/>
      <c r="B819" s="589"/>
      <c r="C819" s="589"/>
      <c r="D819" s="589"/>
      <c r="E819" s="589"/>
      <c r="F819" s="589"/>
      <c r="G819" s="589"/>
      <c r="H819" s="589"/>
    </row>
    <row r="820" spans="1:8" x14ac:dyDescent="0.25">
      <c r="A820" s="589"/>
      <c r="B820" s="589"/>
      <c r="C820" s="589"/>
      <c r="D820" s="589"/>
      <c r="E820" s="589"/>
      <c r="F820" s="589"/>
      <c r="G820" s="589"/>
      <c r="H820" s="589"/>
    </row>
    <row r="821" spans="1:8" x14ac:dyDescent="0.25">
      <c r="A821" s="589"/>
      <c r="B821" s="589"/>
      <c r="C821" s="589"/>
      <c r="D821" s="589"/>
      <c r="E821" s="589"/>
      <c r="F821" s="589"/>
      <c r="G821" s="589"/>
      <c r="H821" s="589"/>
    </row>
    <row r="822" spans="1:8" x14ac:dyDescent="0.25">
      <c r="A822" s="589"/>
      <c r="B822" s="589"/>
      <c r="C822" s="589"/>
      <c r="D822" s="589"/>
      <c r="E822" s="589"/>
      <c r="F822" s="589"/>
      <c r="G822" s="589"/>
      <c r="H822" s="589"/>
    </row>
    <row r="823" spans="1:8" x14ac:dyDescent="0.25">
      <c r="A823" s="589"/>
      <c r="B823" s="589"/>
      <c r="C823" s="589"/>
      <c r="D823" s="589"/>
      <c r="E823" s="589"/>
      <c r="F823" s="589"/>
      <c r="G823" s="589"/>
      <c r="H823" s="589"/>
    </row>
    <row r="824" spans="1:8" x14ac:dyDescent="0.25">
      <c r="A824" s="589"/>
      <c r="B824" s="589"/>
      <c r="C824" s="589"/>
      <c r="D824" s="589"/>
      <c r="E824" s="589"/>
      <c r="F824" s="589"/>
      <c r="G824" s="589"/>
      <c r="H824" s="589"/>
    </row>
    <row r="825" spans="1:8" x14ac:dyDescent="0.25">
      <c r="A825" s="589"/>
      <c r="B825" s="589"/>
      <c r="C825" s="589"/>
      <c r="D825" s="589"/>
      <c r="E825" s="589"/>
      <c r="F825" s="589"/>
      <c r="G825" s="589"/>
      <c r="H825" s="589"/>
    </row>
    <row r="826" spans="1:8" x14ac:dyDescent="0.25">
      <c r="A826" s="589"/>
      <c r="B826" s="589"/>
      <c r="C826" s="589"/>
      <c r="D826" s="589"/>
      <c r="E826" s="589"/>
      <c r="F826" s="589"/>
      <c r="G826" s="589"/>
      <c r="H826" s="589"/>
    </row>
    <row r="827" spans="1:8" x14ac:dyDescent="0.25">
      <c r="A827" s="589"/>
      <c r="B827" s="589"/>
      <c r="C827" s="589"/>
      <c r="D827" s="589"/>
      <c r="E827" s="589"/>
      <c r="F827" s="589"/>
      <c r="G827" s="589"/>
      <c r="H827" s="589"/>
    </row>
    <row r="828" spans="1:8" x14ac:dyDescent="0.25">
      <c r="A828" s="589"/>
      <c r="B828" s="589"/>
      <c r="C828" s="589"/>
      <c r="D828" s="589"/>
      <c r="E828" s="589"/>
      <c r="F828" s="589"/>
      <c r="G828" s="589"/>
      <c r="H828" s="589"/>
    </row>
    <row r="829" spans="1:8" x14ac:dyDescent="0.25">
      <c r="A829" s="589"/>
      <c r="B829" s="589"/>
      <c r="C829" s="589"/>
      <c r="D829" s="589"/>
      <c r="E829" s="589"/>
      <c r="F829" s="589"/>
      <c r="G829" s="589"/>
      <c r="H829" s="589"/>
    </row>
    <row r="830" spans="1:8" x14ac:dyDescent="0.25">
      <c r="A830" s="589"/>
      <c r="B830" s="589"/>
      <c r="C830" s="589"/>
      <c r="D830" s="589"/>
      <c r="E830" s="589"/>
      <c r="F830" s="589"/>
      <c r="G830" s="589"/>
      <c r="H830" s="589"/>
    </row>
    <row r="831" spans="1:8" x14ac:dyDescent="0.25">
      <c r="A831" s="589"/>
      <c r="B831" s="589"/>
      <c r="C831" s="589"/>
      <c r="D831" s="589"/>
      <c r="E831" s="589"/>
      <c r="F831" s="589"/>
      <c r="G831" s="589"/>
      <c r="H831" s="589"/>
    </row>
    <row r="832" spans="1:8" x14ac:dyDescent="0.25">
      <c r="A832" s="589"/>
      <c r="B832" s="589"/>
      <c r="C832" s="589"/>
      <c r="D832" s="589"/>
      <c r="E832" s="589"/>
      <c r="F832" s="589"/>
      <c r="G832" s="589"/>
      <c r="H832" s="589"/>
    </row>
    <row r="833" spans="1:8" x14ac:dyDescent="0.25">
      <c r="A833" s="589"/>
      <c r="B833" s="589"/>
      <c r="C833" s="589"/>
      <c r="D833" s="589"/>
      <c r="E833" s="589"/>
      <c r="F833" s="589"/>
      <c r="G833" s="589"/>
      <c r="H833" s="589"/>
    </row>
    <row r="834" spans="1:8" x14ac:dyDescent="0.25">
      <c r="A834" s="589"/>
      <c r="B834" s="589"/>
      <c r="C834" s="589"/>
      <c r="D834" s="589"/>
      <c r="E834" s="589"/>
      <c r="F834" s="589"/>
      <c r="G834" s="589"/>
      <c r="H834" s="589"/>
    </row>
    <row r="835" spans="1:8" x14ac:dyDescent="0.25">
      <c r="A835" s="589"/>
      <c r="B835" s="589"/>
      <c r="C835" s="589"/>
      <c r="D835" s="589"/>
      <c r="E835" s="589"/>
      <c r="F835" s="589"/>
      <c r="G835" s="589"/>
      <c r="H835" s="589"/>
    </row>
    <row r="836" spans="1:8" x14ac:dyDescent="0.25">
      <c r="A836" s="589"/>
      <c r="B836" s="589"/>
      <c r="C836" s="589"/>
      <c r="D836" s="589"/>
      <c r="E836" s="589"/>
      <c r="F836" s="589"/>
      <c r="G836" s="589"/>
      <c r="H836" s="589"/>
    </row>
    <row r="837" spans="1:8" x14ac:dyDescent="0.25">
      <c r="A837" s="589"/>
      <c r="B837" s="589"/>
      <c r="C837" s="589"/>
      <c r="D837" s="589"/>
      <c r="E837" s="589"/>
      <c r="F837" s="589"/>
      <c r="G837" s="589"/>
      <c r="H837" s="589"/>
    </row>
    <row r="838" spans="1:8" x14ac:dyDescent="0.25">
      <c r="A838" s="589"/>
      <c r="B838" s="589"/>
      <c r="C838" s="589"/>
      <c r="D838" s="589"/>
      <c r="E838" s="589"/>
      <c r="F838" s="589"/>
      <c r="G838" s="589"/>
      <c r="H838" s="589"/>
    </row>
    <row r="839" spans="1:8" x14ac:dyDescent="0.25">
      <c r="A839" s="589"/>
      <c r="B839" s="589"/>
      <c r="C839" s="589"/>
      <c r="D839" s="589"/>
      <c r="E839" s="589"/>
      <c r="F839" s="589"/>
      <c r="G839" s="589"/>
      <c r="H839" s="589"/>
    </row>
    <row r="840" spans="1:8" x14ac:dyDescent="0.25">
      <c r="A840" s="589"/>
      <c r="B840" s="589"/>
      <c r="C840" s="589"/>
      <c r="D840" s="589"/>
      <c r="E840" s="589"/>
      <c r="F840" s="589"/>
      <c r="G840" s="589"/>
      <c r="H840" s="589"/>
    </row>
    <row r="841" spans="1:8" x14ac:dyDescent="0.25">
      <c r="A841" s="589"/>
      <c r="B841" s="589"/>
      <c r="C841" s="589"/>
      <c r="D841" s="589"/>
      <c r="E841" s="589"/>
      <c r="F841" s="589"/>
      <c r="G841" s="589"/>
      <c r="H841" s="589"/>
    </row>
    <row r="842" spans="1:8" x14ac:dyDescent="0.25">
      <c r="A842" s="589"/>
      <c r="B842" s="589"/>
      <c r="C842" s="589"/>
      <c r="D842" s="589"/>
      <c r="E842" s="589"/>
      <c r="F842" s="589"/>
      <c r="G842" s="589"/>
      <c r="H842" s="589"/>
    </row>
    <row r="843" spans="1:8" x14ac:dyDescent="0.25">
      <c r="A843" s="589"/>
      <c r="B843" s="589"/>
      <c r="C843" s="589"/>
      <c r="D843" s="589"/>
      <c r="E843" s="589"/>
      <c r="F843" s="589"/>
      <c r="G843" s="589"/>
      <c r="H843" s="589"/>
    </row>
    <row r="844" spans="1:8" x14ac:dyDescent="0.25">
      <c r="A844" s="589"/>
      <c r="B844" s="589"/>
      <c r="C844" s="589"/>
      <c r="D844" s="589"/>
      <c r="E844" s="589"/>
      <c r="F844" s="589"/>
      <c r="G844" s="589"/>
      <c r="H844" s="589"/>
    </row>
    <row r="845" spans="1:8" x14ac:dyDescent="0.25">
      <c r="A845" s="589"/>
      <c r="B845" s="589"/>
      <c r="C845" s="589"/>
      <c r="D845" s="589"/>
      <c r="E845" s="589"/>
      <c r="F845" s="589"/>
      <c r="G845" s="589"/>
      <c r="H845" s="589"/>
    </row>
    <row r="846" spans="1:8" x14ac:dyDescent="0.25">
      <c r="A846" s="589"/>
      <c r="B846" s="589"/>
      <c r="C846" s="589"/>
      <c r="D846" s="589"/>
      <c r="E846" s="589"/>
      <c r="F846" s="589"/>
      <c r="G846" s="589"/>
      <c r="H846" s="589"/>
    </row>
    <row r="847" spans="1:8" x14ac:dyDescent="0.25">
      <c r="A847" s="589"/>
      <c r="B847" s="589"/>
      <c r="C847" s="589"/>
      <c r="D847" s="589"/>
      <c r="E847" s="589"/>
      <c r="F847" s="589"/>
      <c r="G847" s="589"/>
      <c r="H847" s="589"/>
    </row>
    <row r="848" spans="1:8" x14ac:dyDescent="0.25">
      <c r="A848" s="589"/>
      <c r="B848" s="589"/>
      <c r="C848" s="589"/>
      <c r="D848" s="589"/>
      <c r="E848" s="589"/>
      <c r="F848" s="589"/>
      <c r="G848" s="589"/>
      <c r="H848" s="589"/>
    </row>
    <row r="849" spans="1:8" x14ac:dyDescent="0.25">
      <c r="A849" s="589"/>
      <c r="B849" s="589"/>
      <c r="C849" s="589"/>
      <c r="D849" s="589"/>
      <c r="E849" s="589"/>
      <c r="F849" s="589"/>
      <c r="G849" s="589"/>
      <c r="H849" s="589"/>
    </row>
    <row r="850" spans="1:8" x14ac:dyDescent="0.25">
      <c r="A850" s="589"/>
      <c r="B850" s="589"/>
      <c r="C850" s="589"/>
      <c r="D850" s="589"/>
      <c r="E850" s="589"/>
      <c r="F850" s="589"/>
      <c r="G850" s="589"/>
      <c r="H850" s="589"/>
    </row>
    <row r="851" spans="1:8" x14ac:dyDescent="0.25">
      <c r="A851" s="589"/>
      <c r="B851" s="589"/>
      <c r="C851" s="589"/>
      <c r="D851" s="589"/>
      <c r="E851" s="589"/>
      <c r="F851" s="589"/>
      <c r="G851" s="589"/>
      <c r="H851" s="589"/>
    </row>
    <row r="852" spans="1:8" x14ac:dyDescent="0.25">
      <c r="A852" s="589"/>
      <c r="B852" s="589"/>
      <c r="C852" s="589"/>
      <c r="D852" s="589"/>
      <c r="E852" s="589"/>
      <c r="F852" s="589"/>
      <c r="G852" s="589"/>
      <c r="H852" s="589"/>
    </row>
    <row r="853" spans="1:8" x14ac:dyDescent="0.25">
      <c r="A853" s="589"/>
      <c r="B853" s="589"/>
      <c r="C853" s="589"/>
      <c r="D853" s="589"/>
      <c r="E853" s="589"/>
      <c r="F853" s="589"/>
      <c r="G853" s="589"/>
      <c r="H853" s="589"/>
    </row>
    <row r="854" spans="1:8" x14ac:dyDescent="0.25">
      <c r="A854" s="589"/>
      <c r="B854" s="589"/>
      <c r="C854" s="589"/>
      <c r="D854" s="589"/>
      <c r="E854" s="589"/>
      <c r="F854" s="589"/>
      <c r="G854" s="589"/>
      <c r="H854" s="589"/>
    </row>
    <row r="855" spans="1:8" x14ac:dyDescent="0.25">
      <c r="A855" s="589"/>
      <c r="B855" s="589"/>
      <c r="C855" s="589"/>
      <c r="D855" s="589"/>
      <c r="E855" s="589"/>
      <c r="F855" s="589"/>
      <c r="G855" s="589"/>
      <c r="H855" s="589"/>
    </row>
    <row r="856" spans="1:8" x14ac:dyDescent="0.25">
      <c r="A856" s="589"/>
      <c r="B856" s="589"/>
      <c r="C856" s="589"/>
      <c r="D856" s="589"/>
      <c r="E856" s="589"/>
      <c r="F856" s="589"/>
      <c r="G856" s="589"/>
      <c r="H856" s="589"/>
    </row>
    <row r="857" spans="1:8" x14ac:dyDescent="0.25">
      <c r="A857" s="589"/>
      <c r="B857" s="589"/>
      <c r="C857" s="589"/>
      <c r="D857" s="589"/>
      <c r="E857" s="589"/>
      <c r="F857" s="589"/>
      <c r="G857" s="589"/>
      <c r="H857" s="589"/>
    </row>
    <row r="858" spans="1:8" x14ac:dyDescent="0.25">
      <c r="A858" s="589"/>
      <c r="B858" s="589"/>
      <c r="C858" s="589"/>
      <c r="D858" s="589"/>
      <c r="E858" s="589"/>
      <c r="F858" s="589"/>
      <c r="G858" s="589"/>
      <c r="H858" s="589"/>
    </row>
    <row r="859" spans="1:8" x14ac:dyDescent="0.25">
      <c r="A859" s="589"/>
      <c r="B859" s="589"/>
      <c r="C859" s="589"/>
      <c r="D859" s="589"/>
      <c r="E859" s="589"/>
      <c r="F859" s="589"/>
      <c r="G859" s="589"/>
      <c r="H859" s="589"/>
    </row>
    <row r="860" spans="1:8" x14ac:dyDescent="0.25">
      <c r="A860" s="589"/>
      <c r="B860" s="589"/>
      <c r="C860" s="589"/>
      <c r="D860" s="589"/>
      <c r="E860" s="589"/>
      <c r="F860" s="589"/>
      <c r="G860" s="589"/>
      <c r="H860" s="589"/>
    </row>
    <row r="861" spans="1:8" x14ac:dyDescent="0.25">
      <c r="A861" s="589"/>
      <c r="B861" s="589"/>
      <c r="C861" s="589"/>
      <c r="D861" s="589"/>
      <c r="E861" s="589"/>
      <c r="F861" s="589"/>
      <c r="G861" s="589"/>
      <c r="H861" s="589"/>
    </row>
    <row r="862" spans="1:8" x14ac:dyDescent="0.25">
      <c r="A862" s="589"/>
      <c r="B862" s="589"/>
      <c r="C862" s="589"/>
      <c r="D862" s="589"/>
      <c r="E862" s="589"/>
      <c r="F862" s="589"/>
      <c r="G862" s="589"/>
      <c r="H862" s="589"/>
    </row>
    <row r="863" spans="1:8" x14ac:dyDescent="0.25">
      <c r="A863" s="589"/>
      <c r="B863" s="589"/>
      <c r="C863" s="589"/>
      <c r="D863" s="589"/>
      <c r="E863" s="589"/>
      <c r="F863" s="589"/>
      <c r="G863" s="589"/>
      <c r="H863" s="589"/>
    </row>
    <row r="864" spans="1:8" x14ac:dyDescent="0.25">
      <c r="A864" s="589"/>
      <c r="B864" s="589"/>
      <c r="C864" s="589"/>
      <c r="D864" s="589"/>
      <c r="E864" s="589"/>
      <c r="F864" s="589"/>
      <c r="G864" s="589"/>
      <c r="H864" s="589"/>
    </row>
    <row r="865" spans="1:8" x14ac:dyDescent="0.25">
      <c r="A865" s="589"/>
      <c r="B865" s="589"/>
      <c r="C865" s="589"/>
      <c r="D865" s="589"/>
      <c r="E865" s="589"/>
      <c r="F865" s="589"/>
      <c r="G865" s="589"/>
      <c r="H865" s="589"/>
    </row>
    <row r="866" spans="1:8" x14ac:dyDescent="0.25">
      <c r="A866" s="589"/>
      <c r="B866" s="589"/>
      <c r="C866" s="589"/>
      <c r="D866" s="589"/>
      <c r="E866" s="589"/>
      <c r="F866" s="589"/>
      <c r="G866" s="589"/>
      <c r="H866" s="589"/>
    </row>
    <row r="867" spans="1:8" x14ac:dyDescent="0.25">
      <c r="A867" s="589"/>
      <c r="B867" s="589"/>
      <c r="C867" s="589"/>
      <c r="D867" s="589"/>
      <c r="E867" s="589"/>
      <c r="F867" s="589"/>
      <c r="G867" s="589"/>
      <c r="H867" s="589"/>
    </row>
    <row r="868" spans="1:8" x14ac:dyDescent="0.25">
      <c r="A868" s="589"/>
      <c r="B868" s="589"/>
      <c r="C868" s="589"/>
      <c r="D868" s="589"/>
      <c r="E868" s="589"/>
      <c r="F868" s="589"/>
      <c r="G868" s="589"/>
      <c r="H868" s="589"/>
    </row>
    <row r="869" spans="1:8" x14ac:dyDescent="0.25">
      <c r="A869" s="589"/>
      <c r="B869" s="589"/>
      <c r="C869" s="589"/>
      <c r="D869" s="589"/>
      <c r="E869" s="589"/>
      <c r="F869" s="589"/>
      <c r="G869" s="589"/>
      <c r="H869" s="589"/>
    </row>
    <row r="870" spans="1:8" x14ac:dyDescent="0.25">
      <c r="A870" s="589"/>
      <c r="B870" s="589"/>
      <c r="C870" s="589"/>
      <c r="D870" s="589"/>
      <c r="E870" s="589"/>
      <c r="F870" s="589"/>
      <c r="G870" s="589"/>
      <c r="H870" s="589"/>
    </row>
    <row r="871" spans="1:8" x14ac:dyDescent="0.25">
      <c r="A871" s="589"/>
      <c r="B871" s="589"/>
      <c r="C871" s="589"/>
      <c r="D871" s="589"/>
      <c r="E871" s="589"/>
      <c r="F871" s="589"/>
      <c r="G871" s="589"/>
      <c r="H871" s="589"/>
    </row>
    <row r="872" spans="1:8" x14ac:dyDescent="0.25">
      <c r="A872" s="589"/>
      <c r="B872" s="589"/>
      <c r="C872" s="589"/>
      <c r="D872" s="589"/>
      <c r="E872" s="589"/>
      <c r="F872" s="589"/>
      <c r="G872" s="589"/>
      <c r="H872" s="589"/>
    </row>
    <row r="873" spans="1:8" x14ac:dyDescent="0.25">
      <c r="A873" s="589"/>
      <c r="B873" s="589"/>
      <c r="C873" s="589"/>
      <c r="D873" s="589"/>
      <c r="E873" s="589"/>
      <c r="F873" s="589"/>
      <c r="G873" s="589"/>
      <c r="H873" s="589"/>
    </row>
    <row r="874" spans="1:8" x14ac:dyDescent="0.25">
      <c r="A874" s="589"/>
      <c r="B874" s="589"/>
      <c r="C874" s="589"/>
      <c r="D874" s="589"/>
      <c r="E874" s="589"/>
      <c r="F874" s="589"/>
      <c r="G874" s="589"/>
      <c r="H874" s="589"/>
    </row>
    <row r="875" spans="1:8" x14ac:dyDescent="0.25">
      <c r="A875" s="589"/>
      <c r="B875" s="589"/>
      <c r="C875" s="589"/>
      <c r="D875" s="589"/>
      <c r="E875" s="589"/>
      <c r="F875" s="589"/>
      <c r="G875" s="589"/>
      <c r="H875" s="589"/>
    </row>
    <row r="876" spans="1:8" x14ac:dyDescent="0.25">
      <c r="A876" s="589"/>
      <c r="B876" s="589"/>
      <c r="C876" s="589"/>
      <c r="D876" s="589"/>
      <c r="E876" s="589"/>
      <c r="F876" s="589"/>
      <c r="G876" s="589"/>
      <c r="H876" s="589"/>
    </row>
    <row r="877" spans="1:8" x14ac:dyDescent="0.25">
      <c r="A877" s="589"/>
      <c r="B877" s="589"/>
      <c r="C877" s="589"/>
      <c r="D877" s="589"/>
      <c r="E877" s="589"/>
      <c r="F877" s="589"/>
      <c r="G877" s="589"/>
      <c r="H877" s="589"/>
    </row>
    <row r="878" spans="1:8" x14ac:dyDescent="0.25">
      <c r="A878" s="589"/>
      <c r="B878" s="589"/>
      <c r="C878" s="589"/>
      <c r="D878" s="589"/>
      <c r="E878" s="589"/>
      <c r="F878" s="589"/>
      <c r="G878" s="589"/>
      <c r="H878" s="589"/>
    </row>
    <row r="879" spans="1:8" x14ac:dyDescent="0.25">
      <c r="A879" s="589"/>
      <c r="B879" s="589"/>
      <c r="C879" s="589"/>
      <c r="D879" s="589"/>
      <c r="E879" s="589"/>
      <c r="F879" s="589"/>
      <c r="G879" s="589"/>
      <c r="H879" s="589"/>
    </row>
    <row r="880" spans="1:8" x14ac:dyDescent="0.25">
      <c r="A880" s="589"/>
      <c r="B880" s="589"/>
      <c r="C880" s="589"/>
      <c r="D880" s="589"/>
      <c r="E880" s="589"/>
      <c r="F880" s="589"/>
      <c r="G880" s="589"/>
      <c r="H880" s="589"/>
    </row>
    <row r="881" spans="1:8" x14ac:dyDescent="0.25">
      <c r="A881" s="589"/>
      <c r="B881" s="589"/>
      <c r="C881" s="589"/>
      <c r="D881" s="589"/>
      <c r="E881" s="589"/>
      <c r="F881" s="589"/>
      <c r="G881" s="589"/>
      <c r="H881" s="589"/>
    </row>
    <row r="882" spans="1:8" x14ac:dyDescent="0.25">
      <c r="A882" s="589"/>
      <c r="B882" s="589"/>
      <c r="C882" s="589"/>
      <c r="D882" s="589"/>
      <c r="E882" s="589"/>
      <c r="F882" s="589"/>
      <c r="G882" s="589"/>
      <c r="H882" s="589"/>
    </row>
    <row r="883" spans="1:8" x14ac:dyDescent="0.25">
      <c r="A883" s="589"/>
      <c r="B883" s="589"/>
      <c r="C883" s="589"/>
      <c r="D883" s="589"/>
      <c r="E883" s="589"/>
      <c r="F883" s="589"/>
      <c r="G883" s="589"/>
      <c r="H883" s="589"/>
    </row>
    <row r="884" spans="1:8" x14ac:dyDescent="0.25">
      <c r="A884" s="589"/>
      <c r="B884" s="589"/>
      <c r="C884" s="589"/>
      <c r="D884" s="589"/>
      <c r="E884" s="589"/>
      <c r="F884" s="589"/>
      <c r="G884" s="589"/>
      <c r="H884" s="589"/>
    </row>
    <row r="885" spans="1:8" x14ac:dyDescent="0.25">
      <c r="A885" s="589"/>
      <c r="B885" s="589"/>
      <c r="C885" s="589"/>
      <c r="D885" s="589"/>
      <c r="E885" s="589"/>
      <c r="F885" s="589"/>
      <c r="G885" s="589"/>
      <c r="H885" s="589"/>
    </row>
    <row r="886" spans="1:8" x14ac:dyDescent="0.25">
      <c r="A886" s="589"/>
      <c r="B886" s="589"/>
      <c r="C886" s="589"/>
      <c r="D886" s="589"/>
      <c r="E886" s="589"/>
      <c r="F886" s="589"/>
      <c r="G886" s="589"/>
      <c r="H886" s="589"/>
    </row>
    <row r="887" spans="1:8" x14ac:dyDescent="0.25">
      <c r="A887" s="589"/>
      <c r="B887" s="589"/>
      <c r="C887" s="589"/>
      <c r="D887" s="589"/>
      <c r="E887" s="589"/>
      <c r="F887" s="589"/>
      <c r="G887" s="589"/>
      <c r="H887" s="589"/>
    </row>
    <row r="888" spans="1:8" x14ac:dyDescent="0.25">
      <c r="A888" s="589"/>
      <c r="B888" s="589"/>
      <c r="C888" s="589"/>
      <c r="D888" s="589"/>
      <c r="E888" s="589"/>
      <c r="F888" s="589"/>
      <c r="G888" s="589"/>
      <c r="H888" s="589"/>
    </row>
    <row r="889" spans="1:8" x14ac:dyDescent="0.25">
      <c r="A889" s="589"/>
      <c r="B889" s="589"/>
      <c r="C889" s="589"/>
      <c r="D889" s="589"/>
      <c r="E889" s="589"/>
      <c r="F889" s="589"/>
      <c r="G889" s="589"/>
      <c r="H889" s="589"/>
    </row>
    <row r="890" spans="1:8" x14ac:dyDescent="0.25">
      <c r="A890" s="589"/>
      <c r="B890" s="589"/>
      <c r="C890" s="589"/>
      <c r="D890" s="589"/>
      <c r="E890" s="589"/>
      <c r="F890" s="589"/>
      <c r="G890" s="589"/>
      <c r="H890" s="589"/>
    </row>
    <row r="891" spans="1:8" x14ac:dyDescent="0.25">
      <c r="A891" s="589"/>
      <c r="B891" s="589"/>
      <c r="C891" s="589"/>
      <c r="D891" s="589"/>
      <c r="E891" s="589"/>
      <c r="F891" s="589"/>
      <c r="G891" s="589"/>
      <c r="H891" s="589"/>
    </row>
    <row r="892" spans="1:8" x14ac:dyDescent="0.25">
      <c r="A892" s="589"/>
      <c r="B892" s="589"/>
      <c r="C892" s="589"/>
      <c r="D892" s="589"/>
      <c r="E892" s="589"/>
      <c r="F892" s="589"/>
      <c r="G892" s="589"/>
      <c r="H892" s="589"/>
    </row>
    <row r="893" spans="1:8" x14ac:dyDescent="0.25">
      <c r="A893" s="589"/>
      <c r="B893" s="589"/>
      <c r="C893" s="589"/>
      <c r="D893" s="589"/>
      <c r="E893" s="589"/>
      <c r="F893" s="589"/>
      <c r="G893" s="589"/>
      <c r="H893" s="589"/>
    </row>
    <row r="894" spans="1:8" x14ac:dyDescent="0.25">
      <c r="A894" s="589"/>
      <c r="B894" s="589"/>
      <c r="C894" s="589"/>
      <c r="D894" s="589"/>
      <c r="E894" s="589"/>
      <c r="F894" s="589"/>
      <c r="G894" s="589"/>
      <c r="H894" s="589"/>
    </row>
    <row r="895" spans="1:8" x14ac:dyDescent="0.25">
      <c r="A895" s="589"/>
      <c r="B895" s="589"/>
      <c r="C895" s="589"/>
      <c r="D895" s="589"/>
      <c r="E895" s="589"/>
      <c r="F895" s="589"/>
      <c r="G895" s="589"/>
      <c r="H895" s="589"/>
    </row>
    <row r="896" spans="1:8" x14ac:dyDescent="0.25">
      <c r="A896" s="589"/>
      <c r="B896" s="589"/>
      <c r="C896" s="589"/>
      <c r="D896" s="589"/>
      <c r="E896" s="589"/>
      <c r="F896" s="589"/>
      <c r="G896" s="589"/>
      <c r="H896" s="589"/>
    </row>
    <row r="897" spans="1:8" x14ac:dyDescent="0.25">
      <c r="A897" s="589"/>
      <c r="B897" s="589"/>
      <c r="C897" s="589"/>
      <c r="D897" s="589"/>
      <c r="E897" s="589"/>
      <c r="F897" s="589"/>
      <c r="G897" s="589"/>
      <c r="H897" s="589"/>
    </row>
    <row r="898" spans="1:8" x14ac:dyDescent="0.25">
      <c r="A898" s="589"/>
      <c r="B898" s="589"/>
      <c r="C898" s="589"/>
      <c r="D898" s="589"/>
      <c r="E898" s="589"/>
      <c r="F898" s="589"/>
      <c r="G898" s="589"/>
      <c r="H898" s="589"/>
    </row>
    <row r="899" spans="1:8" x14ac:dyDescent="0.25">
      <c r="A899" s="589"/>
      <c r="B899" s="589"/>
      <c r="C899" s="589"/>
      <c r="D899" s="589"/>
      <c r="E899" s="589"/>
      <c r="F899" s="589"/>
      <c r="G899" s="589"/>
      <c r="H899" s="589"/>
    </row>
    <row r="900" spans="1:8" x14ac:dyDescent="0.25">
      <c r="A900" s="589"/>
      <c r="B900" s="589"/>
      <c r="C900" s="589"/>
      <c r="D900" s="589"/>
      <c r="E900" s="589"/>
      <c r="F900" s="589"/>
      <c r="G900" s="589"/>
      <c r="H900" s="589"/>
    </row>
    <row r="901" spans="1:8" x14ac:dyDescent="0.25">
      <c r="A901" s="589"/>
      <c r="B901" s="589"/>
      <c r="C901" s="589"/>
      <c r="D901" s="589"/>
      <c r="E901" s="589"/>
      <c r="F901" s="589"/>
      <c r="G901" s="589"/>
      <c r="H901" s="589"/>
    </row>
    <row r="902" spans="1:8" x14ac:dyDescent="0.25">
      <c r="A902" s="589"/>
      <c r="B902" s="589"/>
      <c r="C902" s="589"/>
      <c r="D902" s="589"/>
      <c r="E902" s="589"/>
      <c r="F902" s="589"/>
      <c r="G902" s="589"/>
      <c r="H902" s="589"/>
    </row>
    <row r="903" spans="1:8" x14ac:dyDescent="0.25">
      <c r="A903" s="589"/>
      <c r="B903" s="589"/>
      <c r="C903" s="589"/>
      <c r="D903" s="589"/>
      <c r="E903" s="589"/>
      <c r="F903" s="589"/>
      <c r="G903" s="589"/>
      <c r="H903" s="589"/>
    </row>
    <row r="904" spans="1:8" x14ac:dyDescent="0.25">
      <c r="A904" s="589"/>
      <c r="B904" s="589"/>
      <c r="C904" s="589"/>
      <c r="D904" s="589"/>
      <c r="E904" s="589"/>
      <c r="F904" s="589"/>
      <c r="G904" s="589"/>
      <c r="H904" s="589"/>
    </row>
    <row r="905" spans="1:8" x14ac:dyDescent="0.25">
      <c r="A905" s="589"/>
      <c r="B905" s="589"/>
      <c r="C905" s="589"/>
      <c r="D905" s="589"/>
      <c r="E905" s="589"/>
      <c r="F905" s="589"/>
      <c r="G905" s="589"/>
      <c r="H905" s="589"/>
    </row>
    <row r="906" spans="1:8" x14ac:dyDescent="0.25">
      <c r="A906" s="589"/>
      <c r="B906" s="589"/>
      <c r="C906" s="589"/>
      <c r="D906" s="589"/>
      <c r="E906" s="589"/>
      <c r="F906" s="589"/>
      <c r="G906" s="589"/>
      <c r="H906" s="589"/>
    </row>
    <row r="907" spans="1:8" x14ac:dyDescent="0.25">
      <c r="A907" s="589"/>
      <c r="B907" s="589"/>
      <c r="C907" s="589"/>
      <c r="D907" s="589"/>
      <c r="E907" s="589"/>
      <c r="F907" s="589"/>
      <c r="G907" s="589"/>
      <c r="H907" s="589"/>
    </row>
    <row r="908" spans="1:8" x14ac:dyDescent="0.25">
      <c r="A908" s="589"/>
      <c r="B908" s="589"/>
      <c r="C908" s="589"/>
      <c r="D908" s="589"/>
      <c r="E908" s="589"/>
      <c r="F908" s="589"/>
      <c r="G908" s="589"/>
      <c r="H908" s="589"/>
    </row>
    <row r="909" spans="1:8" x14ac:dyDescent="0.25">
      <c r="A909" s="589"/>
      <c r="B909" s="589"/>
      <c r="C909" s="589"/>
      <c r="D909" s="589"/>
      <c r="E909" s="589"/>
      <c r="F909" s="589"/>
      <c r="G909" s="589"/>
      <c r="H909" s="589"/>
    </row>
    <row r="910" spans="1:8" x14ac:dyDescent="0.25">
      <c r="A910" s="589"/>
      <c r="B910" s="589"/>
      <c r="C910" s="589"/>
      <c r="D910" s="589"/>
      <c r="E910" s="589"/>
      <c r="F910" s="589"/>
      <c r="G910" s="589"/>
      <c r="H910" s="589"/>
    </row>
    <row r="911" spans="1:8" x14ac:dyDescent="0.25">
      <c r="A911" s="589"/>
      <c r="B911" s="589"/>
      <c r="C911" s="589"/>
      <c r="D911" s="589"/>
      <c r="E911" s="589"/>
      <c r="F911" s="589"/>
      <c r="G911" s="589"/>
      <c r="H911" s="589"/>
    </row>
    <row r="912" spans="1:8" x14ac:dyDescent="0.25">
      <c r="A912" s="589"/>
      <c r="B912" s="589"/>
      <c r="C912" s="589"/>
      <c r="D912" s="589"/>
      <c r="E912" s="589"/>
      <c r="F912" s="589"/>
      <c r="G912" s="589"/>
      <c r="H912" s="589"/>
    </row>
    <row r="913" spans="1:8" x14ac:dyDescent="0.25">
      <c r="A913" s="589"/>
      <c r="B913" s="589"/>
      <c r="C913" s="589"/>
      <c r="D913" s="589"/>
      <c r="E913" s="589"/>
      <c r="F913" s="589"/>
      <c r="G913" s="589"/>
      <c r="H913" s="589"/>
    </row>
    <row r="914" spans="1:8" x14ac:dyDescent="0.25">
      <c r="A914" s="589"/>
      <c r="B914" s="589"/>
      <c r="C914" s="589"/>
      <c r="D914" s="589"/>
      <c r="E914" s="589"/>
      <c r="F914" s="589"/>
      <c r="G914" s="589"/>
      <c r="H914" s="589"/>
    </row>
    <row r="915" spans="1:8" x14ac:dyDescent="0.25">
      <c r="A915" s="589"/>
      <c r="B915" s="589"/>
      <c r="C915" s="589"/>
      <c r="D915" s="589"/>
      <c r="E915" s="589"/>
      <c r="F915" s="589"/>
      <c r="G915" s="589"/>
      <c r="H915" s="589"/>
    </row>
    <row r="916" spans="1:8" x14ac:dyDescent="0.25">
      <c r="A916" s="589"/>
      <c r="B916" s="589"/>
      <c r="C916" s="589"/>
      <c r="D916" s="589"/>
      <c r="E916" s="589"/>
      <c r="F916" s="589"/>
      <c r="G916" s="589"/>
      <c r="H916" s="589"/>
    </row>
    <row r="917" spans="1:8" x14ac:dyDescent="0.25">
      <c r="A917" s="589"/>
      <c r="B917" s="589"/>
      <c r="C917" s="589"/>
      <c r="D917" s="589"/>
      <c r="E917" s="589"/>
      <c r="F917" s="589"/>
      <c r="G917" s="589"/>
      <c r="H917" s="589"/>
    </row>
    <row r="918" spans="1:8" x14ac:dyDescent="0.25">
      <c r="A918" s="589"/>
      <c r="B918" s="589"/>
      <c r="C918" s="589"/>
      <c r="D918" s="589"/>
      <c r="E918" s="589"/>
      <c r="F918" s="589"/>
      <c r="G918" s="589"/>
      <c r="H918" s="589"/>
    </row>
    <row r="919" spans="1:8" x14ac:dyDescent="0.25">
      <c r="A919" s="589"/>
      <c r="B919" s="589"/>
      <c r="C919" s="589"/>
      <c r="D919" s="589"/>
      <c r="E919" s="589"/>
      <c r="F919" s="589"/>
      <c r="G919" s="589"/>
      <c r="H919" s="589"/>
    </row>
    <row r="920" spans="1:8" x14ac:dyDescent="0.25">
      <c r="A920" s="589"/>
      <c r="B920" s="589"/>
      <c r="C920" s="589"/>
      <c r="D920" s="589"/>
      <c r="E920" s="589"/>
      <c r="F920" s="589"/>
      <c r="G920" s="589"/>
      <c r="H920" s="589"/>
    </row>
    <row r="921" spans="1:8" x14ac:dyDescent="0.25">
      <c r="A921" s="589"/>
      <c r="B921" s="589"/>
      <c r="C921" s="589"/>
      <c r="D921" s="589"/>
      <c r="E921" s="589"/>
      <c r="F921" s="589"/>
      <c r="G921" s="589"/>
      <c r="H921" s="589"/>
    </row>
    <row r="922" spans="1:8" x14ac:dyDescent="0.25">
      <c r="A922" s="589"/>
      <c r="B922" s="589"/>
      <c r="C922" s="589"/>
      <c r="D922" s="589"/>
      <c r="E922" s="589"/>
      <c r="F922" s="589"/>
      <c r="G922" s="589"/>
      <c r="H922" s="589"/>
    </row>
    <row r="923" spans="1:8" x14ac:dyDescent="0.25">
      <c r="A923" s="589"/>
      <c r="B923" s="589"/>
      <c r="C923" s="589"/>
      <c r="D923" s="589"/>
      <c r="E923" s="589"/>
      <c r="F923" s="589"/>
      <c r="G923" s="589"/>
      <c r="H923" s="589"/>
    </row>
    <row r="924" spans="1:8" x14ac:dyDescent="0.25">
      <c r="A924" s="589"/>
      <c r="B924" s="589"/>
      <c r="C924" s="589"/>
      <c r="D924" s="589"/>
      <c r="E924" s="589"/>
      <c r="F924" s="589"/>
      <c r="G924" s="589"/>
      <c r="H924" s="589"/>
    </row>
    <row r="925" spans="1:8" x14ac:dyDescent="0.25">
      <c r="A925" s="589"/>
      <c r="B925" s="589"/>
      <c r="C925" s="589"/>
      <c r="D925" s="589"/>
      <c r="E925" s="589"/>
      <c r="F925" s="589"/>
      <c r="G925" s="589"/>
      <c r="H925" s="589"/>
    </row>
    <row r="926" spans="1:8" x14ac:dyDescent="0.25">
      <c r="A926" s="589"/>
      <c r="B926" s="589"/>
      <c r="C926" s="589"/>
      <c r="D926" s="589"/>
      <c r="E926" s="589"/>
      <c r="F926" s="589"/>
      <c r="G926" s="589"/>
      <c r="H926" s="589"/>
    </row>
    <row r="927" spans="1:8" x14ac:dyDescent="0.25">
      <c r="A927" s="589"/>
      <c r="B927" s="589"/>
      <c r="C927" s="589"/>
      <c r="D927" s="589"/>
      <c r="E927" s="589"/>
      <c r="F927" s="589"/>
      <c r="G927" s="589"/>
      <c r="H927" s="589"/>
    </row>
    <row r="928" spans="1:8" x14ac:dyDescent="0.25">
      <c r="A928" s="589"/>
      <c r="B928" s="589"/>
      <c r="C928" s="589"/>
      <c r="D928" s="589"/>
      <c r="E928" s="589"/>
      <c r="F928" s="589"/>
      <c r="G928" s="589"/>
      <c r="H928" s="589"/>
    </row>
    <row r="929" spans="1:8" x14ac:dyDescent="0.25">
      <c r="A929" s="589"/>
      <c r="B929" s="589"/>
      <c r="C929" s="589"/>
      <c r="D929" s="589"/>
      <c r="E929" s="589"/>
      <c r="F929" s="589"/>
      <c r="G929" s="589"/>
      <c r="H929" s="589"/>
    </row>
    <row r="930" spans="1:8" x14ac:dyDescent="0.25">
      <c r="A930" s="589"/>
      <c r="B930" s="589"/>
      <c r="C930" s="589"/>
      <c r="D930" s="589"/>
      <c r="E930" s="589"/>
      <c r="F930" s="589"/>
      <c r="G930" s="589"/>
      <c r="H930" s="589"/>
    </row>
    <row r="931" spans="1:8" x14ac:dyDescent="0.25">
      <c r="A931" s="589"/>
      <c r="B931" s="589"/>
      <c r="C931" s="589"/>
      <c r="D931" s="589"/>
      <c r="E931" s="589"/>
      <c r="F931" s="589"/>
      <c r="G931" s="589"/>
      <c r="H931" s="589"/>
    </row>
    <row r="932" spans="1:8" x14ac:dyDescent="0.25">
      <c r="A932" s="589"/>
      <c r="B932" s="589"/>
      <c r="C932" s="589"/>
      <c r="D932" s="589"/>
      <c r="E932" s="589"/>
      <c r="F932" s="589"/>
      <c r="G932" s="589"/>
      <c r="H932" s="589"/>
    </row>
    <row r="933" spans="1:8" x14ac:dyDescent="0.25">
      <c r="A933" s="589"/>
      <c r="B933" s="589"/>
      <c r="C933" s="589"/>
      <c r="D933" s="589"/>
      <c r="E933" s="589"/>
      <c r="F933" s="589"/>
      <c r="G933" s="589"/>
      <c r="H933" s="589"/>
    </row>
    <row r="934" spans="1:8" x14ac:dyDescent="0.25">
      <c r="A934" s="589"/>
      <c r="B934" s="589"/>
      <c r="C934" s="589"/>
      <c r="D934" s="589"/>
      <c r="E934" s="589"/>
      <c r="F934" s="589"/>
      <c r="G934" s="589"/>
      <c r="H934" s="589"/>
    </row>
    <row r="935" spans="1:8" x14ac:dyDescent="0.25">
      <c r="A935" s="589"/>
      <c r="B935" s="589"/>
      <c r="C935" s="589"/>
      <c r="D935" s="589"/>
      <c r="E935" s="589"/>
      <c r="F935" s="589"/>
      <c r="G935" s="589"/>
      <c r="H935" s="589"/>
    </row>
    <row r="936" spans="1:8" x14ac:dyDescent="0.25">
      <c r="A936" s="589"/>
      <c r="B936" s="589"/>
      <c r="C936" s="589"/>
      <c r="D936" s="589"/>
      <c r="E936" s="589"/>
      <c r="F936" s="589"/>
      <c r="G936" s="589"/>
      <c r="H936" s="589"/>
    </row>
    <row r="937" spans="1:8" x14ac:dyDescent="0.25">
      <c r="A937" s="589"/>
      <c r="B937" s="589"/>
      <c r="C937" s="589"/>
      <c r="D937" s="589"/>
      <c r="E937" s="589"/>
      <c r="F937" s="589"/>
      <c r="G937" s="589"/>
      <c r="H937" s="589"/>
    </row>
    <row r="938" spans="1:8" x14ac:dyDescent="0.25">
      <c r="A938" s="589"/>
      <c r="B938" s="589"/>
      <c r="C938" s="589"/>
      <c r="D938" s="589"/>
      <c r="E938" s="589"/>
      <c r="F938" s="589"/>
      <c r="G938" s="589"/>
      <c r="H938" s="589"/>
    </row>
    <row r="939" spans="1:8" x14ac:dyDescent="0.25">
      <c r="A939" s="589"/>
      <c r="B939" s="589"/>
      <c r="C939" s="589"/>
      <c r="D939" s="589"/>
      <c r="E939" s="589"/>
      <c r="F939" s="589"/>
      <c r="G939" s="589"/>
      <c r="H939" s="589"/>
    </row>
    <row r="940" spans="1:8" x14ac:dyDescent="0.25">
      <c r="A940" s="589"/>
      <c r="B940" s="589"/>
      <c r="C940" s="589"/>
      <c r="D940" s="589"/>
      <c r="E940" s="589"/>
      <c r="F940" s="589"/>
      <c r="G940" s="589"/>
      <c r="H940" s="589"/>
    </row>
    <row r="941" spans="1:8" x14ac:dyDescent="0.25">
      <c r="A941" s="589"/>
      <c r="B941" s="589"/>
      <c r="C941" s="589"/>
      <c r="D941" s="589"/>
      <c r="E941" s="589"/>
      <c r="F941" s="589"/>
      <c r="G941" s="589"/>
      <c r="H941" s="589"/>
    </row>
    <row r="942" spans="1:8" x14ac:dyDescent="0.25">
      <c r="A942" s="589"/>
      <c r="B942" s="589"/>
      <c r="C942" s="589"/>
      <c r="D942" s="589"/>
      <c r="E942" s="589"/>
      <c r="F942" s="589"/>
      <c r="G942" s="589"/>
      <c r="H942" s="589"/>
    </row>
    <row r="943" spans="1:8" x14ac:dyDescent="0.25">
      <c r="A943" s="589"/>
      <c r="B943" s="589"/>
      <c r="C943" s="589"/>
      <c r="D943" s="589"/>
      <c r="E943" s="589"/>
      <c r="F943" s="589"/>
      <c r="G943" s="589"/>
      <c r="H943" s="589"/>
    </row>
    <row r="944" spans="1:8" x14ac:dyDescent="0.25">
      <c r="A944" s="589"/>
      <c r="B944" s="589"/>
      <c r="C944" s="589"/>
      <c r="D944" s="589"/>
      <c r="E944" s="589"/>
      <c r="F944" s="589"/>
      <c r="G944" s="589"/>
      <c r="H944" s="589"/>
    </row>
  </sheetData>
  <mergeCells count="12">
    <mergeCell ref="G6:G7"/>
    <mergeCell ref="H6:H7"/>
    <mergeCell ref="A2:H2"/>
    <mergeCell ref="A3:H3"/>
    <mergeCell ref="A5:A7"/>
    <mergeCell ref="B5:B7"/>
    <mergeCell ref="C5:D5"/>
    <mergeCell ref="E5:H5"/>
    <mergeCell ref="C6:C7"/>
    <mergeCell ref="D6:D7"/>
    <mergeCell ref="E6:E7"/>
    <mergeCell ref="F6:F7"/>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workbookViewId="0"/>
  </sheetViews>
  <sheetFormatPr defaultRowHeight="12.75" x14ac:dyDescent="0.2"/>
  <cols>
    <col min="1" max="1" width="22.5703125" style="597" customWidth="1"/>
    <col min="2" max="4" width="9.140625" style="597"/>
    <col min="5" max="5" width="9.28515625" style="597" customWidth="1"/>
    <col min="6" max="16384" width="9.140625" style="597"/>
  </cols>
  <sheetData>
    <row r="1" spans="1:11" s="596" customFormat="1" x14ac:dyDescent="0.2"/>
    <row r="2" spans="1:11" s="571" customFormat="1" ht="21" customHeight="1" x14ac:dyDescent="0.25">
      <c r="A2" s="1957" t="s">
        <v>973</v>
      </c>
      <c r="B2" s="1957"/>
      <c r="C2" s="1957"/>
      <c r="D2" s="1957"/>
      <c r="E2" s="1957"/>
      <c r="F2" s="1957"/>
      <c r="G2" s="1957"/>
      <c r="H2" s="1957"/>
    </row>
    <row r="3" spans="1:11" s="571" customFormat="1" ht="23.25" customHeight="1" x14ac:dyDescent="0.25">
      <c r="A3" s="1944" t="s">
        <v>974</v>
      </c>
      <c r="B3" s="1944"/>
      <c r="C3" s="1944"/>
      <c r="D3" s="1944"/>
      <c r="E3" s="1944"/>
      <c r="F3" s="1944"/>
      <c r="G3" s="1944"/>
      <c r="H3" s="1944"/>
      <c r="I3" s="1578"/>
      <c r="J3" s="1578"/>
      <c r="K3" s="1578"/>
    </row>
    <row r="4" spans="1:11" s="571" customFormat="1" ht="12.95" customHeight="1" x14ac:dyDescent="0.25">
      <c r="A4" s="572">
        <v>2018</v>
      </c>
      <c r="B4" s="572"/>
      <c r="C4" s="572"/>
      <c r="D4" s="149"/>
      <c r="E4" s="149"/>
      <c r="F4" s="149"/>
      <c r="G4" s="149"/>
      <c r="H4" s="871" t="s">
        <v>509</v>
      </c>
      <c r="I4" s="589"/>
    </row>
    <row r="5" spans="1:11" s="571" customFormat="1" ht="12" customHeight="1" x14ac:dyDescent="0.25">
      <c r="A5" s="2069" t="s">
        <v>899</v>
      </c>
      <c r="B5" s="2071" t="s">
        <v>961</v>
      </c>
      <c r="C5" s="2072"/>
      <c r="D5" s="2072"/>
      <c r="E5" s="2072"/>
      <c r="F5" s="2072"/>
      <c r="G5" s="2072"/>
      <c r="H5" s="2075"/>
    </row>
    <row r="6" spans="1:11" s="571" customFormat="1" ht="63" customHeight="1" x14ac:dyDescent="0.25">
      <c r="A6" s="2052"/>
      <c r="B6" s="915" t="s">
        <v>970</v>
      </c>
      <c r="C6" s="916" t="s">
        <v>969</v>
      </c>
      <c r="D6" s="916" t="s">
        <v>968</v>
      </c>
      <c r="E6" s="916" t="s">
        <v>967</v>
      </c>
      <c r="F6" s="916" t="s">
        <v>966</v>
      </c>
      <c r="G6" s="916" t="s">
        <v>965</v>
      </c>
      <c r="H6" s="916" t="s">
        <v>627</v>
      </c>
    </row>
    <row r="7" spans="1:11" s="620" customFormat="1" ht="12.95" customHeight="1" x14ac:dyDescent="0.25">
      <c r="A7" s="1757"/>
      <c r="B7" s="1757"/>
      <c r="C7" s="1757"/>
      <c r="D7" s="1757"/>
      <c r="E7" s="1757"/>
      <c r="F7" s="1757"/>
      <c r="G7" s="1757"/>
      <c r="H7" s="1757"/>
    </row>
    <row r="8" spans="1:11" s="620" customFormat="1" ht="12.95" customHeight="1" x14ac:dyDescent="0.25">
      <c r="A8" s="620" t="s">
        <v>939</v>
      </c>
      <c r="B8" s="644">
        <f t="shared" ref="B8:H8" si="0">SUM(B10:B14)</f>
        <v>306</v>
      </c>
      <c r="C8" s="644">
        <f t="shared" si="0"/>
        <v>134</v>
      </c>
      <c r="D8" s="644">
        <f t="shared" si="0"/>
        <v>155</v>
      </c>
      <c r="E8" s="644">
        <f t="shared" si="0"/>
        <v>43</v>
      </c>
      <c r="F8" s="644">
        <f t="shared" si="0"/>
        <v>70</v>
      </c>
      <c r="G8" s="644">
        <f t="shared" si="0"/>
        <v>120</v>
      </c>
      <c r="H8" s="644">
        <f t="shared" si="0"/>
        <v>33</v>
      </c>
      <c r="I8" s="1179"/>
      <c r="J8" s="644"/>
    </row>
    <row r="9" spans="1:11" s="620" customFormat="1" ht="12.95" customHeight="1" x14ac:dyDescent="0.25">
      <c r="I9" s="1179"/>
      <c r="J9" s="644"/>
    </row>
    <row r="10" spans="1:11" s="616" customFormat="1" ht="12.95" customHeight="1" x14ac:dyDescent="0.25">
      <c r="A10" s="616" t="s">
        <v>938</v>
      </c>
      <c r="B10" s="645">
        <v>138</v>
      </c>
      <c r="C10" s="645">
        <v>30</v>
      </c>
      <c r="D10" s="645">
        <v>16</v>
      </c>
      <c r="E10" s="645">
        <v>3</v>
      </c>
      <c r="F10" s="645">
        <v>3</v>
      </c>
      <c r="G10" s="645">
        <v>12</v>
      </c>
      <c r="H10" s="645">
        <v>6</v>
      </c>
      <c r="I10" s="1179"/>
      <c r="J10" s="644"/>
    </row>
    <row r="11" spans="1:11" s="620" customFormat="1" ht="12.95" customHeight="1" x14ac:dyDescent="0.25">
      <c r="A11" s="616" t="s">
        <v>937</v>
      </c>
      <c r="B11" s="642">
        <v>140</v>
      </c>
      <c r="C11" s="642">
        <v>90</v>
      </c>
      <c r="D11" s="642">
        <v>103</v>
      </c>
      <c r="E11" s="642">
        <v>33</v>
      </c>
      <c r="F11" s="1753">
        <v>56</v>
      </c>
      <c r="G11" s="1753">
        <v>58</v>
      </c>
      <c r="H11" s="1753">
        <v>20</v>
      </c>
      <c r="I11" s="1179"/>
      <c r="J11" s="644"/>
    </row>
    <row r="12" spans="1:11" s="616" customFormat="1" ht="12.95" customHeight="1" x14ac:dyDescent="0.25">
      <c r="A12" s="616" t="s">
        <v>936</v>
      </c>
      <c r="B12" s="642">
        <v>26</v>
      </c>
      <c r="C12" s="642">
        <v>13</v>
      </c>
      <c r="D12" s="642">
        <v>36</v>
      </c>
      <c r="E12" s="642">
        <v>7</v>
      </c>
      <c r="F12" s="1753">
        <v>9</v>
      </c>
      <c r="G12" s="1753">
        <v>13</v>
      </c>
      <c r="H12" s="1753">
        <v>7</v>
      </c>
      <c r="I12" s="1179"/>
      <c r="J12" s="644"/>
    </row>
    <row r="13" spans="1:11" s="616" customFormat="1" ht="12.95" customHeight="1" x14ac:dyDescent="0.25">
      <c r="A13" s="616" t="s">
        <v>935</v>
      </c>
      <c r="B13" s="642">
        <v>0</v>
      </c>
      <c r="C13" s="642">
        <v>0</v>
      </c>
      <c r="D13" s="642">
        <v>0</v>
      </c>
      <c r="E13" s="642">
        <v>0</v>
      </c>
      <c r="F13" s="1753">
        <v>2</v>
      </c>
      <c r="G13" s="1753">
        <v>24</v>
      </c>
      <c r="H13" s="1753">
        <v>0</v>
      </c>
      <c r="I13" s="1759"/>
      <c r="J13" s="644"/>
    </row>
    <row r="14" spans="1:11" s="616" customFormat="1" ht="12.95" customHeight="1" x14ac:dyDescent="0.25">
      <c r="A14" s="616" t="s">
        <v>934</v>
      </c>
      <c r="B14" s="642">
        <v>2</v>
      </c>
      <c r="C14" s="642">
        <v>1</v>
      </c>
      <c r="D14" s="642">
        <v>0</v>
      </c>
      <c r="E14" s="642">
        <v>0</v>
      </c>
      <c r="F14" s="1753">
        <v>0</v>
      </c>
      <c r="G14" s="1753">
        <v>13</v>
      </c>
      <c r="H14" s="1753">
        <v>0</v>
      </c>
      <c r="I14" s="1760"/>
      <c r="J14" s="644"/>
    </row>
    <row r="15" spans="1:11" s="620" customFormat="1" ht="6.95" customHeight="1" thickBot="1" x14ac:dyDescent="0.3">
      <c r="A15" s="1733"/>
      <c r="B15" s="1733"/>
      <c r="C15" s="1733"/>
      <c r="D15" s="1761"/>
      <c r="E15" s="1733"/>
      <c r="F15" s="1761"/>
      <c r="G15" s="1733"/>
      <c r="H15" s="1733"/>
    </row>
    <row r="16" spans="1:11" s="620" customFormat="1" ht="3.75" customHeight="1" thickTop="1" x14ac:dyDescent="0.25">
      <c r="A16" s="1283"/>
      <c r="B16" s="1283"/>
      <c r="C16" s="1283"/>
      <c r="D16" s="1283"/>
      <c r="E16" s="1283"/>
      <c r="F16" s="1762"/>
      <c r="G16" s="1283"/>
      <c r="H16" s="1283"/>
    </row>
    <row r="17" spans="1:18" s="1109" customFormat="1" ht="12.95" customHeight="1" x14ac:dyDescent="0.25">
      <c r="A17" s="1141" t="s">
        <v>877</v>
      </c>
      <c r="B17" s="1141"/>
      <c r="C17" s="1141"/>
      <c r="D17" s="1141"/>
      <c r="E17" s="1141"/>
    </row>
    <row r="18" spans="1:18" ht="7.5" customHeight="1" x14ac:dyDescent="0.2">
      <c r="B18" s="596"/>
      <c r="C18" s="596"/>
      <c r="D18" s="596"/>
      <c r="E18" s="596"/>
      <c r="F18" s="596"/>
      <c r="G18" s="596"/>
      <c r="H18" s="596"/>
      <c r="I18" s="596"/>
      <c r="J18" s="596"/>
      <c r="K18" s="596"/>
      <c r="L18" s="596"/>
      <c r="M18" s="596"/>
      <c r="N18" s="596"/>
      <c r="O18" s="596"/>
      <c r="P18" s="596"/>
      <c r="Q18" s="596"/>
      <c r="R18" s="596"/>
    </row>
    <row r="19" spans="1:18" s="616" customFormat="1" ht="9.9499999999999993" customHeight="1" x14ac:dyDescent="0.25">
      <c r="A19" s="885" t="s">
        <v>527</v>
      </c>
      <c r="D19" s="1142"/>
    </row>
    <row r="20" spans="1:18" s="616" customFormat="1" ht="15" customHeight="1" x14ac:dyDescent="0.25">
      <c r="A20" s="1114" t="s">
        <v>893</v>
      </c>
      <c r="D20" s="1142"/>
    </row>
    <row r="21" spans="1:18" s="571" customFormat="1" x14ac:dyDescent="0.25">
      <c r="A21" s="1114" t="s">
        <v>929</v>
      </c>
      <c r="B21" s="589"/>
      <c r="C21" s="589"/>
      <c r="D21" s="589"/>
      <c r="E21" s="589"/>
      <c r="F21" s="589"/>
      <c r="G21" s="589"/>
    </row>
    <row r="22" spans="1:18" s="571" customFormat="1" ht="13.5" x14ac:dyDescent="0.25">
      <c r="A22" s="1125"/>
      <c r="B22" s="589"/>
      <c r="C22" s="589"/>
      <c r="D22" s="589"/>
      <c r="E22" s="589"/>
      <c r="F22" s="589"/>
      <c r="G22" s="589"/>
    </row>
    <row r="23" spans="1:18" s="596" customFormat="1" x14ac:dyDescent="0.2"/>
    <row r="24" spans="1:18" s="596" customFormat="1" x14ac:dyDescent="0.2"/>
    <row r="25" spans="1:18" s="596" customFormat="1" x14ac:dyDescent="0.2"/>
    <row r="26" spans="1:18" s="596" customFormat="1" x14ac:dyDescent="0.2"/>
    <row r="27" spans="1:18" s="596" customFormat="1" x14ac:dyDescent="0.2">
      <c r="A27" s="1178"/>
    </row>
    <row r="28" spans="1:18" s="596" customFormat="1" x14ac:dyDescent="0.2">
      <c r="A28" s="1613"/>
      <c r="B28" s="1583"/>
      <c r="C28" s="1583"/>
      <c r="D28" s="1583"/>
      <c r="E28" s="1583"/>
      <c r="F28" s="1583"/>
      <c r="G28" s="1583"/>
    </row>
    <row r="29" spans="1:18" s="596" customFormat="1" x14ac:dyDescent="0.2"/>
    <row r="30" spans="1:18" s="596" customFormat="1" x14ac:dyDescent="0.2"/>
    <row r="31" spans="1:18" s="596" customFormat="1" x14ac:dyDescent="0.2"/>
    <row r="32" spans="1:18" s="596" customFormat="1" x14ac:dyDescent="0.2"/>
    <row r="33" s="596" customFormat="1" x14ac:dyDescent="0.2"/>
    <row r="34" s="596" customFormat="1" x14ac:dyDescent="0.2"/>
    <row r="35" s="596" customFormat="1" x14ac:dyDescent="0.2"/>
    <row r="36" s="596" customFormat="1" x14ac:dyDescent="0.2"/>
    <row r="37" s="596" customFormat="1" x14ac:dyDescent="0.2"/>
    <row r="38" s="596" customFormat="1" x14ac:dyDescent="0.2"/>
    <row r="39" s="596" customFormat="1" x14ac:dyDescent="0.2"/>
    <row r="40" s="596" customFormat="1" x14ac:dyDescent="0.2"/>
    <row r="41" s="596" customFormat="1" x14ac:dyDescent="0.2"/>
    <row r="42" s="596" customFormat="1" x14ac:dyDescent="0.2"/>
    <row r="43" s="596" customFormat="1" x14ac:dyDescent="0.2"/>
    <row r="44" s="596" customFormat="1" x14ac:dyDescent="0.2"/>
    <row r="45" s="596" customFormat="1" x14ac:dyDescent="0.2"/>
  </sheetData>
  <mergeCells count="4">
    <mergeCell ref="A2:H2"/>
    <mergeCell ref="A3:H3"/>
    <mergeCell ref="A5:A6"/>
    <mergeCell ref="B5:H5"/>
  </mergeCells>
  <hyperlinks>
    <hyperlink ref="A20" r:id="rId1"/>
    <hyperlink ref="A21" r:id="rId2"/>
  </hyperlinks>
  <pageMargins left="0.78740157480314965" right="0.78740157480314965" top="1.1811023622047245" bottom="0.78740157480314965" header="0" footer="0"/>
  <pageSetup paperSize="9" orientation="portrait"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8"/>
  <sheetViews>
    <sheetView showGridLines="0" workbookViewId="0"/>
  </sheetViews>
  <sheetFormatPr defaultRowHeight="12.75" x14ac:dyDescent="0.25"/>
  <cols>
    <col min="1" max="1" width="12.7109375" style="571" customWidth="1"/>
    <col min="2" max="2" width="6.5703125" style="571" customWidth="1"/>
    <col min="3" max="3" width="9.28515625" style="571" customWidth="1"/>
    <col min="4" max="4" width="8.42578125" style="571" customWidth="1"/>
    <col min="5" max="5" width="8.28515625" style="571" customWidth="1"/>
    <col min="6" max="6" width="8.5703125" style="571" customWidth="1"/>
    <col min="7" max="7" width="9.5703125" style="571" customWidth="1"/>
    <col min="8" max="8" width="8" style="571" customWidth="1"/>
    <col min="9" max="9" width="9.42578125" style="571" customWidth="1"/>
    <col min="10" max="10" width="10.42578125" style="571" customWidth="1"/>
    <col min="11" max="16384" width="9.140625" style="571"/>
  </cols>
  <sheetData>
    <row r="2" spans="1:19" s="617" customFormat="1" ht="21" customHeight="1" x14ac:dyDescent="0.25">
      <c r="A2" s="1763" t="s">
        <v>989</v>
      </c>
      <c r="B2" s="1764"/>
      <c r="C2" s="2076"/>
      <c r="D2" s="2077"/>
      <c r="E2" s="2077"/>
      <c r="F2" s="2077"/>
      <c r="G2" s="1764"/>
      <c r="H2" s="1764"/>
      <c r="I2" s="1764"/>
      <c r="J2" s="1764"/>
    </row>
    <row r="3" spans="1:19" ht="23.25" customHeight="1" x14ac:dyDescent="0.25">
      <c r="A3" s="2078" t="s">
        <v>988</v>
      </c>
      <c r="B3" s="2078"/>
      <c r="C3" s="2078"/>
      <c r="D3" s="2078"/>
      <c r="E3" s="2078"/>
      <c r="F3" s="2078"/>
      <c r="G3" s="2078"/>
      <c r="H3" s="2078"/>
      <c r="I3" s="2078"/>
      <c r="J3" s="2079"/>
      <c r="K3" s="1586"/>
      <c r="L3" s="1202"/>
      <c r="M3" s="1201"/>
      <c r="N3" s="1200"/>
      <c r="O3" s="1200"/>
      <c r="P3" s="1199"/>
      <c r="Q3" s="1198"/>
      <c r="R3" s="1197"/>
      <c r="S3" s="1197"/>
    </row>
    <row r="4" spans="1:19" ht="12.95" customHeight="1" x14ac:dyDescent="0.25">
      <c r="A4" s="572">
        <v>2018</v>
      </c>
      <c r="B4" s="572"/>
      <c r="C4" s="572"/>
      <c r="D4" s="149"/>
      <c r="E4" s="149"/>
      <c r="F4" s="149"/>
      <c r="G4" s="149"/>
      <c r="H4" s="149"/>
      <c r="I4" s="149"/>
      <c r="J4" s="871" t="s">
        <v>509</v>
      </c>
      <c r="K4" s="1191"/>
      <c r="L4" s="1196"/>
      <c r="M4" s="1195"/>
      <c r="N4" s="1194"/>
      <c r="O4" s="1194"/>
      <c r="P4" s="1193"/>
      <c r="Q4" s="1192"/>
      <c r="R4" s="1191"/>
      <c r="S4" s="1191"/>
    </row>
    <row r="5" spans="1:19" ht="67.5" customHeight="1" x14ac:dyDescent="0.25">
      <c r="A5" s="918" t="s">
        <v>899</v>
      </c>
      <c r="B5" s="1765" t="s">
        <v>31</v>
      </c>
      <c r="C5" s="1766" t="s">
        <v>987</v>
      </c>
      <c r="D5" s="1766" t="s">
        <v>986</v>
      </c>
      <c r="E5" s="1766" t="s">
        <v>985</v>
      </c>
      <c r="F5" s="1766" t="s">
        <v>984</v>
      </c>
      <c r="G5" s="1766" t="s">
        <v>983</v>
      </c>
      <c r="H5" s="1766" t="s">
        <v>982</v>
      </c>
      <c r="I5" s="1766" t="s">
        <v>981</v>
      </c>
      <c r="J5" s="1767" t="s">
        <v>980</v>
      </c>
      <c r="K5" s="1187"/>
      <c r="L5" s="1190"/>
      <c r="M5" s="1189"/>
      <c r="N5" s="1189"/>
      <c r="O5" s="1189"/>
      <c r="P5" s="1189"/>
      <c r="Q5" s="1188"/>
      <c r="R5" s="1187"/>
      <c r="S5" s="1187"/>
    </row>
    <row r="6" spans="1:19" s="617" customFormat="1" ht="12.95" customHeight="1" x14ac:dyDescent="0.25">
      <c r="A6" s="899"/>
      <c r="B6" s="1185"/>
      <c r="C6" s="1186"/>
      <c r="D6" s="1186"/>
      <c r="E6" s="1186"/>
      <c r="F6" s="1186"/>
      <c r="G6" s="1186"/>
      <c r="H6" s="1186"/>
      <c r="I6" s="1186"/>
      <c r="J6" s="1186"/>
      <c r="K6" s="1185"/>
      <c r="L6" s="1185"/>
      <c r="M6" s="1185"/>
      <c r="N6" s="1185"/>
      <c r="O6" s="1185"/>
      <c r="P6" s="1185"/>
      <c r="Q6" s="1185"/>
      <c r="R6" s="1185"/>
      <c r="S6" s="1185"/>
    </row>
    <row r="7" spans="1:19" s="620" customFormat="1" ht="12.95" customHeight="1" x14ac:dyDescent="0.25">
      <c r="A7" s="620" t="s">
        <v>939</v>
      </c>
      <c r="B7" s="644">
        <f t="shared" ref="B7:J7" si="0">SUM(B9:B13)</f>
        <v>1087</v>
      </c>
      <c r="C7" s="644">
        <f t="shared" si="0"/>
        <v>500</v>
      </c>
      <c r="D7" s="644">
        <f t="shared" si="0"/>
        <v>9</v>
      </c>
      <c r="E7" s="644">
        <f t="shared" si="0"/>
        <v>132</v>
      </c>
      <c r="F7" s="644">
        <f t="shared" si="0"/>
        <v>155</v>
      </c>
      <c r="G7" s="644">
        <f t="shared" si="0"/>
        <v>11</v>
      </c>
      <c r="H7" s="644">
        <f t="shared" si="0"/>
        <v>6</v>
      </c>
      <c r="I7" s="644">
        <f t="shared" si="0"/>
        <v>66</v>
      </c>
      <c r="J7" s="644">
        <f t="shared" si="0"/>
        <v>37</v>
      </c>
      <c r="K7" s="1183"/>
      <c r="L7" s="1183"/>
      <c r="M7" s="1183"/>
      <c r="N7" s="1183"/>
      <c r="O7" s="1183"/>
      <c r="P7" s="1183"/>
      <c r="Q7" s="1183"/>
      <c r="R7" s="1183"/>
      <c r="S7" s="1183"/>
    </row>
    <row r="8" spans="1:19" s="620" customFormat="1" ht="12.95" customHeight="1" x14ac:dyDescent="0.25">
      <c r="G8" s="644"/>
      <c r="K8" s="609"/>
      <c r="L8" s="1183"/>
      <c r="M8" s="1183"/>
      <c r="N8" s="1183"/>
      <c r="O8" s="1183"/>
      <c r="P8" s="609"/>
      <c r="Q8" s="609"/>
      <c r="R8" s="1183"/>
      <c r="S8" s="1183"/>
    </row>
    <row r="9" spans="1:19" s="616" customFormat="1" ht="12.95" customHeight="1" x14ac:dyDescent="0.25">
      <c r="A9" s="616" t="s">
        <v>979</v>
      </c>
      <c r="B9" s="644">
        <v>403</v>
      </c>
      <c r="C9" s="645">
        <v>316</v>
      </c>
      <c r="D9" s="645">
        <v>1</v>
      </c>
      <c r="E9" s="645">
        <v>41</v>
      </c>
      <c r="F9" s="645">
        <v>20</v>
      </c>
      <c r="G9" s="616">
        <v>0</v>
      </c>
      <c r="H9" s="645">
        <v>2</v>
      </c>
      <c r="I9" s="645">
        <v>2</v>
      </c>
      <c r="J9" s="645">
        <v>5</v>
      </c>
      <c r="K9" s="1184"/>
      <c r="L9" s="1182"/>
      <c r="M9" s="1183"/>
      <c r="N9" s="1182"/>
      <c r="O9" s="1182"/>
      <c r="P9" s="1184"/>
      <c r="Q9" s="1184"/>
      <c r="R9" s="1182"/>
      <c r="S9" s="1182"/>
    </row>
    <row r="10" spans="1:19" s="620" customFormat="1" ht="12.95" customHeight="1" x14ac:dyDescent="0.25">
      <c r="A10" s="616" t="s">
        <v>978</v>
      </c>
      <c r="B10" s="1223">
        <v>527</v>
      </c>
      <c r="C10" s="642">
        <v>136</v>
      </c>
      <c r="D10" s="642">
        <v>8</v>
      </c>
      <c r="E10" s="642">
        <v>45</v>
      </c>
      <c r="F10" s="1758">
        <v>91</v>
      </c>
      <c r="G10" s="1753">
        <v>9</v>
      </c>
      <c r="H10" s="1753">
        <v>4</v>
      </c>
      <c r="I10" s="1753">
        <v>61</v>
      </c>
      <c r="J10" s="1753">
        <v>31</v>
      </c>
      <c r="K10" s="642"/>
      <c r="L10" s="642"/>
      <c r="M10" s="1183"/>
      <c r="N10" s="1182"/>
      <c r="O10" s="1181"/>
      <c r="P10" s="642"/>
      <c r="Q10" s="642"/>
      <c r="R10" s="642"/>
      <c r="S10" s="1181"/>
    </row>
    <row r="11" spans="1:19" s="616" customFormat="1" ht="12.95" customHeight="1" x14ac:dyDescent="0.25">
      <c r="A11" s="616" t="s">
        <v>977</v>
      </c>
      <c r="B11" s="1223">
        <v>115</v>
      </c>
      <c r="C11" s="642">
        <v>42</v>
      </c>
      <c r="D11" s="642">
        <v>0</v>
      </c>
      <c r="E11" s="642">
        <v>44</v>
      </c>
      <c r="F11" s="1758">
        <v>18</v>
      </c>
      <c r="G11" s="1753">
        <v>2</v>
      </c>
      <c r="H11" s="1753">
        <v>0</v>
      </c>
      <c r="I11" s="1753">
        <v>3</v>
      </c>
      <c r="J11" s="1753">
        <v>0</v>
      </c>
      <c r="K11" s="642"/>
      <c r="L11" s="642"/>
      <c r="M11" s="1183"/>
      <c r="N11" s="1182"/>
      <c r="O11" s="1181"/>
      <c r="P11" s="642"/>
      <c r="Q11" s="642"/>
      <c r="R11" s="642"/>
      <c r="S11" s="1181"/>
    </row>
    <row r="12" spans="1:19" s="616" customFormat="1" ht="12.95" customHeight="1" x14ac:dyDescent="0.25">
      <c r="A12" s="616" t="s">
        <v>976</v>
      </c>
      <c r="B12" s="1223">
        <v>26</v>
      </c>
      <c r="C12" s="642">
        <v>2</v>
      </c>
      <c r="D12" s="642">
        <v>0</v>
      </c>
      <c r="E12" s="642">
        <v>1</v>
      </c>
      <c r="F12" s="1758">
        <v>19</v>
      </c>
      <c r="G12" s="1753">
        <v>0</v>
      </c>
      <c r="H12" s="1753">
        <v>0</v>
      </c>
      <c r="I12" s="1753">
        <v>0</v>
      </c>
      <c r="J12" s="1753">
        <v>1</v>
      </c>
      <c r="K12" s="642"/>
      <c r="L12" s="642"/>
      <c r="M12" s="1183"/>
      <c r="N12" s="1182"/>
      <c r="O12" s="1181"/>
      <c r="P12" s="642"/>
      <c r="Q12" s="642"/>
      <c r="R12" s="642"/>
      <c r="S12" s="1181"/>
    </row>
    <row r="13" spans="1:19" s="616" customFormat="1" ht="12.95" customHeight="1" x14ac:dyDescent="0.25">
      <c r="A13" s="616" t="s">
        <v>975</v>
      </c>
      <c r="B13" s="1223">
        <v>16</v>
      </c>
      <c r="C13" s="642">
        <v>4</v>
      </c>
      <c r="D13" s="642">
        <v>0</v>
      </c>
      <c r="E13" s="642">
        <v>1</v>
      </c>
      <c r="F13" s="1758">
        <v>7</v>
      </c>
      <c r="G13" s="1753">
        <v>0</v>
      </c>
      <c r="H13" s="1753">
        <v>0</v>
      </c>
      <c r="I13" s="1753">
        <v>0</v>
      </c>
      <c r="J13" s="1753">
        <v>0</v>
      </c>
      <c r="K13" s="642"/>
      <c r="L13" s="642"/>
      <c r="M13" s="1183"/>
      <c r="N13" s="1182"/>
      <c r="O13" s="1181"/>
      <c r="P13" s="642"/>
      <c r="Q13" s="642"/>
      <c r="R13" s="642"/>
      <c r="S13" s="1181"/>
    </row>
    <row r="14" spans="1:19" s="620" customFormat="1" ht="6.95" customHeight="1" thickBot="1" x14ac:dyDescent="0.3">
      <c r="A14" s="1733"/>
      <c r="B14" s="1733"/>
      <c r="C14" s="1733"/>
      <c r="D14" s="1761"/>
      <c r="E14" s="1733"/>
      <c r="F14" s="1733"/>
      <c r="G14" s="1733"/>
      <c r="H14" s="1733"/>
      <c r="I14" s="1733"/>
      <c r="J14" s="1733"/>
    </row>
    <row r="15" spans="1:19" s="620" customFormat="1" ht="6.75" customHeight="1" thickTop="1" x14ac:dyDescent="0.25">
      <c r="A15" s="1283"/>
      <c r="B15" s="1283"/>
      <c r="C15" s="1283"/>
      <c r="D15" s="1762"/>
      <c r="E15" s="1283"/>
      <c r="F15" s="1283"/>
      <c r="G15" s="1283"/>
      <c r="H15" s="1283"/>
    </row>
    <row r="16" spans="1:19" x14ac:dyDescent="0.25">
      <c r="A16" s="589"/>
      <c r="B16" s="589"/>
      <c r="C16" s="1180"/>
      <c r="D16" s="1180"/>
      <c r="E16" s="1180"/>
      <c r="F16" s="1180"/>
      <c r="G16" s="1180"/>
      <c r="H16" s="1180"/>
      <c r="I16" s="1180"/>
      <c r="J16" s="1180"/>
    </row>
    <row r="17" spans="1:19" x14ac:dyDescent="0.25">
      <c r="A17" s="589"/>
      <c r="B17" s="589"/>
      <c r="C17" s="589"/>
      <c r="D17" s="589"/>
      <c r="E17" s="589"/>
      <c r="F17" s="589"/>
      <c r="G17" s="589"/>
      <c r="H17" s="589"/>
      <c r="I17" s="589"/>
      <c r="J17" s="589"/>
    </row>
    <row r="18" spans="1:19" x14ac:dyDescent="0.25">
      <c r="A18" s="589"/>
      <c r="B18" s="589"/>
      <c r="C18" s="1180"/>
      <c r="D18" s="1180"/>
      <c r="E18" s="1180"/>
      <c r="F18" s="1180"/>
      <c r="G18" s="1180"/>
      <c r="H18" s="1180"/>
      <c r="I18" s="1180"/>
      <c r="J18" s="1180"/>
      <c r="K18" s="1180"/>
      <c r="L18" s="1180"/>
      <c r="M18" s="1180"/>
      <c r="N18" s="1180"/>
      <c r="O18" s="1180"/>
      <c r="P18" s="1180"/>
      <c r="Q18" s="1180"/>
      <c r="R18" s="1180"/>
      <c r="S18" s="1180"/>
    </row>
    <row r="19" spans="1:19" x14ac:dyDescent="0.25">
      <c r="A19" s="589"/>
      <c r="B19" s="589"/>
      <c r="C19" s="589"/>
      <c r="D19" s="589"/>
      <c r="E19" s="589"/>
      <c r="F19" s="589"/>
      <c r="G19" s="589"/>
      <c r="H19" s="589"/>
      <c r="I19" s="589"/>
      <c r="J19" s="589"/>
    </row>
    <row r="20" spans="1:19" x14ac:dyDescent="0.25">
      <c r="A20" s="589"/>
      <c r="B20" s="589"/>
      <c r="C20" s="1180"/>
      <c r="D20" s="1180"/>
      <c r="E20" s="1180"/>
      <c r="F20" s="1180"/>
      <c r="G20" s="1180"/>
      <c r="H20" s="1180"/>
      <c r="I20" s="1180"/>
      <c r="J20" s="1180"/>
      <c r="K20" s="1180"/>
      <c r="L20" s="1180"/>
      <c r="M20" s="1180"/>
      <c r="N20" s="1180"/>
      <c r="O20" s="1180"/>
      <c r="P20" s="1180"/>
      <c r="Q20" s="1180"/>
      <c r="R20" s="1180"/>
      <c r="S20" s="1180"/>
    </row>
    <row r="21" spans="1:19" x14ac:dyDescent="0.25">
      <c r="A21" s="589"/>
      <c r="B21" s="589"/>
      <c r="C21" s="1180"/>
      <c r="D21" s="1180"/>
      <c r="E21" s="1180"/>
      <c r="F21" s="1180"/>
      <c r="G21" s="1180"/>
      <c r="H21" s="1180"/>
      <c r="I21" s="1180"/>
      <c r="J21" s="1180"/>
      <c r="K21" s="1180"/>
      <c r="L21" s="1180"/>
      <c r="M21" s="1180"/>
      <c r="N21" s="1180"/>
      <c r="O21" s="1180"/>
      <c r="P21" s="1180"/>
      <c r="Q21" s="1180"/>
      <c r="R21" s="1180"/>
      <c r="S21" s="1180"/>
    </row>
    <row r="22" spans="1:19" x14ac:dyDescent="0.25">
      <c r="A22" s="589"/>
      <c r="B22" s="589"/>
      <c r="C22" s="1180"/>
      <c r="D22" s="589"/>
      <c r="E22" s="589"/>
      <c r="F22" s="589"/>
      <c r="G22" s="589"/>
      <c r="H22" s="589"/>
      <c r="I22" s="589"/>
      <c r="J22" s="589"/>
    </row>
    <row r="23" spans="1:19" x14ac:dyDescent="0.25">
      <c r="A23" s="589"/>
      <c r="B23" s="589"/>
      <c r="C23" s="589"/>
      <c r="D23" s="589"/>
      <c r="E23" s="589"/>
      <c r="F23" s="589"/>
      <c r="G23" s="589"/>
      <c r="H23" s="589"/>
      <c r="I23" s="589"/>
      <c r="J23" s="589"/>
    </row>
    <row r="24" spans="1:19" x14ac:dyDescent="0.25">
      <c r="A24" s="589"/>
      <c r="B24" s="589"/>
      <c r="C24" s="589"/>
      <c r="D24" s="589"/>
      <c r="E24" s="589"/>
      <c r="F24" s="589"/>
      <c r="G24" s="589"/>
      <c r="H24" s="589"/>
      <c r="I24" s="589"/>
      <c r="J24" s="589"/>
    </row>
    <row r="25" spans="1:19" x14ac:dyDescent="0.25">
      <c r="A25" s="589"/>
      <c r="B25" s="589"/>
      <c r="C25" s="589"/>
      <c r="D25" s="589"/>
      <c r="E25" s="589"/>
      <c r="F25" s="589"/>
      <c r="G25" s="589"/>
      <c r="H25" s="589"/>
      <c r="I25" s="589"/>
      <c r="J25" s="589"/>
    </row>
    <row r="26" spans="1:19" x14ac:dyDescent="0.25">
      <c r="A26" s="589"/>
      <c r="B26" s="589"/>
      <c r="C26" s="589"/>
      <c r="D26" s="589"/>
      <c r="E26" s="589"/>
      <c r="F26" s="589"/>
      <c r="G26" s="589"/>
      <c r="H26" s="589"/>
      <c r="I26" s="589"/>
      <c r="J26" s="589"/>
    </row>
    <row r="27" spans="1:19" x14ac:dyDescent="0.25">
      <c r="A27" s="589"/>
      <c r="B27" s="589"/>
      <c r="C27" s="589"/>
      <c r="D27" s="589"/>
      <c r="E27" s="589"/>
      <c r="F27" s="589"/>
      <c r="G27" s="589"/>
      <c r="H27" s="589"/>
      <c r="I27" s="589"/>
      <c r="J27" s="589"/>
    </row>
    <row r="28" spans="1:19" x14ac:dyDescent="0.25">
      <c r="A28" s="1578"/>
      <c r="B28" s="1578"/>
      <c r="C28" s="1578"/>
      <c r="D28" s="1578"/>
      <c r="E28" s="1578"/>
      <c r="F28" s="1578"/>
      <c r="G28" s="1578"/>
      <c r="H28" s="589"/>
      <c r="I28" s="589"/>
      <c r="J28" s="589"/>
    </row>
  </sheetData>
  <mergeCells count="2">
    <mergeCell ref="C2:F2"/>
    <mergeCell ref="A3:J3"/>
  </mergeCells>
  <pageMargins left="0.78740157480314965" right="0.78740157480314965" top="1.1811023622047245" bottom="0.78740157480314965" header="0" footer="0"/>
  <pageSetup paperSize="9" scale="95" orientation="portrait" horizontalDpi="4294967292" verticalDpi="24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workbookViewId="0"/>
  </sheetViews>
  <sheetFormatPr defaultRowHeight="12.75" x14ac:dyDescent="0.25"/>
  <cols>
    <col min="1" max="1" width="10.28515625" style="5" customWidth="1"/>
    <col min="2" max="3" width="9.140625" style="5"/>
    <col min="4" max="4" width="7" style="5" customWidth="1"/>
    <col min="5" max="5" width="9.140625" style="5"/>
    <col min="6" max="7" width="8.28515625" style="5" customWidth="1"/>
    <col min="8" max="8" width="9.140625" style="5"/>
    <col min="9" max="9" width="8.5703125" style="5" customWidth="1"/>
    <col min="10" max="10" width="7.85546875" style="5" customWidth="1"/>
    <col min="11" max="16384" width="9.140625" style="5"/>
  </cols>
  <sheetData>
    <row r="1" spans="1:14" s="617" customFormat="1" x14ac:dyDescent="0.25"/>
    <row r="2" spans="1:14" s="617" customFormat="1" ht="21" customHeight="1" x14ac:dyDescent="0.25">
      <c r="A2" s="1768" t="s">
        <v>989</v>
      </c>
      <c r="B2" s="1769"/>
      <c r="C2" s="2076"/>
      <c r="D2" s="2077"/>
      <c r="E2" s="2077"/>
      <c r="F2" s="2077"/>
      <c r="G2" s="1769"/>
      <c r="H2" s="1769"/>
      <c r="I2" s="1769"/>
    </row>
    <row r="3" spans="1:14" s="571" customFormat="1" ht="23.25" customHeight="1" x14ac:dyDescent="0.25">
      <c r="A3" s="2080" t="s">
        <v>999</v>
      </c>
      <c r="B3" s="2007"/>
      <c r="C3" s="2007"/>
      <c r="D3" s="2007"/>
      <c r="E3" s="2007"/>
      <c r="F3" s="2007"/>
      <c r="G3" s="2007"/>
      <c r="H3" s="2007"/>
      <c r="I3" s="2007"/>
      <c r="J3" s="2081"/>
      <c r="K3" s="1578"/>
      <c r="L3" s="1177"/>
    </row>
    <row r="4" spans="1:14" s="571" customFormat="1" ht="12.95" customHeight="1" x14ac:dyDescent="0.25">
      <c r="A4" s="572">
        <v>2018</v>
      </c>
      <c r="B4" s="572"/>
      <c r="C4" s="572"/>
      <c r="D4" s="149"/>
      <c r="E4" s="149"/>
      <c r="F4" s="149"/>
      <c r="G4" s="149"/>
      <c r="H4" s="149"/>
      <c r="J4" s="871" t="s">
        <v>509</v>
      </c>
      <c r="K4" s="589"/>
    </row>
    <row r="5" spans="1:14" s="571" customFormat="1" ht="15" customHeight="1" x14ac:dyDescent="0.25">
      <c r="A5" s="2050" t="s">
        <v>899</v>
      </c>
      <c r="B5" s="2050" t="s">
        <v>998</v>
      </c>
      <c r="C5" s="2069" t="s">
        <v>997</v>
      </c>
      <c r="D5" s="2082" t="s">
        <v>996</v>
      </c>
      <c r="E5" s="2083"/>
      <c r="F5" s="2083"/>
      <c r="G5" s="2084"/>
      <c r="H5" s="2050" t="s">
        <v>995</v>
      </c>
      <c r="I5" s="2050" t="s">
        <v>994</v>
      </c>
      <c r="J5" s="2050" t="s">
        <v>993</v>
      </c>
    </row>
    <row r="6" spans="1:14" s="571" customFormat="1" ht="15" customHeight="1" x14ac:dyDescent="0.25">
      <c r="A6" s="1962"/>
      <c r="B6" s="1962"/>
      <c r="C6" s="1962"/>
      <c r="D6" s="2085"/>
      <c r="E6" s="2086"/>
      <c r="F6" s="2086"/>
      <c r="G6" s="2087"/>
      <c r="H6" s="1962"/>
      <c r="I6" s="1962"/>
      <c r="J6" s="2051"/>
    </row>
    <row r="7" spans="1:14" s="571" customFormat="1" ht="62.25" customHeight="1" x14ac:dyDescent="0.25">
      <c r="A7" s="2070"/>
      <c r="B7" s="2070"/>
      <c r="C7" s="2070"/>
      <c r="D7" s="1204" t="s">
        <v>31</v>
      </c>
      <c r="E7" s="1203" t="s">
        <v>992</v>
      </c>
      <c r="F7" s="1203" t="s">
        <v>991</v>
      </c>
      <c r="G7" s="1203" t="s">
        <v>990</v>
      </c>
      <c r="H7" s="2070"/>
      <c r="I7" s="2070"/>
      <c r="J7" s="2052"/>
    </row>
    <row r="8" spans="1:14" s="617" customFormat="1" ht="12.95" customHeight="1" x14ac:dyDescent="0.25">
      <c r="A8" s="899"/>
      <c r="B8" s="1186"/>
      <c r="C8" s="1186"/>
      <c r="D8" s="1185"/>
      <c r="E8" s="1186"/>
      <c r="F8" s="1186"/>
      <c r="G8" s="1186"/>
      <c r="H8" s="1186"/>
      <c r="I8" s="1186"/>
      <c r="J8" s="1186"/>
    </row>
    <row r="9" spans="1:14" s="620" customFormat="1" ht="12.95" customHeight="1" x14ac:dyDescent="0.25">
      <c r="A9" s="620" t="s">
        <v>939</v>
      </c>
      <c r="B9" s="644">
        <f t="shared" ref="B9:J9" si="0">SUM(B11:B15)</f>
        <v>24</v>
      </c>
      <c r="C9" s="644">
        <f t="shared" si="0"/>
        <v>34</v>
      </c>
      <c r="D9" s="644">
        <f t="shared" si="0"/>
        <v>68</v>
      </c>
      <c r="E9" s="644">
        <f t="shared" si="0"/>
        <v>16</v>
      </c>
      <c r="F9" s="644">
        <f t="shared" si="0"/>
        <v>11</v>
      </c>
      <c r="G9" s="644">
        <f t="shared" si="0"/>
        <v>41</v>
      </c>
      <c r="H9" s="644">
        <f t="shared" si="0"/>
        <v>8</v>
      </c>
      <c r="I9" s="644">
        <f t="shared" si="0"/>
        <v>29</v>
      </c>
      <c r="J9" s="644">
        <f t="shared" si="0"/>
        <v>8</v>
      </c>
      <c r="K9" s="644"/>
      <c r="L9" s="644"/>
      <c r="M9" s="644"/>
      <c r="N9" s="644"/>
    </row>
    <row r="10" spans="1:14" s="620" customFormat="1" ht="12.95" customHeight="1" x14ac:dyDescent="0.25">
      <c r="C10" s="644"/>
      <c r="D10" s="644"/>
      <c r="E10" s="644"/>
      <c r="F10" s="644"/>
      <c r="I10" s="644"/>
      <c r="J10" s="644"/>
      <c r="K10" s="644"/>
      <c r="L10" s="644"/>
      <c r="M10" s="644"/>
      <c r="N10" s="644"/>
    </row>
    <row r="11" spans="1:14" s="616" customFormat="1" ht="12.95" customHeight="1" x14ac:dyDescent="0.25">
      <c r="A11" s="616" t="s">
        <v>938</v>
      </c>
      <c r="B11" s="645">
        <v>1</v>
      </c>
      <c r="C11" s="616">
        <v>0</v>
      </c>
      <c r="D11" s="644">
        <f>SUM(E11:G11)</f>
        <v>14</v>
      </c>
      <c r="E11" s="616">
        <v>0</v>
      </c>
      <c r="F11" s="616">
        <v>1</v>
      </c>
      <c r="G11" s="645">
        <v>13</v>
      </c>
      <c r="H11" s="645">
        <v>1</v>
      </c>
      <c r="I11" s="616">
        <v>0</v>
      </c>
      <c r="J11" s="616">
        <v>0</v>
      </c>
      <c r="K11" s="644"/>
      <c r="L11" s="645"/>
      <c r="M11" s="644"/>
      <c r="N11" s="644"/>
    </row>
    <row r="12" spans="1:14" s="620" customFormat="1" ht="12.95" customHeight="1" x14ac:dyDescent="0.25">
      <c r="A12" s="616" t="s">
        <v>937</v>
      </c>
      <c r="B12" s="642">
        <v>19</v>
      </c>
      <c r="C12" s="642">
        <v>32</v>
      </c>
      <c r="D12" s="644">
        <f>SUM(E12:G12)</f>
        <v>51</v>
      </c>
      <c r="E12" s="616">
        <v>16</v>
      </c>
      <c r="F12" s="1770">
        <v>8</v>
      </c>
      <c r="G12" s="642">
        <v>27</v>
      </c>
      <c r="H12" s="642">
        <v>7</v>
      </c>
      <c r="I12" s="642">
        <v>26</v>
      </c>
      <c r="J12" s="1770">
        <v>7</v>
      </c>
      <c r="K12" s="644"/>
      <c r="L12" s="645"/>
      <c r="M12" s="644"/>
      <c r="N12" s="644"/>
    </row>
    <row r="13" spans="1:14" s="616" customFormat="1" ht="12.95" customHeight="1" x14ac:dyDescent="0.25">
      <c r="A13" s="616" t="s">
        <v>936</v>
      </c>
      <c r="B13" s="642">
        <v>2</v>
      </c>
      <c r="C13" s="642">
        <v>0</v>
      </c>
      <c r="D13" s="644">
        <f>SUM(E13:G13)</f>
        <v>1</v>
      </c>
      <c r="E13" s="616">
        <v>0</v>
      </c>
      <c r="F13" s="1770">
        <v>1</v>
      </c>
      <c r="G13" s="642">
        <v>0</v>
      </c>
      <c r="H13" s="642">
        <v>0</v>
      </c>
      <c r="I13" s="642">
        <v>3</v>
      </c>
      <c r="J13" s="1770">
        <v>0</v>
      </c>
      <c r="K13" s="644"/>
      <c r="L13" s="645"/>
      <c r="M13" s="644"/>
      <c r="N13" s="644"/>
    </row>
    <row r="14" spans="1:14" s="616" customFormat="1" ht="12.95" customHeight="1" x14ac:dyDescent="0.25">
      <c r="A14" s="616" t="s">
        <v>935</v>
      </c>
      <c r="B14" s="642">
        <v>1</v>
      </c>
      <c r="C14" s="642">
        <v>0</v>
      </c>
      <c r="D14" s="644">
        <f>SUM(E14:G14)</f>
        <v>1</v>
      </c>
      <c r="E14" s="616">
        <v>0</v>
      </c>
      <c r="F14" s="1770">
        <v>0</v>
      </c>
      <c r="G14" s="642">
        <v>1</v>
      </c>
      <c r="H14" s="642">
        <v>0</v>
      </c>
      <c r="I14" s="642">
        <v>0</v>
      </c>
      <c r="J14" s="1770">
        <v>1</v>
      </c>
      <c r="K14" s="644"/>
      <c r="L14" s="645"/>
      <c r="M14" s="644"/>
      <c r="N14" s="644"/>
    </row>
    <row r="15" spans="1:14" s="616" customFormat="1" ht="12.95" customHeight="1" x14ac:dyDescent="0.25">
      <c r="A15" s="616" t="s">
        <v>934</v>
      </c>
      <c r="B15" s="642">
        <v>1</v>
      </c>
      <c r="C15" s="642">
        <v>2</v>
      </c>
      <c r="D15" s="644">
        <f>SUM(E15:G15)</f>
        <v>1</v>
      </c>
      <c r="E15" s="616">
        <v>0</v>
      </c>
      <c r="F15" s="1770">
        <v>1</v>
      </c>
      <c r="G15" s="642">
        <v>0</v>
      </c>
      <c r="H15" s="642">
        <v>0</v>
      </c>
      <c r="I15" s="642">
        <v>0</v>
      </c>
      <c r="J15" s="1770">
        <v>0</v>
      </c>
      <c r="K15" s="644"/>
      <c r="L15" s="645"/>
      <c r="M15" s="644"/>
      <c r="N15" s="644"/>
    </row>
    <row r="16" spans="1:14" s="620" customFormat="1" ht="6.95" customHeight="1" thickBot="1" x14ac:dyDescent="0.3">
      <c r="A16" s="1733"/>
      <c r="B16" s="1733"/>
      <c r="C16" s="1733"/>
      <c r="D16" s="1733"/>
      <c r="E16" s="1733"/>
      <c r="F16" s="1733"/>
      <c r="G16" s="1733"/>
      <c r="H16" s="1733"/>
      <c r="I16" s="1733"/>
      <c r="J16" s="1733"/>
    </row>
    <row r="17" spans="1:10" s="620" customFormat="1" ht="3.75" customHeight="1" thickTop="1" x14ac:dyDescent="0.25">
      <c r="A17" s="1283"/>
      <c r="B17" s="1283"/>
      <c r="C17" s="1283"/>
      <c r="D17" s="1283"/>
      <c r="E17" s="1283"/>
      <c r="F17" s="1283"/>
      <c r="G17" s="1283"/>
      <c r="H17" s="1283"/>
      <c r="I17" s="1283"/>
      <c r="J17" s="1283"/>
    </row>
    <row r="18" spans="1:10" s="1109" customFormat="1" ht="12.95" customHeight="1" x14ac:dyDescent="0.25">
      <c r="A18" s="1141" t="s">
        <v>877</v>
      </c>
      <c r="B18" s="1141"/>
      <c r="C18" s="1141"/>
      <c r="D18" s="1141"/>
      <c r="E18" s="1141"/>
    </row>
    <row r="19" spans="1:10" s="617" customFormat="1" ht="9" customHeight="1" x14ac:dyDescent="0.25"/>
    <row r="20" spans="1:10" s="616" customFormat="1" ht="9.9499999999999993" customHeight="1" x14ac:dyDescent="0.25">
      <c r="A20" s="885" t="s">
        <v>527</v>
      </c>
      <c r="D20" s="1142"/>
    </row>
    <row r="21" spans="1:10" s="616" customFormat="1" ht="15" customHeight="1" x14ac:dyDescent="0.25">
      <c r="A21" s="1114" t="s">
        <v>893</v>
      </c>
      <c r="D21" s="1142"/>
    </row>
    <row r="22" spans="1:10" s="571" customFormat="1" ht="13.5" x14ac:dyDescent="0.25">
      <c r="A22" s="1125"/>
      <c r="B22" s="589"/>
      <c r="C22" s="589"/>
      <c r="D22" s="589"/>
      <c r="E22" s="589"/>
      <c r="F22" s="589"/>
      <c r="G22" s="589"/>
    </row>
    <row r="23" spans="1:10" s="571" customFormat="1" ht="13.5" x14ac:dyDescent="0.25">
      <c r="A23" s="1125"/>
      <c r="B23" s="589"/>
      <c r="C23" s="589"/>
      <c r="D23" s="589"/>
      <c r="E23" s="589"/>
      <c r="F23" s="589"/>
      <c r="G23" s="589"/>
    </row>
    <row r="24" spans="1:10" s="617" customFormat="1" x14ac:dyDescent="0.25"/>
    <row r="25" spans="1:10" s="617" customFormat="1" x14ac:dyDescent="0.25"/>
    <row r="26" spans="1:10" s="617" customFormat="1" x14ac:dyDescent="0.25"/>
    <row r="27" spans="1:10" s="617" customFormat="1" x14ac:dyDescent="0.25"/>
    <row r="28" spans="1:10" s="617" customFormat="1" x14ac:dyDescent="0.25">
      <c r="A28" s="1587"/>
      <c r="B28" s="1587"/>
      <c r="C28" s="1587"/>
      <c r="D28" s="1587"/>
      <c r="E28" s="1587"/>
      <c r="F28" s="1587"/>
      <c r="G28" s="1587"/>
    </row>
    <row r="29" spans="1:10" s="617" customFormat="1" x14ac:dyDescent="0.25"/>
    <row r="30" spans="1:10" s="617" customFormat="1" x14ac:dyDescent="0.25"/>
    <row r="31" spans="1:10" s="617" customFormat="1" x14ac:dyDescent="0.25"/>
    <row r="32" spans="1:10" s="617" customFormat="1" x14ac:dyDescent="0.25"/>
    <row r="33" spans="1:22" s="617" customFormat="1" x14ac:dyDescent="0.25"/>
    <row r="34" spans="1:22" s="617" customFormat="1" x14ac:dyDescent="0.25"/>
    <row r="35" spans="1:22" s="617" customFormat="1" x14ac:dyDescent="0.25"/>
    <row r="36" spans="1:22" s="617" customFormat="1" x14ac:dyDescent="0.25"/>
    <row r="37" spans="1:22" s="617" customFormat="1" x14ac:dyDescent="0.25"/>
    <row r="38" spans="1:22" s="617" customFormat="1" x14ac:dyDescent="0.25"/>
    <row r="39" spans="1:22" s="617" customFormat="1" x14ac:dyDescent="0.25"/>
    <row r="40" spans="1:22" s="617" customFormat="1" x14ac:dyDescent="0.25"/>
    <row r="41" spans="1:22" s="617" customFormat="1" x14ac:dyDescent="0.25"/>
    <row r="42" spans="1:22" s="617" customFormat="1" x14ac:dyDescent="0.25"/>
    <row r="43" spans="1:22" s="617" customFormat="1" x14ac:dyDescent="0.25"/>
    <row r="44" spans="1:22" s="617" customFormat="1" x14ac:dyDescent="0.25"/>
    <row r="45" spans="1:22" s="617" customFormat="1" x14ac:dyDescent="0.25"/>
    <row r="46" spans="1:22" x14ac:dyDescent="0.25">
      <c r="A46" s="617"/>
      <c r="B46" s="617"/>
      <c r="C46" s="617"/>
      <c r="D46" s="617"/>
      <c r="E46" s="617"/>
      <c r="F46" s="617"/>
      <c r="G46" s="617"/>
      <c r="H46" s="617"/>
      <c r="I46" s="617"/>
      <c r="J46" s="617"/>
      <c r="K46" s="617"/>
      <c r="L46" s="617"/>
      <c r="M46" s="617"/>
      <c r="N46" s="617"/>
      <c r="O46" s="617"/>
      <c r="P46" s="617"/>
      <c r="Q46" s="617"/>
      <c r="R46" s="617"/>
      <c r="S46" s="617"/>
      <c r="T46" s="617"/>
      <c r="U46" s="617"/>
      <c r="V46" s="617"/>
    </row>
    <row r="47" spans="1:22" x14ac:dyDescent="0.25">
      <c r="A47" s="617"/>
      <c r="B47" s="617"/>
      <c r="C47" s="617"/>
      <c r="D47" s="617"/>
      <c r="E47" s="617"/>
      <c r="F47" s="617"/>
      <c r="G47" s="617"/>
      <c r="H47" s="617"/>
      <c r="I47" s="617"/>
      <c r="J47" s="617"/>
      <c r="K47" s="617"/>
      <c r="L47" s="617"/>
      <c r="M47" s="617"/>
      <c r="N47" s="617"/>
      <c r="O47" s="617"/>
      <c r="P47" s="617"/>
      <c r="Q47" s="617"/>
      <c r="R47" s="617"/>
      <c r="S47" s="617"/>
      <c r="T47" s="617"/>
      <c r="U47" s="617"/>
      <c r="V47" s="617"/>
    </row>
    <row r="48" spans="1:22" x14ac:dyDescent="0.25">
      <c r="A48" s="617"/>
      <c r="B48" s="617"/>
      <c r="C48" s="617"/>
      <c r="D48" s="617"/>
      <c r="E48" s="617"/>
      <c r="F48" s="617"/>
      <c r="G48" s="617"/>
      <c r="H48" s="617"/>
      <c r="I48" s="617"/>
      <c r="J48" s="617"/>
      <c r="K48" s="617"/>
      <c r="L48" s="617"/>
      <c r="M48" s="617"/>
      <c r="N48" s="617"/>
      <c r="O48" s="617"/>
      <c r="P48" s="617"/>
      <c r="Q48" s="617"/>
      <c r="R48" s="617"/>
      <c r="S48" s="617"/>
      <c r="T48" s="617"/>
      <c r="U48" s="617"/>
      <c r="V48" s="617"/>
    </row>
  </sheetData>
  <mergeCells count="9">
    <mergeCell ref="C5:C7"/>
    <mergeCell ref="J5:J7"/>
    <mergeCell ref="I5:I7"/>
    <mergeCell ref="H5:H7"/>
    <mergeCell ref="C2:F2"/>
    <mergeCell ref="A3:J3"/>
    <mergeCell ref="A5:A7"/>
    <mergeCell ref="B5:B7"/>
    <mergeCell ref="D5:G6"/>
  </mergeCells>
  <hyperlinks>
    <hyperlink ref="A21" r:id="rId1"/>
  </hyperlinks>
  <pageMargins left="0.78740157480314965" right="0.78740157480314965" top="1.1811023622047245" bottom="0.78740157480314965" header="0" footer="0"/>
  <pageSetup paperSize="9" orientation="portrait"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8"/>
  <sheetViews>
    <sheetView showGridLines="0" workbookViewId="0"/>
  </sheetViews>
  <sheetFormatPr defaultRowHeight="12.75" x14ac:dyDescent="0.25"/>
  <cols>
    <col min="1" max="1" width="27.85546875" style="808" customWidth="1"/>
    <col min="2" max="2" width="8.42578125" style="808" customWidth="1"/>
    <col min="3" max="3" width="9" style="808" customWidth="1"/>
    <col min="4" max="8" width="8.28515625" style="808" customWidth="1"/>
    <col min="9" max="9" width="9.140625" style="808" customWidth="1"/>
    <col min="10" max="101" width="10.7109375" style="808" customWidth="1"/>
    <col min="102" max="16384" width="9.140625" style="808"/>
  </cols>
  <sheetData>
    <row r="2" spans="1:11" ht="21" customHeight="1" x14ac:dyDescent="0.25">
      <c r="A2" s="2057" t="s">
        <v>1006</v>
      </c>
      <c r="B2" s="2057"/>
      <c r="C2" s="2057"/>
      <c r="D2" s="2057"/>
      <c r="E2" s="2057"/>
      <c r="F2" s="2057"/>
      <c r="G2" s="2057"/>
    </row>
    <row r="3" spans="1:11" ht="23.25" customHeight="1" x14ac:dyDescent="0.25">
      <c r="A3" s="1944" t="s">
        <v>1005</v>
      </c>
      <c r="B3" s="1944"/>
      <c r="C3" s="1944"/>
      <c r="D3" s="1944"/>
      <c r="E3" s="1944"/>
      <c r="F3" s="1944"/>
      <c r="G3" s="1944"/>
      <c r="H3" s="1944"/>
      <c r="I3" s="1579"/>
      <c r="J3" s="1579"/>
      <c r="K3" s="1579"/>
    </row>
    <row r="4" spans="1:11" ht="12.95" customHeight="1" x14ac:dyDescent="0.25">
      <c r="A4" s="805">
        <v>2018</v>
      </c>
      <c r="B4" s="806"/>
      <c r="C4" s="806"/>
      <c r="H4" s="942" t="s">
        <v>509</v>
      </c>
      <c r="I4" s="806"/>
    </row>
    <row r="5" spans="1:11" ht="33" customHeight="1" x14ac:dyDescent="0.25">
      <c r="A5" s="1734" t="s">
        <v>536</v>
      </c>
      <c r="B5" s="1697" t="s">
        <v>31</v>
      </c>
      <c r="C5" s="1697" t="s">
        <v>1004</v>
      </c>
      <c r="D5" s="1697" t="s">
        <v>1003</v>
      </c>
      <c r="E5" s="1697" t="s">
        <v>1002</v>
      </c>
      <c r="F5" s="1697" t="s">
        <v>1001</v>
      </c>
      <c r="G5" s="1697" t="s">
        <v>1000</v>
      </c>
      <c r="H5" s="1697" t="s">
        <v>627</v>
      </c>
      <c r="I5" s="1123"/>
    </row>
    <row r="6" spans="1:11" ht="12.95" customHeight="1" x14ac:dyDescent="0.25">
      <c r="D6" s="806"/>
      <c r="E6" s="806"/>
      <c r="F6" s="806"/>
      <c r="H6" s="806"/>
      <c r="I6" s="806"/>
    </row>
    <row r="7" spans="1:11" s="810" customFormat="1" ht="12.95" customHeight="1" x14ac:dyDescent="0.25">
      <c r="A7" s="620" t="s">
        <v>252</v>
      </c>
      <c r="B7" s="1118">
        <f t="shared" ref="B7:H7" si="0">B9+B17+B19</f>
        <v>1087</v>
      </c>
      <c r="C7" s="1118">
        <f t="shared" si="0"/>
        <v>1036</v>
      </c>
      <c r="D7" s="666">
        <f t="shared" si="0"/>
        <v>0</v>
      </c>
      <c r="E7" s="1118">
        <f t="shared" si="0"/>
        <v>1</v>
      </c>
      <c r="F7" s="1118">
        <f t="shared" si="0"/>
        <v>12</v>
      </c>
      <c r="G7" s="1118">
        <f t="shared" si="0"/>
        <v>35</v>
      </c>
      <c r="H7" s="1118">
        <f t="shared" si="0"/>
        <v>3</v>
      </c>
    </row>
    <row r="8" spans="1:11" s="810" customFormat="1" ht="12.95" customHeight="1" x14ac:dyDescent="0.25">
      <c r="A8" s="620"/>
      <c r="D8" s="666"/>
    </row>
    <row r="9" spans="1:11" s="810" customFormat="1" ht="12.95" customHeight="1" x14ac:dyDescent="0.25">
      <c r="A9" s="620" t="s">
        <v>664</v>
      </c>
      <c r="B9" s="1118">
        <f t="shared" ref="B9:H9" si="1">SUM(B11:B15)</f>
        <v>1032</v>
      </c>
      <c r="C9" s="1118">
        <f t="shared" si="1"/>
        <v>986</v>
      </c>
      <c r="D9" s="666">
        <f t="shared" si="1"/>
        <v>0</v>
      </c>
      <c r="E9" s="1118">
        <f t="shared" si="1"/>
        <v>1</v>
      </c>
      <c r="F9" s="1118">
        <f t="shared" si="1"/>
        <v>11</v>
      </c>
      <c r="G9" s="1118">
        <f t="shared" si="1"/>
        <v>31</v>
      </c>
      <c r="H9" s="1118">
        <f t="shared" si="1"/>
        <v>3</v>
      </c>
    </row>
    <row r="10" spans="1:11" s="810" customFormat="1" ht="12.95" customHeight="1" x14ac:dyDescent="0.25">
      <c r="A10" s="620"/>
      <c r="E10" s="1118"/>
      <c r="H10" s="1118"/>
    </row>
    <row r="11" spans="1:11" ht="12.95" customHeight="1" x14ac:dyDescent="0.25">
      <c r="A11" s="616" t="s">
        <v>717</v>
      </c>
      <c r="B11" s="1118">
        <f>SUM(C11:H11)</f>
        <v>255</v>
      </c>
      <c r="C11" s="673">
        <v>247</v>
      </c>
      <c r="D11" s="666">
        <v>0</v>
      </c>
      <c r="E11" s="666">
        <v>0</v>
      </c>
      <c r="F11" s="673">
        <v>2</v>
      </c>
      <c r="G11" s="673">
        <v>6</v>
      </c>
      <c r="H11" s="808">
        <v>0</v>
      </c>
    </row>
    <row r="12" spans="1:11" ht="12.95" customHeight="1" x14ac:dyDescent="0.25">
      <c r="A12" s="616" t="s">
        <v>726</v>
      </c>
      <c r="B12" s="1118">
        <f>SUM(C12:H12)</f>
        <v>215</v>
      </c>
      <c r="C12" s="673">
        <v>210</v>
      </c>
      <c r="D12" s="666">
        <v>0</v>
      </c>
      <c r="E12" s="666">
        <v>0</v>
      </c>
      <c r="F12" s="666">
        <v>0</v>
      </c>
      <c r="G12" s="673">
        <v>4</v>
      </c>
      <c r="H12" s="673">
        <v>1</v>
      </c>
    </row>
    <row r="13" spans="1:11" ht="12.95" customHeight="1" x14ac:dyDescent="0.25">
      <c r="A13" s="616" t="s">
        <v>879</v>
      </c>
      <c r="B13" s="1118">
        <f>SUM(C13:H13)</f>
        <v>502</v>
      </c>
      <c r="C13" s="1210">
        <v>474</v>
      </c>
      <c r="D13" s="666">
        <v>0</v>
      </c>
      <c r="E13" s="666">
        <v>1</v>
      </c>
      <c r="F13" s="666">
        <v>8</v>
      </c>
      <c r="G13" s="666">
        <v>18</v>
      </c>
      <c r="H13" s="807">
        <v>1</v>
      </c>
    </row>
    <row r="14" spans="1:11" ht="12.95" customHeight="1" x14ac:dyDescent="0.25">
      <c r="A14" s="616" t="s">
        <v>736</v>
      </c>
      <c r="B14" s="1118">
        <f>SUM(C14:H14)</f>
        <v>44</v>
      </c>
      <c r="C14" s="1210">
        <v>44</v>
      </c>
      <c r="D14" s="666">
        <v>0</v>
      </c>
      <c r="E14" s="666">
        <v>0</v>
      </c>
      <c r="F14" s="666">
        <v>0</v>
      </c>
      <c r="G14" s="666">
        <v>0</v>
      </c>
      <c r="H14" s="807">
        <v>0</v>
      </c>
    </row>
    <row r="15" spans="1:11" ht="13.5" customHeight="1" x14ac:dyDescent="0.25">
      <c r="A15" s="616" t="s">
        <v>742</v>
      </c>
      <c r="B15" s="1118">
        <f>SUM(C15:H15)</f>
        <v>16</v>
      </c>
      <c r="C15" s="1210">
        <v>11</v>
      </c>
      <c r="D15" s="666">
        <v>0</v>
      </c>
      <c r="E15" s="666">
        <v>0</v>
      </c>
      <c r="F15" s="666">
        <v>1</v>
      </c>
      <c r="G15" s="666">
        <v>3</v>
      </c>
      <c r="H15" s="807">
        <v>1</v>
      </c>
    </row>
    <row r="16" spans="1:11" ht="13.5" customHeight="1" x14ac:dyDescent="0.25">
      <c r="A16" s="616"/>
    </row>
    <row r="17" spans="1:8" s="810" customFormat="1" ht="12.95" customHeight="1" x14ac:dyDescent="0.25">
      <c r="A17" s="620" t="s">
        <v>878</v>
      </c>
      <c r="B17" s="1207">
        <f>SUM(C17:H17)</f>
        <v>27</v>
      </c>
      <c r="C17" s="1209">
        <v>25</v>
      </c>
      <c r="D17" s="1207">
        <v>0</v>
      </c>
      <c r="E17" s="1207">
        <v>0</v>
      </c>
      <c r="F17" s="1207">
        <v>0</v>
      </c>
      <c r="G17" s="1207">
        <v>2</v>
      </c>
      <c r="H17" s="1206">
        <v>0</v>
      </c>
    </row>
    <row r="18" spans="1:8" s="810" customFormat="1" ht="12.95" customHeight="1" x14ac:dyDescent="0.25">
      <c r="A18" s="620"/>
      <c r="E18" s="1207"/>
    </row>
    <row r="19" spans="1:8" s="810" customFormat="1" ht="12.95" customHeight="1" x14ac:dyDescent="0.25">
      <c r="A19" s="620" t="s">
        <v>692</v>
      </c>
      <c r="B19" s="1207">
        <f>SUM(C19:H19)</f>
        <v>28</v>
      </c>
      <c r="C19" s="1208">
        <v>25</v>
      </c>
      <c r="D19" s="1207">
        <v>0</v>
      </c>
      <c r="E19" s="1207">
        <v>0</v>
      </c>
      <c r="F19" s="1207">
        <v>1</v>
      </c>
      <c r="G19" s="1207">
        <v>2</v>
      </c>
      <c r="H19" s="1206">
        <v>0</v>
      </c>
    </row>
    <row r="20" spans="1:8" s="810" customFormat="1" ht="6.95" customHeight="1" thickBot="1" x14ac:dyDescent="0.3">
      <c r="A20" s="1116"/>
      <c r="B20" s="1116"/>
      <c r="C20" s="1116"/>
      <c r="D20" s="1116"/>
      <c r="E20" s="1116"/>
      <c r="F20" s="1116"/>
      <c r="G20" s="1116"/>
      <c r="H20" s="1116"/>
    </row>
    <row r="21" spans="1:8" s="810" customFormat="1" ht="3.75" customHeight="1" thickTop="1" x14ac:dyDescent="0.25">
      <c r="A21" s="1115"/>
      <c r="B21" s="1115"/>
      <c r="C21" s="1115"/>
      <c r="D21" s="1115"/>
      <c r="E21" s="1115"/>
      <c r="F21" s="1115"/>
      <c r="G21" s="1115"/>
      <c r="H21" s="1115"/>
    </row>
    <row r="22" spans="1:8" s="1109" customFormat="1" ht="12.95" customHeight="1" x14ac:dyDescent="0.25">
      <c r="A22" s="1141" t="s">
        <v>877</v>
      </c>
      <c r="B22" s="1141"/>
      <c r="C22" s="1141"/>
      <c r="D22" s="1141"/>
      <c r="E22" s="1141"/>
    </row>
    <row r="23" spans="1:8" ht="9" customHeight="1" x14ac:dyDescent="0.25">
      <c r="B23" s="673"/>
      <c r="C23" s="673"/>
      <c r="D23" s="673"/>
      <c r="E23" s="673"/>
      <c r="F23" s="673"/>
    </row>
    <row r="24" spans="1:8" s="571" customFormat="1" x14ac:dyDescent="0.25">
      <c r="A24" s="885" t="s">
        <v>527</v>
      </c>
      <c r="B24" s="589"/>
      <c r="C24" s="589"/>
      <c r="D24" s="589"/>
      <c r="E24" s="589"/>
      <c r="F24" s="589"/>
      <c r="G24" s="589"/>
    </row>
    <row r="25" spans="1:8" s="571" customFormat="1" x14ac:dyDescent="0.25">
      <c r="A25" s="1114" t="s">
        <v>887</v>
      </c>
      <c r="B25" s="589"/>
      <c r="C25" s="589"/>
      <c r="D25" s="589"/>
      <c r="E25" s="589"/>
      <c r="F25" s="589"/>
      <c r="G25" s="589"/>
    </row>
    <row r="26" spans="1:8" ht="15" customHeight="1" x14ac:dyDescent="0.25">
      <c r="B26" s="673"/>
      <c r="C26" s="673"/>
      <c r="D26" s="673"/>
      <c r="E26" s="673"/>
      <c r="F26" s="673"/>
    </row>
    <row r="27" spans="1:8" ht="15" customHeight="1" x14ac:dyDescent="0.25">
      <c r="B27" s="673"/>
      <c r="C27" s="673"/>
      <c r="D27" s="673"/>
      <c r="E27" s="673"/>
      <c r="F27" s="673"/>
    </row>
    <row r="28" spans="1:8" ht="15" customHeight="1" x14ac:dyDescent="0.25">
      <c r="A28" s="1579"/>
      <c r="B28" s="1612"/>
      <c r="C28" s="1612"/>
      <c r="D28" s="1612"/>
      <c r="E28" s="1612"/>
      <c r="F28" s="1612"/>
      <c r="G28" s="1579"/>
    </row>
    <row r="29" spans="1:8" ht="15" customHeight="1" x14ac:dyDescent="0.25">
      <c r="B29" s="673"/>
      <c r="C29" s="673"/>
      <c r="D29" s="673"/>
      <c r="E29" s="673"/>
      <c r="F29" s="673"/>
    </row>
    <row r="30" spans="1:8" ht="15" customHeight="1" x14ac:dyDescent="0.25">
      <c r="B30" s="673"/>
      <c r="C30" s="673"/>
      <c r="D30" s="673"/>
      <c r="E30" s="673"/>
      <c r="F30" s="673"/>
    </row>
    <row r="31" spans="1:8" ht="9.9499999999999993" customHeight="1" x14ac:dyDescent="0.25">
      <c r="A31" s="806"/>
      <c r="B31" s="806"/>
      <c r="C31" s="806"/>
      <c r="D31" s="806"/>
      <c r="E31" s="806"/>
      <c r="F31" s="806"/>
    </row>
    <row r="32" spans="1:8" ht="15" customHeight="1" x14ac:dyDescent="0.25">
      <c r="A32" s="806"/>
      <c r="B32" s="806"/>
      <c r="C32" s="806"/>
      <c r="D32" s="806"/>
      <c r="E32" s="806"/>
      <c r="F32" s="806"/>
    </row>
    <row r="33" spans="4:6" ht="15" customHeight="1" x14ac:dyDescent="0.25">
      <c r="D33" s="806"/>
      <c r="E33" s="806"/>
      <c r="F33" s="806"/>
    </row>
    <row r="34" spans="4:6" ht="20.100000000000001" customHeight="1" x14ac:dyDescent="0.25">
      <c r="D34" s="806"/>
      <c r="E34" s="806"/>
      <c r="F34" s="806"/>
    </row>
    <row r="35" spans="4:6" ht="20.100000000000001" customHeight="1" x14ac:dyDescent="0.25">
      <c r="D35" s="806"/>
      <c r="E35" s="806"/>
      <c r="F35" s="806"/>
    </row>
    <row r="36" spans="4:6" ht="20.100000000000001" customHeight="1" x14ac:dyDescent="0.25">
      <c r="D36" s="806"/>
      <c r="E36" s="806"/>
      <c r="F36" s="806"/>
    </row>
    <row r="37" spans="4:6" ht="20.100000000000001" customHeight="1" x14ac:dyDescent="0.25">
      <c r="D37" s="806"/>
      <c r="E37" s="806"/>
      <c r="F37" s="806"/>
    </row>
    <row r="38" spans="4:6" ht="20.100000000000001" customHeight="1" x14ac:dyDescent="0.25">
      <c r="D38" s="806"/>
      <c r="E38" s="806"/>
      <c r="F38" s="806"/>
    </row>
    <row r="39" spans="4:6" ht="20.100000000000001" customHeight="1" x14ac:dyDescent="0.25">
      <c r="D39" s="806"/>
      <c r="E39" s="806"/>
      <c r="F39" s="806"/>
    </row>
    <row r="40" spans="4:6" ht="20.100000000000001" customHeight="1" x14ac:dyDescent="0.25">
      <c r="D40" s="806"/>
      <c r="E40" s="806"/>
      <c r="F40" s="806"/>
    </row>
    <row r="41" spans="4:6" ht="20.100000000000001" customHeight="1" x14ac:dyDescent="0.25">
      <c r="D41" s="806"/>
      <c r="E41" s="806"/>
      <c r="F41" s="806"/>
    </row>
    <row r="42" spans="4:6" ht="20.100000000000001" customHeight="1" x14ac:dyDescent="0.25">
      <c r="D42" s="806"/>
      <c r="E42" s="806"/>
      <c r="F42" s="806"/>
    </row>
    <row r="43" spans="4:6" ht="20.100000000000001" customHeight="1" x14ac:dyDescent="0.25">
      <c r="D43" s="806"/>
      <c r="E43" s="806"/>
      <c r="F43" s="806"/>
    </row>
    <row r="44" spans="4:6" ht="20.100000000000001" customHeight="1" x14ac:dyDescent="0.25">
      <c r="D44" s="806"/>
      <c r="E44" s="806"/>
      <c r="F44" s="806"/>
    </row>
    <row r="45" spans="4:6" ht="20.100000000000001" customHeight="1" x14ac:dyDescent="0.25">
      <c r="D45" s="806"/>
      <c r="E45" s="806"/>
      <c r="F45" s="806"/>
    </row>
    <row r="46" spans="4:6" ht="20.100000000000001" customHeight="1" x14ac:dyDescent="0.25">
      <c r="D46" s="806"/>
      <c r="E46" s="806"/>
      <c r="F46" s="806"/>
    </row>
    <row r="47" spans="4:6" ht="20.100000000000001" customHeight="1" x14ac:dyDescent="0.25">
      <c r="D47" s="806"/>
      <c r="E47" s="806"/>
      <c r="F47" s="806"/>
    </row>
    <row r="48" spans="4:6" ht="20.100000000000001" customHeight="1" x14ac:dyDescent="0.25">
      <c r="D48" s="806"/>
      <c r="E48" s="806"/>
      <c r="F48" s="806"/>
    </row>
    <row r="49" spans="4:6" ht="20.100000000000001" customHeight="1" x14ac:dyDescent="0.25">
      <c r="D49" s="806"/>
      <c r="E49" s="806"/>
      <c r="F49" s="806"/>
    </row>
    <row r="50" spans="4:6" ht="20.100000000000001" customHeight="1" x14ac:dyDescent="0.25">
      <c r="D50" s="806"/>
      <c r="E50" s="806"/>
      <c r="F50" s="806"/>
    </row>
    <row r="51" spans="4:6" ht="20.100000000000001" customHeight="1" x14ac:dyDescent="0.25">
      <c r="D51" s="806"/>
      <c r="E51" s="806"/>
      <c r="F51" s="806"/>
    </row>
    <row r="52" spans="4:6" ht="20.100000000000001" customHeight="1" x14ac:dyDescent="0.25">
      <c r="D52" s="806"/>
      <c r="E52" s="806"/>
      <c r="F52" s="806"/>
    </row>
    <row r="53" spans="4:6" ht="20.100000000000001" customHeight="1" x14ac:dyDescent="0.25">
      <c r="D53" s="806"/>
      <c r="E53" s="806"/>
      <c r="F53" s="806"/>
    </row>
    <row r="54" spans="4:6" ht="20.100000000000001" customHeight="1" x14ac:dyDescent="0.25">
      <c r="D54" s="806"/>
      <c r="E54" s="806"/>
      <c r="F54" s="806"/>
    </row>
    <row r="55" spans="4:6" ht="20.100000000000001" customHeight="1" x14ac:dyDescent="0.25">
      <c r="D55" s="806"/>
      <c r="E55" s="806"/>
      <c r="F55" s="806"/>
    </row>
    <row r="56" spans="4:6" ht="20.100000000000001" customHeight="1" x14ac:dyDescent="0.25">
      <c r="D56" s="806"/>
      <c r="E56" s="806"/>
      <c r="F56" s="806"/>
    </row>
    <row r="57" spans="4:6" ht="20.100000000000001" customHeight="1" x14ac:dyDescent="0.25">
      <c r="D57" s="806"/>
      <c r="E57" s="806"/>
      <c r="F57" s="806"/>
    </row>
    <row r="58" spans="4:6" ht="20.100000000000001" customHeight="1" x14ac:dyDescent="0.25">
      <c r="D58" s="806"/>
      <c r="E58" s="806"/>
      <c r="F58" s="806"/>
    </row>
    <row r="59" spans="4:6" ht="20.100000000000001" customHeight="1" x14ac:dyDescent="0.25">
      <c r="D59" s="806"/>
      <c r="E59" s="806"/>
      <c r="F59" s="806"/>
    </row>
    <row r="60" spans="4:6" ht="20.100000000000001" customHeight="1" x14ac:dyDescent="0.25">
      <c r="D60" s="806"/>
      <c r="E60" s="806"/>
      <c r="F60" s="806"/>
    </row>
    <row r="61" spans="4:6" ht="20.100000000000001" customHeight="1" x14ac:dyDescent="0.25">
      <c r="D61" s="806"/>
      <c r="E61" s="806"/>
      <c r="F61" s="806"/>
    </row>
    <row r="62" spans="4:6" ht="20.100000000000001" customHeight="1" x14ac:dyDescent="0.25">
      <c r="D62" s="806"/>
      <c r="E62" s="806"/>
      <c r="F62" s="806"/>
    </row>
    <row r="63" spans="4:6" ht="20.100000000000001" customHeight="1" x14ac:dyDescent="0.25">
      <c r="D63" s="806"/>
      <c r="E63" s="806"/>
      <c r="F63" s="806"/>
    </row>
    <row r="64" spans="4:6" ht="20.100000000000001" customHeight="1" x14ac:dyDescent="0.25">
      <c r="D64" s="806"/>
      <c r="E64" s="806"/>
      <c r="F64" s="806"/>
    </row>
    <row r="65" spans="4:6" ht="20.100000000000001" customHeight="1" x14ac:dyDescent="0.25">
      <c r="D65" s="806"/>
      <c r="E65" s="806"/>
      <c r="F65" s="806"/>
    </row>
    <row r="66" spans="4:6" ht="20.100000000000001" customHeight="1" x14ac:dyDescent="0.25">
      <c r="D66" s="806"/>
      <c r="E66" s="806"/>
      <c r="F66" s="806"/>
    </row>
    <row r="67" spans="4:6" ht="20.100000000000001" customHeight="1" x14ac:dyDescent="0.25">
      <c r="D67" s="806"/>
      <c r="E67" s="806"/>
      <c r="F67" s="806"/>
    </row>
    <row r="68" spans="4:6" ht="20.100000000000001" customHeight="1" x14ac:dyDescent="0.25">
      <c r="D68" s="806"/>
      <c r="E68" s="806"/>
      <c r="F68" s="806"/>
    </row>
    <row r="69" spans="4:6" ht="20.100000000000001" customHeight="1" x14ac:dyDescent="0.25">
      <c r="D69" s="806"/>
      <c r="E69" s="806"/>
      <c r="F69" s="806"/>
    </row>
    <row r="70" spans="4:6" ht="20.100000000000001" customHeight="1" x14ac:dyDescent="0.25">
      <c r="D70" s="806"/>
      <c r="E70" s="806"/>
      <c r="F70" s="806"/>
    </row>
    <row r="71" spans="4:6" ht="20.100000000000001" customHeight="1" x14ac:dyDescent="0.25">
      <c r="D71" s="806"/>
      <c r="E71" s="806"/>
      <c r="F71" s="806"/>
    </row>
    <row r="72" spans="4:6" ht="20.100000000000001" customHeight="1" x14ac:dyDescent="0.25">
      <c r="D72" s="806"/>
      <c r="E72" s="806"/>
      <c r="F72" s="806"/>
    </row>
    <row r="73" spans="4:6" ht="20.100000000000001" customHeight="1" x14ac:dyDescent="0.25">
      <c r="D73" s="806"/>
      <c r="E73" s="806"/>
      <c r="F73" s="806"/>
    </row>
    <row r="74" spans="4:6" ht="20.100000000000001" customHeight="1" x14ac:dyDescent="0.25">
      <c r="D74" s="806"/>
      <c r="E74" s="806"/>
      <c r="F74" s="806"/>
    </row>
    <row r="75" spans="4:6" ht="20.100000000000001" customHeight="1" x14ac:dyDescent="0.25">
      <c r="D75" s="806"/>
      <c r="E75" s="806"/>
      <c r="F75" s="806"/>
    </row>
    <row r="76" spans="4:6" ht="20.100000000000001" customHeight="1" x14ac:dyDescent="0.25">
      <c r="D76" s="806"/>
      <c r="E76" s="806"/>
      <c r="F76" s="806"/>
    </row>
    <row r="77" spans="4:6" ht="20.100000000000001" customHeight="1" x14ac:dyDescent="0.25">
      <c r="D77" s="806"/>
      <c r="E77" s="806"/>
      <c r="F77" s="806"/>
    </row>
    <row r="78" spans="4:6" ht="20.100000000000001" customHeight="1" x14ac:dyDescent="0.25">
      <c r="D78" s="806"/>
      <c r="E78" s="806"/>
      <c r="F78" s="806"/>
    </row>
    <row r="79" spans="4:6" ht="20.100000000000001" customHeight="1" x14ac:dyDescent="0.25">
      <c r="D79" s="806"/>
      <c r="E79" s="806"/>
      <c r="F79" s="806"/>
    </row>
    <row r="80" spans="4:6" ht="20.100000000000001" customHeight="1" x14ac:dyDescent="0.25">
      <c r="D80" s="806"/>
      <c r="E80" s="806"/>
      <c r="F80" s="806"/>
    </row>
    <row r="81" spans="4:6" ht="20.100000000000001" customHeight="1" x14ac:dyDescent="0.25">
      <c r="D81" s="806"/>
      <c r="E81" s="806"/>
      <c r="F81" s="806"/>
    </row>
    <row r="82" spans="4:6" ht="20.100000000000001" customHeight="1" x14ac:dyDescent="0.25">
      <c r="D82" s="806"/>
      <c r="E82" s="806"/>
      <c r="F82" s="806"/>
    </row>
    <row r="83" spans="4:6" ht="20.100000000000001" customHeight="1" x14ac:dyDescent="0.25">
      <c r="D83" s="806"/>
      <c r="E83" s="806"/>
      <c r="F83" s="806"/>
    </row>
    <row r="84" spans="4:6" ht="20.100000000000001" customHeight="1" x14ac:dyDescent="0.25">
      <c r="D84" s="806"/>
      <c r="E84" s="806"/>
      <c r="F84" s="806"/>
    </row>
    <row r="85" spans="4:6" ht="20.100000000000001" customHeight="1" x14ac:dyDescent="0.25">
      <c r="D85" s="806"/>
      <c r="E85" s="806"/>
      <c r="F85" s="806"/>
    </row>
    <row r="86" spans="4:6" ht="20.100000000000001" customHeight="1" x14ac:dyDescent="0.25">
      <c r="D86" s="806"/>
      <c r="E86" s="806"/>
      <c r="F86" s="806"/>
    </row>
    <row r="87" spans="4:6" ht="20.100000000000001" customHeight="1" x14ac:dyDescent="0.25">
      <c r="D87" s="806"/>
      <c r="E87" s="806"/>
      <c r="F87" s="806"/>
    </row>
    <row r="88" spans="4:6" ht="20.100000000000001" customHeight="1" x14ac:dyDescent="0.25">
      <c r="D88" s="806"/>
      <c r="E88" s="806"/>
      <c r="F88" s="806"/>
    </row>
    <row r="89" spans="4:6" ht="20.100000000000001" customHeight="1" x14ac:dyDescent="0.25">
      <c r="D89" s="806"/>
      <c r="E89" s="806"/>
      <c r="F89" s="806"/>
    </row>
    <row r="90" spans="4:6" ht="20.100000000000001" customHeight="1" x14ac:dyDescent="0.25">
      <c r="D90" s="806"/>
      <c r="E90" s="806"/>
      <c r="F90" s="806"/>
    </row>
    <row r="91" spans="4:6" ht="20.100000000000001" customHeight="1" x14ac:dyDescent="0.25">
      <c r="D91" s="806"/>
      <c r="E91" s="806"/>
      <c r="F91" s="806"/>
    </row>
    <row r="92" spans="4:6" ht="20.100000000000001" customHeight="1" x14ac:dyDescent="0.25">
      <c r="D92" s="806"/>
      <c r="E92" s="806"/>
      <c r="F92" s="806"/>
    </row>
    <row r="93" spans="4:6" ht="20.100000000000001" customHeight="1" x14ac:dyDescent="0.25">
      <c r="D93" s="806"/>
      <c r="E93" s="806"/>
      <c r="F93" s="806"/>
    </row>
    <row r="94" spans="4:6" ht="20.100000000000001" customHeight="1" x14ac:dyDescent="0.25">
      <c r="D94" s="806"/>
      <c r="E94" s="806"/>
      <c r="F94" s="806"/>
    </row>
    <row r="95" spans="4:6" ht="20.100000000000001" customHeight="1" x14ac:dyDescent="0.25">
      <c r="D95" s="806"/>
      <c r="E95" s="806"/>
      <c r="F95" s="806"/>
    </row>
    <row r="96" spans="4:6" ht="20.100000000000001" customHeight="1" x14ac:dyDescent="0.25">
      <c r="D96" s="806"/>
      <c r="E96" s="806"/>
      <c r="F96" s="806"/>
    </row>
    <row r="97" spans="4:6" ht="20.100000000000001" customHeight="1" x14ac:dyDescent="0.25">
      <c r="D97" s="806"/>
      <c r="E97" s="806"/>
      <c r="F97" s="806"/>
    </row>
    <row r="98" spans="4:6" ht="20.100000000000001" customHeight="1" x14ac:dyDescent="0.25">
      <c r="D98" s="806"/>
      <c r="E98" s="806"/>
      <c r="F98" s="806"/>
    </row>
    <row r="99" spans="4:6" ht="20.100000000000001" customHeight="1" x14ac:dyDescent="0.25">
      <c r="D99" s="806"/>
      <c r="E99" s="806"/>
      <c r="F99" s="806"/>
    </row>
    <row r="100" spans="4:6" ht="20.100000000000001" customHeight="1" x14ac:dyDescent="0.25">
      <c r="D100" s="806"/>
      <c r="E100" s="806"/>
      <c r="F100" s="806"/>
    </row>
    <row r="101" spans="4:6" ht="20.100000000000001" customHeight="1" x14ac:dyDescent="0.25">
      <c r="D101" s="806"/>
      <c r="E101" s="806"/>
      <c r="F101" s="806"/>
    </row>
    <row r="102" spans="4:6" ht="20.100000000000001" customHeight="1" x14ac:dyDescent="0.25">
      <c r="D102" s="806"/>
      <c r="E102" s="806"/>
      <c r="F102" s="806"/>
    </row>
    <row r="103" spans="4:6" ht="20.100000000000001" customHeight="1" x14ac:dyDescent="0.25">
      <c r="D103" s="806"/>
      <c r="E103" s="806"/>
      <c r="F103" s="806"/>
    </row>
    <row r="104" spans="4:6" ht="20.100000000000001" customHeight="1" x14ac:dyDescent="0.25">
      <c r="D104" s="806"/>
      <c r="E104" s="806"/>
      <c r="F104" s="806"/>
    </row>
    <row r="105" spans="4:6" ht="20.100000000000001" customHeight="1" x14ac:dyDescent="0.25">
      <c r="D105" s="806"/>
      <c r="E105" s="806"/>
      <c r="F105" s="806"/>
    </row>
    <row r="106" spans="4:6" ht="20.100000000000001" customHeight="1" x14ac:dyDescent="0.25">
      <c r="D106" s="806"/>
      <c r="E106" s="806"/>
      <c r="F106" s="806"/>
    </row>
    <row r="107" spans="4:6" ht="20.100000000000001" customHeight="1" x14ac:dyDescent="0.25">
      <c r="D107" s="806"/>
      <c r="E107" s="806"/>
      <c r="F107" s="806"/>
    </row>
    <row r="108" spans="4:6" ht="20.100000000000001" customHeight="1" x14ac:dyDescent="0.25">
      <c r="D108" s="806"/>
      <c r="E108" s="806"/>
      <c r="F108" s="806"/>
    </row>
    <row r="109" spans="4:6" ht="20.100000000000001" customHeight="1" x14ac:dyDescent="0.25">
      <c r="D109" s="806"/>
      <c r="E109" s="806"/>
      <c r="F109" s="806"/>
    </row>
    <row r="110" spans="4:6" ht="20.100000000000001" customHeight="1" x14ac:dyDescent="0.25">
      <c r="D110" s="806"/>
      <c r="E110" s="806"/>
      <c r="F110" s="806"/>
    </row>
    <row r="111" spans="4:6" ht="20.100000000000001" customHeight="1" x14ac:dyDescent="0.25">
      <c r="D111" s="806"/>
      <c r="E111" s="806"/>
      <c r="F111" s="806"/>
    </row>
    <row r="112" spans="4:6" ht="20.100000000000001" customHeight="1" x14ac:dyDescent="0.25">
      <c r="D112" s="806"/>
      <c r="E112" s="806"/>
      <c r="F112" s="806"/>
    </row>
    <row r="113" spans="4:6" ht="20.100000000000001" customHeight="1" x14ac:dyDescent="0.25">
      <c r="D113" s="806"/>
      <c r="E113" s="806"/>
      <c r="F113" s="806"/>
    </row>
    <row r="114" spans="4:6" ht="20.100000000000001" customHeight="1" x14ac:dyDescent="0.25">
      <c r="D114" s="806"/>
      <c r="E114" s="806"/>
      <c r="F114" s="806"/>
    </row>
    <row r="115" spans="4:6" ht="20.100000000000001" customHeight="1" x14ac:dyDescent="0.25">
      <c r="D115" s="806"/>
      <c r="E115" s="806"/>
      <c r="F115" s="806"/>
    </row>
    <row r="116" spans="4:6" ht="20.100000000000001" customHeight="1" x14ac:dyDescent="0.25">
      <c r="D116" s="806"/>
      <c r="E116" s="806"/>
      <c r="F116" s="806"/>
    </row>
    <row r="117" spans="4:6" ht="20.100000000000001" customHeight="1" x14ac:dyDescent="0.25">
      <c r="D117" s="806"/>
      <c r="E117" s="806"/>
      <c r="F117" s="806"/>
    </row>
    <row r="118" spans="4:6" ht="20.100000000000001" customHeight="1" x14ac:dyDescent="0.25">
      <c r="D118" s="806"/>
      <c r="E118" s="806"/>
      <c r="F118" s="806"/>
    </row>
    <row r="119" spans="4:6" ht="20.100000000000001" customHeight="1" x14ac:dyDescent="0.25">
      <c r="D119" s="806"/>
      <c r="E119" s="806"/>
      <c r="F119" s="806"/>
    </row>
    <row r="120" spans="4:6" ht="20.100000000000001" customHeight="1" x14ac:dyDescent="0.25">
      <c r="D120" s="806"/>
      <c r="E120" s="806"/>
      <c r="F120" s="806"/>
    </row>
    <row r="121" spans="4:6" ht="20.100000000000001" customHeight="1" x14ac:dyDescent="0.25">
      <c r="D121" s="806"/>
      <c r="E121" s="806"/>
      <c r="F121" s="806"/>
    </row>
    <row r="122" spans="4:6" ht="20.100000000000001" customHeight="1" x14ac:dyDescent="0.25">
      <c r="D122" s="806"/>
      <c r="E122" s="806"/>
      <c r="F122" s="806"/>
    </row>
    <row r="123" spans="4:6" ht="20.100000000000001" customHeight="1" x14ac:dyDescent="0.25">
      <c r="D123" s="806"/>
      <c r="E123" s="806"/>
      <c r="F123" s="806"/>
    </row>
    <row r="124" spans="4:6" ht="20.100000000000001" customHeight="1" x14ac:dyDescent="0.25">
      <c r="D124" s="806"/>
      <c r="E124" s="806"/>
      <c r="F124" s="806"/>
    </row>
    <row r="125" spans="4:6" ht="20.100000000000001" customHeight="1" x14ac:dyDescent="0.25">
      <c r="D125" s="806"/>
      <c r="E125" s="806"/>
      <c r="F125" s="806"/>
    </row>
    <row r="126" spans="4:6" ht="20.100000000000001" customHeight="1" x14ac:dyDescent="0.25">
      <c r="D126" s="806"/>
      <c r="E126" s="806"/>
      <c r="F126" s="806"/>
    </row>
    <row r="127" spans="4:6" ht="20.100000000000001" customHeight="1" x14ac:dyDescent="0.25">
      <c r="D127" s="806"/>
      <c r="E127" s="806"/>
      <c r="F127" s="806"/>
    </row>
    <row r="128" spans="4:6" ht="20.100000000000001" customHeight="1" x14ac:dyDescent="0.25">
      <c r="D128" s="806"/>
      <c r="E128" s="806"/>
      <c r="F128" s="806"/>
    </row>
    <row r="129" spans="4:6" ht="20.100000000000001" customHeight="1" x14ac:dyDescent="0.25">
      <c r="D129" s="806"/>
      <c r="E129" s="806"/>
      <c r="F129" s="806"/>
    </row>
    <row r="130" spans="4:6" ht="20.100000000000001" customHeight="1" x14ac:dyDescent="0.25">
      <c r="D130" s="806"/>
      <c r="E130" s="806"/>
      <c r="F130" s="806"/>
    </row>
    <row r="131" spans="4:6" ht="20.100000000000001" customHeight="1" x14ac:dyDescent="0.25">
      <c r="D131" s="806"/>
      <c r="E131" s="806"/>
      <c r="F131" s="806"/>
    </row>
    <row r="132" spans="4:6" ht="20.100000000000001" customHeight="1" x14ac:dyDescent="0.25">
      <c r="D132" s="806"/>
      <c r="E132" s="806"/>
      <c r="F132" s="806"/>
    </row>
    <row r="133" spans="4:6" ht="20.100000000000001" customHeight="1" x14ac:dyDescent="0.25">
      <c r="D133" s="806"/>
      <c r="E133" s="806"/>
      <c r="F133" s="806"/>
    </row>
    <row r="134" spans="4:6" ht="20.100000000000001" customHeight="1" x14ac:dyDescent="0.25">
      <c r="D134" s="806"/>
      <c r="E134" s="806"/>
      <c r="F134" s="806"/>
    </row>
    <row r="135" spans="4:6" ht="20.100000000000001" customHeight="1" x14ac:dyDescent="0.25">
      <c r="D135" s="806"/>
      <c r="E135" s="806"/>
      <c r="F135" s="806"/>
    </row>
    <row r="136" spans="4:6" ht="20.100000000000001" customHeight="1" x14ac:dyDescent="0.25">
      <c r="D136" s="806"/>
      <c r="E136" s="806"/>
      <c r="F136" s="806"/>
    </row>
    <row r="137" spans="4:6" ht="20.100000000000001" customHeight="1" x14ac:dyDescent="0.25">
      <c r="D137" s="806"/>
      <c r="E137" s="806"/>
      <c r="F137" s="806"/>
    </row>
    <row r="138" spans="4:6" ht="20.100000000000001" customHeight="1" x14ac:dyDescent="0.25">
      <c r="D138" s="806"/>
      <c r="E138" s="806"/>
      <c r="F138" s="806"/>
    </row>
    <row r="139" spans="4:6" ht="20.100000000000001" customHeight="1" x14ac:dyDescent="0.25">
      <c r="D139" s="806"/>
      <c r="E139" s="806"/>
      <c r="F139" s="806"/>
    </row>
    <row r="140" spans="4:6" ht="20.100000000000001" customHeight="1" x14ac:dyDescent="0.25">
      <c r="D140" s="806"/>
      <c r="E140" s="806"/>
      <c r="F140" s="806"/>
    </row>
    <row r="141" spans="4:6" ht="20.100000000000001" customHeight="1" x14ac:dyDescent="0.25">
      <c r="D141" s="806"/>
      <c r="E141" s="806"/>
      <c r="F141" s="806"/>
    </row>
    <row r="142" spans="4:6" ht="20.100000000000001" customHeight="1" x14ac:dyDescent="0.25">
      <c r="D142" s="806"/>
      <c r="E142" s="806"/>
      <c r="F142" s="806"/>
    </row>
    <row r="143" spans="4:6" ht="20.100000000000001" customHeight="1" x14ac:dyDescent="0.25">
      <c r="D143" s="806"/>
      <c r="E143" s="806"/>
      <c r="F143" s="806"/>
    </row>
    <row r="144" spans="4:6" ht="20.100000000000001" customHeight="1" x14ac:dyDescent="0.25">
      <c r="D144" s="806"/>
      <c r="E144" s="806"/>
      <c r="F144" s="806"/>
    </row>
    <row r="145" spans="4:6" ht="20.100000000000001" customHeight="1" x14ac:dyDescent="0.25">
      <c r="D145" s="806"/>
      <c r="E145" s="806"/>
      <c r="F145" s="806"/>
    </row>
    <row r="146" spans="4:6" ht="20.100000000000001" customHeight="1" x14ac:dyDescent="0.25">
      <c r="D146" s="806"/>
      <c r="E146" s="806"/>
      <c r="F146" s="806"/>
    </row>
    <row r="147" spans="4:6" ht="20.100000000000001" customHeight="1" x14ac:dyDescent="0.25">
      <c r="D147" s="806"/>
      <c r="E147" s="806"/>
      <c r="F147" s="806"/>
    </row>
    <row r="148" spans="4:6" ht="20.100000000000001" customHeight="1" x14ac:dyDescent="0.25">
      <c r="D148" s="806"/>
      <c r="E148" s="806"/>
      <c r="F148" s="806"/>
    </row>
    <row r="149" spans="4:6" ht="20.100000000000001" customHeight="1" x14ac:dyDescent="0.25">
      <c r="D149" s="806"/>
      <c r="E149" s="806"/>
      <c r="F149" s="806"/>
    </row>
    <row r="150" spans="4:6" ht="20.100000000000001" customHeight="1" x14ac:dyDescent="0.25">
      <c r="D150" s="806"/>
      <c r="E150" s="806"/>
      <c r="F150" s="806"/>
    </row>
    <row r="151" spans="4:6" ht="20.100000000000001" customHeight="1" x14ac:dyDescent="0.25">
      <c r="D151" s="806"/>
      <c r="E151" s="806"/>
      <c r="F151" s="806"/>
    </row>
    <row r="152" spans="4:6" ht="20.100000000000001" customHeight="1" x14ac:dyDescent="0.25">
      <c r="D152" s="806"/>
      <c r="E152" s="806"/>
      <c r="F152" s="806"/>
    </row>
    <row r="153" spans="4:6" ht="20.100000000000001" customHeight="1" x14ac:dyDescent="0.25">
      <c r="D153" s="806"/>
      <c r="E153" s="806"/>
      <c r="F153" s="806"/>
    </row>
    <row r="154" spans="4:6" ht="20.100000000000001" customHeight="1" x14ac:dyDescent="0.25">
      <c r="D154" s="806"/>
      <c r="E154" s="806"/>
      <c r="F154" s="806"/>
    </row>
    <row r="155" spans="4:6" ht="20.100000000000001" customHeight="1" x14ac:dyDescent="0.25">
      <c r="D155" s="806"/>
      <c r="E155" s="806"/>
      <c r="F155" s="806"/>
    </row>
    <row r="156" spans="4:6" ht="20.100000000000001" customHeight="1" x14ac:dyDescent="0.25">
      <c r="D156" s="806"/>
      <c r="E156" s="806"/>
      <c r="F156" s="806"/>
    </row>
    <row r="157" spans="4:6" ht="20.100000000000001" customHeight="1" x14ac:dyDescent="0.25">
      <c r="D157" s="806"/>
      <c r="E157" s="806"/>
      <c r="F157" s="806"/>
    </row>
    <row r="158" spans="4:6" ht="20.100000000000001" customHeight="1" x14ac:dyDescent="0.25">
      <c r="D158" s="806"/>
      <c r="E158" s="806"/>
      <c r="F158" s="806"/>
    </row>
    <row r="159" spans="4:6" ht="20.100000000000001" customHeight="1" x14ac:dyDescent="0.25">
      <c r="D159" s="806"/>
      <c r="E159" s="806"/>
      <c r="F159" s="806"/>
    </row>
    <row r="160" spans="4:6"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row r="333" ht="20.100000000000001" customHeight="1" x14ac:dyDescent="0.25"/>
    <row r="334" ht="20.100000000000001" customHeight="1" x14ac:dyDescent="0.25"/>
    <row r="335" ht="20.100000000000001" customHeight="1" x14ac:dyDescent="0.25"/>
    <row r="336" ht="20.100000000000001" customHeight="1" x14ac:dyDescent="0.25"/>
    <row r="337" ht="20.100000000000001" customHeight="1" x14ac:dyDescent="0.25"/>
    <row r="338" ht="20.100000000000001" customHeight="1" x14ac:dyDescent="0.25"/>
  </sheetData>
  <mergeCells count="2">
    <mergeCell ref="A2:G2"/>
    <mergeCell ref="A3:H3"/>
  </mergeCells>
  <hyperlinks>
    <hyperlink ref="A25"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21"/>
  <sheetViews>
    <sheetView showGridLines="0" workbookViewId="0"/>
  </sheetViews>
  <sheetFormatPr defaultRowHeight="12.75" x14ac:dyDescent="0.25"/>
  <cols>
    <col min="1" max="1" width="26" style="808" customWidth="1"/>
    <col min="2" max="8" width="8.7109375" style="808" customWidth="1"/>
    <col min="9" max="105" width="10.7109375" style="808" customWidth="1"/>
    <col min="106" max="16384" width="9.140625" style="808"/>
  </cols>
  <sheetData>
    <row r="2" spans="1:11" ht="21" customHeight="1" x14ac:dyDescent="0.25">
      <c r="A2" s="2057" t="s">
        <v>1008</v>
      </c>
      <c r="B2" s="2057"/>
      <c r="C2" s="2057"/>
      <c r="D2" s="2057"/>
      <c r="E2" s="2057"/>
      <c r="F2" s="2057"/>
      <c r="G2" s="2057"/>
    </row>
    <row r="3" spans="1:11" ht="23.25" customHeight="1" x14ac:dyDescent="0.25">
      <c r="A3" s="1944" t="s">
        <v>1007</v>
      </c>
      <c r="B3" s="1944"/>
      <c r="C3" s="1944"/>
      <c r="D3" s="1944"/>
      <c r="E3" s="1944"/>
      <c r="F3" s="1944"/>
      <c r="G3" s="1944"/>
      <c r="H3" s="1944"/>
      <c r="I3" s="1579"/>
      <c r="J3" s="1579"/>
      <c r="K3" s="1579"/>
    </row>
    <row r="4" spans="1:11" ht="12.95" customHeight="1" x14ac:dyDescent="0.25">
      <c r="A4" s="805">
        <v>2018</v>
      </c>
      <c r="B4" s="806"/>
      <c r="C4" s="806"/>
      <c r="H4" s="942" t="s">
        <v>509</v>
      </c>
    </row>
    <row r="5" spans="1:11" ht="33" customHeight="1" x14ac:dyDescent="0.25">
      <c r="A5" s="1734" t="s">
        <v>899</v>
      </c>
      <c r="B5" s="1697" t="s">
        <v>31</v>
      </c>
      <c r="C5" s="1697" t="s">
        <v>1004</v>
      </c>
      <c r="D5" s="1697" t="s">
        <v>1003</v>
      </c>
      <c r="E5" s="1697" t="s">
        <v>1002</v>
      </c>
      <c r="F5" s="1697" t="s">
        <v>1001</v>
      </c>
      <c r="G5" s="1697" t="s">
        <v>1000</v>
      </c>
      <c r="H5" s="1697" t="s">
        <v>627</v>
      </c>
    </row>
    <row r="6" spans="1:11" ht="12.95" customHeight="1" x14ac:dyDescent="0.25">
      <c r="D6" s="806"/>
      <c r="E6" s="806"/>
      <c r="F6" s="806"/>
      <c r="H6" s="806"/>
    </row>
    <row r="7" spans="1:11" s="620" customFormat="1" ht="12" customHeight="1" x14ac:dyDescent="0.25">
      <c r="A7" s="620" t="s">
        <v>31</v>
      </c>
      <c r="B7" s="644">
        <f t="shared" ref="B7:H7" si="0">SUM(B9:B13)</f>
        <v>1087</v>
      </c>
      <c r="C7" s="644">
        <f t="shared" si="0"/>
        <v>1036</v>
      </c>
      <c r="D7" s="642">
        <f t="shared" si="0"/>
        <v>0</v>
      </c>
      <c r="E7" s="644">
        <f t="shared" si="0"/>
        <v>1</v>
      </c>
      <c r="F7" s="644">
        <f t="shared" si="0"/>
        <v>12</v>
      </c>
      <c r="G7" s="644">
        <f t="shared" si="0"/>
        <v>35</v>
      </c>
      <c r="H7" s="644">
        <f t="shared" si="0"/>
        <v>3</v>
      </c>
      <c r="J7" s="644"/>
    </row>
    <row r="8" spans="1:11" s="620" customFormat="1" ht="12" customHeight="1" x14ac:dyDescent="0.25">
      <c r="J8" s="644"/>
    </row>
    <row r="9" spans="1:11" s="616" customFormat="1" ht="12.95" customHeight="1" x14ac:dyDescent="0.25">
      <c r="A9" s="616" t="s">
        <v>898</v>
      </c>
      <c r="B9" s="644">
        <f>SUM(C9:H9)</f>
        <v>403</v>
      </c>
      <c r="C9" s="645">
        <v>401</v>
      </c>
      <c r="D9" s="642">
        <v>0</v>
      </c>
      <c r="E9" s="642">
        <v>0</v>
      </c>
      <c r="F9" s="645">
        <v>1</v>
      </c>
      <c r="G9" s="1758">
        <v>1</v>
      </c>
      <c r="H9" s="1758">
        <v>0</v>
      </c>
      <c r="J9" s="642"/>
    </row>
    <row r="10" spans="1:11" s="620" customFormat="1" ht="12.95" customHeight="1" x14ac:dyDescent="0.25">
      <c r="A10" s="616" t="s">
        <v>897</v>
      </c>
      <c r="B10" s="644">
        <f>SUM(C10:H10)</f>
        <v>527</v>
      </c>
      <c r="C10" s="642">
        <v>491</v>
      </c>
      <c r="D10" s="642">
        <v>0</v>
      </c>
      <c r="E10" s="642">
        <v>1</v>
      </c>
      <c r="F10" s="642">
        <v>7</v>
      </c>
      <c r="G10" s="1758">
        <v>26</v>
      </c>
      <c r="H10" s="1753">
        <v>2</v>
      </c>
      <c r="J10" s="642"/>
    </row>
    <row r="11" spans="1:11" s="616" customFormat="1" ht="12.95" customHeight="1" x14ac:dyDescent="0.25">
      <c r="A11" s="616" t="s">
        <v>896</v>
      </c>
      <c r="B11" s="644">
        <f>SUM(C11:H11)</f>
        <v>115</v>
      </c>
      <c r="C11" s="642">
        <v>113</v>
      </c>
      <c r="D11" s="642">
        <v>0</v>
      </c>
      <c r="E11" s="642">
        <v>0</v>
      </c>
      <c r="F11" s="642">
        <v>1</v>
      </c>
      <c r="G11" s="1758">
        <v>0</v>
      </c>
      <c r="H11" s="1753">
        <v>1</v>
      </c>
      <c r="J11" s="642"/>
    </row>
    <row r="12" spans="1:11" s="616" customFormat="1" ht="12.95" customHeight="1" x14ac:dyDescent="0.25">
      <c r="A12" s="616" t="s">
        <v>895</v>
      </c>
      <c r="B12" s="644">
        <f>SUM(C12:H12)</f>
        <v>26</v>
      </c>
      <c r="C12" s="642">
        <v>22</v>
      </c>
      <c r="D12" s="642">
        <v>0</v>
      </c>
      <c r="E12" s="642">
        <v>0</v>
      </c>
      <c r="F12" s="642">
        <v>2</v>
      </c>
      <c r="G12" s="1758">
        <v>2</v>
      </c>
      <c r="H12" s="1753">
        <v>0</v>
      </c>
      <c r="J12" s="642"/>
    </row>
    <row r="13" spans="1:11" s="616" customFormat="1" ht="12.95" customHeight="1" x14ac:dyDescent="0.25">
      <c r="A13" s="616" t="s">
        <v>894</v>
      </c>
      <c r="B13" s="644">
        <f>SUM(C13:H13)</f>
        <v>16</v>
      </c>
      <c r="C13" s="642">
        <v>9</v>
      </c>
      <c r="D13" s="642">
        <v>0</v>
      </c>
      <c r="E13" s="642">
        <v>0</v>
      </c>
      <c r="F13" s="642">
        <v>1</v>
      </c>
      <c r="G13" s="1758">
        <v>6</v>
      </c>
      <c r="H13" s="1753">
        <v>0</v>
      </c>
      <c r="J13" s="642"/>
    </row>
    <row r="14" spans="1:11" s="620" customFormat="1" ht="6.95" customHeight="1" thickBot="1" x14ac:dyDescent="0.3">
      <c r="A14" s="1733"/>
      <c r="B14" s="1733"/>
      <c r="C14" s="863"/>
      <c r="D14" s="1771"/>
      <c r="E14" s="863"/>
      <c r="F14" s="863"/>
      <c r="G14" s="863"/>
      <c r="H14" s="863"/>
    </row>
    <row r="15" spans="1:11" s="1109" customFormat="1" ht="17.25" customHeight="1" thickTop="1" x14ac:dyDescent="0.25">
      <c r="A15" s="1141" t="s">
        <v>877</v>
      </c>
      <c r="B15" s="1141"/>
      <c r="C15" s="1141"/>
      <c r="D15" s="1211"/>
      <c r="E15" s="1141"/>
    </row>
    <row r="16" spans="1:11" ht="9.75" customHeight="1" x14ac:dyDescent="0.25">
      <c r="D16" s="806"/>
      <c r="E16" s="806"/>
      <c r="F16" s="806"/>
    </row>
    <row r="17" spans="1:7" s="616" customFormat="1" ht="9.9499999999999993" customHeight="1" x14ac:dyDescent="0.25">
      <c r="A17" s="885" t="s">
        <v>527</v>
      </c>
      <c r="D17" s="1142"/>
    </row>
    <row r="18" spans="1:7" s="616" customFormat="1" ht="15" customHeight="1" x14ac:dyDescent="0.25">
      <c r="A18" s="1114" t="s">
        <v>893</v>
      </c>
      <c r="D18" s="1142"/>
    </row>
    <row r="19" spans="1:7" s="571" customFormat="1" ht="13.5" x14ac:dyDescent="0.25">
      <c r="A19" s="1125"/>
      <c r="B19" s="589"/>
      <c r="C19" s="589"/>
      <c r="D19" s="589"/>
      <c r="E19" s="589"/>
      <c r="F19" s="589"/>
      <c r="G19" s="589"/>
    </row>
    <row r="20" spans="1:7" s="571" customFormat="1" ht="13.5" x14ac:dyDescent="0.25">
      <c r="A20" s="1125"/>
      <c r="B20" s="589"/>
      <c r="C20" s="589"/>
      <c r="D20" s="589"/>
      <c r="E20" s="589"/>
      <c r="F20" s="589"/>
      <c r="G20" s="589"/>
    </row>
    <row r="21" spans="1:7" ht="20.100000000000001" customHeight="1" x14ac:dyDescent="0.25">
      <c r="D21" s="806"/>
      <c r="E21" s="806"/>
      <c r="F21" s="806"/>
    </row>
    <row r="22" spans="1:7" ht="20.100000000000001" customHeight="1" x14ac:dyDescent="0.25">
      <c r="D22" s="806"/>
      <c r="E22" s="806"/>
      <c r="F22" s="806"/>
    </row>
    <row r="23" spans="1:7" ht="20.100000000000001" customHeight="1" x14ac:dyDescent="0.25">
      <c r="D23" s="806"/>
      <c r="E23" s="806"/>
      <c r="F23" s="806"/>
    </row>
    <row r="24" spans="1:7" ht="20.100000000000001" customHeight="1" x14ac:dyDescent="0.25">
      <c r="D24" s="806"/>
      <c r="E24" s="806"/>
      <c r="F24" s="806"/>
    </row>
    <row r="25" spans="1:7" ht="20.100000000000001" customHeight="1" x14ac:dyDescent="0.25">
      <c r="D25" s="806"/>
      <c r="E25" s="806"/>
      <c r="F25" s="806"/>
    </row>
    <row r="26" spans="1:7" ht="20.100000000000001" customHeight="1" x14ac:dyDescent="0.25">
      <c r="D26" s="806"/>
      <c r="E26" s="806"/>
      <c r="F26" s="806"/>
    </row>
    <row r="27" spans="1:7" ht="20.100000000000001" customHeight="1" x14ac:dyDescent="0.25">
      <c r="D27" s="806"/>
      <c r="E27" s="806"/>
      <c r="F27" s="806"/>
    </row>
    <row r="28" spans="1:7" ht="20.100000000000001" customHeight="1" x14ac:dyDescent="0.25">
      <c r="A28" s="1579"/>
      <c r="B28" s="1579"/>
      <c r="C28" s="1579"/>
      <c r="D28" s="1611"/>
      <c r="E28" s="1611"/>
      <c r="F28" s="1611"/>
      <c r="G28" s="1579"/>
    </row>
    <row r="29" spans="1:7" ht="20.100000000000001" customHeight="1" x14ac:dyDescent="0.25">
      <c r="D29" s="806"/>
      <c r="E29" s="806"/>
      <c r="F29" s="806"/>
    </row>
    <row r="30" spans="1:7" ht="20.100000000000001" customHeight="1" x14ac:dyDescent="0.25">
      <c r="D30" s="806"/>
      <c r="E30" s="806"/>
      <c r="F30" s="806"/>
    </row>
    <row r="31" spans="1:7" ht="20.100000000000001" customHeight="1" x14ac:dyDescent="0.25">
      <c r="D31" s="806"/>
      <c r="E31" s="806"/>
      <c r="F31" s="806"/>
    </row>
    <row r="32" spans="1:7" ht="20.100000000000001" customHeight="1" x14ac:dyDescent="0.25">
      <c r="D32" s="806"/>
      <c r="E32" s="806"/>
      <c r="F32" s="806"/>
    </row>
    <row r="33" spans="4:6" ht="20.100000000000001" customHeight="1" x14ac:dyDescent="0.25">
      <c r="D33" s="806"/>
      <c r="E33" s="806"/>
      <c r="F33" s="806"/>
    </row>
    <row r="34" spans="4:6" ht="20.100000000000001" customHeight="1" x14ac:dyDescent="0.25">
      <c r="D34" s="806"/>
      <c r="E34" s="806"/>
      <c r="F34" s="806"/>
    </row>
    <row r="35" spans="4:6" ht="20.100000000000001" customHeight="1" x14ac:dyDescent="0.25">
      <c r="D35" s="806"/>
      <c r="E35" s="806"/>
      <c r="F35" s="806"/>
    </row>
    <row r="36" spans="4:6" ht="20.100000000000001" customHeight="1" x14ac:dyDescent="0.25">
      <c r="D36" s="806"/>
      <c r="E36" s="806"/>
      <c r="F36" s="806"/>
    </row>
    <row r="37" spans="4:6" ht="20.100000000000001" customHeight="1" x14ac:dyDescent="0.25">
      <c r="D37" s="806"/>
      <c r="E37" s="806"/>
      <c r="F37" s="806"/>
    </row>
    <row r="38" spans="4:6" ht="20.100000000000001" customHeight="1" x14ac:dyDescent="0.25">
      <c r="D38" s="806"/>
      <c r="E38" s="806"/>
      <c r="F38" s="806"/>
    </row>
    <row r="39" spans="4:6" ht="20.100000000000001" customHeight="1" x14ac:dyDescent="0.25">
      <c r="D39" s="806"/>
      <c r="E39" s="806"/>
      <c r="F39" s="806"/>
    </row>
    <row r="40" spans="4:6" ht="20.100000000000001" customHeight="1" x14ac:dyDescent="0.25">
      <c r="D40" s="806"/>
      <c r="E40" s="806"/>
      <c r="F40" s="806"/>
    </row>
    <row r="41" spans="4:6" ht="20.100000000000001" customHeight="1" x14ac:dyDescent="0.25">
      <c r="D41" s="806"/>
      <c r="E41" s="806"/>
      <c r="F41" s="806"/>
    </row>
    <row r="42" spans="4:6" ht="20.100000000000001" customHeight="1" x14ac:dyDescent="0.25">
      <c r="D42" s="806"/>
      <c r="E42" s="806"/>
      <c r="F42" s="806"/>
    </row>
    <row r="43" spans="4:6" ht="20.100000000000001" customHeight="1" x14ac:dyDescent="0.25">
      <c r="D43" s="806"/>
      <c r="E43" s="806"/>
      <c r="F43" s="806"/>
    </row>
    <row r="44" spans="4:6" ht="20.100000000000001" customHeight="1" x14ac:dyDescent="0.25">
      <c r="D44" s="806"/>
      <c r="E44" s="806"/>
      <c r="F44" s="806"/>
    </row>
    <row r="45" spans="4:6" ht="20.100000000000001" customHeight="1" x14ac:dyDescent="0.25">
      <c r="D45" s="806"/>
      <c r="E45" s="806"/>
      <c r="F45" s="806"/>
    </row>
    <row r="46" spans="4:6" ht="20.100000000000001" customHeight="1" x14ac:dyDescent="0.25">
      <c r="D46" s="806"/>
      <c r="E46" s="806"/>
      <c r="F46" s="806"/>
    </row>
    <row r="47" spans="4:6" ht="20.100000000000001" customHeight="1" x14ac:dyDescent="0.25">
      <c r="D47" s="806"/>
      <c r="E47" s="806"/>
      <c r="F47" s="806"/>
    </row>
    <row r="48" spans="4:6" ht="20.100000000000001" customHeight="1" x14ac:dyDescent="0.25">
      <c r="D48" s="806"/>
      <c r="E48" s="806"/>
      <c r="F48" s="806"/>
    </row>
    <row r="49" spans="4:6" ht="20.100000000000001" customHeight="1" x14ac:dyDescent="0.25">
      <c r="D49" s="806"/>
      <c r="E49" s="806"/>
      <c r="F49" s="806"/>
    </row>
    <row r="50" spans="4:6" ht="20.100000000000001" customHeight="1" x14ac:dyDescent="0.25">
      <c r="D50" s="806"/>
      <c r="E50" s="806"/>
      <c r="F50" s="806"/>
    </row>
    <row r="51" spans="4:6" ht="20.100000000000001" customHeight="1" x14ac:dyDescent="0.25">
      <c r="D51" s="806"/>
      <c r="E51" s="806"/>
      <c r="F51" s="806"/>
    </row>
    <row r="52" spans="4:6" ht="20.100000000000001" customHeight="1" x14ac:dyDescent="0.25">
      <c r="D52" s="806"/>
      <c r="E52" s="806"/>
      <c r="F52" s="806"/>
    </row>
    <row r="53" spans="4:6" ht="20.100000000000001" customHeight="1" x14ac:dyDescent="0.25">
      <c r="D53" s="806"/>
      <c r="E53" s="806"/>
      <c r="F53" s="806"/>
    </row>
    <row r="54" spans="4:6" ht="20.100000000000001" customHeight="1" x14ac:dyDescent="0.25">
      <c r="D54" s="806"/>
      <c r="E54" s="806"/>
      <c r="F54" s="806"/>
    </row>
    <row r="55" spans="4:6" ht="20.100000000000001" customHeight="1" x14ac:dyDescent="0.25">
      <c r="D55" s="806"/>
      <c r="E55" s="806"/>
      <c r="F55" s="806"/>
    </row>
    <row r="56" spans="4:6" ht="20.100000000000001" customHeight="1" x14ac:dyDescent="0.25">
      <c r="D56" s="806"/>
      <c r="E56" s="806"/>
      <c r="F56" s="806"/>
    </row>
    <row r="57" spans="4:6" ht="20.100000000000001" customHeight="1" x14ac:dyDescent="0.25">
      <c r="D57" s="806"/>
      <c r="E57" s="806"/>
      <c r="F57" s="806"/>
    </row>
    <row r="58" spans="4:6" ht="20.100000000000001" customHeight="1" x14ac:dyDescent="0.25">
      <c r="D58" s="806"/>
      <c r="E58" s="806"/>
      <c r="F58" s="806"/>
    </row>
    <row r="59" spans="4:6" ht="20.100000000000001" customHeight="1" x14ac:dyDescent="0.25">
      <c r="D59" s="806"/>
      <c r="E59" s="806"/>
      <c r="F59" s="806"/>
    </row>
    <row r="60" spans="4:6" ht="20.100000000000001" customHeight="1" x14ac:dyDescent="0.25">
      <c r="D60" s="806"/>
      <c r="E60" s="806"/>
      <c r="F60" s="806"/>
    </row>
    <row r="61" spans="4:6" ht="20.100000000000001" customHeight="1" x14ac:dyDescent="0.25">
      <c r="D61" s="806"/>
      <c r="E61" s="806"/>
      <c r="F61" s="806"/>
    </row>
    <row r="62" spans="4:6" ht="20.100000000000001" customHeight="1" x14ac:dyDescent="0.25">
      <c r="D62" s="806"/>
      <c r="E62" s="806"/>
      <c r="F62" s="806"/>
    </row>
    <row r="63" spans="4:6" ht="20.100000000000001" customHeight="1" x14ac:dyDescent="0.25">
      <c r="D63" s="806"/>
      <c r="E63" s="806"/>
      <c r="F63" s="806"/>
    </row>
    <row r="64" spans="4:6" ht="20.100000000000001" customHeight="1" x14ac:dyDescent="0.25">
      <c r="D64" s="806"/>
      <c r="E64" s="806"/>
      <c r="F64" s="806"/>
    </row>
    <row r="65" spans="4:6" ht="20.100000000000001" customHeight="1" x14ac:dyDescent="0.25">
      <c r="D65" s="806"/>
      <c r="E65" s="806"/>
      <c r="F65" s="806"/>
    </row>
    <row r="66" spans="4:6" ht="20.100000000000001" customHeight="1" x14ac:dyDescent="0.25">
      <c r="D66" s="806"/>
      <c r="E66" s="806"/>
      <c r="F66" s="806"/>
    </row>
    <row r="67" spans="4:6" ht="20.100000000000001" customHeight="1" x14ac:dyDescent="0.25">
      <c r="D67" s="806"/>
      <c r="E67" s="806"/>
      <c r="F67" s="806"/>
    </row>
    <row r="68" spans="4:6" ht="20.100000000000001" customHeight="1" x14ac:dyDescent="0.25">
      <c r="D68" s="806"/>
      <c r="E68" s="806"/>
      <c r="F68" s="806"/>
    </row>
    <row r="69" spans="4:6" ht="20.100000000000001" customHeight="1" x14ac:dyDescent="0.25">
      <c r="D69" s="806"/>
      <c r="E69" s="806"/>
      <c r="F69" s="806"/>
    </row>
    <row r="70" spans="4:6" ht="20.100000000000001" customHeight="1" x14ac:dyDescent="0.25">
      <c r="D70" s="806"/>
      <c r="E70" s="806"/>
      <c r="F70" s="806"/>
    </row>
    <row r="71" spans="4:6" ht="20.100000000000001" customHeight="1" x14ac:dyDescent="0.25">
      <c r="D71" s="806"/>
      <c r="E71" s="806"/>
      <c r="F71" s="806"/>
    </row>
    <row r="72" spans="4:6" ht="20.100000000000001" customHeight="1" x14ac:dyDescent="0.25">
      <c r="D72" s="806"/>
      <c r="E72" s="806"/>
      <c r="F72" s="806"/>
    </row>
    <row r="73" spans="4:6" ht="20.100000000000001" customHeight="1" x14ac:dyDescent="0.25">
      <c r="D73" s="806"/>
      <c r="E73" s="806"/>
      <c r="F73" s="806"/>
    </row>
    <row r="74" spans="4:6" ht="20.100000000000001" customHeight="1" x14ac:dyDescent="0.25">
      <c r="D74" s="806"/>
      <c r="E74" s="806"/>
      <c r="F74" s="806"/>
    </row>
    <row r="75" spans="4:6" ht="20.100000000000001" customHeight="1" x14ac:dyDescent="0.25">
      <c r="D75" s="806"/>
      <c r="E75" s="806"/>
      <c r="F75" s="806"/>
    </row>
    <row r="76" spans="4:6" ht="20.100000000000001" customHeight="1" x14ac:dyDescent="0.25">
      <c r="D76" s="806"/>
      <c r="E76" s="806"/>
      <c r="F76" s="806"/>
    </row>
    <row r="77" spans="4:6" ht="20.100000000000001" customHeight="1" x14ac:dyDescent="0.25">
      <c r="D77" s="806"/>
      <c r="E77" s="806"/>
      <c r="F77" s="806"/>
    </row>
    <row r="78" spans="4:6" ht="20.100000000000001" customHeight="1" x14ac:dyDescent="0.25">
      <c r="D78" s="806"/>
      <c r="E78" s="806"/>
      <c r="F78" s="806"/>
    </row>
    <row r="79" spans="4:6" ht="20.100000000000001" customHeight="1" x14ac:dyDescent="0.25">
      <c r="D79" s="806"/>
      <c r="E79" s="806"/>
      <c r="F79" s="806"/>
    </row>
    <row r="80" spans="4:6" ht="20.100000000000001" customHeight="1" x14ac:dyDescent="0.25">
      <c r="D80" s="806"/>
      <c r="E80" s="806"/>
      <c r="F80" s="806"/>
    </row>
    <row r="81" spans="4:6" ht="20.100000000000001" customHeight="1" x14ac:dyDescent="0.25">
      <c r="D81" s="806"/>
      <c r="E81" s="806"/>
      <c r="F81" s="806"/>
    </row>
    <row r="82" spans="4:6" ht="20.100000000000001" customHeight="1" x14ac:dyDescent="0.25">
      <c r="D82" s="806"/>
      <c r="E82" s="806"/>
      <c r="F82" s="806"/>
    </row>
    <row r="83" spans="4:6" ht="20.100000000000001" customHeight="1" x14ac:dyDescent="0.25">
      <c r="D83" s="806"/>
      <c r="E83" s="806"/>
      <c r="F83" s="806"/>
    </row>
    <row r="84" spans="4:6" ht="20.100000000000001" customHeight="1" x14ac:dyDescent="0.25">
      <c r="D84" s="806"/>
      <c r="E84" s="806"/>
      <c r="F84" s="806"/>
    </row>
    <row r="85" spans="4:6" ht="20.100000000000001" customHeight="1" x14ac:dyDescent="0.25">
      <c r="D85" s="806"/>
      <c r="E85" s="806"/>
      <c r="F85" s="806"/>
    </row>
    <row r="86" spans="4:6" ht="20.100000000000001" customHeight="1" x14ac:dyDescent="0.25">
      <c r="D86" s="806"/>
      <c r="E86" s="806"/>
      <c r="F86" s="806"/>
    </row>
    <row r="87" spans="4:6" ht="20.100000000000001" customHeight="1" x14ac:dyDescent="0.25">
      <c r="D87" s="806"/>
      <c r="E87" s="806"/>
      <c r="F87" s="806"/>
    </row>
    <row r="88" spans="4:6" ht="20.100000000000001" customHeight="1" x14ac:dyDescent="0.25">
      <c r="D88" s="806"/>
      <c r="E88" s="806"/>
      <c r="F88" s="806"/>
    </row>
    <row r="89" spans="4:6" ht="20.100000000000001" customHeight="1" x14ac:dyDescent="0.25">
      <c r="D89" s="806"/>
      <c r="E89" s="806"/>
      <c r="F89" s="806"/>
    </row>
    <row r="90" spans="4:6" ht="20.100000000000001" customHeight="1" x14ac:dyDescent="0.25">
      <c r="D90" s="806"/>
      <c r="E90" s="806"/>
      <c r="F90" s="806"/>
    </row>
    <row r="91" spans="4:6" ht="20.100000000000001" customHeight="1" x14ac:dyDescent="0.25">
      <c r="D91" s="806"/>
      <c r="E91" s="806"/>
      <c r="F91" s="806"/>
    </row>
    <row r="92" spans="4:6" ht="20.100000000000001" customHeight="1" x14ac:dyDescent="0.25">
      <c r="D92" s="806"/>
      <c r="E92" s="806"/>
      <c r="F92" s="806"/>
    </row>
    <row r="93" spans="4:6" ht="20.100000000000001" customHeight="1" x14ac:dyDescent="0.25">
      <c r="D93" s="806"/>
      <c r="E93" s="806"/>
      <c r="F93" s="806"/>
    </row>
    <row r="94" spans="4:6" ht="20.100000000000001" customHeight="1" x14ac:dyDescent="0.25">
      <c r="D94" s="806"/>
      <c r="E94" s="806"/>
      <c r="F94" s="806"/>
    </row>
    <row r="95" spans="4:6" ht="20.100000000000001" customHeight="1" x14ac:dyDescent="0.25">
      <c r="D95" s="806"/>
      <c r="E95" s="806"/>
      <c r="F95" s="806"/>
    </row>
    <row r="96" spans="4:6" ht="20.100000000000001" customHeight="1" x14ac:dyDescent="0.25">
      <c r="D96" s="806"/>
      <c r="E96" s="806"/>
      <c r="F96" s="806"/>
    </row>
    <row r="97" spans="4:6" ht="20.100000000000001" customHeight="1" x14ac:dyDescent="0.25">
      <c r="D97" s="806"/>
      <c r="E97" s="806"/>
      <c r="F97" s="806"/>
    </row>
    <row r="98" spans="4:6" ht="20.100000000000001" customHeight="1" x14ac:dyDescent="0.25">
      <c r="D98" s="806"/>
      <c r="E98" s="806"/>
      <c r="F98" s="806"/>
    </row>
    <row r="99" spans="4:6" ht="20.100000000000001" customHeight="1" x14ac:dyDescent="0.25">
      <c r="D99" s="806"/>
      <c r="E99" s="806"/>
      <c r="F99" s="806"/>
    </row>
    <row r="100" spans="4:6" ht="20.100000000000001" customHeight="1" x14ac:dyDescent="0.25">
      <c r="D100" s="806"/>
      <c r="E100" s="806"/>
      <c r="F100" s="806"/>
    </row>
    <row r="101" spans="4:6" ht="20.100000000000001" customHeight="1" x14ac:dyDescent="0.25">
      <c r="D101" s="806"/>
      <c r="E101" s="806"/>
      <c r="F101" s="806"/>
    </row>
    <row r="102" spans="4:6" ht="20.100000000000001" customHeight="1" x14ac:dyDescent="0.25">
      <c r="D102" s="806"/>
      <c r="E102" s="806"/>
      <c r="F102" s="806"/>
    </row>
    <row r="103" spans="4:6" ht="20.100000000000001" customHeight="1" x14ac:dyDescent="0.25">
      <c r="D103" s="806"/>
      <c r="E103" s="806"/>
      <c r="F103" s="806"/>
    </row>
    <row r="104" spans="4:6" ht="20.100000000000001" customHeight="1" x14ac:dyDescent="0.25">
      <c r="D104" s="806"/>
      <c r="E104" s="806"/>
      <c r="F104" s="806"/>
    </row>
    <row r="105" spans="4:6" ht="20.100000000000001" customHeight="1" x14ac:dyDescent="0.25">
      <c r="D105" s="806"/>
      <c r="E105" s="806"/>
      <c r="F105" s="806"/>
    </row>
    <row r="106" spans="4:6" ht="20.100000000000001" customHeight="1" x14ac:dyDescent="0.25">
      <c r="D106" s="806"/>
      <c r="E106" s="806"/>
      <c r="F106" s="806"/>
    </row>
    <row r="107" spans="4:6" ht="20.100000000000001" customHeight="1" x14ac:dyDescent="0.25">
      <c r="D107" s="806"/>
      <c r="E107" s="806"/>
      <c r="F107" s="806"/>
    </row>
    <row r="108" spans="4:6" ht="20.100000000000001" customHeight="1" x14ac:dyDescent="0.25">
      <c r="D108" s="806"/>
      <c r="E108" s="806"/>
      <c r="F108" s="806"/>
    </row>
    <row r="109" spans="4:6" ht="20.100000000000001" customHeight="1" x14ac:dyDescent="0.25">
      <c r="D109" s="806"/>
      <c r="E109" s="806"/>
      <c r="F109" s="806"/>
    </row>
    <row r="110" spans="4:6" ht="20.100000000000001" customHeight="1" x14ac:dyDescent="0.25">
      <c r="D110" s="806"/>
      <c r="E110" s="806"/>
      <c r="F110" s="806"/>
    </row>
    <row r="111" spans="4:6" ht="20.100000000000001" customHeight="1" x14ac:dyDescent="0.25">
      <c r="D111" s="806"/>
      <c r="E111" s="806"/>
      <c r="F111" s="806"/>
    </row>
    <row r="112" spans="4:6" ht="20.100000000000001" customHeight="1" x14ac:dyDescent="0.25">
      <c r="D112" s="806"/>
      <c r="E112" s="806"/>
      <c r="F112" s="806"/>
    </row>
    <row r="113" spans="4:6" ht="20.100000000000001" customHeight="1" x14ac:dyDescent="0.25">
      <c r="D113" s="806"/>
      <c r="E113" s="806"/>
      <c r="F113" s="806"/>
    </row>
    <row r="114" spans="4:6" ht="20.100000000000001" customHeight="1" x14ac:dyDescent="0.25">
      <c r="D114" s="806"/>
      <c r="E114" s="806"/>
      <c r="F114" s="806"/>
    </row>
    <row r="115" spans="4:6" ht="20.100000000000001" customHeight="1" x14ac:dyDescent="0.25">
      <c r="D115" s="806"/>
      <c r="E115" s="806"/>
      <c r="F115" s="806"/>
    </row>
    <row r="116" spans="4:6" ht="20.100000000000001" customHeight="1" x14ac:dyDescent="0.25">
      <c r="D116" s="806"/>
      <c r="E116" s="806"/>
      <c r="F116" s="806"/>
    </row>
    <row r="117" spans="4:6" ht="20.100000000000001" customHeight="1" x14ac:dyDescent="0.25">
      <c r="D117" s="806"/>
      <c r="E117" s="806"/>
      <c r="F117" s="806"/>
    </row>
    <row r="118" spans="4:6" ht="20.100000000000001" customHeight="1" x14ac:dyDescent="0.25">
      <c r="D118" s="806"/>
      <c r="E118" s="806"/>
      <c r="F118" s="806"/>
    </row>
    <row r="119" spans="4:6" ht="20.100000000000001" customHeight="1" x14ac:dyDescent="0.25">
      <c r="D119" s="806"/>
      <c r="E119" s="806"/>
      <c r="F119" s="806"/>
    </row>
    <row r="120" spans="4:6" ht="20.100000000000001" customHeight="1" x14ac:dyDescent="0.25">
      <c r="D120" s="806"/>
      <c r="E120" s="806"/>
      <c r="F120" s="806"/>
    </row>
    <row r="121" spans="4:6" ht="20.100000000000001" customHeight="1" x14ac:dyDescent="0.25">
      <c r="D121" s="806"/>
      <c r="E121" s="806"/>
      <c r="F121" s="806"/>
    </row>
    <row r="122" spans="4:6" ht="20.100000000000001" customHeight="1" x14ac:dyDescent="0.25">
      <c r="D122" s="806"/>
      <c r="E122" s="806"/>
      <c r="F122" s="806"/>
    </row>
    <row r="123" spans="4:6" ht="20.100000000000001" customHeight="1" x14ac:dyDescent="0.25">
      <c r="D123" s="806"/>
      <c r="E123" s="806"/>
      <c r="F123" s="806"/>
    </row>
    <row r="124" spans="4:6" ht="20.100000000000001" customHeight="1" x14ac:dyDescent="0.25">
      <c r="D124" s="806"/>
      <c r="E124" s="806"/>
      <c r="F124" s="806"/>
    </row>
    <row r="125" spans="4:6" ht="20.100000000000001" customHeight="1" x14ac:dyDescent="0.25">
      <c r="D125" s="806"/>
      <c r="E125" s="806"/>
      <c r="F125" s="806"/>
    </row>
    <row r="126" spans="4:6" ht="20.100000000000001" customHeight="1" x14ac:dyDescent="0.25">
      <c r="D126" s="806"/>
      <c r="E126" s="806"/>
      <c r="F126" s="806"/>
    </row>
    <row r="127" spans="4:6" ht="20.100000000000001" customHeight="1" x14ac:dyDescent="0.25">
      <c r="D127" s="806"/>
      <c r="E127" s="806"/>
      <c r="F127" s="806"/>
    </row>
    <row r="128" spans="4:6" ht="20.100000000000001" customHeight="1" x14ac:dyDescent="0.25">
      <c r="D128" s="806"/>
      <c r="E128" s="806"/>
      <c r="F128" s="806"/>
    </row>
    <row r="129" spans="4:6" ht="20.100000000000001" customHeight="1" x14ac:dyDescent="0.25">
      <c r="D129" s="806"/>
      <c r="E129" s="806"/>
      <c r="F129" s="806"/>
    </row>
    <row r="130" spans="4:6" ht="20.100000000000001" customHeight="1" x14ac:dyDescent="0.25">
      <c r="D130" s="806"/>
      <c r="E130" s="806"/>
      <c r="F130" s="806"/>
    </row>
    <row r="131" spans="4:6" ht="20.100000000000001" customHeight="1" x14ac:dyDescent="0.25">
      <c r="D131" s="806"/>
      <c r="E131" s="806"/>
      <c r="F131" s="806"/>
    </row>
    <row r="132" spans="4:6" ht="20.100000000000001" customHeight="1" x14ac:dyDescent="0.25">
      <c r="D132" s="806"/>
      <c r="E132" s="806"/>
      <c r="F132" s="806"/>
    </row>
    <row r="133" spans="4:6" ht="20.100000000000001" customHeight="1" x14ac:dyDescent="0.25">
      <c r="D133" s="806"/>
      <c r="E133" s="806"/>
      <c r="F133" s="806"/>
    </row>
    <row r="134" spans="4:6" ht="20.100000000000001" customHeight="1" x14ac:dyDescent="0.25">
      <c r="D134" s="806"/>
      <c r="E134" s="806"/>
      <c r="F134" s="806"/>
    </row>
    <row r="135" spans="4:6" ht="20.100000000000001" customHeight="1" x14ac:dyDescent="0.25">
      <c r="D135" s="806"/>
      <c r="E135" s="806"/>
      <c r="F135" s="806"/>
    </row>
    <row r="136" spans="4:6" ht="20.100000000000001" customHeight="1" x14ac:dyDescent="0.25">
      <c r="D136" s="806"/>
      <c r="E136" s="806"/>
      <c r="F136" s="806"/>
    </row>
    <row r="137" spans="4:6" ht="20.100000000000001" customHeight="1" x14ac:dyDescent="0.25">
      <c r="D137" s="806"/>
      <c r="E137" s="806"/>
      <c r="F137" s="806"/>
    </row>
    <row r="138" spans="4:6" ht="20.100000000000001" customHeight="1" x14ac:dyDescent="0.25">
      <c r="D138" s="806"/>
      <c r="E138" s="806"/>
      <c r="F138" s="806"/>
    </row>
    <row r="139" spans="4:6" ht="20.100000000000001" customHeight="1" x14ac:dyDescent="0.25">
      <c r="D139" s="806"/>
      <c r="E139" s="806"/>
      <c r="F139" s="806"/>
    </row>
    <row r="140" spans="4:6" ht="20.100000000000001" customHeight="1" x14ac:dyDescent="0.25">
      <c r="D140" s="806"/>
      <c r="E140" s="806"/>
      <c r="F140" s="806"/>
    </row>
    <row r="141" spans="4:6" ht="20.100000000000001" customHeight="1" x14ac:dyDescent="0.25">
      <c r="D141" s="806"/>
      <c r="E141" s="806"/>
      <c r="F141" s="806"/>
    </row>
    <row r="142" spans="4:6" ht="20.100000000000001" customHeight="1" x14ac:dyDescent="0.25">
      <c r="D142" s="806"/>
      <c r="E142" s="806"/>
      <c r="F142" s="806"/>
    </row>
    <row r="143" spans="4:6" ht="20.100000000000001" customHeight="1" x14ac:dyDescent="0.25"/>
    <row r="144" spans="4:6"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sheetData>
  <mergeCells count="2">
    <mergeCell ref="A2:G2"/>
    <mergeCell ref="A3:H3"/>
  </mergeCells>
  <hyperlinks>
    <hyperlink ref="A18"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workbookViewId="0"/>
  </sheetViews>
  <sheetFormatPr defaultRowHeight="12.75" x14ac:dyDescent="0.2"/>
  <cols>
    <col min="1" max="1" width="10.5703125" style="597" customWidth="1"/>
    <col min="2" max="3" width="7.85546875" style="597" customWidth="1"/>
    <col min="4" max="8" width="7.42578125" style="597" customWidth="1"/>
    <col min="9" max="9" width="7.7109375" style="597" customWidth="1"/>
    <col min="10" max="10" width="8" style="597" customWidth="1"/>
    <col min="11" max="16384" width="9.140625" style="597"/>
  </cols>
  <sheetData>
    <row r="1" spans="1:20" x14ac:dyDescent="0.2">
      <c r="A1" s="596"/>
      <c r="B1" s="596"/>
      <c r="C1" s="596"/>
      <c r="D1" s="596"/>
      <c r="E1" s="596"/>
      <c r="F1" s="596"/>
      <c r="G1" s="596"/>
      <c r="H1" s="596"/>
      <c r="I1" s="596"/>
      <c r="J1" s="596"/>
      <c r="K1" s="596"/>
      <c r="L1" s="596"/>
      <c r="M1" s="596"/>
      <c r="N1" s="596"/>
      <c r="O1" s="596"/>
      <c r="P1" s="596"/>
      <c r="Q1" s="596"/>
      <c r="R1" s="596"/>
      <c r="S1" s="596"/>
      <c r="T1" s="596"/>
    </row>
    <row r="2" spans="1:20" ht="13.5" x14ac:dyDescent="0.25">
      <c r="A2" s="1931" t="s">
        <v>352</v>
      </c>
      <c r="B2" s="1931"/>
      <c r="C2" s="1931"/>
      <c r="D2" s="571"/>
      <c r="E2" s="571"/>
      <c r="F2" s="571"/>
      <c r="G2" s="571"/>
      <c r="H2" s="571"/>
      <c r="I2" s="571"/>
      <c r="J2" s="571"/>
      <c r="K2" s="596"/>
      <c r="L2" s="596"/>
      <c r="M2" s="596"/>
      <c r="N2" s="596"/>
      <c r="O2" s="596"/>
      <c r="P2" s="596"/>
      <c r="Q2" s="596"/>
      <c r="R2" s="596"/>
      <c r="S2" s="596"/>
      <c r="T2" s="596"/>
    </row>
    <row r="3" spans="1:20" ht="23.25" customHeight="1" x14ac:dyDescent="0.2">
      <c r="A3" s="1933" t="s">
        <v>353</v>
      </c>
      <c r="B3" s="1933"/>
      <c r="C3" s="1933"/>
      <c r="D3" s="1933"/>
      <c r="E3" s="1933"/>
      <c r="F3" s="1933"/>
      <c r="G3" s="1933"/>
      <c r="H3" s="1933"/>
      <c r="I3" s="1933"/>
      <c r="J3" s="1933"/>
      <c r="K3" s="1583"/>
      <c r="L3" s="596"/>
      <c r="M3" s="596"/>
      <c r="N3" s="596"/>
      <c r="O3" s="596"/>
      <c r="P3" s="596"/>
      <c r="Q3" s="596"/>
      <c r="R3" s="596"/>
      <c r="S3" s="596"/>
      <c r="T3" s="596"/>
    </row>
    <row r="4" spans="1:20" ht="13.5" x14ac:dyDescent="0.25">
      <c r="A4" s="572">
        <v>2017</v>
      </c>
      <c r="B4" s="573"/>
      <c r="C4" s="149"/>
      <c r="D4" s="589"/>
      <c r="E4" s="571"/>
      <c r="F4" s="571"/>
      <c r="G4" s="571"/>
      <c r="H4" s="571"/>
      <c r="I4" s="571"/>
      <c r="J4" s="571"/>
      <c r="K4" s="596"/>
      <c r="L4" s="596"/>
      <c r="M4" s="596"/>
      <c r="N4" s="596"/>
      <c r="O4" s="596"/>
      <c r="P4" s="596"/>
      <c r="Q4" s="596"/>
      <c r="R4" s="596"/>
      <c r="S4" s="596"/>
      <c r="T4" s="596"/>
    </row>
    <row r="5" spans="1:20" ht="12.75" customHeight="1" x14ac:dyDescent="0.2">
      <c r="A5" s="1923" t="s">
        <v>311</v>
      </c>
      <c r="B5" s="1923" t="s">
        <v>312</v>
      </c>
      <c r="C5" s="1923" t="s">
        <v>313</v>
      </c>
      <c r="D5" s="1924" t="s">
        <v>314</v>
      </c>
      <c r="E5" s="1924"/>
      <c r="F5" s="1924"/>
      <c r="G5" s="1923" t="s">
        <v>315</v>
      </c>
      <c r="H5" s="1925"/>
      <c r="I5" s="1925"/>
      <c r="J5" s="1923" t="s">
        <v>316</v>
      </c>
      <c r="K5" s="596"/>
      <c r="L5" s="596"/>
      <c r="M5" s="596"/>
      <c r="N5" s="596"/>
      <c r="O5" s="596"/>
      <c r="P5" s="596"/>
      <c r="Q5" s="596"/>
      <c r="R5" s="596"/>
      <c r="S5" s="596"/>
      <c r="T5" s="596"/>
    </row>
    <row r="6" spans="1:20" x14ac:dyDescent="0.2">
      <c r="A6" s="1923"/>
      <c r="B6" s="1923"/>
      <c r="C6" s="1923"/>
      <c r="D6" s="1923" t="s">
        <v>317</v>
      </c>
      <c r="E6" s="1923" t="s">
        <v>318</v>
      </c>
      <c r="F6" s="1923" t="s">
        <v>319</v>
      </c>
      <c r="G6" s="1923" t="s">
        <v>31</v>
      </c>
      <c r="H6" s="1923" t="s">
        <v>320</v>
      </c>
      <c r="I6" s="1923" t="s">
        <v>321</v>
      </c>
      <c r="J6" s="1925"/>
      <c r="K6" s="596"/>
      <c r="L6" s="596"/>
      <c r="M6" s="596"/>
      <c r="N6" s="596"/>
      <c r="O6" s="596"/>
      <c r="P6" s="596"/>
      <c r="Q6" s="596"/>
      <c r="R6" s="596"/>
      <c r="S6" s="596"/>
      <c r="T6" s="596"/>
    </row>
    <row r="7" spans="1:20" x14ac:dyDescent="0.2">
      <c r="A7" s="1923"/>
      <c r="B7" s="1923"/>
      <c r="C7" s="1923"/>
      <c r="D7" s="1923"/>
      <c r="E7" s="1923"/>
      <c r="F7" s="1923"/>
      <c r="G7" s="1923"/>
      <c r="H7" s="1923"/>
      <c r="I7" s="1923"/>
      <c r="J7" s="1925"/>
      <c r="K7" s="596"/>
      <c r="L7" s="596"/>
      <c r="M7" s="596"/>
      <c r="N7" s="596"/>
      <c r="O7" s="596"/>
      <c r="P7" s="596"/>
      <c r="Q7" s="596"/>
      <c r="R7" s="596"/>
      <c r="S7" s="596"/>
      <c r="T7" s="596"/>
    </row>
    <row r="8" spans="1:20" x14ac:dyDescent="0.2">
      <c r="A8" s="1923"/>
      <c r="B8" s="1923"/>
      <c r="C8" s="1923"/>
      <c r="D8" s="1923"/>
      <c r="E8" s="1923"/>
      <c r="F8" s="1923"/>
      <c r="G8" s="1923"/>
      <c r="H8" s="1923"/>
      <c r="I8" s="1923"/>
      <c r="J8" s="1925"/>
      <c r="K8" s="596"/>
      <c r="L8" s="596"/>
      <c r="M8" s="596"/>
      <c r="N8" s="596"/>
      <c r="O8" s="596"/>
      <c r="P8" s="596"/>
      <c r="Q8" s="596"/>
      <c r="R8" s="596"/>
      <c r="S8" s="596"/>
      <c r="T8" s="596"/>
    </row>
    <row r="9" spans="1:20" x14ac:dyDescent="0.2">
      <c r="A9" s="1923"/>
      <c r="B9" s="1923"/>
      <c r="C9" s="1923"/>
      <c r="D9" s="1923"/>
      <c r="E9" s="1923"/>
      <c r="F9" s="1923"/>
      <c r="G9" s="1923"/>
      <c r="H9" s="1923"/>
      <c r="I9" s="1923"/>
      <c r="J9" s="1925"/>
      <c r="K9" s="596"/>
      <c r="L9" s="596"/>
      <c r="M9" s="596"/>
      <c r="N9" s="596"/>
      <c r="O9" s="596"/>
      <c r="P9" s="596"/>
      <c r="Q9" s="596"/>
      <c r="R9" s="596"/>
      <c r="S9" s="596"/>
      <c r="T9" s="596"/>
    </row>
    <row r="10" spans="1:20" x14ac:dyDescent="0.2">
      <c r="A10" s="1923"/>
      <c r="B10" s="1923"/>
      <c r="C10" s="1923"/>
      <c r="D10" s="1923"/>
      <c r="E10" s="1923"/>
      <c r="F10" s="1923"/>
      <c r="G10" s="1923"/>
      <c r="H10" s="1923"/>
      <c r="I10" s="1923"/>
      <c r="J10" s="1925"/>
      <c r="K10" s="596"/>
      <c r="L10" s="596"/>
      <c r="M10" s="596"/>
      <c r="N10" s="596"/>
      <c r="O10" s="596"/>
      <c r="P10" s="596"/>
      <c r="Q10" s="596"/>
      <c r="R10" s="596"/>
      <c r="S10" s="596"/>
      <c r="T10" s="596"/>
    </row>
    <row r="11" spans="1:20" x14ac:dyDescent="0.2">
      <c r="A11" s="1923"/>
      <c r="B11" s="1924" t="s">
        <v>5</v>
      </c>
      <c r="C11" s="1924"/>
      <c r="D11" s="1924" t="s">
        <v>322</v>
      </c>
      <c r="E11" s="1924"/>
      <c r="F11" s="1924"/>
      <c r="G11" s="1924"/>
      <c r="H11" s="1924"/>
      <c r="I11" s="1924"/>
      <c r="J11" s="1924"/>
      <c r="K11" s="596"/>
      <c r="L11" s="596"/>
      <c r="M11" s="596"/>
      <c r="N11" s="596"/>
      <c r="O11" s="596"/>
      <c r="P11" s="596"/>
      <c r="Q11" s="596"/>
      <c r="R11" s="596"/>
      <c r="S11" s="596"/>
      <c r="T11" s="596"/>
    </row>
    <row r="12" spans="1:20" ht="6" customHeight="1" x14ac:dyDescent="0.2">
      <c r="A12" s="618"/>
      <c r="B12" s="619"/>
      <c r="C12" s="619"/>
      <c r="D12" s="619"/>
      <c r="E12" s="619"/>
      <c r="F12" s="619"/>
      <c r="G12" s="619"/>
      <c r="H12" s="619"/>
      <c r="I12" s="619"/>
      <c r="J12" s="619"/>
      <c r="K12" s="596"/>
      <c r="L12" s="596"/>
      <c r="M12" s="596"/>
      <c r="N12" s="596"/>
      <c r="O12" s="596"/>
      <c r="P12" s="596"/>
      <c r="Q12" s="596"/>
      <c r="R12" s="596"/>
      <c r="S12" s="596"/>
      <c r="T12" s="596"/>
    </row>
    <row r="13" spans="1:20" ht="13.5" customHeight="1" x14ac:dyDescent="0.25">
      <c r="A13" s="1935" t="s">
        <v>344</v>
      </c>
      <c r="B13" s="1935"/>
      <c r="C13" s="1935"/>
      <c r="D13" s="1935"/>
      <c r="E13" s="1935"/>
      <c r="F13" s="1935"/>
      <c r="G13" s="1935"/>
      <c r="H13" s="1935"/>
      <c r="I13" s="1935"/>
      <c r="J13" s="617"/>
      <c r="K13" s="596"/>
      <c r="L13" s="596"/>
      <c r="M13" s="596"/>
      <c r="N13" s="596"/>
      <c r="O13" s="596"/>
      <c r="P13" s="596"/>
      <c r="Q13" s="596"/>
      <c r="R13" s="596"/>
      <c r="S13" s="596"/>
      <c r="T13" s="596"/>
    </row>
    <row r="14" spans="1:20" ht="13.5" x14ac:dyDescent="0.25">
      <c r="A14" s="620" t="s">
        <v>252</v>
      </c>
      <c r="B14" s="621">
        <v>2403</v>
      </c>
      <c r="C14" s="621">
        <v>15391</v>
      </c>
      <c r="D14" s="621">
        <v>270182.32500000001</v>
      </c>
      <c r="E14" s="621">
        <v>363756.64399999997</v>
      </c>
      <c r="F14" s="621">
        <v>252629.26500000001</v>
      </c>
      <c r="G14" s="621">
        <v>1036684.512</v>
      </c>
      <c r="H14" s="621">
        <v>803417.63300000003</v>
      </c>
      <c r="I14" s="621">
        <v>233266.87899999999</v>
      </c>
      <c r="J14" s="621">
        <v>82081.349000000002</v>
      </c>
      <c r="K14" s="596"/>
      <c r="L14" s="596"/>
      <c r="M14" s="596"/>
      <c r="N14" s="596"/>
      <c r="O14" s="596"/>
      <c r="P14" s="596"/>
      <c r="Q14" s="596"/>
      <c r="R14" s="596"/>
      <c r="S14" s="596"/>
      <c r="T14" s="596"/>
    </row>
    <row r="15" spans="1:20" ht="13.5" x14ac:dyDescent="0.25">
      <c r="A15" s="620" t="s">
        <v>253</v>
      </c>
      <c r="B15" s="621">
        <v>2358</v>
      </c>
      <c r="C15" s="621" t="s">
        <v>345</v>
      </c>
      <c r="D15" s="621" t="s">
        <v>345</v>
      </c>
      <c r="E15" s="621" t="s">
        <v>345</v>
      </c>
      <c r="F15" s="621" t="s">
        <v>345</v>
      </c>
      <c r="G15" s="621" t="s">
        <v>345</v>
      </c>
      <c r="H15" s="621" t="s">
        <v>345</v>
      </c>
      <c r="I15" s="621" t="s">
        <v>345</v>
      </c>
      <c r="J15" s="621" t="s">
        <v>345</v>
      </c>
      <c r="K15" s="596"/>
      <c r="L15" s="596"/>
      <c r="M15" s="596"/>
      <c r="N15" s="596"/>
      <c r="O15" s="596"/>
      <c r="P15" s="596"/>
      <c r="Q15" s="596"/>
      <c r="R15" s="596"/>
      <c r="S15" s="596"/>
      <c r="T15" s="596"/>
    </row>
    <row r="16" spans="1:20" ht="13.5" x14ac:dyDescent="0.25">
      <c r="A16" s="622" t="s">
        <v>335</v>
      </c>
      <c r="B16" s="606">
        <v>900</v>
      </c>
      <c r="C16" s="606">
        <v>6273</v>
      </c>
      <c r="D16" s="606">
        <v>103335.325</v>
      </c>
      <c r="E16" s="606">
        <v>140436.38500000001</v>
      </c>
      <c r="F16" s="606">
        <v>89899.403999999995</v>
      </c>
      <c r="G16" s="606">
        <v>394556.89899999998</v>
      </c>
      <c r="H16" s="606">
        <v>321246.67200000002</v>
      </c>
      <c r="I16" s="606">
        <v>73310.226999999999</v>
      </c>
      <c r="J16" s="606">
        <v>29471.687000000002</v>
      </c>
      <c r="K16" s="596"/>
      <c r="L16" s="596"/>
      <c r="M16" s="596"/>
      <c r="N16" s="596"/>
      <c r="O16" s="596"/>
      <c r="P16" s="596"/>
      <c r="Q16" s="596"/>
      <c r="R16" s="596"/>
      <c r="S16" s="596"/>
      <c r="T16" s="596"/>
    </row>
    <row r="17" spans="1:20" ht="13.5" x14ac:dyDescent="0.25">
      <c r="A17" s="622" t="s">
        <v>336</v>
      </c>
      <c r="B17" s="606">
        <v>454</v>
      </c>
      <c r="C17" s="606">
        <v>2217</v>
      </c>
      <c r="D17" s="606">
        <v>33411.044000000002</v>
      </c>
      <c r="E17" s="606">
        <v>39774.54</v>
      </c>
      <c r="F17" s="606">
        <v>24201.223999999998</v>
      </c>
      <c r="G17" s="606">
        <v>113906.25900000001</v>
      </c>
      <c r="H17" s="606">
        <v>89772.964999999997</v>
      </c>
      <c r="I17" s="606">
        <v>24133.294000000002</v>
      </c>
      <c r="J17" s="606">
        <v>7096.7560000000003</v>
      </c>
      <c r="K17" s="596"/>
      <c r="L17" s="596"/>
      <c r="M17" s="596"/>
      <c r="N17" s="596"/>
      <c r="O17" s="596"/>
      <c r="P17" s="596"/>
      <c r="Q17" s="596"/>
      <c r="R17" s="596"/>
      <c r="S17" s="596"/>
      <c r="T17" s="596"/>
    </row>
    <row r="18" spans="1:20" ht="13.5" x14ac:dyDescent="0.25">
      <c r="A18" s="622" t="s">
        <v>337</v>
      </c>
      <c r="B18" s="606">
        <v>828</v>
      </c>
      <c r="C18" s="606">
        <v>5795</v>
      </c>
      <c r="D18" s="606">
        <v>116379.97</v>
      </c>
      <c r="E18" s="606">
        <v>151794.21599999999</v>
      </c>
      <c r="F18" s="606">
        <v>125638.08900000001</v>
      </c>
      <c r="G18" s="606">
        <v>458058.565</v>
      </c>
      <c r="H18" s="606">
        <v>334289.29599999997</v>
      </c>
      <c r="I18" s="606">
        <v>123769.269</v>
      </c>
      <c r="J18" s="606">
        <v>42853.245999999999</v>
      </c>
      <c r="K18" s="596"/>
      <c r="L18" s="596"/>
      <c r="M18" s="596"/>
      <c r="N18" s="596"/>
      <c r="O18" s="596"/>
      <c r="P18" s="596"/>
      <c r="Q18" s="596"/>
      <c r="R18" s="596"/>
      <c r="S18" s="596"/>
      <c r="T18" s="596"/>
    </row>
    <row r="19" spans="1:20" ht="13.5" x14ac:dyDescent="0.25">
      <c r="A19" s="622" t="s">
        <v>338</v>
      </c>
      <c r="B19" s="606">
        <v>122</v>
      </c>
      <c r="C19" s="606">
        <v>604</v>
      </c>
      <c r="D19" s="606">
        <v>10023.816000000001</v>
      </c>
      <c r="E19" s="606">
        <v>24116.111000000001</v>
      </c>
      <c r="F19" s="606">
        <v>8603.107</v>
      </c>
      <c r="G19" s="606">
        <v>48542.481</v>
      </c>
      <c r="H19" s="606">
        <v>45447.968999999997</v>
      </c>
      <c r="I19" s="606">
        <v>3094.5120000000002</v>
      </c>
      <c r="J19" s="606">
        <v>2053.6170000000002</v>
      </c>
      <c r="K19" s="596"/>
      <c r="L19" s="596"/>
      <c r="M19" s="596"/>
      <c r="N19" s="596"/>
      <c r="O19" s="596"/>
      <c r="P19" s="596"/>
      <c r="Q19" s="596"/>
      <c r="R19" s="596"/>
      <c r="S19" s="596"/>
      <c r="T19" s="596"/>
    </row>
    <row r="20" spans="1:20" ht="13.5" x14ac:dyDescent="0.25">
      <c r="A20" s="622" t="s">
        <v>339</v>
      </c>
      <c r="B20" s="606">
        <v>54</v>
      </c>
      <c r="C20" s="606" t="s">
        <v>345</v>
      </c>
      <c r="D20" s="606" t="s">
        <v>345</v>
      </c>
      <c r="E20" s="606" t="s">
        <v>345</v>
      </c>
      <c r="F20" s="606" t="s">
        <v>345</v>
      </c>
      <c r="G20" s="606" t="s">
        <v>345</v>
      </c>
      <c r="H20" s="606" t="s">
        <v>345</v>
      </c>
      <c r="I20" s="606" t="s">
        <v>345</v>
      </c>
      <c r="J20" s="606" t="s">
        <v>345</v>
      </c>
      <c r="K20" s="596"/>
      <c r="L20" s="596"/>
      <c r="M20" s="596"/>
      <c r="N20" s="596"/>
      <c r="O20" s="596"/>
      <c r="P20" s="596"/>
      <c r="Q20" s="596"/>
      <c r="R20" s="596"/>
      <c r="S20" s="596"/>
      <c r="T20" s="596"/>
    </row>
    <row r="21" spans="1:20" ht="13.5" x14ac:dyDescent="0.25">
      <c r="A21" s="623" t="s">
        <v>340</v>
      </c>
      <c r="B21" s="624">
        <v>27</v>
      </c>
      <c r="C21" s="624" t="s">
        <v>345</v>
      </c>
      <c r="D21" s="621" t="s">
        <v>345</v>
      </c>
      <c r="E21" s="621" t="s">
        <v>345</v>
      </c>
      <c r="F21" s="621" t="s">
        <v>345</v>
      </c>
      <c r="G21" s="621" t="s">
        <v>345</v>
      </c>
      <c r="H21" s="621" t="s">
        <v>345</v>
      </c>
      <c r="I21" s="621" t="s">
        <v>345</v>
      </c>
      <c r="J21" s="625" t="s">
        <v>345</v>
      </c>
      <c r="K21" s="596"/>
      <c r="L21" s="596"/>
      <c r="M21" s="596"/>
      <c r="N21" s="596"/>
      <c r="O21" s="596"/>
      <c r="P21" s="596"/>
      <c r="Q21" s="596"/>
      <c r="R21" s="596"/>
      <c r="S21" s="596"/>
      <c r="T21" s="596"/>
    </row>
    <row r="22" spans="1:20" ht="13.5" x14ac:dyDescent="0.25">
      <c r="A22" s="623" t="s">
        <v>341</v>
      </c>
      <c r="B22" s="624">
        <v>18</v>
      </c>
      <c r="C22" s="624" t="s">
        <v>345</v>
      </c>
      <c r="D22" s="621" t="s">
        <v>345</v>
      </c>
      <c r="E22" s="621" t="s">
        <v>345</v>
      </c>
      <c r="F22" s="621" t="s">
        <v>345</v>
      </c>
      <c r="G22" s="621" t="s">
        <v>345</v>
      </c>
      <c r="H22" s="621" t="s">
        <v>345</v>
      </c>
      <c r="I22" s="621" t="s">
        <v>345</v>
      </c>
      <c r="J22" s="625" t="s">
        <v>345</v>
      </c>
      <c r="K22" s="596"/>
      <c r="L22" s="596"/>
      <c r="M22" s="596"/>
      <c r="N22" s="596"/>
      <c r="O22" s="596"/>
      <c r="P22" s="596"/>
      <c r="Q22" s="596"/>
      <c r="R22" s="596"/>
      <c r="S22" s="596"/>
      <c r="T22" s="596"/>
    </row>
    <row r="23" spans="1:20" ht="5.25" customHeight="1" x14ac:dyDescent="0.25">
      <c r="A23" s="623"/>
      <c r="B23" s="624"/>
      <c r="C23" s="624"/>
      <c r="D23" s="621"/>
      <c r="E23" s="621"/>
      <c r="F23" s="621"/>
      <c r="G23" s="621"/>
      <c r="H23" s="621"/>
      <c r="I23" s="621"/>
      <c r="J23" s="617"/>
      <c r="K23" s="596"/>
      <c r="L23" s="596"/>
      <c r="M23" s="596"/>
      <c r="N23" s="596"/>
      <c r="O23" s="596"/>
      <c r="P23" s="596"/>
      <c r="Q23" s="596"/>
      <c r="R23" s="596"/>
      <c r="S23" s="596"/>
      <c r="T23" s="596"/>
    </row>
    <row r="24" spans="1:20" ht="13.5" x14ac:dyDescent="0.25">
      <c r="A24" s="620" t="s">
        <v>346</v>
      </c>
      <c r="B24" s="617"/>
      <c r="C24" s="617"/>
      <c r="D24" s="617"/>
      <c r="E24" s="617"/>
      <c r="F24" s="617"/>
      <c r="G24" s="617"/>
      <c r="H24" s="617"/>
      <c r="I24" s="617"/>
      <c r="J24" s="617"/>
      <c r="K24" s="596"/>
      <c r="L24" s="596"/>
      <c r="M24" s="596"/>
      <c r="N24" s="596"/>
      <c r="O24" s="596"/>
      <c r="P24" s="596"/>
      <c r="Q24" s="596"/>
      <c r="R24" s="596"/>
      <c r="S24" s="596"/>
      <c r="T24" s="596"/>
    </row>
    <row r="25" spans="1:20" ht="13.5" x14ac:dyDescent="0.25">
      <c r="A25" s="623" t="s">
        <v>252</v>
      </c>
      <c r="B25" s="621">
        <v>2365</v>
      </c>
      <c r="C25" s="621">
        <v>15280</v>
      </c>
      <c r="D25" s="621">
        <v>268156.23700000002</v>
      </c>
      <c r="E25" s="621">
        <v>361975.11499999999</v>
      </c>
      <c r="F25" s="621">
        <v>244589.27299999999</v>
      </c>
      <c r="G25" s="621">
        <v>1026388.732</v>
      </c>
      <c r="H25" s="621">
        <v>795178.13399999996</v>
      </c>
      <c r="I25" s="621">
        <v>231210.598</v>
      </c>
      <c r="J25" s="621">
        <v>82224.039000000004</v>
      </c>
      <c r="K25" s="596"/>
      <c r="L25" s="596"/>
      <c r="M25" s="596"/>
      <c r="N25" s="596"/>
      <c r="O25" s="596"/>
      <c r="P25" s="596"/>
      <c r="Q25" s="596"/>
      <c r="R25" s="596"/>
      <c r="S25" s="596"/>
      <c r="T25" s="596"/>
    </row>
    <row r="26" spans="1:20" ht="13.5" x14ac:dyDescent="0.25">
      <c r="A26" s="620" t="s">
        <v>253</v>
      </c>
      <c r="B26" s="621">
        <v>2321</v>
      </c>
      <c r="C26" s="621" t="s">
        <v>345</v>
      </c>
      <c r="D26" s="621" t="s">
        <v>345</v>
      </c>
      <c r="E26" s="621" t="s">
        <v>345</v>
      </c>
      <c r="F26" s="621" t="s">
        <v>345</v>
      </c>
      <c r="G26" s="621" t="s">
        <v>345</v>
      </c>
      <c r="H26" s="621" t="s">
        <v>345</v>
      </c>
      <c r="I26" s="621" t="s">
        <v>345</v>
      </c>
      <c r="J26" s="621" t="s">
        <v>345</v>
      </c>
      <c r="K26" s="596"/>
      <c r="L26" s="596"/>
      <c r="M26" s="596"/>
      <c r="N26" s="596"/>
      <c r="O26" s="596"/>
      <c r="P26" s="596"/>
      <c r="Q26" s="596"/>
      <c r="R26" s="596"/>
      <c r="S26" s="596"/>
      <c r="T26" s="596"/>
    </row>
    <row r="27" spans="1:20" ht="13.5" x14ac:dyDescent="0.25">
      <c r="A27" s="622" t="s">
        <v>335</v>
      </c>
      <c r="B27" s="606">
        <v>887</v>
      </c>
      <c r="C27" s="606">
        <v>6250</v>
      </c>
      <c r="D27" s="606">
        <v>103154.09699999999</v>
      </c>
      <c r="E27" s="606">
        <v>140183.15</v>
      </c>
      <c r="F27" s="606">
        <v>89700.186000000002</v>
      </c>
      <c r="G27" s="606">
        <v>393862.83899999998</v>
      </c>
      <c r="H27" s="606">
        <v>320739.75900000002</v>
      </c>
      <c r="I27" s="606">
        <v>73123.08</v>
      </c>
      <c r="J27" s="606">
        <v>29468.02</v>
      </c>
      <c r="K27" s="596"/>
      <c r="L27" s="596"/>
      <c r="M27" s="596"/>
      <c r="N27" s="596"/>
      <c r="O27" s="596"/>
      <c r="P27" s="596"/>
      <c r="Q27" s="596"/>
      <c r="R27" s="596"/>
      <c r="S27" s="596"/>
      <c r="T27" s="596"/>
    </row>
    <row r="28" spans="1:20" ht="13.5" x14ac:dyDescent="0.25">
      <c r="A28" s="1855" t="s">
        <v>336</v>
      </c>
      <c r="B28" s="606">
        <v>451</v>
      </c>
      <c r="C28" s="606">
        <v>2207</v>
      </c>
      <c r="D28" s="606">
        <v>33211.678999999996</v>
      </c>
      <c r="E28" s="606">
        <v>39566.521999999997</v>
      </c>
      <c r="F28" s="606">
        <v>24099.641</v>
      </c>
      <c r="G28" s="606">
        <v>113371.677</v>
      </c>
      <c r="H28" s="606">
        <v>89269.376000000004</v>
      </c>
      <c r="I28" s="606">
        <v>24102.300999999999</v>
      </c>
      <c r="J28" s="606">
        <v>7112.2169999999996</v>
      </c>
      <c r="K28" s="596"/>
      <c r="L28" s="596"/>
      <c r="M28" s="596"/>
      <c r="N28" s="596"/>
      <c r="O28" s="596"/>
      <c r="P28" s="596"/>
      <c r="Q28" s="596"/>
      <c r="R28" s="596"/>
      <c r="S28" s="596"/>
      <c r="T28" s="596"/>
    </row>
    <row r="29" spans="1:20" ht="13.5" x14ac:dyDescent="0.25">
      <c r="A29" s="622" t="s">
        <v>337</v>
      </c>
      <c r="B29" s="606">
        <v>812</v>
      </c>
      <c r="C29" s="606">
        <v>5728</v>
      </c>
      <c r="D29" s="606">
        <v>114772.128</v>
      </c>
      <c r="E29" s="606">
        <v>150561.973</v>
      </c>
      <c r="F29" s="606">
        <v>117945.613</v>
      </c>
      <c r="G29" s="606">
        <v>449202.05200000003</v>
      </c>
      <c r="H29" s="606">
        <v>327246.277</v>
      </c>
      <c r="I29" s="606">
        <v>121955.77499999999</v>
      </c>
      <c r="J29" s="606">
        <v>43010.718999999997</v>
      </c>
      <c r="K29" s="596"/>
      <c r="L29" s="596"/>
      <c r="M29" s="596"/>
      <c r="N29" s="596"/>
      <c r="O29" s="596"/>
      <c r="P29" s="596"/>
      <c r="Q29" s="596"/>
      <c r="R29" s="596"/>
      <c r="S29" s="596"/>
      <c r="T29" s="596"/>
    </row>
    <row r="30" spans="1:20" ht="13.5" x14ac:dyDescent="0.25">
      <c r="A30" s="622" t="s">
        <v>338</v>
      </c>
      <c r="B30" s="606">
        <v>119</v>
      </c>
      <c r="C30" s="606">
        <v>600</v>
      </c>
      <c r="D30" s="606">
        <v>10019.032999999999</v>
      </c>
      <c r="E30" s="606">
        <v>24093.114000000001</v>
      </c>
      <c r="F30" s="606">
        <v>8596.1370000000006</v>
      </c>
      <c r="G30" s="606">
        <v>48491.366000000002</v>
      </c>
      <c r="H30" s="606">
        <v>45396.853999999999</v>
      </c>
      <c r="I30" s="606">
        <v>3094.5120000000002</v>
      </c>
      <c r="J30" s="606">
        <v>2038.11</v>
      </c>
      <c r="K30" s="596"/>
      <c r="L30" s="596"/>
      <c r="M30" s="596"/>
      <c r="N30" s="596"/>
      <c r="O30" s="596"/>
      <c r="P30" s="596"/>
      <c r="Q30" s="596"/>
      <c r="R30" s="596"/>
      <c r="S30" s="596"/>
      <c r="T30" s="596"/>
    </row>
    <row r="31" spans="1:20" ht="13.5" x14ac:dyDescent="0.25">
      <c r="A31" s="622" t="s">
        <v>339</v>
      </c>
      <c r="B31" s="606">
        <v>52</v>
      </c>
      <c r="C31" s="606" t="s">
        <v>345</v>
      </c>
      <c r="D31" s="606" t="s">
        <v>345</v>
      </c>
      <c r="E31" s="606" t="s">
        <v>345</v>
      </c>
      <c r="F31" s="606" t="s">
        <v>345</v>
      </c>
      <c r="G31" s="606" t="s">
        <v>345</v>
      </c>
      <c r="H31" s="606" t="s">
        <v>345</v>
      </c>
      <c r="I31" s="606" t="s">
        <v>345</v>
      </c>
      <c r="J31" s="606" t="s">
        <v>345</v>
      </c>
      <c r="K31" s="596"/>
      <c r="L31" s="596"/>
      <c r="M31" s="596"/>
      <c r="N31" s="596"/>
      <c r="O31" s="596"/>
      <c r="P31" s="596"/>
      <c r="Q31" s="596"/>
      <c r="R31" s="596"/>
      <c r="S31" s="596"/>
      <c r="T31" s="596"/>
    </row>
    <row r="32" spans="1:20" ht="13.5" x14ac:dyDescent="0.25">
      <c r="A32" s="623" t="s">
        <v>354</v>
      </c>
      <c r="B32" s="624">
        <v>27</v>
      </c>
      <c r="C32" s="624" t="s">
        <v>345</v>
      </c>
      <c r="D32" s="621" t="s">
        <v>345</v>
      </c>
      <c r="E32" s="621" t="s">
        <v>345</v>
      </c>
      <c r="F32" s="621" t="s">
        <v>345</v>
      </c>
      <c r="G32" s="621" t="s">
        <v>345</v>
      </c>
      <c r="H32" s="621" t="s">
        <v>345</v>
      </c>
      <c r="I32" s="621" t="s">
        <v>345</v>
      </c>
      <c r="J32" s="625" t="s">
        <v>345</v>
      </c>
      <c r="K32" s="596"/>
      <c r="L32" s="596"/>
      <c r="M32" s="596"/>
      <c r="N32" s="596"/>
      <c r="O32" s="596"/>
      <c r="P32" s="596"/>
      <c r="Q32" s="596"/>
      <c r="R32" s="596"/>
      <c r="S32" s="596"/>
      <c r="T32" s="596"/>
    </row>
    <row r="33" spans="1:20" ht="13.5" x14ac:dyDescent="0.25">
      <c r="A33" s="623" t="s">
        <v>355</v>
      </c>
      <c r="B33" s="624">
        <v>17</v>
      </c>
      <c r="C33" s="624">
        <v>89</v>
      </c>
      <c r="D33" s="621">
        <v>1292.107</v>
      </c>
      <c r="E33" s="621">
        <v>1389.1189999999999</v>
      </c>
      <c r="F33" s="621">
        <v>986.01800000000003</v>
      </c>
      <c r="G33" s="621">
        <v>3964.17</v>
      </c>
      <c r="H33" s="621">
        <v>1228.5350000000001</v>
      </c>
      <c r="I33" s="621">
        <v>2735.6350000000002</v>
      </c>
      <c r="J33" s="626">
        <v>-9.5640000000000001</v>
      </c>
      <c r="K33" s="596"/>
      <c r="L33" s="596"/>
      <c r="M33" s="596"/>
      <c r="N33" s="596"/>
      <c r="O33" s="596"/>
      <c r="P33" s="596"/>
      <c r="Q33" s="596"/>
      <c r="R33" s="596"/>
      <c r="S33" s="596"/>
      <c r="T33" s="596"/>
    </row>
    <row r="34" spans="1:20" ht="5.25" customHeight="1" x14ac:dyDescent="0.25">
      <c r="A34" s="623"/>
      <c r="B34" s="624"/>
      <c r="C34" s="624"/>
      <c r="D34" s="624"/>
      <c r="E34" s="621"/>
      <c r="F34" s="621"/>
      <c r="G34" s="621"/>
      <c r="H34" s="621"/>
      <c r="I34" s="621"/>
      <c r="J34" s="621"/>
      <c r="K34" s="596"/>
      <c r="L34" s="596"/>
      <c r="M34" s="596"/>
      <c r="N34" s="596"/>
      <c r="O34" s="596"/>
      <c r="P34" s="596"/>
      <c r="Q34" s="596"/>
      <c r="R34" s="596"/>
      <c r="S34" s="596"/>
      <c r="T34" s="596"/>
    </row>
    <row r="35" spans="1:20" ht="13.5" x14ac:dyDescent="0.25">
      <c r="A35" s="620" t="s">
        <v>347</v>
      </c>
      <c r="B35" s="617"/>
      <c r="C35" s="617"/>
      <c r="D35" s="617"/>
      <c r="E35" s="617"/>
      <c r="F35" s="617"/>
      <c r="G35" s="617"/>
      <c r="H35" s="617"/>
      <c r="I35" s="617"/>
      <c r="J35" s="617"/>
      <c r="K35" s="596"/>
      <c r="L35" s="596"/>
      <c r="M35" s="596"/>
      <c r="N35" s="596"/>
      <c r="O35" s="596"/>
      <c r="P35" s="596"/>
      <c r="Q35" s="596"/>
      <c r="R35" s="596"/>
      <c r="S35" s="596"/>
      <c r="T35" s="596"/>
    </row>
    <row r="36" spans="1:20" ht="13.5" x14ac:dyDescent="0.25">
      <c r="A36" s="623" t="s">
        <v>252</v>
      </c>
      <c r="B36" s="621">
        <v>24</v>
      </c>
      <c r="C36" s="621">
        <v>305</v>
      </c>
      <c r="D36" s="621">
        <v>5787.0140000000001</v>
      </c>
      <c r="E36" s="621">
        <v>6265.085</v>
      </c>
      <c r="F36" s="621">
        <v>6257.8239999999996</v>
      </c>
      <c r="G36" s="621">
        <v>20272.007000000001</v>
      </c>
      <c r="H36" s="621">
        <v>7581.6390000000001</v>
      </c>
      <c r="I36" s="621">
        <v>12690.368</v>
      </c>
      <c r="J36" s="621">
        <v>725.16800000000001</v>
      </c>
      <c r="K36" s="596"/>
      <c r="L36" s="596"/>
      <c r="M36" s="596"/>
      <c r="N36" s="596"/>
      <c r="O36" s="596"/>
      <c r="P36" s="596"/>
      <c r="Q36" s="596"/>
      <c r="R36" s="596"/>
      <c r="S36" s="596"/>
      <c r="T36" s="596"/>
    </row>
    <row r="37" spans="1:20" ht="13.5" x14ac:dyDescent="0.25">
      <c r="A37" s="620" t="s">
        <v>253</v>
      </c>
      <c r="B37" s="621">
        <v>21</v>
      </c>
      <c r="C37" s="621">
        <v>247</v>
      </c>
      <c r="D37" s="621">
        <v>5014.4549999999999</v>
      </c>
      <c r="E37" s="621">
        <v>5798.3220000000001</v>
      </c>
      <c r="F37" s="621">
        <v>5630.8459999999995</v>
      </c>
      <c r="G37" s="621">
        <v>18448.830999999998</v>
      </c>
      <c r="H37" s="621">
        <v>7340</v>
      </c>
      <c r="I37" s="621">
        <v>11108.831</v>
      </c>
      <c r="J37" s="621">
        <v>826.84400000000005</v>
      </c>
      <c r="K37" s="596"/>
      <c r="L37" s="596"/>
      <c r="M37" s="596"/>
      <c r="N37" s="596"/>
      <c r="O37" s="596"/>
      <c r="P37" s="596"/>
      <c r="Q37" s="596"/>
      <c r="R37" s="596"/>
      <c r="S37" s="596"/>
      <c r="T37" s="596"/>
    </row>
    <row r="38" spans="1:20" ht="13.5" x14ac:dyDescent="0.25">
      <c r="A38" s="622" t="s">
        <v>335</v>
      </c>
      <c r="B38" s="606">
        <v>8</v>
      </c>
      <c r="C38" s="606">
        <v>173</v>
      </c>
      <c r="D38" s="606">
        <v>3478.625</v>
      </c>
      <c r="E38" s="606">
        <v>3131.569</v>
      </c>
      <c r="F38" s="606">
        <v>3338.0929999999998</v>
      </c>
      <c r="G38" s="606">
        <v>11277.538</v>
      </c>
      <c r="H38" s="606">
        <v>3804.2539999999999</v>
      </c>
      <c r="I38" s="606">
        <v>7473.2839999999997</v>
      </c>
      <c r="J38" s="606">
        <v>655.10799999999995</v>
      </c>
      <c r="K38" s="596"/>
      <c r="L38" s="596"/>
      <c r="M38" s="596"/>
      <c r="N38" s="596"/>
      <c r="O38" s="596"/>
      <c r="P38" s="596"/>
      <c r="Q38" s="596"/>
      <c r="R38" s="596"/>
      <c r="S38" s="596"/>
      <c r="T38" s="596"/>
    </row>
    <row r="39" spans="1:20" ht="13.5" x14ac:dyDescent="0.25">
      <c r="A39" s="622" t="s">
        <v>336</v>
      </c>
      <c r="B39" s="606">
        <v>4</v>
      </c>
      <c r="C39" s="606" t="s">
        <v>345</v>
      </c>
      <c r="D39" s="606" t="s">
        <v>345</v>
      </c>
      <c r="E39" s="606" t="s">
        <v>345</v>
      </c>
      <c r="F39" s="606" t="s">
        <v>345</v>
      </c>
      <c r="G39" s="606" t="s">
        <v>345</v>
      </c>
      <c r="H39" s="606" t="s">
        <v>345</v>
      </c>
      <c r="I39" s="606" t="s">
        <v>345</v>
      </c>
      <c r="J39" s="606" t="s">
        <v>345</v>
      </c>
      <c r="K39" s="596"/>
      <c r="L39" s="596"/>
      <c r="M39" s="596"/>
      <c r="N39" s="596"/>
      <c r="O39" s="596"/>
      <c r="P39" s="596"/>
      <c r="Q39" s="596"/>
      <c r="R39" s="596"/>
      <c r="S39" s="596"/>
      <c r="T39" s="596"/>
    </row>
    <row r="40" spans="1:20" ht="13.5" x14ac:dyDescent="0.25">
      <c r="A40" s="622" t="s">
        <v>337</v>
      </c>
      <c r="B40" s="606">
        <v>7</v>
      </c>
      <c r="C40" s="606">
        <v>47</v>
      </c>
      <c r="D40" s="606">
        <v>1155.6379999999999</v>
      </c>
      <c r="E40" s="606">
        <v>1041.6690000000001</v>
      </c>
      <c r="F40" s="606">
        <v>756.803</v>
      </c>
      <c r="G40" s="606">
        <v>3450.7489999999998</v>
      </c>
      <c r="H40" s="606">
        <v>316.517</v>
      </c>
      <c r="I40" s="606">
        <v>3134.232</v>
      </c>
      <c r="J40" s="606">
        <v>104.58499999999999</v>
      </c>
      <c r="K40" s="596"/>
      <c r="L40" s="596"/>
      <c r="M40" s="596"/>
      <c r="N40" s="596"/>
      <c r="O40" s="596"/>
      <c r="P40" s="596"/>
      <c r="Q40" s="596"/>
      <c r="R40" s="596"/>
      <c r="S40" s="596"/>
      <c r="T40" s="596"/>
    </row>
    <row r="41" spans="1:20" ht="13.5" x14ac:dyDescent="0.25">
      <c r="A41" s="622" t="s">
        <v>338</v>
      </c>
      <c r="B41" s="607">
        <v>2</v>
      </c>
      <c r="C41" s="607" t="s">
        <v>345</v>
      </c>
      <c r="D41" s="607" t="s">
        <v>345</v>
      </c>
      <c r="E41" s="607" t="s">
        <v>345</v>
      </c>
      <c r="F41" s="607" t="s">
        <v>345</v>
      </c>
      <c r="G41" s="607" t="s">
        <v>345</v>
      </c>
      <c r="H41" s="607" t="s">
        <v>345</v>
      </c>
      <c r="I41" s="607" t="s">
        <v>345</v>
      </c>
      <c r="J41" s="607" t="s">
        <v>345</v>
      </c>
      <c r="K41" s="596"/>
      <c r="L41" s="596"/>
      <c r="M41" s="596"/>
      <c r="N41" s="596"/>
      <c r="O41" s="596"/>
      <c r="P41" s="596"/>
      <c r="Q41" s="596"/>
      <c r="R41" s="596"/>
      <c r="S41" s="596"/>
      <c r="T41" s="596"/>
    </row>
    <row r="42" spans="1:20" ht="13.5" x14ac:dyDescent="0.25">
      <c r="A42" s="622" t="s">
        <v>339</v>
      </c>
      <c r="B42" s="607">
        <v>0</v>
      </c>
      <c r="C42" s="607">
        <v>0</v>
      </c>
      <c r="D42" s="607">
        <v>0</v>
      </c>
      <c r="E42" s="607">
        <v>0</v>
      </c>
      <c r="F42" s="607">
        <v>0</v>
      </c>
      <c r="G42" s="607">
        <v>0</v>
      </c>
      <c r="H42" s="607">
        <v>0</v>
      </c>
      <c r="I42" s="607">
        <v>0</v>
      </c>
      <c r="J42" s="607">
        <v>0</v>
      </c>
      <c r="K42" s="596"/>
      <c r="L42" s="596"/>
      <c r="M42" s="596"/>
      <c r="N42" s="596"/>
      <c r="O42" s="596"/>
      <c r="P42" s="596"/>
      <c r="Q42" s="596"/>
      <c r="R42" s="596"/>
      <c r="S42" s="596"/>
      <c r="T42" s="596"/>
    </row>
    <row r="43" spans="1:20" ht="13.5" x14ac:dyDescent="0.25">
      <c r="A43" s="623" t="s">
        <v>354</v>
      </c>
      <c r="B43" s="624">
        <v>1</v>
      </c>
      <c r="C43" s="624" t="s">
        <v>345</v>
      </c>
      <c r="D43" s="624" t="s">
        <v>345</v>
      </c>
      <c r="E43" s="621" t="s">
        <v>345</v>
      </c>
      <c r="F43" s="621" t="s">
        <v>345</v>
      </c>
      <c r="G43" s="621" t="s">
        <v>345</v>
      </c>
      <c r="H43" s="621" t="s">
        <v>345</v>
      </c>
      <c r="I43" s="621" t="s">
        <v>345</v>
      </c>
      <c r="J43" s="621" t="s">
        <v>345</v>
      </c>
      <c r="K43" s="596"/>
      <c r="L43" s="596"/>
      <c r="M43" s="596"/>
      <c r="N43" s="596"/>
      <c r="O43" s="596"/>
      <c r="P43" s="596"/>
      <c r="Q43" s="596"/>
      <c r="R43" s="596"/>
      <c r="S43" s="596"/>
      <c r="T43" s="596"/>
    </row>
    <row r="44" spans="1:20" ht="13.5" x14ac:dyDescent="0.25">
      <c r="A44" s="623" t="s">
        <v>355</v>
      </c>
      <c r="B44" s="624">
        <v>2</v>
      </c>
      <c r="C44" s="624" t="s">
        <v>345</v>
      </c>
      <c r="D44" s="624" t="s">
        <v>345</v>
      </c>
      <c r="E44" s="621" t="s">
        <v>345</v>
      </c>
      <c r="F44" s="621" t="s">
        <v>345</v>
      </c>
      <c r="G44" s="621" t="s">
        <v>345</v>
      </c>
      <c r="H44" s="621" t="s">
        <v>345</v>
      </c>
      <c r="I44" s="621" t="s">
        <v>345</v>
      </c>
      <c r="J44" s="621" t="s">
        <v>345</v>
      </c>
      <c r="K44" s="596"/>
      <c r="L44" s="596"/>
      <c r="M44" s="596"/>
      <c r="N44" s="596"/>
      <c r="O44" s="596"/>
      <c r="P44" s="596"/>
      <c r="Q44" s="596"/>
      <c r="R44" s="596"/>
      <c r="S44" s="596"/>
      <c r="T44" s="596"/>
    </row>
    <row r="45" spans="1:20" ht="5.25" customHeight="1" x14ac:dyDescent="0.25">
      <c r="A45" s="623"/>
      <c r="B45" s="624"/>
      <c r="C45" s="624"/>
      <c r="D45" s="624"/>
      <c r="E45" s="621"/>
      <c r="F45" s="621"/>
      <c r="G45" s="621"/>
      <c r="H45" s="621"/>
      <c r="I45" s="621"/>
      <c r="J45" s="621"/>
      <c r="K45" s="596"/>
      <c r="L45" s="596"/>
      <c r="M45" s="596"/>
      <c r="N45" s="596"/>
      <c r="O45" s="596"/>
      <c r="P45" s="596"/>
      <c r="Q45" s="596"/>
      <c r="R45" s="596"/>
      <c r="S45" s="596"/>
      <c r="T45" s="596"/>
    </row>
    <row r="46" spans="1:20" ht="13.5" x14ac:dyDescent="0.25">
      <c r="A46" s="620" t="s">
        <v>348</v>
      </c>
      <c r="B46" s="617"/>
      <c r="C46" s="617"/>
      <c r="D46" s="617"/>
      <c r="E46" s="617"/>
      <c r="F46" s="617"/>
      <c r="G46" s="617"/>
      <c r="H46" s="617"/>
      <c r="I46" s="617"/>
      <c r="J46" s="617"/>
      <c r="K46" s="596"/>
      <c r="L46" s="596"/>
      <c r="M46" s="596"/>
      <c r="N46" s="596"/>
      <c r="O46" s="596"/>
      <c r="P46" s="596"/>
      <c r="Q46" s="596"/>
      <c r="R46" s="596"/>
      <c r="S46" s="596"/>
      <c r="T46" s="596"/>
    </row>
    <row r="47" spans="1:20" ht="13.5" x14ac:dyDescent="0.25">
      <c r="A47" s="623" t="s">
        <v>252</v>
      </c>
      <c r="B47" s="621">
        <v>1435</v>
      </c>
      <c r="C47" s="621">
        <v>11061</v>
      </c>
      <c r="D47" s="621">
        <v>203238.973</v>
      </c>
      <c r="E47" s="621">
        <v>287292.11200000002</v>
      </c>
      <c r="F47" s="621">
        <v>182342.50599999999</v>
      </c>
      <c r="G47" s="621">
        <v>794187.44799999997</v>
      </c>
      <c r="H47" s="621">
        <v>650857.74</v>
      </c>
      <c r="I47" s="627">
        <v>143329.70800000001</v>
      </c>
      <c r="J47" s="627">
        <v>70322.285999999993</v>
      </c>
      <c r="K47" s="596"/>
      <c r="L47" s="596"/>
      <c r="M47" s="596"/>
      <c r="N47" s="596"/>
      <c r="O47" s="596"/>
      <c r="P47" s="596"/>
      <c r="Q47" s="596"/>
      <c r="R47" s="596"/>
      <c r="S47" s="596"/>
      <c r="T47" s="596"/>
    </row>
    <row r="48" spans="1:20" ht="13.5" x14ac:dyDescent="0.25">
      <c r="A48" s="620" t="s">
        <v>253</v>
      </c>
      <c r="B48" s="621">
        <v>1406</v>
      </c>
      <c r="C48" s="621">
        <v>10880</v>
      </c>
      <c r="D48" s="621">
        <v>200665.04</v>
      </c>
      <c r="E48" s="621">
        <v>284618.61700000003</v>
      </c>
      <c r="F48" s="621">
        <v>181105.76699999999</v>
      </c>
      <c r="G48" s="621">
        <v>786583.78</v>
      </c>
      <c r="H48" s="621">
        <v>646621.32299999997</v>
      </c>
      <c r="I48" s="621">
        <v>139962.45699999999</v>
      </c>
      <c r="J48" s="621">
        <v>70154.245999999999</v>
      </c>
      <c r="K48" s="596"/>
      <c r="L48" s="596"/>
      <c r="M48" s="596"/>
      <c r="N48" s="596"/>
      <c r="O48" s="596"/>
      <c r="P48" s="596"/>
      <c r="Q48" s="596"/>
      <c r="R48" s="596"/>
      <c r="S48" s="596"/>
      <c r="T48" s="596"/>
    </row>
    <row r="49" spans="1:20" ht="13.5" x14ac:dyDescent="0.25">
      <c r="A49" s="622" t="s">
        <v>335</v>
      </c>
      <c r="B49" s="606">
        <v>575</v>
      </c>
      <c r="C49" s="606">
        <v>4454</v>
      </c>
      <c r="D49" s="606">
        <v>74895.407999999996</v>
      </c>
      <c r="E49" s="606">
        <v>106308.811</v>
      </c>
      <c r="F49" s="606">
        <v>66307.717000000004</v>
      </c>
      <c r="G49" s="606">
        <v>292513.17300000001</v>
      </c>
      <c r="H49" s="606">
        <v>242444.18599999999</v>
      </c>
      <c r="I49" s="628">
        <v>50068.987000000001</v>
      </c>
      <c r="J49" s="628">
        <v>22708.167000000001</v>
      </c>
      <c r="K49" s="596"/>
      <c r="L49" s="596"/>
      <c r="M49" s="596"/>
      <c r="N49" s="596"/>
      <c r="O49" s="596"/>
      <c r="P49" s="596"/>
      <c r="Q49" s="596"/>
      <c r="R49" s="596"/>
      <c r="S49" s="596"/>
      <c r="T49" s="596"/>
    </row>
    <row r="50" spans="1:20" ht="13.5" x14ac:dyDescent="0.25">
      <c r="A50" s="622" t="s">
        <v>336</v>
      </c>
      <c r="B50" s="606">
        <v>291</v>
      </c>
      <c r="C50" s="606">
        <v>1730</v>
      </c>
      <c r="D50" s="606">
        <v>26608.839</v>
      </c>
      <c r="E50" s="606">
        <v>30692.011999999999</v>
      </c>
      <c r="F50" s="606">
        <v>16511.607</v>
      </c>
      <c r="G50" s="606">
        <v>87453.317999999999</v>
      </c>
      <c r="H50" s="606">
        <v>67787.14</v>
      </c>
      <c r="I50" s="628">
        <v>19666.178</v>
      </c>
      <c r="J50" s="628">
        <v>5817.1409999999996</v>
      </c>
      <c r="K50" s="596"/>
      <c r="L50" s="596"/>
      <c r="M50" s="596"/>
      <c r="N50" s="596"/>
      <c r="O50" s="596"/>
      <c r="P50" s="596"/>
      <c r="Q50" s="596"/>
      <c r="R50" s="596"/>
      <c r="S50" s="596"/>
      <c r="T50" s="596"/>
    </row>
    <row r="51" spans="1:20" ht="13.5" x14ac:dyDescent="0.25">
      <c r="A51" s="622" t="s">
        <v>337</v>
      </c>
      <c r="B51" s="606">
        <v>420</v>
      </c>
      <c r="C51" s="606">
        <v>4083</v>
      </c>
      <c r="D51" s="606">
        <v>89034.637000000002</v>
      </c>
      <c r="E51" s="606">
        <v>123130.395</v>
      </c>
      <c r="F51" s="606">
        <v>89143.989000000001</v>
      </c>
      <c r="G51" s="606">
        <v>356550.255</v>
      </c>
      <c r="H51" s="606">
        <v>290906.74599999998</v>
      </c>
      <c r="I51" s="628">
        <v>65643.509000000005</v>
      </c>
      <c r="J51" s="628">
        <v>39482.016000000003</v>
      </c>
      <c r="K51" s="596"/>
      <c r="L51" s="596"/>
      <c r="M51" s="596"/>
      <c r="N51" s="596"/>
      <c r="O51" s="596"/>
      <c r="P51" s="596"/>
      <c r="Q51" s="596"/>
      <c r="R51" s="596"/>
      <c r="S51" s="596"/>
      <c r="T51" s="596"/>
    </row>
    <row r="52" spans="1:20" ht="13.5" x14ac:dyDescent="0.25">
      <c r="A52" s="622" t="s">
        <v>338</v>
      </c>
      <c r="B52" s="629">
        <v>79</v>
      </c>
      <c r="C52" s="629">
        <v>455</v>
      </c>
      <c r="D52" s="629">
        <v>7879.165</v>
      </c>
      <c r="E52" s="629">
        <v>22276.091</v>
      </c>
      <c r="F52" s="629">
        <v>7664.7190000000001</v>
      </c>
      <c r="G52" s="629">
        <v>43116.52</v>
      </c>
      <c r="H52" s="629">
        <v>41154.841999999997</v>
      </c>
      <c r="I52" s="629">
        <v>1961.6780000000001</v>
      </c>
      <c r="J52" s="628">
        <v>1821.317</v>
      </c>
      <c r="K52" s="596"/>
      <c r="L52" s="596"/>
      <c r="M52" s="596"/>
      <c r="N52" s="596"/>
      <c r="O52" s="596"/>
      <c r="P52" s="596"/>
      <c r="Q52" s="596"/>
      <c r="R52" s="596"/>
      <c r="S52" s="596"/>
      <c r="T52" s="596"/>
    </row>
    <row r="53" spans="1:20" ht="13.5" x14ac:dyDescent="0.25">
      <c r="A53" s="622" t="s">
        <v>339</v>
      </c>
      <c r="B53" s="629">
        <v>41</v>
      </c>
      <c r="C53" s="629">
        <v>158</v>
      </c>
      <c r="D53" s="629">
        <v>2246.991</v>
      </c>
      <c r="E53" s="629">
        <v>2211.308</v>
      </c>
      <c r="F53" s="629">
        <v>1477.7349999999999</v>
      </c>
      <c r="G53" s="629">
        <v>6950.5140000000001</v>
      </c>
      <c r="H53" s="629">
        <v>4328.4089999999997</v>
      </c>
      <c r="I53" s="629">
        <v>2622.105</v>
      </c>
      <c r="J53" s="629">
        <v>325.60500000000002</v>
      </c>
      <c r="K53" s="596"/>
      <c r="L53" s="596"/>
      <c r="M53" s="596"/>
      <c r="N53" s="596"/>
      <c r="O53" s="596"/>
      <c r="P53" s="596"/>
      <c r="Q53" s="596"/>
      <c r="R53" s="596"/>
      <c r="S53" s="596"/>
      <c r="T53" s="596"/>
    </row>
    <row r="54" spans="1:20" ht="13.5" x14ac:dyDescent="0.25">
      <c r="A54" s="623" t="s">
        <v>354</v>
      </c>
      <c r="B54" s="630">
        <v>20</v>
      </c>
      <c r="C54" s="630" t="s">
        <v>345</v>
      </c>
      <c r="D54" s="630" t="s">
        <v>345</v>
      </c>
      <c r="E54" s="630" t="s">
        <v>345</v>
      </c>
      <c r="F54" s="630" t="s">
        <v>345</v>
      </c>
      <c r="G54" s="630" t="s">
        <v>345</v>
      </c>
      <c r="H54" s="630" t="s">
        <v>345</v>
      </c>
      <c r="I54" s="630" t="s">
        <v>345</v>
      </c>
      <c r="J54" s="630" t="s">
        <v>345</v>
      </c>
      <c r="K54" s="596"/>
      <c r="L54" s="596"/>
      <c r="M54" s="596"/>
      <c r="N54" s="596"/>
      <c r="O54" s="596"/>
      <c r="P54" s="596"/>
      <c r="Q54" s="596"/>
      <c r="R54" s="596"/>
      <c r="S54" s="596"/>
      <c r="T54" s="596"/>
    </row>
    <row r="55" spans="1:20" ht="13.5" x14ac:dyDescent="0.25">
      <c r="A55" s="623" t="s">
        <v>355</v>
      </c>
      <c r="B55" s="630">
        <v>9</v>
      </c>
      <c r="C55" s="630" t="s">
        <v>345</v>
      </c>
      <c r="D55" s="630" t="s">
        <v>345</v>
      </c>
      <c r="E55" s="630" t="s">
        <v>345</v>
      </c>
      <c r="F55" s="630" t="s">
        <v>345</v>
      </c>
      <c r="G55" s="630" t="s">
        <v>345</v>
      </c>
      <c r="H55" s="630" t="s">
        <v>345</v>
      </c>
      <c r="I55" s="630" t="s">
        <v>345</v>
      </c>
      <c r="J55" s="630" t="s">
        <v>345</v>
      </c>
      <c r="K55" s="596"/>
      <c r="L55" s="596"/>
      <c r="M55" s="596"/>
      <c r="N55" s="596"/>
      <c r="O55" s="596"/>
      <c r="P55" s="596"/>
      <c r="Q55" s="596"/>
      <c r="R55" s="596"/>
      <c r="S55" s="596"/>
      <c r="T55" s="596"/>
    </row>
    <row r="56" spans="1:20" ht="5.25" customHeight="1" thickBot="1" x14ac:dyDescent="0.3">
      <c r="A56" s="614"/>
      <c r="B56" s="614"/>
      <c r="C56" s="631"/>
      <c r="D56" s="631"/>
      <c r="E56" s="631"/>
      <c r="F56" s="631"/>
      <c r="G56" s="631"/>
      <c r="H56" s="631"/>
      <c r="I56" s="631"/>
      <c r="J56" s="631"/>
      <c r="K56" s="596"/>
      <c r="L56" s="596"/>
      <c r="M56" s="596"/>
      <c r="N56" s="596"/>
      <c r="O56" s="596"/>
      <c r="P56" s="596"/>
      <c r="Q56" s="596"/>
      <c r="R56" s="596"/>
      <c r="S56" s="596"/>
      <c r="T56" s="596"/>
    </row>
    <row r="57" spans="1:20" ht="12.75" customHeight="1" thickTop="1" x14ac:dyDescent="0.25">
      <c r="A57" s="609" t="s">
        <v>329</v>
      </c>
      <c r="B57" s="609"/>
      <c r="C57" s="609"/>
      <c r="D57" s="616"/>
      <c r="E57" s="617"/>
      <c r="F57" s="617"/>
      <c r="G57" s="617"/>
      <c r="H57" s="617"/>
      <c r="I57" s="617"/>
      <c r="J57" s="617"/>
      <c r="K57" s="596"/>
      <c r="L57" s="596"/>
      <c r="M57" s="596"/>
      <c r="N57" s="596"/>
      <c r="O57" s="596"/>
      <c r="P57" s="596"/>
      <c r="Q57" s="596"/>
      <c r="R57" s="596"/>
      <c r="S57" s="596"/>
      <c r="T57" s="596"/>
    </row>
    <row r="58" spans="1:20" x14ac:dyDescent="0.2">
      <c r="A58" s="596"/>
      <c r="B58" s="596"/>
      <c r="C58" s="596"/>
      <c r="D58" s="596"/>
      <c r="E58" s="596"/>
      <c r="F58" s="596"/>
      <c r="G58" s="596"/>
      <c r="H58" s="596"/>
      <c r="I58" s="596"/>
      <c r="J58" s="596"/>
      <c r="K58" s="596"/>
      <c r="L58" s="596"/>
      <c r="M58" s="596"/>
      <c r="N58" s="596"/>
      <c r="O58" s="596"/>
      <c r="P58" s="596"/>
      <c r="Q58" s="596"/>
      <c r="R58" s="596"/>
      <c r="S58" s="596"/>
      <c r="T58" s="596"/>
    </row>
    <row r="59" spans="1:20" x14ac:dyDescent="0.2">
      <c r="A59" s="596"/>
      <c r="B59" s="596"/>
      <c r="C59" s="596"/>
      <c r="D59" s="596"/>
      <c r="E59" s="596"/>
      <c r="F59" s="596"/>
      <c r="G59" s="596"/>
      <c r="H59" s="596"/>
      <c r="I59" s="596"/>
      <c r="J59" s="596"/>
      <c r="K59" s="596"/>
      <c r="L59" s="596"/>
      <c r="M59" s="596"/>
      <c r="N59" s="596"/>
      <c r="O59" s="596"/>
      <c r="P59" s="596"/>
      <c r="Q59" s="596"/>
      <c r="R59" s="596"/>
      <c r="S59" s="596"/>
      <c r="T59" s="596"/>
    </row>
    <row r="60" spans="1:20" x14ac:dyDescent="0.2">
      <c r="A60" s="596"/>
      <c r="B60" s="596"/>
      <c r="C60" s="596"/>
      <c r="D60" s="596"/>
      <c r="E60" s="596"/>
      <c r="F60" s="596"/>
      <c r="G60" s="596"/>
      <c r="H60" s="596"/>
      <c r="I60" s="596"/>
      <c r="J60" s="596"/>
      <c r="K60" s="596"/>
      <c r="L60" s="596"/>
      <c r="M60" s="596"/>
      <c r="N60" s="596"/>
      <c r="O60" s="596"/>
      <c r="P60" s="596"/>
      <c r="Q60" s="596"/>
      <c r="R60" s="596"/>
      <c r="S60" s="596"/>
      <c r="T60" s="596"/>
    </row>
    <row r="61" spans="1:20" x14ac:dyDescent="0.2">
      <c r="A61" s="596"/>
      <c r="B61" s="596"/>
      <c r="C61" s="596"/>
      <c r="D61" s="596"/>
      <c r="E61" s="596"/>
      <c r="F61" s="596"/>
      <c r="G61" s="596"/>
      <c r="H61" s="596"/>
      <c r="I61" s="596"/>
      <c r="J61" s="596"/>
      <c r="K61" s="596"/>
      <c r="L61" s="596"/>
      <c r="M61" s="596"/>
      <c r="N61" s="596"/>
      <c r="O61" s="596"/>
      <c r="P61" s="596"/>
      <c r="Q61" s="596"/>
      <c r="R61" s="596"/>
      <c r="S61" s="596"/>
      <c r="T61" s="596"/>
    </row>
    <row r="62" spans="1:20" x14ac:dyDescent="0.2">
      <c r="A62" s="596"/>
      <c r="B62" s="596"/>
      <c r="C62" s="596"/>
      <c r="D62" s="596"/>
      <c r="E62" s="596"/>
      <c r="F62" s="596"/>
      <c r="G62" s="596"/>
      <c r="H62" s="596"/>
      <c r="I62" s="596"/>
      <c r="J62" s="596"/>
      <c r="K62" s="596"/>
      <c r="L62" s="596"/>
      <c r="M62" s="596"/>
      <c r="N62" s="596"/>
      <c r="O62" s="596"/>
      <c r="P62" s="596"/>
      <c r="Q62" s="596"/>
      <c r="R62" s="596"/>
      <c r="S62" s="596"/>
      <c r="T62" s="596"/>
    </row>
    <row r="63" spans="1:20" x14ac:dyDescent="0.2">
      <c r="A63" s="596"/>
      <c r="B63" s="596"/>
      <c r="C63" s="596"/>
      <c r="D63" s="596"/>
      <c r="E63" s="596"/>
      <c r="F63" s="596"/>
      <c r="G63" s="596"/>
      <c r="H63" s="596"/>
      <c r="I63" s="596"/>
      <c r="J63" s="596"/>
      <c r="K63" s="596"/>
      <c r="L63" s="596"/>
      <c r="M63" s="596"/>
      <c r="N63" s="596"/>
      <c r="O63" s="596"/>
      <c r="P63" s="596"/>
      <c r="Q63" s="596"/>
      <c r="R63" s="596"/>
      <c r="S63" s="596"/>
      <c r="T63" s="596"/>
    </row>
    <row r="64" spans="1:20" x14ac:dyDescent="0.2">
      <c r="A64" s="596"/>
      <c r="B64" s="596"/>
      <c r="C64" s="596"/>
      <c r="D64" s="596"/>
      <c r="E64" s="596"/>
      <c r="F64" s="596"/>
      <c r="G64" s="596"/>
      <c r="H64" s="596"/>
      <c r="I64" s="596"/>
      <c r="J64" s="596"/>
      <c r="K64" s="596"/>
      <c r="L64" s="596"/>
      <c r="M64" s="596"/>
      <c r="N64" s="596"/>
      <c r="O64" s="596"/>
      <c r="P64" s="596"/>
      <c r="Q64" s="596"/>
      <c r="R64" s="596"/>
      <c r="S64" s="596"/>
      <c r="T64" s="596"/>
    </row>
    <row r="65" spans="1:20" x14ac:dyDescent="0.2">
      <c r="A65" s="596"/>
      <c r="B65" s="596"/>
      <c r="C65" s="596"/>
      <c r="D65" s="596"/>
      <c r="E65" s="596"/>
      <c r="F65" s="596"/>
      <c r="G65" s="596"/>
      <c r="H65" s="596"/>
      <c r="I65" s="596"/>
      <c r="J65" s="596"/>
      <c r="K65" s="596"/>
      <c r="L65" s="596"/>
      <c r="M65" s="596"/>
      <c r="N65" s="596"/>
      <c r="O65" s="596"/>
      <c r="P65" s="596"/>
      <c r="Q65" s="596"/>
      <c r="R65" s="596"/>
      <c r="S65" s="596"/>
      <c r="T65" s="596"/>
    </row>
  </sheetData>
  <mergeCells count="17">
    <mergeCell ref="A13:I13"/>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conditionalFormatting sqref="D53:J55 D52:I52">
    <cfRule type="cellIs" dxfId="61" priority="1" stopIfTrue="1" operator="between">
      <formula>0.1</formula>
      <formula>0.459</formula>
    </cfRule>
  </conditionalFormatting>
  <pageMargins left="0.78740157480314965" right="0.78740157480314965" top="1.1811023622047243" bottom="0.78740157480314965" header="0" footer="0"/>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87"/>
  <sheetViews>
    <sheetView showGridLines="0" workbookViewId="0"/>
  </sheetViews>
  <sheetFormatPr defaultRowHeight="12.75" x14ac:dyDescent="0.25"/>
  <cols>
    <col min="1" max="1" width="21.5703125" style="571" customWidth="1"/>
    <col min="2" max="3" width="7.7109375" style="571" customWidth="1"/>
    <col min="4" max="4" width="10" style="571" customWidth="1"/>
    <col min="5" max="6" width="10.28515625" style="571" customWidth="1"/>
    <col min="7" max="7" width="9.42578125" style="571" customWidth="1"/>
    <col min="8" max="8" width="10" style="571" customWidth="1"/>
    <col min="9" max="9" width="4.85546875" style="571" customWidth="1"/>
    <col min="10" max="16384" width="9.140625" style="571"/>
  </cols>
  <sheetData>
    <row r="2" spans="1:13" s="617" customFormat="1" ht="21" customHeight="1" x14ac:dyDescent="0.25">
      <c r="A2" s="1763" t="s">
        <v>1017</v>
      </c>
      <c r="B2" s="1764"/>
      <c r="C2" s="1764"/>
      <c r="D2" s="2076"/>
      <c r="E2" s="2077"/>
      <c r="F2" s="2077"/>
      <c r="G2" s="1764"/>
      <c r="H2" s="1764"/>
    </row>
    <row r="3" spans="1:13" ht="23.25" customHeight="1" x14ac:dyDescent="0.25">
      <c r="A3" s="2088" t="s">
        <v>1016</v>
      </c>
      <c r="B3" s="2088"/>
      <c r="C3" s="2088"/>
      <c r="D3" s="2088"/>
      <c r="E3" s="2088"/>
      <c r="F3" s="2088"/>
      <c r="G3" s="2088"/>
      <c r="H3" s="2088"/>
      <c r="I3" s="1578"/>
      <c r="J3" s="1578"/>
      <c r="K3" s="1578"/>
    </row>
    <row r="4" spans="1:13" ht="12.95" customHeight="1" x14ac:dyDescent="0.25">
      <c r="A4" s="572">
        <v>2018</v>
      </c>
      <c r="B4" s="572"/>
      <c r="C4" s="572"/>
      <c r="D4" s="572"/>
      <c r="E4" s="149"/>
      <c r="F4" s="149"/>
      <c r="G4" s="149"/>
      <c r="H4" s="871" t="s">
        <v>509</v>
      </c>
      <c r="I4" s="589"/>
    </row>
    <row r="5" spans="1:13" ht="15" customHeight="1" x14ac:dyDescent="0.25">
      <c r="A5" s="2051" t="s">
        <v>899</v>
      </c>
      <c r="B5" s="2051" t="s">
        <v>31</v>
      </c>
      <c r="C5" s="2051" t="s">
        <v>1015</v>
      </c>
      <c r="D5" s="2055" t="s">
        <v>1014</v>
      </c>
      <c r="E5" s="2089"/>
      <c r="F5" s="2089"/>
      <c r="G5" s="2089"/>
      <c r="H5" s="2090"/>
      <c r="I5" s="659"/>
    </row>
    <row r="6" spans="1:13" ht="45" customHeight="1" x14ac:dyDescent="0.25">
      <c r="A6" s="2052"/>
      <c r="B6" s="2052"/>
      <c r="C6" s="2052"/>
      <c r="D6" s="915" t="s">
        <v>1013</v>
      </c>
      <c r="E6" s="918" t="s">
        <v>1012</v>
      </c>
      <c r="F6" s="916" t="s">
        <v>1011</v>
      </c>
      <c r="G6" s="916" t="s">
        <v>1010</v>
      </c>
      <c r="H6" s="915" t="s">
        <v>1009</v>
      </c>
      <c r="I6" s="1112"/>
    </row>
    <row r="7" spans="1:13" ht="12.95" customHeight="1" x14ac:dyDescent="0.25">
      <c r="A7" s="589"/>
      <c r="B7" s="589"/>
      <c r="C7" s="589"/>
      <c r="D7" s="589"/>
      <c r="E7" s="589"/>
      <c r="F7" s="589"/>
      <c r="G7" s="589"/>
      <c r="H7" s="589"/>
      <c r="I7" s="589"/>
    </row>
    <row r="8" spans="1:13" s="620" customFormat="1" ht="12.95" customHeight="1" x14ac:dyDescent="0.25">
      <c r="A8" s="620" t="s">
        <v>939</v>
      </c>
      <c r="B8" s="644">
        <f t="shared" ref="B8:H8" si="0">SUM(B10:B14)</f>
        <v>1087</v>
      </c>
      <c r="C8" s="644">
        <f t="shared" si="0"/>
        <v>358</v>
      </c>
      <c r="D8" s="644">
        <f t="shared" si="0"/>
        <v>46</v>
      </c>
      <c r="E8" s="644">
        <f t="shared" si="0"/>
        <v>294</v>
      </c>
      <c r="F8" s="644">
        <f t="shared" si="0"/>
        <v>148</v>
      </c>
      <c r="G8" s="644">
        <f t="shared" si="0"/>
        <v>63</v>
      </c>
      <c r="H8" s="644">
        <f t="shared" si="0"/>
        <v>178</v>
      </c>
      <c r="J8" s="644"/>
      <c r="L8" s="644"/>
    </row>
    <row r="9" spans="1:13" s="620" customFormat="1" ht="12.95" customHeight="1" x14ac:dyDescent="0.25">
      <c r="J9" s="644"/>
    </row>
    <row r="10" spans="1:13" s="616" customFormat="1" ht="12.95" customHeight="1" x14ac:dyDescent="0.25">
      <c r="A10" s="616" t="s">
        <v>938</v>
      </c>
      <c r="B10" s="644">
        <f>SUM(C10:H10)</f>
        <v>403</v>
      </c>
      <c r="C10" s="645">
        <v>84</v>
      </c>
      <c r="D10" s="645">
        <v>34</v>
      </c>
      <c r="E10" s="645">
        <v>255</v>
      </c>
      <c r="F10" s="645">
        <v>16</v>
      </c>
      <c r="G10" s="1753">
        <v>2</v>
      </c>
      <c r="H10" s="1753">
        <v>12</v>
      </c>
      <c r="J10" s="644"/>
      <c r="L10" s="1770"/>
      <c r="M10" s="1770"/>
    </row>
    <row r="11" spans="1:13" s="620" customFormat="1" ht="12.95" customHeight="1" x14ac:dyDescent="0.25">
      <c r="A11" s="616" t="s">
        <v>937</v>
      </c>
      <c r="B11" s="644">
        <f>SUM(C11:H11)</f>
        <v>527</v>
      </c>
      <c r="C11" s="642">
        <v>150</v>
      </c>
      <c r="D11" s="642">
        <v>3</v>
      </c>
      <c r="E11" s="642">
        <v>32</v>
      </c>
      <c r="F11" s="642">
        <v>126</v>
      </c>
      <c r="G11" s="1753">
        <v>60</v>
      </c>
      <c r="H11" s="1753">
        <v>156</v>
      </c>
      <c r="J11" s="644"/>
    </row>
    <row r="12" spans="1:13" s="616" customFormat="1" ht="12.95" customHeight="1" x14ac:dyDescent="0.25">
      <c r="A12" s="616" t="s">
        <v>936</v>
      </c>
      <c r="B12" s="644">
        <f>SUM(C12:H12)</f>
        <v>115</v>
      </c>
      <c r="C12" s="642">
        <v>92</v>
      </c>
      <c r="D12" s="642">
        <v>9</v>
      </c>
      <c r="E12" s="642">
        <v>6</v>
      </c>
      <c r="F12" s="642">
        <v>2</v>
      </c>
      <c r="G12" s="1753">
        <v>1</v>
      </c>
      <c r="H12" s="1753">
        <v>5</v>
      </c>
      <c r="J12" s="644"/>
    </row>
    <row r="13" spans="1:13" s="616" customFormat="1" ht="12.95" customHeight="1" x14ac:dyDescent="0.25">
      <c r="A13" s="616" t="s">
        <v>935</v>
      </c>
      <c r="B13" s="644">
        <f>SUM(C13:H13)</f>
        <v>26</v>
      </c>
      <c r="C13" s="642">
        <v>21</v>
      </c>
      <c r="D13" s="642">
        <v>0</v>
      </c>
      <c r="E13" s="642">
        <v>0</v>
      </c>
      <c r="F13" s="642">
        <v>1</v>
      </c>
      <c r="G13" s="1753">
        <v>0</v>
      </c>
      <c r="H13" s="1753">
        <v>4</v>
      </c>
      <c r="J13" s="644"/>
    </row>
    <row r="14" spans="1:13" s="616" customFormat="1" ht="12.95" customHeight="1" x14ac:dyDescent="0.25">
      <c r="A14" s="616" t="s">
        <v>934</v>
      </c>
      <c r="B14" s="644">
        <f>SUM(C14:H14)</f>
        <v>16</v>
      </c>
      <c r="C14" s="642">
        <v>11</v>
      </c>
      <c r="D14" s="642">
        <v>0</v>
      </c>
      <c r="E14" s="642">
        <v>1</v>
      </c>
      <c r="F14" s="642">
        <v>3</v>
      </c>
      <c r="G14" s="1753">
        <v>0</v>
      </c>
      <c r="H14" s="1753">
        <v>1</v>
      </c>
      <c r="J14" s="644"/>
    </row>
    <row r="15" spans="1:13" s="620" customFormat="1" ht="6.95" customHeight="1" thickBot="1" x14ac:dyDescent="0.3">
      <c r="A15" s="1733"/>
      <c r="B15" s="1733"/>
      <c r="C15" s="1733"/>
      <c r="D15" s="1761"/>
      <c r="E15" s="1761"/>
      <c r="F15" s="1733"/>
      <c r="G15" s="1733"/>
      <c r="H15" s="863"/>
    </row>
    <row r="16" spans="1:13" s="620" customFormat="1" ht="3.75" customHeight="1" thickTop="1" x14ac:dyDescent="0.25">
      <c r="A16" s="1283"/>
      <c r="B16" s="1283"/>
      <c r="C16" s="1283"/>
      <c r="D16" s="1283"/>
      <c r="E16" s="1762"/>
      <c r="F16" s="1283"/>
      <c r="G16" s="1283"/>
      <c r="H16" s="1142"/>
    </row>
    <row r="17" spans="1:8" s="1109" customFormat="1" ht="12.95" customHeight="1" x14ac:dyDescent="0.25">
      <c r="A17" s="1141" t="s">
        <v>877</v>
      </c>
      <c r="B17" s="1141"/>
      <c r="C17" s="1141"/>
      <c r="D17" s="1141"/>
      <c r="E17" s="1141"/>
    </row>
    <row r="18" spans="1:8" x14ac:dyDescent="0.25">
      <c r="A18" s="589"/>
      <c r="B18" s="589"/>
      <c r="C18" s="589"/>
      <c r="D18" s="589"/>
      <c r="E18" s="589"/>
      <c r="F18" s="589"/>
      <c r="G18" s="589"/>
      <c r="H18" s="589"/>
    </row>
    <row r="19" spans="1:8" s="616" customFormat="1" ht="9.9499999999999993" customHeight="1" x14ac:dyDescent="0.25">
      <c r="A19" s="885" t="s">
        <v>527</v>
      </c>
      <c r="D19" s="1142"/>
    </row>
    <row r="20" spans="1:8" s="616" customFormat="1" ht="15" customHeight="1" x14ac:dyDescent="0.25">
      <c r="A20" s="1114" t="s">
        <v>893</v>
      </c>
      <c r="D20" s="1142"/>
    </row>
    <row r="21" spans="1:8" x14ac:dyDescent="0.25">
      <c r="A21" s="589"/>
      <c r="B21" s="589"/>
      <c r="C21" s="589"/>
      <c r="D21" s="589"/>
      <c r="E21" s="589"/>
      <c r="F21" s="589"/>
      <c r="G21" s="589"/>
      <c r="H21" s="589"/>
    </row>
    <row r="22" spans="1:8" x14ac:dyDescent="0.25">
      <c r="A22" s="589"/>
      <c r="B22" s="589"/>
      <c r="C22" s="589"/>
      <c r="D22" s="589"/>
      <c r="E22" s="589"/>
      <c r="F22" s="589"/>
      <c r="G22" s="589"/>
      <c r="H22" s="589"/>
    </row>
    <row r="23" spans="1:8" x14ac:dyDescent="0.25">
      <c r="A23" s="589"/>
      <c r="B23" s="589"/>
      <c r="C23" s="589"/>
      <c r="D23" s="589"/>
      <c r="E23" s="589"/>
      <c r="F23" s="589"/>
      <c r="G23" s="589"/>
      <c r="H23" s="589"/>
    </row>
    <row r="24" spans="1:8" x14ac:dyDescent="0.25">
      <c r="A24" s="589"/>
      <c r="B24" s="589"/>
      <c r="C24" s="589"/>
      <c r="D24" s="589"/>
      <c r="E24" s="589"/>
      <c r="F24" s="589"/>
      <c r="G24" s="589"/>
      <c r="H24" s="589"/>
    </row>
    <row r="25" spans="1:8" x14ac:dyDescent="0.25">
      <c r="A25" s="589"/>
      <c r="B25" s="589"/>
      <c r="C25" s="589"/>
      <c r="D25" s="589"/>
      <c r="E25" s="589"/>
      <c r="F25" s="589"/>
      <c r="G25" s="589"/>
      <c r="H25" s="589"/>
    </row>
    <row r="26" spans="1:8" x14ac:dyDescent="0.25">
      <c r="A26" s="589"/>
      <c r="B26" s="589"/>
      <c r="C26" s="589"/>
      <c r="D26" s="589"/>
      <c r="E26" s="589"/>
      <c r="F26" s="589"/>
      <c r="G26" s="589"/>
      <c r="H26" s="589"/>
    </row>
    <row r="27" spans="1:8" x14ac:dyDescent="0.25">
      <c r="A27" s="589"/>
      <c r="B27" s="589"/>
      <c r="C27" s="589"/>
      <c r="D27" s="589"/>
      <c r="E27" s="589"/>
      <c r="F27" s="589"/>
      <c r="G27" s="589"/>
      <c r="H27" s="589"/>
    </row>
    <row r="28" spans="1:8" x14ac:dyDescent="0.25">
      <c r="A28" s="1578"/>
      <c r="B28" s="1578"/>
      <c r="C28" s="1578"/>
      <c r="D28" s="1578"/>
      <c r="E28" s="1578"/>
      <c r="F28" s="1578"/>
      <c r="G28" s="1578"/>
      <c r="H28" s="589"/>
    </row>
    <row r="29" spans="1:8" x14ac:dyDescent="0.25">
      <c r="A29" s="589"/>
      <c r="B29" s="589"/>
      <c r="C29" s="589"/>
      <c r="D29" s="589"/>
      <c r="E29" s="589"/>
      <c r="F29" s="589"/>
      <c r="G29" s="589"/>
      <c r="H29" s="589"/>
    </row>
    <row r="30" spans="1:8" x14ac:dyDescent="0.25">
      <c r="A30" s="589"/>
      <c r="B30" s="589"/>
      <c r="C30" s="589"/>
      <c r="D30" s="589"/>
      <c r="E30" s="589"/>
      <c r="F30" s="589"/>
      <c r="G30" s="589"/>
      <c r="H30" s="589"/>
    </row>
    <row r="31" spans="1:8" x14ac:dyDescent="0.25">
      <c r="A31" s="589"/>
      <c r="B31" s="589"/>
      <c r="C31" s="589"/>
      <c r="D31" s="589"/>
      <c r="E31" s="589"/>
      <c r="F31" s="589"/>
      <c r="G31" s="589"/>
      <c r="H31" s="589"/>
    </row>
    <row r="32" spans="1:8" x14ac:dyDescent="0.25">
      <c r="A32" s="589"/>
      <c r="B32" s="589"/>
      <c r="C32" s="589"/>
      <c r="D32" s="589"/>
      <c r="E32" s="589"/>
      <c r="F32" s="589"/>
      <c r="G32" s="589"/>
      <c r="H32" s="589"/>
    </row>
    <row r="33" spans="1:8" x14ac:dyDescent="0.25">
      <c r="A33" s="589"/>
      <c r="B33" s="589"/>
      <c r="C33" s="589"/>
      <c r="D33" s="589"/>
      <c r="E33" s="589"/>
      <c r="F33" s="589"/>
      <c r="G33" s="589"/>
      <c r="H33" s="589"/>
    </row>
    <row r="34" spans="1:8" x14ac:dyDescent="0.25">
      <c r="A34" s="589"/>
      <c r="B34" s="589"/>
      <c r="C34" s="589"/>
      <c r="D34" s="589"/>
      <c r="E34" s="589"/>
      <c r="F34" s="589"/>
      <c r="G34" s="589"/>
      <c r="H34" s="589"/>
    </row>
    <row r="35" spans="1:8" x14ac:dyDescent="0.25">
      <c r="A35" s="589"/>
      <c r="B35" s="589"/>
      <c r="C35" s="589"/>
      <c r="D35" s="589"/>
      <c r="E35" s="589"/>
      <c r="F35" s="589"/>
      <c r="G35" s="589"/>
      <c r="H35" s="589"/>
    </row>
    <row r="36" spans="1:8" x14ac:dyDescent="0.25">
      <c r="A36" s="589"/>
      <c r="B36" s="589"/>
      <c r="C36" s="589"/>
      <c r="D36" s="589"/>
      <c r="E36" s="589"/>
      <c r="F36" s="589"/>
      <c r="G36" s="589"/>
      <c r="H36" s="589"/>
    </row>
    <row r="37" spans="1:8" x14ac:dyDescent="0.25">
      <c r="A37" s="589"/>
      <c r="B37" s="589"/>
      <c r="C37" s="589"/>
      <c r="D37" s="589"/>
      <c r="E37" s="589"/>
      <c r="F37" s="589"/>
      <c r="G37" s="589"/>
      <c r="H37" s="589"/>
    </row>
    <row r="38" spans="1:8" x14ac:dyDescent="0.25">
      <c r="A38" s="589"/>
      <c r="B38" s="589"/>
      <c r="C38" s="589"/>
      <c r="D38" s="589"/>
      <c r="E38" s="589"/>
      <c r="F38" s="589"/>
      <c r="G38" s="589"/>
      <c r="H38" s="589"/>
    </row>
    <row r="39" spans="1:8" x14ac:dyDescent="0.25">
      <c r="A39" s="589"/>
      <c r="B39" s="589"/>
      <c r="C39" s="589"/>
      <c r="D39" s="589"/>
      <c r="E39" s="589"/>
      <c r="F39" s="589"/>
      <c r="G39" s="589"/>
      <c r="H39" s="589"/>
    </row>
    <row r="40" spans="1:8" x14ac:dyDescent="0.25">
      <c r="A40" s="589"/>
      <c r="B40" s="589"/>
      <c r="C40" s="589"/>
      <c r="D40" s="589"/>
      <c r="E40" s="589"/>
      <c r="F40" s="589"/>
      <c r="G40" s="589"/>
      <c r="H40" s="589"/>
    </row>
    <row r="41" spans="1:8" x14ac:dyDescent="0.25">
      <c r="A41" s="589"/>
      <c r="B41" s="589"/>
      <c r="C41" s="589"/>
      <c r="D41" s="589"/>
      <c r="E41" s="589"/>
      <c r="F41" s="589"/>
      <c r="G41" s="589"/>
      <c r="H41" s="589"/>
    </row>
    <row r="42" spans="1:8" x14ac:dyDescent="0.25">
      <c r="A42" s="589"/>
      <c r="B42" s="589"/>
      <c r="C42" s="589"/>
      <c r="D42" s="589"/>
      <c r="E42" s="589"/>
      <c r="F42" s="589"/>
      <c r="G42" s="589"/>
      <c r="H42" s="589"/>
    </row>
    <row r="43" spans="1:8" x14ac:dyDescent="0.25">
      <c r="A43" s="589"/>
      <c r="B43" s="589"/>
      <c r="C43" s="589"/>
      <c r="D43" s="589"/>
      <c r="E43" s="589"/>
      <c r="F43" s="589"/>
      <c r="G43" s="589"/>
      <c r="H43" s="589"/>
    </row>
    <row r="44" spans="1:8" x14ac:dyDescent="0.25">
      <c r="A44" s="589"/>
      <c r="B44" s="589"/>
      <c r="C44" s="589"/>
      <c r="D44" s="589"/>
      <c r="E44" s="589"/>
      <c r="F44" s="589"/>
      <c r="G44" s="589"/>
      <c r="H44" s="589"/>
    </row>
    <row r="45" spans="1:8" x14ac:dyDescent="0.25">
      <c r="A45" s="589"/>
      <c r="B45" s="589"/>
      <c r="C45" s="589"/>
      <c r="D45" s="589"/>
      <c r="E45" s="589"/>
      <c r="F45" s="589"/>
      <c r="G45" s="589"/>
      <c r="H45" s="589"/>
    </row>
    <row r="46" spans="1:8" x14ac:dyDescent="0.25">
      <c r="A46" s="589"/>
      <c r="B46" s="589"/>
      <c r="C46" s="589"/>
      <c r="D46" s="589"/>
      <c r="E46" s="589"/>
      <c r="F46" s="589"/>
      <c r="G46" s="589"/>
      <c r="H46" s="589"/>
    </row>
    <row r="47" spans="1:8" x14ac:dyDescent="0.25">
      <c r="A47" s="589"/>
      <c r="B47" s="589"/>
      <c r="C47" s="589"/>
      <c r="D47" s="589"/>
      <c r="E47" s="589"/>
      <c r="F47" s="589"/>
      <c r="G47" s="589"/>
      <c r="H47" s="589"/>
    </row>
    <row r="48" spans="1:8" x14ac:dyDescent="0.25">
      <c r="A48" s="589"/>
      <c r="B48" s="589"/>
      <c r="C48" s="589"/>
      <c r="D48" s="589"/>
      <c r="E48" s="589"/>
      <c r="F48" s="589"/>
      <c r="G48" s="589"/>
      <c r="H48" s="589"/>
    </row>
    <row r="49" spans="1:8" x14ac:dyDescent="0.25">
      <c r="A49" s="589"/>
      <c r="B49" s="589"/>
      <c r="C49" s="589"/>
      <c r="D49" s="589"/>
      <c r="E49" s="589"/>
      <c r="F49" s="589"/>
      <c r="G49" s="589"/>
      <c r="H49" s="589"/>
    </row>
    <row r="50" spans="1:8" x14ac:dyDescent="0.25">
      <c r="A50" s="589"/>
      <c r="B50" s="589"/>
      <c r="C50" s="589"/>
      <c r="D50" s="589"/>
      <c r="E50" s="589"/>
      <c r="F50" s="589"/>
      <c r="G50" s="589"/>
      <c r="H50" s="589"/>
    </row>
    <row r="51" spans="1:8" x14ac:dyDescent="0.25">
      <c r="A51" s="589"/>
      <c r="B51" s="589"/>
      <c r="C51" s="589"/>
      <c r="D51" s="589"/>
      <c r="E51" s="589"/>
      <c r="F51" s="589"/>
      <c r="G51" s="589"/>
      <c r="H51" s="589"/>
    </row>
    <row r="52" spans="1:8" x14ac:dyDescent="0.25">
      <c r="A52" s="589"/>
      <c r="B52" s="589"/>
      <c r="C52" s="589"/>
      <c r="D52" s="589"/>
      <c r="E52" s="589"/>
      <c r="F52" s="589"/>
      <c r="G52" s="589"/>
      <c r="H52" s="589"/>
    </row>
    <row r="53" spans="1:8" x14ac:dyDescent="0.25">
      <c r="A53" s="589"/>
      <c r="B53" s="589"/>
      <c r="C53" s="589"/>
      <c r="D53" s="589"/>
      <c r="E53" s="589"/>
      <c r="F53" s="589"/>
      <c r="G53" s="589"/>
      <c r="H53" s="589"/>
    </row>
    <row r="54" spans="1:8" x14ac:dyDescent="0.25">
      <c r="A54" s="589"/>
      <c r="B54" s="589"/>
      <c r="C54" s="589"/>
      <c r="D54" s="589"/>
      <c r="E54" s="589"/>
      <c r="F54" s="589"/>
      <c r="G54" s="589"/>
      <c r="H54" s="589"/>
    </row>
    <row r="55" spans="1:8" x14ac:dyDescent="0.25">
      <c r="A55" s="589"/>
      <c r="B55" s="589"/>
      <c r="C55" s="589"/>
      <c r="D55" s="589"/>
      <c r="E55" s="589"/>
      <c r="F55" s="589"/>
      <c r="G55" s="589"/>
      <c r="H55" s="589"/>
    </row>
    <row r="56" spans="1:8" x14ac:dyDescent="0.25">
      <c r="A56" s="589"/>
      <c r="B56" s="589"/>
      <c r="C56" s="589"/>
      <c r="D56" s="589"/>
      <c r="E56" s="589"/>
      <c r="F56" s="589"/>
      <c r="G56" s="589"/>
      <c r="H56" s="589"/>
    </row>
    <row r="57" spans="1:8" x14ac:dyDescent="0.25">
      <c r="A57" s="589"/>
      <c r="B57" s="589"/>
      <c r="C57" s="589"/>
      <c r="D57" s="589"/>
      <c r="E57" s="589"/>
      <c r="F57" s="589"/>
      <c r="G57" s="589"/>
      <c r="H57" s="589"/>
    </row>
    <row r="58" spans="1:8" x14ac:dyDescent="0.25">
      <c r="A58" s="589"/>
      <c r="B58" s="589"/>
      <c r="C58" s="589"/>
      <c r="D58" s="589"/>
      <c r="E58" s="589"/>
      <c r="F58" s="589"/>
      <c r="G58" s="589"/>
      <c r="H58" s="589"/>
    </row>
    <row r="59" spans="1:8" x14ac:dyDescent="0.25">
      <c r="A59" s="589"/>
      <c r="B59" s="589"/>
      <c r="C59" s="589"/>
      <c r="D59" s="589"/>
      <c r="E59" s="589"/>
      <c r="F59" s="589"/>
      <c r="G59" s="589"/>
      <c r="H59" s="589"/>
    </row>
    <row r="60" spans="1:8" x14ac:dyDescent="0.25">
      <c r="A60" s="589"/>
      <c r="B60" s="589"/>
      <c r="C60" s="589"/>
      <c r="D60" s="589"/>
      <c r="E60" s="589"/>
      <c r="F60" s="589"/>
      <c r="G60" s="589"/>
      <c r="H60" s="589"/>
    </row>
    <row r="61" spans="1:8" x14ac:dyDescent="0.25">
      <c r="A61" s="589"/>
      <c r="B61" s="589"/>
      <c r="C61" s="589"/>
      <c r="D61" s="589"/>
      <c r="E61" s="589"/>
      <c r="F61" s="589"/>
      <c r="G61" s="589"/>
      <c r="H61" s="589"/>
    </row>
    <row r="62" spans="1:8" x14ac:dyDescent="0.25">
      <c r="A62" s="589"/>
      <c r="B62" s="589"/>
      <c r="C62" s="589"/>
      <c r="D62" s="589"/>
      <c r="E62" s="589"/>
      <c r="F62" s="589"/>
      <c r="G62" s="589"/>
      <c r="H62" s="589"/>
    </row>
    <row r="63" spans="1:8" x14ac:dyDescent="0.25">
      <c r="A63" s="589"/>
      <c r="B63" s="589"/>
      <c r="C63" s="589"/>
      <c r="D63" s="589"/>
      <c r="E63" s="589"/>
      <c r="F63" s="589"/>
      <c r="G63" s="589"/>
      <c r="H63" s="589"/>
    </row>
    <row r="64" spans="1:8" x14ac:dyDescent="0.25">
      <c r="A64" s="589"/>
      <c r="B64" s="589"/>
      <c r="C64" s="589"/>
      <c r="D64" s="589"/>
      <c r="E64" s="589"/>
      <c r="F64" s="589"/>
      <c r="G64" s="589"/>
      <c r="H64" s="589"/>
    </row>
    <row r="65" spans="1:8" x14ac:dyDescent="0.25">
      <c r="A65" s="589"/>
      <c r="B65" s="589"/>
      <c r="C65" s="589"/>
      <c r="D65" s="589"/>
      <c r="E65" s="589"/>
      <c r="F65" s="589"/>
      <c r="G65" s="589"/>
      <c r="H65" s="589"/>
    </row>
    <row r="66" spans="1:8" x14ac:dyDescent="0.25">
      <c r="A66" s="589"/>
      <c r="B66" s="589"/>
      <c r="C66" s="589"/>
      <c r="D66" s="589"/>
      <c r="E66" s="589"/>
      <c r="F66" s="589"/>
      <c r="G66" s="589"/>
      <c r="H66" s="589"/>
    </row>
    <row r="67" spans="1:8" x14ac:dyDescent="0.25">
      <c r="A67" s="589"/>
      <c r="B67" s="589"/>
      <c r="C67" s="589"/>
      <c r="D67" s="589"/>
      <c r="E67" s="589"/>
      <c r="F67" s="589"/>
      <c r="G67" s="589"/>
      <c r="H67" s="589"/>
    </row>
    <row r="68" spans="1:8" x14ac:dyDescent="0.25">
      <c r="A68" s="589"/>
      <c r="B68" s="589"/>
      <c r="C68" s="589"/>
      <c r="D68" s="589"/>
      <c r="E68" s="589"/>
      <c r="F68" s="589"/>
      <c r="G68" s="589"/>
      <c r="H68" s="589"/>
    </row>
    <row r="69" spans="1:8" x14ac:dyDescent="0.25">
      <c r="A69" s="589"/>
      <c r="B69" s="589"/>
      <c r="C69" s="589"/>
      <c r="D69" s="589"/>
      <c r="E69" s="589"/>
      <c r="F69" s="589"/>
      <c r="G69" s="589"/>
      <c r="H69" s="589"/>
    </row>
    <row r="70" spans="1:8" x14ac:dyDescent="0.25">
      <c r="A70" s="589"/>
      <c r="B70" s="589"/>
      <c r="C70" s="589"/>
      <c r="D70" s="589"/>
      <c r="E70" s="589"/>
      <c r="F70" s="589"/>
      <c r="G70" s="589"/>
      <c r="H70" s="589"/>
    </row>
    <row r="71" spans="1:8" x14ac:dyDescent="0.25">
      <c r="A71" s="589"/>
      <c r="B71" s="589"/>
      <c r="C71" s="589"/>
      <c r="D71" s="589"/>
      <c r="E71" s="589"/>
      <c r="F71" s="589"/>
      <c r="G71" s="589"/>
      <c r="H71" s="589"/>
    </row>
    <row r="72" spans="1:8" x14ac:dyDescent="0.25">
      <c r="A72" s="589"/>
      <c r="B72" s="589"/>
      <c r="C72" s="589"/>
      <c r="D72" s="589"/>
      <c r="E72" s="589"/>
      <c r="F72" s="589"/>
      <c r="G72" s="589"/>
      <c r="H72" s="589"/>
    </row>
    <row r="73" spans="1:8" x14ac:dyDescent="0.25">
      <c r="A73" s="589"/>
      <c r="B73" s="589"/>
      <c r="C73" s="589"/>
      <c r="D73" s="589"/>
      <c r="E73" s="589"/>
      <c r="F73" s="589"/>
      <c r="G73" s="589"/>
      <c r="H73" s="589"/>
    </row>
    <row r="74" spans="1:8" x14ac:dyDescent="0.25">
      <c r="A74" s="589"/>
      <c r="B74" s="589"/>
      <c r="C74" s="589"/>
      <c r="D74" s="589"/>
      <c r="E74" s="589"/>
      <c r="F74" s="589"/>
      <c r="G74" s="589"/>
      <c r="H74" s="589"/>
    </row>
    <row r="75" spans="1:8" x14ac:dyDescent="0.25">
      <c r="A75" s="589"/>
      <c r="B75" s="589"/>
      <c r="C75" s="589"/>
      <c r="D75" s="589"/>
      <c r="E75" s="589"/>
      <c r="F75" s="589"/>
      <c r="G75" s="589"/>
      <c r="H75" s="589"/>
    </row>
    <row r="76" spans="1:8" x14ac:dyDescent="0.25">
      <c r="A76" s="589"/>
      <c r="B76" s="589"/>
      <c r="C76" s="589"/>
      <c r="D76" s="589"/>
      <c r="E76" s="589"/>
      <c r="F76" s="589"/>
      <c r="G76" s="589"/>
      <c r="H76" s="589"/>
    </row>
    <row r="77" spans="1:8" x14ac:dyDescent="0.25">
      <c r="A77" s="589"/>
      <c r="B77" s="589"/>
      <c r="C77" s="589"/>
      <c r="D77" s="589"/>
      <c r="E77" s="589"/>
      <c r="F77" s="589"/>
      <c r="G77" s="589"/>
      <c r="H77" s="589"/>
    </row>
    <row r="78" spans="1:8" x14ac:dyDescent="0.25">
      <c r="A78" s="589"/>
      <c r="B78" s="589"/>
      <c r="C78" s="589"/>
      <c r="D78" s="589"/>
      <c r="E78" s="589"/>
      <c r="F78" s="589"/>
      <c r="G78" s="589"/>
      <c r="H78" s="589"/>
    </row>
    <row r="79" spans="1:8" x14ac:dyDescent="0.25">
      <c r="A79" s="589"/>
      <c r="B79" s="589"/>
      <c r="C79" s="589"/>
      <c r="D79" s="589"/>
      <c r="E79" s="589"/>
      <c r="F79" s="589"/>
      <c r="G79" s="589"/>
      <c r="H79" s="589"/>
    </row>
    <row r="80" spans="1:8" x14ac:dyDescent="0.25">
      <c r="A80" s="589"/>
      <c r="B80" s="589"/>
      <c r="C80" s="589"/>
      <c r="D80" s="589"/>
      <c r="E80" s="589"/>
      <c r="F80" s="589"/>
      <c r="G80" s="589"/>
      <c r="H80" s="589"/>
    </row>
    <row r="81" spans="1:8" x14ac:dyDescent="0.25">
      <c r="A81" s="589"/>
      <c r="B81" s="589"/>
      <c r="C81" s="589"/>
      <c r="D81" s="589"/>
      <c r="E81" s="589"/>
      <c r="F81" s="589"/>
      <c r="G81" s="589"/>
      <c r="H81" s="589"/>
    </row>
    <row r="82" spans="1:8" x14ac:dyDescent="0.25">
      <c r="A82" s="589"/>
      <c r="B82" s="589"/>
      <c r="C82" s="589"/>
      <c r="D82" s="589"/>
      <c r="E82" s="589"/>
      <c r="F82" s="589"/>
      <c r="G82" s="589"/>
      <c r="H82" s="589"/>
    </row>
    <row r="83" spans="1:8" x14ac:dyDescent="0.25">
      <c r="A83" s="589"/>
      <c r="B83" s="589"/>
      <c r="C83" s="589"/>
      <c r="D83" s="589"/>
      <c r="E83" s="589"/>
      <c r="F83" s="589"/>
      <c r="G83" s="589"/>
      <c r="H83" s="589"/>
    </row>
    <row r="84" spans="1:8" x14ac:dyDescent="0.25">
      <c r="A84" s="589"/>
      <c r="B84" s="589"/>
      <c r="C84" s="589"/>
      <c r="D84" s="589"/>
      <c r="E84" s="589"/>
      <c r="F84" s="589"/>
      <c r="G84" s="589"/>
      <c r="H84" s="589"/>
    </row>
    <row r="85" spans="1:8" x14ac:dyDescent="0.25">
      <c r="A85" s="589"/>
      <c r="B85" s="589"/>
      <c r="C85" s="589"/>
      <c r="D85" s="589"/>
      <c r="E85" s="589"/>
      <c r="F85" s="589"/>
      <c r="G85" s="589"/>
      <c r="H85" s="589"/>
    </row>
    <row r="86" spans="1:8" x14ac:dyDescent="0.25">
      <c r="A86" s="589"/>
      <c r="B86" s="589"/>
      <c r="C86" s="589"/>
      <c r="D86" s="589"/>
      <c r="E86" s="589"/>
      <c r="F86" s="589"/>
      <c r="G86" s="589"/>
      <c r="H86" s="589"/>
    </row>
    <row r="87" spans="1:8" x14ac:dyDescent="0.25">
      <c r="A87" s="589"/>
      <c r="B87" s="589"/>
      <c r="C87" s="589"/>
      <c r="D87" s="589"/>
      <c r="E87" s="589"/>
      <c r="F87" s="589"/>
      <c r="G87" s="589"/>
      <c r="H87" s="589"/>
    </row>
  </sheetData>
  <mergeCells count="6">
    <mergeCell ref="D2:F2"/>
    <mergeCell ref="A3:H3"/>
    <mergeCell ref="A5:A6"/>
    <mergeCell ref="B5:B6"/>
    <mergeCell ref="C5:C6"/>
    <mergeCell ref="D5:H5"/>
  </mergeCells>
  <hyperlinks>
    <hyperlink ref="A20" r:id="rId1"/>
  </hyperlinks>
  <pageMargins left="0.78740157480314965" right="0.78740157480314965" top="1.1811023622047245" bottom="0.78740157480314965" header="0" footer="0"/>
  <pageSetup paperSize="9" orientation="portrait" horizontalDpi="4294967292" verticalDpi="2400" r:id="rId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96"/>
  <sheetViews>
    <sheetView showGridLines="0" workbookViewId="0"/>
  </sheetViews>
  <sheetFormatPr defaultRowHeight="12.75" x14ac:dyDescent="0.25"/>
  <cols>
    <col min="1" max="1" width="21.7109375" style="571" customWidth="1"/>
    <col min="2" max="2" width="9.42578125" style="571" customWidth="1"/>
    <col min="3" max="3" width="9.28515625" style="571" customWidth="1"/>
    <col min="4" max="4" width="9.7109375" style="571" customWidth="1"/>
    <col min="5" max="5" width="9.42578125" style="571" customWidth="1"/>
    <col min="6" max="6" width="9.28515625" style="571" customWidth="1"/>
    <col min="7" max="7" width="8.7109375" style="571" customWidth="1"/>
    <col min="8" max="8" width="9.28515625" style="571" customWidth="1"/>
    <col min="9" max="9" width="4.85546875" style="571" customWidth="1"/>
    <col min="10" max="12" width="7.7109375" style="571" customWidth="1"/>
    <col min="13" max="16384" width="9.140625" style="571"/>
  </cols>
  <sheetData>
    <row r="2" spans="1:12" s="617" customFormat="1" ht="15" customHeight="1" x14ac:dyDescent="0.25">
      <c r="A2" s="1763" t="s">
        <v>1035</v>
      </c>
      <c r="B2" s="1764"/>
      <c r="C2" s="1764"/>
      <c r="D2" s="2076"/>
      <c r="E2" s="2077"/>
      <c r="F2" s="2077"/>
      <c r="G2" s="1764"/>
      <c r="H2" s="1764"/>
    </row>
    <row r="3" spans="1:12" ht="23.25" customHeight="1" x14ac:dyDescent="0.25">
      <c r="A3" s="2088" t="s">
        <v>1034</v>
      </c>
      <c r="B3" s="2088"/>
      <c r="C3" s="2088"/>
      <c r="D3" s="2088"/>
      <c r="E3" s="2088"/>
      <c r="F3" s="2088"/>
      <c r="G3" s="2088"/>
      <c r="H3" s="2088"/>
      <c r="I3" s="1578"/>
      <c r="J3" s="1578"/>
      <c r="K3" s="1578"/>
    </row>
    <row r="4" spans="1:12" ht="12.95" customHeight="1" x14ac:dyDescent="0.25">
      <c r="A4" s="572">
        <v>2018</v>
      </c>
      <c r="B4" s="572"/>
      <c r="C4" s="572"/>
      <c r="D4" s="572"/>
      <c r="E4" s="149"/>
      <c r="F4" s="149"/>
      <c r="G4" s="149"/>
      <c r="H4" s="871" t="s">
        <v>509</v>
      </c>
      <c r="I4" s="589"/>
    </row>
    <row r="5" spans="1:12" ht="15" customHeight="1" x14ac:dyDescent="0.25">
      <c r="A5" s="2051" t="s">
        <v>1033</v>
      </c>
      <c r="B5" s="2051" t="s">
        <v>31</v>
      </c>
      <c r="C5" s="2051" t="s">
        <v>1015</v>
      </c>
      <c r="D5" s="2055" t="s">
        <v>1032</v>
      </c>
      <c r="E5" s="2089"/>
      <c r="F5" s="2089"/>
      <c r="G5" s="2089"/>
      <c r="H5" s="2090"/>
      <c r="I5" s="659"/>
    </row>
    <row r="6" spans="1:12" ht="45" customHeight="1" x14ac:dyDescent="0.25">
      <c r="A6" s="2052"/>
      <c r="B6" s="2052"/>
      <c r="C6" s="2052"/>
      <c r="D6" s="915" t="s">
        <v>1013</v>
      </c>
      <c r="E6" s="918" t="s">
        <v>1012</v>
      </c>
      <c r="F6" s="916" t="s">
        <v>1011</v>
      </c>
      <c r="G6" s="916" t="s">
        <v>1010</v>
      </c>
      <c r="H6" s="915" t="s">
        <v>1009</v>
      </c>
      <c r="I6" s="1112"/>
    </row>
    <row r="7" spans="1:12" ht="12.95" customHeight="1" x14ac:dyDescent="0.25">
      <c r="A7" s="589"/>
      <c r="B7" s="589"/>
      <c r="C7" s="589"/>
      <c r="D7" s="589"/>
      <c r="E7" s="589"/>
      <c r="F7" s="589"/>
      <c r="G7" s="589"/>
      <c r="H7" s="589"/>
      <c r="I7" s="589"/>
    </row>
    <row r="8" spans="1:12" s="620" customFormat="1" ht="12.95" customHeight="1" x14ac:dyDescent="0.25">
      <c r="A8" s="620" t="s">
        <v>31</v>
      </c>
      <c r="B8" s="1731">
        <f t="shared" ref="B8:H8" si="0">B10+B14</f>
        <v>1087</v>
      </c>
      <c r="C8" s="1731">
        <f t="shared" si="0"/>
        <v>358</v>
      </c>
      <c r="D8" s="1731">
        <f t="shared" si="0"/>
        <v>46</v>
      </c>
      <c r="E8" s="1731">
        <f t="shared" si="0"/>
        <v>294</v>
      </c>
      <c r="F8" s="1731">
        <f t="shared" si="0"/>
        <v>148</v>
      </c>
      <c r="G8" s="1731">
        <f t="shared" si="0"/>
        <v>63</v>
      </c>
      <c r="H8" s="1731">
        <f t="shared" si="0"/>
        <v>178</v>
      </c>
      <c r="I8" s="644"/>
      <c r="J8" s="644"/>
      <c r="K8" s="644"/>
      <c r="L8" s="644"/>
    </row>
    <row r="9" spans="1:12" s="620" customFormat="1" ht="12.95" customHeight="1" x14ac:dyDescent="0.25">
      <c r="I9" s="644"/>
      <c r="J9" s="644"/>
      <c r="K9" s="644"/>
      <c r="L9" s="644"/>
    </row>
    <row r="10" spans="1:12" s="616" customFormat="1" ht="12.95" customHeight="1" x14ac:dyDescent="0.25">
      <c r="A10" s="620" t="s">
        <v>1031</v>
      </c>
      <c r="B10" s="1731">
        <f t="shared" ref="B10:H10" si="1">SUM(B11:B12)</f>
        <v>25</v>
      </c>
      <c r="C10" s="1731">
        <f t="shared" si="1"/>
        <v>1</v>
      </c>
      <c r="D10" s="1731">
        <f t="shared" si="1"/>
        <v>1</v>
      </c>
      <c r="E10" s="1731">
        <f t="shared" si="1"/>
        <v>22</v>
      </c>
      <c r="F10" s="1731">
        <f t="shared" si="1"/>
        <v>1</v>
      </c>
      <c r="G10" s="1731">
        <f t="shared" si="1"/>
        <v>0</v>
      </c>
      <c r="H10" s="1731">
        <f t="shared" si="1"/>
        <v>0</v>
      </c>
      <c r="I10" s="1736"/>
      <c r="K10" s="644"/>
      <c r="L10" s="644"/>
    </row>
    <row r="11" spans="1:12" s="616" customFormat="1" ht="12.95" customHeight="1" x14ac:dyDescent="0.25">
      <c r="A11" s="616" t="s">
        <v>1030</v>
      </c>
      <c r="B11" s="1731">
        <f>SUM(C11:H11)</f>
        <v>25</v>
      </c>
      <c r="C11" s="1770">
        <v>1</v>
      </c>
      <c r="D11" s="1770">
        <v>1</v>
      </c>
      <c r="E11" s="1770">
        <v>22</v>
      </c>
      <c r="F11" s="1770">
        <v>1</v>
      </c>
      <c r="G11" s="1770">
        <v>0</v>
      </c>
      <c r="H11" s="1770">
        <v>0</v>
      </c>
      <c r="I11" s="1736"/>
      <c r="K11" s="644"/>
      <c r="L11" s="644"/>
    </row>
    <row r="12" spans="1:12" s="616" customFormat="1" ht="12.95" customHeight="1" x14ac:dyDescent="0.25">
      <c r="A12" s="616" t="s">
        <v>1029</v>
      </c>
      <c r="B12" s="1731">
        <f>SUM(C12:H12)</f>
        <v>0</v>
      </c>
      <c r="C12" s="1772">
        <v>0</v>
      </c>
      <c r="D12" s="642">
        <v>0</v>
      </c>
      <c r="E12" s="642">
        <v>0</v>
      </c>
      <c r="F12" s="642">
        <v>0</v>
      </c>
      <c r="G12" s="642">
        <v>0</v>
      </c>
      <c r="H12" s="642">
        <v>0</v>
      </c>
      <c r="I12" s="1736"/>
      <c r="K12" s="644"/>
      <c r="L12" s="644"/>
    </row>
    <row r="13" spans="1:12" s="616" customFormat="1" ht="12.95" customHeight="1" x14ac:dyDescent="0.25">
      <c r="B13" s="1731"/>
      <c r="C13" s="642"/>
      <c r="D13" s="642"/>
      <c r="E13" s="642"/>
      <c r="F13" s="642"/>
      <c r="G13" s="642"/>
      <c r="H13" s="642"/>
      <c r="I13" s="1736"/>
      <c r="K13" s="644"/>
      <c r="L13" s="644"/>
    </row>
    <row r="14" spans="1:12" s="616" customFormat="1" ht="12.95" customHeight="1" x14ac:dyDescent="0.25">
      <c r="A14" s="620" t="s">
        <v>1028</v>
      </c>
      <c r="B14" s="1731">
        <f t="shared" ref="B14:H14" si="2">SUM(B15:B24)</f>
        <v>1062</v>
      </c>
      <c r="C14" s="1731">
        <f t="shared" si="2"/>
        <v>357</v>
      </c>
      <c r="D14" s="1731">
        <f t="shared" si="2"/>
        <v>45</v>
      </c>
      <c r="E14" s="1731">
        <f t="shared" si="2"/>
        <v>272</v>
      </c>
      <c r="F14" s="1731">
        <f t="shared" si="2"/>
        <v>147</v>
      </c>
      <c r="G14" s="1731">
        <f t="shared" si="2"/>
        <v>63</v>
      </c>
      <c r="H14" s="1731">
        <f t="shared" si="2"/>
        <v>178</v>
      </c>
      <c r="I14" s="1736"/>
      <c r="J14" s="1770"/>
      <c r="K14" s="644"/>
      <c r="L14" s="644"/>
    </row>
    <row r="15" spans="1:12" s="616" customFormat="1" ht="12.95" customHeight="1" x14ac:dyDescent="0.25">
      <c r="A15" s="616" t="s">
        <v>1027</v>
      </c>
      <c r="B15" s="1731">
        <f t="shared" ref="B15:B24" si="3">SUM(C15:H15)</f>
        <v>117</v>
      </c>
      <c r="C15" s="642">
        <v>8</v>
      </c>
      <c r="D15" s="642">
        <v>11</v>
      </c>
      <c r="E15" s="642">
        <v>80</v>
      </c>
      <c r="F15" s="642">
        <v>14</v>
      </c>
      <c r="G15" s="642">
        <v>1</v>
      </c>
      <c r="H15" s="642">
        <v>3</v>
      </c>
      <c r="I15" s="1736"/>
      <c r="K15" s="644"/>
      <c r="L15" s="644"/>
    </row>
    <row r="16" spans="1:12" s="616" customFormat="1" ht="12.95" customHeight="1" x14ac:dyDescent="0.25">
      <c r="A16" s="616" t="s">
        <v>1026</v>
      </c>
      <c r="B16" s="1731">
        <f t="shared" si="3"/>
        <v>78</v>
      </c>
      <c r="C16" s="642">
        <v>5</v>
      </c>
      <c r="D16" s="642">
        <v>7</v>
      </c>
      <c r="E16" s="642">
        <v>53</v>
      </c>
      <c r="F16" s="642">
        <v>6</v>
      </c>
      <c r="G16" s="642">
        <v>2</v>
      </c>
      <c r="H16" s="642">
        <v>5</v>
      </c>
      <c r="I16" s="1736"/>
      <c r="K16" s="644"/>
      <c r="L16" s="644"/>
    </row>
    <row r="17" spans="1:12" s="616" customFormat="1" ht="12.95" customHeight="1" x14ac:dyDescent="0.25">
      <c r="A17" s="616" t="s">
        <v>1025</v>
      </c>
      <c r="B17" s="1731">
        <f t="shared" si="3"/>
        <v>6</v>
      </c>
      <c r="C17" s="642">
        <v>0</v>
      </c>
      <c r="D17" s="642">
        <v>3</v>
      </c>
      <c r="E17" s="642">
        <v>3</v>
      </c>
      <c r="F17" s="642">
        <v>0</v>
      </c>
      <c r="G17" s="642">
        <v>0</v>
      </c>
      <c r="H17" s="642">
        <v>0</v>
      </c>
      <c r="I17" s="1736"/>
      <c r="K17" s="644"/>
      <c r="L17" s="644"/>
    </row>
    <row r="18" spans="1:12" s="616" customFormat="1" ht="12.95" customHeight="1" x14ac:dyDescent="0.25">
      <c r="A18" s="616" t="s">
        <v>1024</v>
      </c>
      <c r="B18" s="1731">
        <f t="shared" si="3"/>
        <v>306</v>
      </c>
      <c r="C18" s="642">
        <v>66</v>
      </c>
      <c r="D18" s="642">
        <v>19</v>
      </c>
      <c r="E18" s="642">
        <v>107</v>
      </c>
      <c r="F18" s="642">
        <v>56</v>
      </c>
      <c r="G18" s="642">
        <v>32</v>
      </c>
      <c r="H18" s="642">
        <v>26</v>
      </c>
      <c r="I18" s="1736"/>
      <c r="K18" s="644"/>
      <c r="L18" s="644"/>
    </row>
    <row r="19" spans="1:12" s="616" customFormat="1" ht="12.95" customHeight="1" x14ac:dyDescent="0.25">
      <c r="A19" s="616" t="s">
        <v>1023</v>
      </c>
      <c r="B19" s="1731">
        <f t="shared" si="3"/>
        <v>134</v>
      </c>
      <c r="C19" s="642">
        <v>53</v>
      </c>
      <c r="D19" s="642">
        <v>3</v>
      </c>
      <c r="E19" s="642">
        <v>14</v>
      </c>
      <c r="F19" s="642">
        <v>27</v>
      </c>
      <c r="G19" s="642">
        <v>10</v>
      </c>
      <c r="H19" s="642">
        <v>27</v>
      </c>
      <c r="I19" s="1736"/>
      <c r="K19" s="644"/>
      <c r="L19" s="644"/>
    </row>
    <row r="20" spans="1:12" s="616" customFormat="1" ht="12.95" customHeight="1" x14ac:dyDescent="0.25">
      <c r="A20" s="616" t="s">
        <v>1022</v>
      </c>
      <c r="B20" s="1731">
        <f t="shared" si="3"/>
        <v>155</v>
      </c>
      <c r="C20" s="642">
        <v>80</v>
      </c>
      <c r="D20" s="642">
        <v>2</v>
      </c>
      <c r="E20" s="642">
        <v>6</v>
      </c>
      <c r="F20" s="642">
        <v>15</v>
      </c>
      <c r="G20" s="642">
        <v>11</v>
      </c>
      <c r="H20" s="642">
        <v>41</v>
      </c>
      <c r="I20" s="1736"/>
      <c r="K20" s="644"/>
      <c r="L20" s="644"/>
    </row>
    <row r="21" spans="1:12" s="616" customFormat="1" ht="12.95" customHeight="1" x14ac:dyDescent="0.25">
      <c r="A21" s="616" t="s">
        <v>1021</v>
      </c>
      <c r="B21" s="1731">
        <f t="shared" si="3"/>
        <v>43</v>
      </c>
      <c r="C21" s="642">
        <v>22</v>
      </c>
      <c r="D21" s="642">
        <v>0</v>
      </c>
      <c r="E21" s="642">
        <v>0</v>
      </c>
      <c r="F21" s="642">
        <v>5</v>
      </c>
      <c r="G21" s="642">
        <v>1</v>
      </c>
      <c r="H21" s="642">
        <v>15</v>
      </c>
      <c r="I21" s="1736"/>
      <c r="K21" s="644"/>
      <c r="L21" s="644"/>
    </row>
    <row r="22" spans="1:12" s="616" customFormat="1" ht="12.95" customHeight="1" x14ac:dyDescent="0.25">
      <c r="A22" s="616" t="s">
        <v>1020</v>
      </c>
      <c r="B22" s="1731">
        <f t="shared" si="3"/>
        <v>70</v>
      </c>
      <c r="C22" s="642">
        <v>35</v>
      </c>
      <c r="D22" s="642">
        <v>0</v>
      </c>
      <c r="E22" s="642">
        <v>1</v>
      </c>
      <c r="F22" s="642">
        <v>3</v>
      </c>
      <c r="G22" s="642">
        <v>3</v>
      </c>
      <c r="H22" s="642">
        <v>28</v>
      </c>
      <c r="I22" s="1736"/>
      <c r="K22" s="644"/>
      <c r="L22" s="644"/>
    </row>
    <row r="23" spans="1:12" s="616" customFormat="1" ht="12.95" customHeight="1" x14ac:dyDescent="0.25">
      <c r="A23" s="616" t="s">
        <v>1019</v>
      </c>
      <c r="B23" s="1731">
        <f t="shared" si="3"/>
        <v>120</v>
      </c>
      <c r="C23" s="642">
        <v>75</v>
      </c>
      <c r="D23" s="642">
        <v>0</v>
      </c>
      <c r="E23" s="642">
        <v>2</v>
      </c>
      <c r="F23" s="642">
        <v>9</v>
      </c>
      <c r="G23" s="642">
        <v>3</v>
      </c>
      <c r="H23" s="642">
        <v>31</v>
      </c>
      <c r="I23" s="1736"/>
      <c r="K23" s="644"/>
      <c r="L23" s="644"/>
    </row>
    <row r="24" spans="1:12" s="616" customFormat="1" ht="12.95" customHeight="1" x14ac:dyDescent="0.25">
      <c r="A24" s="616" t="s">
        <v>1018</v>
      </c>
      <c r="B24" s="1731">
        <f t="shared" si="3"/>
        <v>33</v>
      </c>
      <c r="C24" s="642">
        <v>13</v>
      </c>
      <c r="D24" s="642">
        <v>0</v>
      </c>
      <c r="E24" s="1772">
        <v>6</v>
      </c>
      <c r="F24" s="642">
        <v>12</v>
      </c>
      <c r="G24" s="642">
        <v>0</v>
      </c>
      <c r="H24" s="642">
        <v>2</v>
      </c>
      <c r="I24" s="1736"/>
      <c r="K24" s="644"/>
      <c r="L24" s="644"/>
    </row>
    <row r="25" spans="1:12" s="620" customFormat="1" ht="6.95" customHeight="1" thickBot="1" x14ac:dyDescent="0.3">
      <c r="A25" s="1733"/>
      <c r="B25" s="1733"/>
      <c r="C25" s="1733"/>
      <c r="D25" s="1733"/>
      <c r="E25" s="1761"/>
      <c r="F25" s="1733"/>
      <c r="G25" s="1733"/>
      <c r="H25" s="863"/>
    </row>
    <row r="26" spans="1:12" s="620" customFormat="1" ht="3.75" customHeight="1" thickTop="1" x14ac:dyDescent="0.25">
      <c r="A26" s="1283"/>
      <c r="B26" s="1283"/>
      <c r="C26" s="1283"/>
      <c r="D26" s="1283"/>
      <c r="E26" s="1762"/>
      <c r="F26" s="1283"/>
      <c r="G26" s="1283"/>
      <c r="H26" s="1142"/>
    </row>
    <row r="27" spans="1:12" s="1109" customFormat="1" ht="12.95" customHeight="1" x14ac:dyDescent="0.25">
      <c r="A27" s="1141" t="s">
        <v>877</v>
      </c>
      <c r="B27" s="1141"/>
      <c r="C27" s="1141"/>
      <c r="D27" s="1141"/>
      <c r="E27" s="1141"/>
    </row>
    <row r="28" spans="1:12" x14ac:dyDescent="0.25">
      <c r="A28" s="1578"/>
      <c r="B28" s="1578"/>
      <c r="C28" s="1578"/>
      <c r="D28" s="1578"/>
      <c r="E28" s="1578"/>
      <c r="F28" s="1578"/>
      <c r="G28" s="1578"/>
      <c r="H28" s="589"/>
    </row>
    <row r="29" spans="1:12" x14ac:dyDescent="0.25">
      <c r="A29" s="589"/>
      <c r="B29" s="589"/>
      <c r="C29" s="589"/>
      <c r="D29" s="589"/>
      <c r="E29" s="589"/>
      <c r="F29" s="589"/>
      <c r="G29" s="589"/>
      <c r="H29" s="589"/>
    </row>
    <row r="30" spans="1:12" x14ac:dyDescent="0.25">
      <c r="A30" s="589"/>
      <c r="B30" s="589"/>
      <c r="C30" s="589"/>
      <c r="D30" s="589"/>
      <c r="E30" s="589"/>
      <c r="F30" s="589"/>
      <c r="G30" s="589"/>
      <c r="H30" s="589"/>
    </row>
    <row r="31" spans="1:12" x14ac:dyDescent="0.25">
      <c r="A31" s="589"/>
      <c r="B31" s="589"/>
      <c r="C31" s="589"/>
      <c r="D31" s="589"/>
      <c r="E31" s="589"/>
      <c r="F31" s="589"/>
      <c r="G31" s="589"/>
      <c r="H31" s="589"/>
    </row>
    <row r="32" spans="1:12" x14ac:dyDescent="0.25">
      <c r="A32" s="589"/>
      <c r="B32" s="589"/>
      <c r="C32" s="589"/>
      <c r="D32" s="589"/>
      <c r="E32" s="589"/>
      <c r="F32" s="589"/>
      <c r="G32" s="589"/>
      <c r="H32" s="589"/>
    </row>
    <row r="33" spans="1:8" x14ac:dyDescent="0.25">
      <c r="A33" s="589"/>
      <c r="B33" s="589"/>
      <c r="C33" s="589"/>
      <c r="D33" s="589"/>
      <c r="E33" s="589"/>
      <c r="F33" s="589"/>
      <c r="G33" s="589"/>
      <c r="H33" s="589"/>
    </row>
    <row r="34" spans="1:8" x14ac:dyDescent="0.25">
      <c r="A34" s="589"/>
      <c r="B34" s="589"/>
      <c r="C34" s="589"/>
      <c r="D34" s="589"/>
      <c r="E34" s="589"/>
      <c r="F34" s="589"/>
      <c r="G34" s="589"/>
      <c r="H34" s="589"/>
    </row>
    <row r="35" spans="1:8" x14ac:dyDescent="0.25">
      <c r="A35" s="589"/>
      <c r="B35" s="589"/>
      <c r="C35" s="589"/>
      <c r="D35" s="589"/>
      <c r="E35" s="589"/>
      <c r="F35" s="589"/>
      <c r="G35" s="589"/>
      <c r="H35" s="589"/>
    </row>
    <row r="36" spans="1:8" x14ac:dyDescent="0.25">
      <c r="A36" s="589"/>
      <c r="B36" s="589"/>
      <c r="C36" s="589"/>
      <c r="D36" s="589"/>
      <c r="E36" s="589"/>
      <c r="F36" s="589"/>
      <c r="G36" s="589"/>
      <c r="H36" s="589"/>
    </row>
    <row r="37" spans="1:8" x14ac:dyDescent="0.25">
      <c r="A37" s="589"/>
      <c r="B37" s="589"/>
      <c r="C37" s="589"/>
      <c r="D37" s="589"/>
      <c r="E37" s="589"/>
      <c r="F37" s="589"/>
      <c r="G37" s="589"/>
      <c r="H37" s="589"/>
    </row>
    <row r="38" spans="1:8" x14ac:dyDescent="0.25">
      <c r="A38" s="589"/>
      <c r="B38" s="589"/>
      <c r="C38" s="589"/>
      <c r="D38" s="589"/>
      <c r="E38" s="589"/>
      <c r="F38" s="589"/>
      <c r="G38" s="589"/>
      <c r="H38" s="589"/>
    </row>
    <row r="39" spans="1:8" x14ac:dyDescent="0.25">
      <c r="A39" s="589"/>
      <c r="B39" s="589"/>
      <c r="C39" s="589"/>
      <c r="D39" s="589"/>
      <c r="E39" s="589"/>
      <c r="F39" s="589"/>
      <c r="G39" s="589"/>
      <c r="H39" s="589"/>
    </row>
    <row r="40" spans="1:8" x14ac:dyDescent="0.25">
      <c r="A40" s="589"/>
      <c r="B40" s="589"/>
      <c r="C40" s="589"/>
      <c r="D40" s="589"/>
      <c r="E40" s="589"/>
      <c r="F40" s="589"/>
      <c r="G40" s="589"/>
      <c r="H40" s="589"/>
    </row>
    <row r="41" spans="1:8" x14ac:dyDescent="0.25">
      <c r="A41" s="589"/>
      <c r="B41" s="589"/>
      <c r="C41" s="589"/>
      <c r="D41" s="589"/>
      <c r="E41" s="589"/>
      <c r="F41" s="589"/>
      <c r="G41" s="589"/>
      <c r="H41" s="589"/>
    </row>
    <row r="42" spans="1:8" x14ac:dyDescent="0.25">
      <c r="A42" s="589"/>
      <c r="B42" s="589"/>
      <c r="C42" s="589"/>
      <c r="D42" s="589"/>
      <c r="E42" s="589"/>
      <c r="F42" s="589"/>
      <c r="G42" s="589"/>
      <c r="H42" s="589"/>
    </row>
    <row r="43" spans="1:8" x14ac:dyDescent="0.25">
      <c r="A43" s="589"/>
      <c r="B43" s="589"/>
      <c r="C43" s="589"/>
      <c r="D43" s="589"/>
      <c r="E43" s="589"/>
      <c r="F43" s="589"/>
      <c r="G43" s="589"/>
      <c r="H43" s="589"/>
    </row>
    <row r="44" spans="1:8" x14ac:dyDescent="0.25">
      <c r="A44" s="589"/>
      <c r="B44" s="589"/>
      <c r="C44" s="589"/>
      <c r="D44" s="589"/>
      <c r="E44" s="589"/>
      <c r="F44" s="589"/>
      <c r="G44" s="589"/>
      <c r="H44" s="589"/>
    </row>
    <row r="45" spans="1:8" x14ac:dyDescent="0.25">
      <c r="A45" s="589"/>
      <c r="B45" s="589"/>
      <c r="C45" s="589"/>
      <c r="D45" s="589"/>
      <c r="E45" s="589"/>
      <c r="F45" s="589"/>
      <c r="G45" s="589"/>
      <c r="H45" s="589"/>
    </row>
    <row r="46" spans="1:8" x14ac:dyDescent="0.25">
      <c r="A46" s="589"/>
      <c r="B46" s="589"/>
      <c r="C46" s="589"/>
      <c r="D46" s="589"/>
      <c r="E46" s="589"/>
      <c r="F46" s="589"/>
      <c r="G46" s="589"/>
      <c r="H46" s="589"/>
    </row>
    <row r="47" spans="1:8" x14ac:dyDescent="0.25">
      <c r="A47" s="589"/>
      <c r="B47" s="589"/>
      <c r="C47" s="589"/>
      <c r="D47" s="589"/>
      <c r="E47" s="589"/>
      <c r="F47" s="589"/>
      <c r="G47" s="589"/>
      <c r="H47" s="589"/>
    </row>
    <row r="48" spans="1:8" x14ac:dyDescent="0.25">
      <c r="A48" s="589"/>
      <c r="B48" s="589"/>
      <c r="C48" s="589"/>
      <c r="D48" s="589"/>
      <c r="E48" s="589"/>
      <c r="F48" s="589"/>
      <c r="G48" s="589"/>
      <c r="H48" s="589"/>
    </row>
    <row r="49" spans="1:8" x14ac:dyDescent="0.25">
      <c r="A49" s="589"/>
      <c r="B49" s="589"/>
      <c r="C49" s="589"/>
      <c r="D49" s="589"/>
      <c r="E49" s="589"/>
      <c r="F49" s="589"/>
      <c r="G49" s="589"/>
      <c r="H49" s="589"/>
    </row>
    <row r="50" spans="1:8" x14ac:dyDescent="0.25">
      <c r="A50" s="589"/>
      <c r="B50" s="589"/>
      <c r="C50" s="589"/>
      <c r="D50" s="589"/>
      <c r="E50" s="589"/>
      <c r="F50" s="589"/>
      <c r="G50" s="589"/>
      <c r="H50" s="589"/>
    </row>
    <row r="51" spans="1:8" x14ac:dyDescent="0.25">
      <c r="A51" s="589"/>
      <c r="B51" s="589"/>
      <c r="C51" s="589"/>
      <c r="D51" s="589"/>
      <c r="E51" s="589"/>
      <c r="F51" s="589"/>
      <c r="G51" s="589"/>
      <c r="H51" s="589"/>
    </row>
    <row r="52" spans="1:8" x14ac:dyDescent="0.25">
      <c r="A52" s="589"/>
      <c r="B52" s="589"/>
      <c r="C52" s="589"/>
      <c r="D52" s="589"/>
      <c r="E52" s="589"/>
      <c r="F52" s="589"/>
      <c r="G52" s="589"/>
      <c r="H52" s="589"/>
    </row>
    <row r="53" spans="1:8" x14ac:dyDescent="0.25">
      <c r="A53" s="589"/>
      <c r="B53" s="589"/>
      <c r="C53" s="589"/>
      <c r="D53" s="589"/>
      <c r="E53" s="589"/>
      <c r="F53" s="589"/>
      <c r="G53" s="589"/>
      <c r="H53" s="589"/>
    </row>
    <row r="54" spans="1:8" x14ac:dyDescent="0.25">
      <c r="A54" s="589"/>
      <c r="B54" s="589"/>
      <c r="C54" s="589"/>
      <c r="D54" s="589"/>
      <c r="E54" s="589"/>
      <c r="F54" s="589"/>
      <c r="G54" s="589"/>
      <c r="H54" s="589"/>
    </row>
    <row r="55" spans="1:8" x14ac:dyDescent="0.25">
      <c r="A55" s="589"/>
      <c r="B55" s="589"/>
      <c r="C55" s="589"/>
      <c r="D55" s="589"/>
      <c r="E55" s="589"/>
      <c r="F55" s="589"/>
      <c r="G55" s="589"/>
      <c r="H55" s="589"/>
    </row>
    <row r="56" spans="1:8" x14ac:dyDescent="0.25">
      <c r="A56" s="589"/>
      <c r="B56" s="589"/>
      <c r="C56" s="589"/>
      <c r="D56" s="589"/>
      <c r="E56" s="589"/>
      <c r="F56" s="589"/>
      <c r="G56" s="589"/>
      <c r="H56" s="589"/>
    </row>
    <row r="57" spans="1:8" x14ac:dyDescent="0.25">
      <c r="A57" s="589"/>
      <c r="B57" s="589"/>
      <c r="C57" s="589"/>
      <c r="D57" s="589"/>
      <c r="E57" s="589"/>
      <c r="F57" s="589"/>
      <c r="G57" s="589"/>
      <c r="H57" s="589"/>
    </row>
    <row r="58" spans="1:8" x14ac:dyDescent="0.25">
      <c r="A58" s="589"/>
      <c r="B58" s="589"/>
      <c r="C58" s="589"/>
      <c r="D58" s="589"/>
      <c r="E58" s="589"/>
      <c r="F58" s="589"/>
      <c r="G58" s="589"/>
      <c r="H58" s="589"/>
    </row>
    <row r="59" spans="1:8" x14ac:dyDescent="0.25">
      <c r="A59" s="589"/>
      <c r="B59" s="589"/>
      <c r="C59" s="589"/>
      <c r="D59" s="589"/>
      <c r="E59" s="589"/>
      <c r="F59" s="589"/>
      <c r="G59" s="589"/>
      <c r="H59" s="589"/>
    </row>
    <row r="60" spans="1:8" x14ac:dyDescent="0.25">
      <c r="A60" s="589"/>
      <c r="B60" s="589"/>
      <c r="C60" s="589"/>
      <c r="D60" s="589"/>
      <c r="E60" s="589"/>
      <c r="F60" s="589"/>
      <c r="G60" s="589"/>
      <c r="H60" s="589"/>
    </row>
    <row r="61" spans="1:8" x14ac:dyDescent="0.25">
      <c r="A61" s="589"/>
      <c r="B61" s="589"/>
      <c r="C61" s="589"/>
      <c r="D61" s="589"/>
      <c r="E61" s="589"/>
      <c r="F61" s="589"/>
      <c r="G61" s="589"/>
      <c r="H61" s="589"/>
    </row>
    <row r="62" spans="1:8" x14ac:dyDescent="0.25">
      <c r="A62" s="589"/>
      <c r="B62" s="589"/>
      <c r="C62" s="589"/>
      <c r="D62" s="589"/>
      <c r="E62" s="589"/>
      <c r="F62" s="589"/>
      <c r="G62" s="589"/>
      <c r="H62" s="589"/>
    </row>
    <row r="63" spans="1:8" x14ac:dyDescent="0.25">
      <c r="A63" s="589"/>
      <c r="B63" s="589"/>
      <c r="C63" s="589"/>
      <c r="D63" s="589"/>
      <c r="E63" s="589"/>
      <c r="F63" s="589"/>
      <c r="G63" s="589"/>
      <c r="H63" s="589"/>
    </row>
    <row r="64" spans="1:8" x14ac:dyDescent="0.25">
      <c r="A64" s="589"/>
      <c r="B64" s="589"/>
      <c r="C64" s="589"/>
      <c r="D64" s="589"/>
      <c r="E64" s="589"/>
      <c r="F64" s="589"/>
      <c r="G64" s="589"/>
      <c r="H64" s="589"/>
    </row>
    <row r="65" spans="1:8" x14ac:dyDescent="0.25">
      <c r="A65" s="589"/>
      <c r="B65" s="589"/>
      <c r="C65" s="589"/>
      <c r="D65" s="589"/>
      <c r="E65" s="589"/>
      <c r="F65" s="589"/>
      <c r="G65" s="589"/>
      <c r="H65" s="589"/>
    </row>
    <row r="66" spans="1:8" x14ac:dyDescent="0.25">
      <c r="A66" s="589"/>
      <c r="B66" s="589"/>
      <c r="C66" s="589"/>
      <c r="D66" s="589"/>
      <c r="E66" s="589"/>
      <c r="F66" s="589"/>
      <c r="G66" s="589"/>
      <c r="H66" s="589"/>
    </row>
    <row r="67" spans="1:8" x14ac:dyDescent="0.25">
      <c r="A67" s="589"/>
      <c r="B67" s="589"/>
      <c r="C67" s="589"/>
      <c r="D67" s="589"/>
      <c r="E67" s="589"/>
      <c r="F67" s="589"/>
      <c r="G67" s="589"/>
      <c r="H67" s="589"/>
    </row>
    <row r="68" spans="1:8" x14ac:dyDescent="0.25">
      <c r="A68" s="589"/>
      <c r="B68" s="589"/>
      <c r="C68" s="589"/>
      <c r="D68" s="589"/>
      <c r="E68" s="589"/>
      <c r="F68" s="589"/>
      <c r="G68" s="589"/>
      <c r="H68" s="589"/>
    </row>
    <row r="69" spans="1:8" x14ac:dyDescent="0.25">
      <c r="A69" s="589"/>
      <c r="B69" s="589"/>
      <c r="C69" s="589"/>
      <c r="D69" s="589"/>
      <c r="E69" s="589"/>
      <c r="F69" s="589"/>
      <c r="G69" s="589"/>
      <c r="H69" s="589"/>
    </row>
    <row r="70" spans="1:8" x14ac:dyDescent="0.25">
      <c r="A70" s="589"/>
      <c r="B70" s="589"/>
      <c r="C70" s="589"/>
      <c r="D70" s="589"/>
      <c r="E70" s="589"/>
      <c r="F70" s="589"/>
      <c r="G70" s="589"/>
      <c r="H70" s="589"/>
    </row>
    <row r="71" spans="1:8" x14ac:dyDescent="0.25">
      <c r="A71" s="589"/>
      <c r="B71" s="589"/>
      <c r="C71" s="589"/>
      <c r="D71" s="589"/>
      <c r="E71" s="589"/>
      <c r="F71" s="589"/>
      <c r="G71" s="589"/>
      <c r="H71" s="589"/>
    </row>
    <row r="72" spans="1:8" x14ac:dyDescent="0.25">
      <c r="A72" s="589"/>
      <c r="B72" s="589"/>
      <c r="C72" s="589"/>
      <c r="D72" s="589"/>
      <c r="E72" s="589"/>
      <c r="F72" s="589"/>
      <c r="G72" s="589"/>
      <c r="H72" s="589"/>
    </row>
    <row r="73" spans="1:8" x14ac:dyDescent="0.25">
      <c r="A73" s="589"/>
      <c r="B73" s="589"/>
      <c r="C73" s="589"/>
      <c r="D73" s="589"/>
      <c r="E73" s="589"/>
      <c r="F73" s="589"/>
      <c r="G73" s="589"/>
      <c r="H73" s="589"/>
    </row>
    <row r="74" spans="1:8" x14ac:dyDescent="0.25">
      <c r="A74" s="589"/>
      <c r="B74" s="589"/>
      <c r="C74" s="589"/>
      <c r="D74" s="589"/>
      <c r="E74" s="589"/>
      <c r="F74" s="589"/>
      <c r="G74" s="589"/>
      <c r="H74" s="589"/>
    </row>
    <row r="75" spans="1:8" x14ac:dyDescent="0.25">
      <c r="A75" s="589"/>
      <c r="B75" s="589"/>
      <c r="C75" s="589"/>
      <c r="D75" s="589"/>
      <c r="E75" s="589"/>
      <c r="F75" s="589"/>
      <c r="G75" s="589"/>
      <c r="H75" s="589"/>
    </row>
    <row r="76" spans="1:8" x14ac:dyDescent="0.25">
      <c r="A76" s="589"/>
      <c r="B76" s="589"/>
      <c r="C76" s="589"/>
      <c r="D76" s="589"/>
      <c r="E76" s="589"/>
      <c r="F76" s="589"/>
      <c r="G76" s="589"/>
      <c r="H76" s="589"/>
    </row>
    <row r="77" spans="1:8" x14ac:dyDescent="0.25">
      <c r="A77" s="589"/>
      <c r="B77" s="589"/>
      <c r="C77" s="589"/>
      <c r="D77" s="589"/>
      <c r="E77" s="589"/>
      <c r="F77" s="589"/>
      <c r="G77" s="589"/>
      <c r="H77" s="589"/>
    </row>
    <row r="78" spans="1:8" x14ac:dyDescent="0.25">
      <c r="A78" s="589"/>
      <c r="B78" s="589"/>
      <c r="C78" s="589"/>
      <c r="D78" s="589"/>
      <c r="E78" s="589"/>
      <c r="F78" s="589"/>
      <c r="G78" s="589"/>
      <c r="H78" s="589"/>
    </row>
    <row r="79" spans="1:8" x14ac:dyDescent="0.25">
      <c r="A79" s="589"/>
      <c r="B79" s="589"/>
      <c r="C79" s="589"/>
      <c r="D79" s="589"/>
      <c r="E79" s="589"/>
      <c r="F79" s="589"/>
      <c r="G79" s="589"/>
      <c r="H79" s="589"/>
    </row>
    <row r="80" spans="1:8" x14ac:dyDescent="0.25">
      <c r="A80" s="589"/>
      <c r="B80" s="589"/>
      <c r="C80" s="589"/>
      <c r="D80" s="589"/>
      <c r="E80" s="589"/>
      <c r="F80" s="589"/>
      <c r="G80" s="589"/>
      <c r="H80" s="589"/>
    </row>
    <row r="81" spans="1:8" x14ac:dyDescent="0.25">
      <c r="A81" s="589"/>
      <c r="B81" s="589"/>
      <c r="C81" s="589"/>
      <c r="D81" s="589"/>
      <c r="E81" s="589"/>
      <c r="F81" s="589"/>
      <c r="G81" s="589"/>
      <c r="H81" s="589"/>
    </row>
    <row r="82" spans="1:8" x14ac:dyDescent="0.25">
      <c r="A82" s="589"/>
      <c r="B82" s="589"/>
      <c r="C82" s="589"/>
      <c r="D82" s="589"/>
      <c r="E82" s="589"/>
      <c r="F82" s="589"/>
      <c r="G82" s="589"/>
      <c r="H82" s="589"/>
    </row>
    <row r="83" spans="1:8" x14ac:dyDescent="0.25">
      <c r="A83" s="589"/>
      <c r="B83" s="589"/>
      <c r="C83" s="589"/>
      <c r="D83" s="589"/>
      <c r="E83" s="589"/>
      <c r="F83" s="589"/>
      <c r="G83" s="589"/>
      <c r="H83" s="589"/>
    </row>
    <row r="84" spans="1:8" x14ac:dyDescent="0.25">
      <c r="A84" s="589"/>
      <c r="B84" s="589"/>
      <c r="C84" s="589"/>
      <c r="D84" s="589"/>
      <c r="E84" s="589"/>
      <c r="F84" s="589"/>
      <c r="G84" s="589"/>
      <c r="H84" s="589"/>
    </row>
    <row r="85" spans="1:8" x14ac:dyDescent="0.25">
      <c r="A85" s="589"/>
      <c r="B85" s="589"/>
      <c r="C85" s="589"/>
      <c r="D85" s="589"/>
      <c r="E85" s="589"/>
      <c r="F85" s="589"/>
      <c r="G85" s="589"/>
      <c r="H85" s="589"/>
    </row>
    <row r="86" spans="1:8" x14ac:dyDescent="0.25">
      <c r="A86" s="589"/>
      <c r="B86" s="589"/>
      <c r="C86" s="589"/>
      <c r="D86" s="589"/>
      <c r="E86" s="589"/>
      <c r="F86" s="589"/>
      <c r="G86" s="589"/>
      <c r="H86" s="589"/>
    </row>
    <row r="87" spans="1:8" x14ac:dyDescent="0.25">
      <c r="A87" s="589"/>
      <c r="B87" s="589"/>
      <c r="C87" s="589"/>
      <c r="D87" s="589"/>
      <c r="E87" s="589"/>
      <c r="F87" s="589"/>
      <c r="G87" s="589"/>
      <c r="H87" s="589"/>
    </row>
    <row r="88" spans="1:8" x14ac:dyDescent="0.25">
      <c r="A88" s="589"/>
      <c r="B88" s="589"/>
      <c r="C88" s="589"/>
      <c r="D88" s="589"/>
      <c r="E88" s="589"/>
      <c r="F88" s="589"/>
      <c r="G88" s="589"/>
      <c r="H88" s="589"/>
    </row>
    <row r="89" spans="1:8" x14ac:dyDescent="0.25">
      <c r="A89" s="589"/>
      <c r="B89" s="589"/>
      <c r="C89" s="589"/>
      <c r="D89" s="589"/>
      <c r="E89" s="589"/>
      <c r="F89" s="589"/>
      <c r="G89" s="589"/>
      <c r="H89" s="589"/>
    </row>
    <row r="90" spans="1:8" x14ac:dyDescent="0.25">
      <c r="A90" s="589"/>
      <c r="B90" s="589"/>
      <c r="C90" s="589"/>
      <c r="D90" s="589"/>
      <c r="E90" s="589"/>
      <c r="F90" s="589"/>
      <c r="G90" s="589"/>
      <c r="H90" s="589"/>
    </row>
    <row r="91" spans="1:8" x14ac:dyDescent="0.25">
      <c r="A91" s="589"/>
      <c r="B91" s="589"/>
      <c r="C91" s="589"/>
      <c r="D91" s="589"/>
      <c r="E91" s="589"/>
      <c r="F91" s="589"/>
      <c r="G91" s="589"/>
      <c r="H91" s="589"/>
    </row>
    <row r="92" spans="1:8" x14ac:dyDescent="0.25">
      <c r="A92" s="589"/>
      <c r="B92" s="589"/>
      <c r="C92" s="589"/>
      <c r="D92" s="589"/>
      <c r="E92" s="589"/>
      <c r="F92" s="589"/>
      <c r="G92" s="589"/>
      <c r="H92" s="589"/>
    </row>
    <row r="93" spans="1:8" x14ac:dyDescent="0.25">
      <c r="A93" s="589"/>
      <c r="B93" s="589"/>
      <c r="C93" s="589"/>
      <c r="D93" s="589"/>
      <c r="E93" s="589"/>
      <c r="F93" s="589"/>
      <c r="G93" s="589"/>
      <c r="H93" s="589"/>
    </row>
    <row r="94" spans="1:8" x14ac:dyDescent="0.25">
      <c r="A94" s="589"/>
      <c r="B94" s="589"/>
      <c r="C94" s="589"/>
      <c r="D94" s="589"/>
      <c r="E94" s="589"/>
      <c r="F94" s="589"/>
      <c r="G94" s="589"/>
      <c r="H94" s="589"/>
    </row>
    <row r="95" spans="1:8" x14ac:dyDescent="0.25">
      <c r="A95" s="589"/>
      <c r="B95" s="589"/>
      <c r="C95" s="589"/>
      <c r="D95" s="589"/>
      <c r="E95" s="589"/>
      <c r="F95" s="589"/>
      <c r="G95" s="589"/>
      <c r="H95" s="589"/>
    </row>
    <row r="96" spans="1:8" x14ac:dyDescent="0.25">
      <c r="A96" s="589"/>
      <c r="B96" s="589"/>
      <c r="C96" s="589"/>
      <c r="D96" s="589"/>
      <c r="E96" s="589"/>
      <c r="F96" s="589"/>
      <c r="G96" s="589"/>
      <c r="H96" s="589"/>
    </row>
  </sheetData>
  <mergeCells count="6">
    <mergeCell ref="D2:F2"/>
    <mergeCell ref="A3:H3"/>
    <mergeCell ref="A5:A6"/>
    <mergeCell ref="B5:B6"/>
    <mergeCell ref="C5:C6"/>
    <mergeCell ref="D5:H5"/>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38"/>
  <sheetViews>
    <sheetView showGridLines="0" workbookViewId="0"/>
  </sheetViews>
  <sheetFormatPr defaultRowHeight="12.75" x14ac:dyDescent="0.25"/>
  <cols>
    <col min="1" max="1" width="27.7109375" style="808" customWidth="1"/>
    <col min="2" max="2" width="8.5703125" style="808" customWidth="1"/>
    <col min="3" max="3" width="8.42578125" style="808" customWidth="1"/>
    <col min="4" max="4" width="8.140625" style="808" customWidth="1"/>
    <col min="5" max="5" width="8.7109375" style="808" customWidth="1"/>
    <col min="6" max="6" width="9.140625" style="808"/>
    <col min="7" max="7" width="7.7109375" style="808" customWidth="1"/>
    <col min="8" max="8" width="8.5703125" style="808" customWidth="1"/>
    <col min="9" max="11" width="20.7109375" style="808" customWidth="1"/>
    <col min="12" max="110" width="10.7109375" style="808" customWidth="1"/>
    <col min="111" max="16384" width="9.140625" style="808"/>
  </cols>
  <sheetData>
    <row r="2" spans="1:12" ht="21" customHeight="1" x14ac:dyDescent="0.25">
      <c r="A2" s="2057" t="s">
        <v>1043</v>
      </c>
      <c r="B2" s="2057"/>
      <c r="C2" s="2057"/>
      <c r="D2" s="2057"/>
      <c r="E2" s="2057"/>
      <c r="F2" s="2057"/>
      <c r="G2" s="1215"/>
    </row>
    <row r="3" spans="1:12" ht="23.25" customHeight="1" x14ac:dyDescent="0.25">
      <c r="A3" s="1944" t="s">
        <v>1042</v>
      </c>
      <c r="B3" s="1944"/>
      <c r="C3" s="1944"/>
      <c r="D3" s="1944"/>
      <c r="E3" s="1944"/>
      <c r="F3" s="1944"/>
      <c r="G3" s="1944"/>
      <c r="H3" s="1944"/>
      <c r="I3" s="1579"/>
      <c r="J3" s="1579"/>
      <c r="K3" s="1579"/>
    </row>
    <row r="4" spans="1:12" ht="12.95" customHeight="1" x14ac:dyDescent="0.25">
      <c r="A4" s="805">
        <v>2018</v>
      </c>
      <c r="B4" s="806"/>
      <c r="C4" s="806"/>
      <c r="H4" s="942" t="s">
        <v>509</v>
      </c>
      <c r="I4" s="806"/>
      <c r="J4" s="806"/>
      <c r="K4" s="942"/>
      <c r="L4" s="806"/>
    </row>
    <row r="5" spans="1:12" ht="33" customHeight="1" x14ac:dyDescent="0.25">
      <c r="A5" s="1734" t="s">
        <v>536</v>
      </c>
      <c r="B5" s="1697" t="s">
        <v>31</v>
      </c>
      <c r="C5" s="1697" t="s">
        <v>1041</v>
      </c>
      <c r="D5" s="1697" t="s">
        <v>1040</v>
      </c>
      <c r="E5" s="1697" t="s">
        <v>1039</v>
      </c>
      <c r="F5" s="1697" t="s">
        <v>1038</v>
      </c>
      <c r="G5" s="1697" t="s">
        <v>1037</v>
      </c>
      <c r="H5" s="1697" t="s">
        <v>1036</v>
      </c>
      <c r="I5" s="1123"/>
      <c r="J5" s="1123"/>
      <c r="K5" s="1123"/>
      <c r="L5" s="1123"/>
    </row>
    <row r="6" spans="1:12" ht="12.95" customHeight="1" x14ac:dyDescent="0.25">
      <c r="D6" s="806"/>
      <c r="E6" s="806"/>
      <c r="H6" s="806"/>
      <c r="I6" s="806"/>
      <c r="J6" s="806"/>
      <c r="K6" s="806"/>
      <c r="L6" s="806"/>
    </row>
    <row r="7" spans="1:12" s="810" customFormat="1" ht="12.95" customHeight="1" x14ac:dyDescent="0.25">
      <c r="A7" s="810" t="s">
        <v>252</v>
      </c>
      <c r="B7" s="1118">
        <f t="shared" ref="B7:H7" si="0">B9+B17+B19</f>
        <v>1087</v>
      </c>
      <c r="C7" s="1118">
        <f t="shared" si="0"/>
        <v>24</v>
      </c>
      <c r="D7" s="1118">
        <f t="shared" si="0"/>
        <v>330</v>
      </c>
      <c r="E7" s="1118">
        <f t="shared" si="0"/>
        <v>68</v>
      </c>
      <c r="F7" s="1118">
        <f t="shared" si="0"/>
        <v>353</v>
      </c>
      <c r="G7" s="1118">
        <f t="shared" si="0"/>
        <v>217</v>
      </c>
      <c r="H7" s="1118">
        <f t="shared" si="0"/>
        <v>95</v>
      </c>
      <c r="I7" s="1122"/>
      <c r="J7" s="1122"/>
      <c r="K7" s="1122"/>
      <c r="L7" s="1122"/>
    </row>
    <row r="8" spans="1:12" s="810" customFormat="1" ht="12.95" customHeight="1" x14ac:dyDescent="0.25">
      <c r="C8" s="808"/>
      <c r="D8" s="808"/>
      <c r="E8" s="808"/>
      <c r="F8" s="808"/>
      <c r="G8" s="808"/>
      <c r="H8" s="808"/>
      <c r="I8" s="1122"/>
      <c r="J8" s="1122"/>
      <c r="K8" s="1122"/>
      <c r="L8" s="1122"/>
    </row>
    <row r="9" spans="1:12" s="810" customFormat="1" ht="12.95" customHeight="1" x14ac:dyDescent="0.25">
      <c r="A9" s="620" t="s">
        <v>664</v>
      </c>
      <c r="B9" s="1118">
        <f t="shared" ref="B9:H9" si="1">SUM(B11:B15)</f>
        <v>1032</v>
      </c>
      <c r="C9" s="1118">
        <f t="shared" si="1"/>
        <v>24</v>
      </c>
      <c r="D9" s="1118">
        <f t="shared" si="1"/>
        <v>316</v>
      </c>
      <c r="E9" s="1118">
        <f t="shared" si="1"/>
        <v>64</v>
      </c>
      <c r="F9" s="1118">
        <f t="shared" si="1"/>
        <v>335</v>
      </c>
      <c r="G9" s="1118">
        <f t="shared" si="1"/>
        <v>205</v>
      </c>
      <c r="H9" s="1118">
        <f t="shared" si="1"/>
        <v>88</v>
      </c>
      <c r="I9" s="1122"/>
      <c r="J9" s="1122"/>
      <c r="K9" s="1122"/>
      <c r="L9" s="1122"/>
    </row>
    <row r="10" spans="1:12" s="810" customFormat="1" ht="12.95" customHeight="1" x14ac:dyDescent="0.25">
      <c r="A10" s="620"/>
      <c r="C10" s="808"/>
      <c r="D10" s="808"/>
      <c r="E10" s="808"/>
      <c r="F10" s="808"/>
      <c r="G10" s="808"/>
      <c r="H10" s="808"/>
      <c r="I10" s="1122"/>
      <c r="J10" s="1122"/>
      <c r="K10" s="1122"/>
      <c r="L10" s="1122"/>
    </row>
    <row r="11" spans="1:12" ht="12.95" customHeight="1" x14ac:dyDescent="0.25">
      <c r="A11" s="616" t="s">
        <v>717</v>
      </c>
      <c r="B11" s="1118">
        <f>SUM(C11:H11)</f>
        <v>255</v>
      </c>
      <c r="C11" s="673">
        <v>4</v>
      </c>
      <c r="D11" s="673">
        <v>69</v>
      </c>
      <c r="E11" s="673">
        <v>19</v>
      </c>
      <c r="F11" s="673">
        <v>76</v>
      </c>
      <c r="G11" s="673">
        <v>56</v>
      </c>
      <c r="H11" s="673">
        <v>31</v>
      </c>
      <c r="I11" s="1122"/>
      <c r="J11" s="1122"/>
      <c r="K11" s="1122"/>
      <c r="L11" s="1122"/>
    </row>
    <row r="12" spans="1:12" ht="12.95" customHeight="1" x14ac:dyDescent="0.25">
      <c r="A12" s="616" t="s">
        <v>726</v>
      </c>
      <c r="B12" s="1118">
        <f>SUM(C12:H12)</f>
        <v>215</v>
      </c>
      <c r="C12" s="673">
        <v>3</v>
      </c>
      <c r="D12" s="673">
        <v>37</v>
      </c>
      <c r="E12" s="673">
        <v>14</v>
      </c>
      <c r="F12" s="673">
        <v>78</v>
      </c>
      <c r="G12" s="673">
        <v>58</v>
      </c>
      <c r="H12" s="673">
        <v>25</v>
      </c>
      <c r="I12" s="1122"/>
      <c r="J12" s="1121"/>
      <c r="K12" s="1121"/>
      <c r="L12" s="1121"/>
    </row>
    <row r="13" spans="1:12" ht="12.95" customHeight="1" x14ac:dyDescent="0.25">
      <c r="A13" s="616" t="s">
        <v>879</v>
      </c>
      <c r="B13" s="1118">
        <f>SUM(C13:H13)</f>
        <v>502</v>
      </c>
      <c r="C13" s="673">
        <v>16</v>
      </c>
      <c r="D13" s="673">
        <v>189</v>
      </c>
      <c r="E13" s="673">
        <v>29</v>
      </c>
      <c r="F13" s="673">
        <v>167</v>
      </c>
      <c r="G13" s="673">
        <v>75</v>
      </c>
      <c r="H13" s="1122">
        <v>26</v>
      </c>
      <c r="I13" s="1122"/>
      <c r="J13" s="1120"/>
      <c r="K13" s="1120"/>
      <c r="L13" s="1120"/>
    </row>
    <row r="14" spans="1:12" ht="12.95" customHeight="1" x14ac:dyDescent="0.25">
      <c r="A14" s="616" t="s">
        <v>736</v>
      </c>
      <c r="B14" s="1118">
        <f>SUM(C14:H14)</f>
        <v>44</v>
      </c>
      <c r="C14" s="1212">
        <v>1</v>
      </c>
      <c r="D14" s="673">
        <v>14</v>
      </c>
      <c r="E14" s="673">
        <v>1</v>
      </c>
      <c r="F14" s="673">
        <v>11</v>
      </c>
      <c r="G14" s="673">
        <v>11</v>
      </c>
      <c r="H14" s="1122">
        <v>6</v>
      </c>
      <c r="I14" s="1122"/>
    </row>
    <row r="15" spans="1:12" ht="12.95" customHeight="1" x14ac:dyDescent="0.25">
      <c r="A15" s="616" t="s">
        <v>742</v>
      </c>
      <c r="B15" s="1118">
        <f>SUM(C15:H15)</f>
        <v>16</v>
      </c>
      <c r="C15" s="1212">
        <v>0</v>
      </c>
      <c r="D15" s="673">
        <v>7</v>
      </c>
      <c r="E15" s="673">
        <v>1</v>
      </c>
      <c r="F15" s="673">
        <v>3</v>
      </c>
      <c r="G15" s="673">
        <v>5</v>
      </c>
      <c r="H15" s="1214">
        <v>0</v>
      </c>
      <c r="I15" s="1122"/>
    </row>
    <row r="16" spans="1:12" ht="12.95" customHeight="1" x14ac:dyDescent="0.25">
      <c r="A16" s="616"/>
      <c r="B16" s="810"/>
      <c r="I16" s="1122"/>
    </row>
    <row r="17" spans="1:9" s="810" customFormat="1" ht="12.95" customHeight="1" x14ac:dyDescent="0.25">
      <c r="A17" s="620" t="s">
        <v>878</v>
      </c>
      <c r="B17" s="1118">
        <f>SUM(C17:H17)</f>
        <v>27</v>
      </c>
      <c r="C17" s="1212">
        <v>0</v>
      </c>
      <c r="D17" s="1118">
        <v>7</v>
      </c>
      <c r="E17" s="1212">
        <v>1</v>
      </c>
      <c r="F17" s="1118">
        <v>5</v>
      </c>
      <c r="G17" s="1118">
        <v>9</v>
      </c>
      <c r="H17" s="1121">
        <v>5</v>
      </c>
      <c r="I17" s="1122"/>
    </row>
    <row r="18" spans="1:9" s="810" customFormat="1" ht="12.95" customHeight="1" x14ac:dyDescent="0.25">
      <c r="A18" s="620"/>
      <c r="I18" s="1122"/>
    </row>
    <row r="19" spans="1:9" s="810" customFormat="1" ht="12.95" customHeight="1" x14ac:dyDescent="0.25">
      <c r="A19" s="620" t="s">
        <v>692</v>
      </c>
      <c r="B19" s="1118">
        <f>SUM(C19:H19)</f>
        <v>28</v>
      </c>
      <c r="C19" s="1213">
        <v>0</v>
      </c>
      <c r="D19" s="1118">
        <v>7</v>
      </c>
      <c r="E19" s="1118">
        <v>3</v>
      </c>
      <c r="F19" s="1118">
        <v>13</v>
      </c>
      <c r="G19" s="1118">
        <v>3</v>
      </c>
      <c r="H19" s="1206">
        <v>2</v>
      </c>
      <c r="I19" s="1122"/>
    </row>
    <row r="20" spans="1:9" s="810" customFormat="1" ht="6.95" customHeight="1" thickBot="1" x14ac:dyDescent="0.3">
      <c r="A20" s="1116"/>
      <c r="B20" s="1116"/>
      <c r="C20" s="1140"/>
      <c r="D20" s="1116"/>
      <c r="E20" s="1116"/>
      <c r="F20" s="1116"/>
      <c r="G20" s="1116"/>
      <c r="H20" s="1116"/>
    </row>
    <row r="21" spans="1:9" s="810" customFormat="1" ht="3.75" customHeight="1" thickTop="1" x14ac:dyDescent="0.25">
      <c r="A21" s="1115"/>
      <c r="B21" s="1115"/>
      <c r="C21" s="1139"/>
      <c r="D21" s="1115"/>
      <c r="E21" s="1115"/>
      <c r="F21" s="1115"/>
      <c r="G21" s="1115"/>
      <c r="H21" s="1115"/>
    </row>
    <row r="22" spans="1:9" s="1109" customFormat="1" ht="12.95" customHeight="1" x14ac:dyDescent="0.25">
      <c r="A22" s="1141" t="s">
        <v>877</v>
      </c>
      <c r="B22" s="1141"/>
      <c r="C22" s="1141"/>
      <c r="D22" s="1141"/>
      <c r="E22" s="1141"/>
    </row>
    <row r="23" spans="1:9" ht="9" customHeight="1" x14ac:dyDescent="0.25">
      <c r="B23" s="673"/>
      <c r="C23" s="673"/>
      <c r="D23" s="673"/>
      <c r="E23" s="673"/>
    </row>
    <row r="24" spans="1:9" s="616" customFormat="1" ht="9.9499999999999993" customHeight="1" x14ac:dyDescent="0.25">
      <c r="A24" s="885" t="s">
        <v>527</v>
      </c>
      <c r="D24" s="1142"/>
    </row>
    <row r="25" spans="1:9" s="616" customFormat="1" ht="15" customHeight="1" x14ac:dyDescent="0.25">
      <c r="A25" s="1114" t="s">
        <v>887</v>
      </c>
      <c r="D25" s="1142"/>
    </row>
    <row r="26" spans="1:9" ht="15" customHeight="1" x14ac:dyDescent="0.25">
      <c r="B26" s="673"/>
      <c r="C26" s="673"/>
      <c r="D26" s="673"/>
      <c r="E26" s="673"/>
    </row>
    <row r="27" spans="1:9" ht="15" customHeight="1" x14ac:dyDescent="0.25">
      <c r="B27" s="673"/>
      <c r="C27" s="673"/>
      <c r="D27" s="673"/>
      <c r="E27" s="673"/>
    </row>
    <row r="28" spans="1:9" ht="15" customHeight="1" x14ac:dyDescent="0.25">
      <c r="A28" s="1579"/>
      <c r="B28" s="1612"/>
      <c r="C28" s="1612"/>
      <c r="D28" s="1612"/>
      <c r="E28" s="1612"/>
      <c r="F28" s="1579"/>
      <c r="G28" s="1579"/>
    </row>
    <row r="29" spans="1:9" ht="15" customHeight="1" x14ac:dyDescent="0.25">
      <c r="B29" s="673"/>
      <c r="C29" s="673"/>
      <c r="D29" s="673"/>
      <c r="E29" s="673"/>
    </row>
    <row r="30" spans="1:9" ht="15" customHeight="1" x14ac:dyDescent="0.25">
      <c r="B30" s="673"/>
      <c r="C30" s="673"/>
      <c r="D30" s="673"/>
      <c r="E30" s="673"/>
    </row>
    <row r="31" spans="1:9" ht="9.9499999999999993" customHeight="1" x14ac:dyDescent="0.25">
      <c r="A31" s="806"/>
      <c r="B31" s="806"/>
      <c r="C31" s="806"/>
      <c r="D31" s="806"/>
      <c r="E31" s="806"/>
    </row>
    <row r="32" spans="1:9" ht="15" customHeight="1" x14ac:dyDescent="0.25">
      <c r="A32" s="806"/>
      <c r="B32" s="806"/>
      <c r="C32" s="806"/>
      <c r="D32" s="806"/>
      <c r="E32" s="806"/>
    </row>
    <row r="33" spans="4:5" ht="15" customHeight="1" x14ac:dyDescent="0.25">
      <c r="D33" s="806"/>
      <c r="E33" s="806"/>
    </row>
    <row r="34" spans="4:5" ht="20.100000000000001" customHeight="1" x14ac:dyDescent="0.25">
      <c r="D34" s="806"/>
      <c r="E34" s="806"/>
    </row>
    <row r="35" spans="4:5" ht="20.100000000000001" customHeight="1" x14ac:dyDescent="0.25">
      <c r="D35" s="806"/>
      <c r="E35" s="806"/>
    </row>
    <row r="36" spans="4:5" ht="20.100000000000001" customHeight="1" x14ac:dyDescent="0.25">
      <c r="D36" s="806"/>
      <c r="E36" s="806"/>
    </row>
    <row r="37" spans="4:5" ht="20.100000000000001" customHeight="1" x14ac:dyDescent="0.25">
      <c r="D37" s="806"/>
      <c r="E37" s="806"/>
    </row>
    <row r="38" spans="4:5" ht="20.100000000000001" customHeight="1" x14ac:dyDescent="0.25">
      <c r="D38" s="806"/>
      <c r="E38" s="806"/>
    </row>
    <row r="39" spans="4:5" ht="20.100000000000001" customHeight="1" x14ac:dyDescent="0.25">
      <c r="D39" s="806"/>
      <c r="E39" s="806"/>
    </row>
    <row r="40" spans="4:5" ht="20.100000000000001" customHeight="1" x14ac:dyDescent="0.25">
      <c r="D40" s="806"/>
      <c r="E40" s="806"/>
    </row>
    <row r="41" spans="4:5" ht="20.100000000000001" customHeight="1" x14ac:dyDescent="0.25">
      <c r="D41" s="806"/>
      <c r="E41" s="806"/>
    </row>
    <row r="42" spans="4:5" ht="20.100000000000001" customHeight="1" x14ac:dyDescent="0.25">
      <c r="D42" s="806"/>
      <c r="E42" s="806"/>
    </row>
    <row r="43" spans="4:5" ht="20.100000000000001" customHeight="1" x14ac:dyDescent="0.25">
      <c r="D43" s="806"/>
      <c r="E43" s="806"/>
    </row>
    <row r="44" spans="4:5" ht="20.100000000000001" customHeight="1" x14ac:dyDescent="0.25">
      <c r="D44" s="806"/>
      <c r="E44" s="806"/>
    </row>
    <row r="45" spans="4:5" ht="20.100000000000001" customHeight="1" x14ac:dyDescent="0.25">
      <c r="D45" s="806"/>
      <c r="E45" s="806"/>
    </row>
    <row r="46" spans="4:5" ht="20.100000000000001" customHeight="1" x14ac:dyDescent="0.25">
      <c r="D46" s="806"/>
      <c r="E46" s="806"/>
    </row>
    <row r="47" spans="4:5" ht="20.100000000000001" customHeight="1" x14ac:dyDescent="0.25">
      <c r="D47" s="806"/>
      <c r="E47" s="806"/>
    </row>
    <row r="48" spans="4:5" ht="20.100000000000001" customHeight="1" x14ac:dyDescent="0.25">
      <c r="D48" s="806"/>
      <c r="E48" s="806"/>
    </row>
    <row r="49" spans="4:5" ht="20.100000000000001" customHeight="1" x14ac:dyDescent="0.25">
      <c r="D49" s="806"/>
      <c r="E49" s="806"/>
    </row>
    <row r="50" spans="4:5" ht="20.100000000000001" customHeight="1" x14ac:dyDescent="0.25">
      <c r="D50" s="806"/>
      <c r="E50" s="806"/>
    </row>
    <row r="51" spans="4:5" ht="20.100000000000001" customHeight="1" x14ac:dyDescent="0.25">
      <c r="D51" s="806"/>
      <c r="E51" s="806"/>
    </row>
    <row r="52" spans="4:5" ht="20.100000000000001" customHeight="1" x14ac:dyDescent="0.25">
      <c r="D52" s="806"/>
      <c r="E52" s="806"/>
    </row>
    <row r="53" spans="4:5" ht="20.100000000000001" customHeight="1" x14ac:dyDescent="0.25">
      <c r="D53" s="806"/>
      <c r="E53" s="806"/>
    </row>
    <row r="54" spans="4:5" ht="20.100000000000001" customHeight="1" x14ac:dyDescent="0.25">
      <c r="D54" s="806"/>
      <c r="E54" s="806"/>
    </row>
    <row r="55" spans="4:5" ht="20.100000000000001" customHeight="1" x14ac:dyDescent="0.25">
      <c r="D55" s="806"/>
      <c r="E55" s="806"/>
    </row>
    <row r="56" spans="4:5" ht="20.100000000000001" customHeight="1" x14ac:dyDescent="0.25">
      <c r="D56" s="806"/>
      <c r="E56" s="806"/>
    </row>
    <row r="57" spans="4:5" ht="20.100000000000001" customHeight="1" x14ac:dyDescent="0.25">
      <c r="D57" s="806"/>
      <c r="E57" s="806"/>
    </row>
    <row r="58" spans="4:5" ht="20.100000000000001" customHeight="1" x14ac:dyDescent="0.25">
      <c r="D58" s="806"/>
      <c r="E58" s="806"/>
    </row>
    <row r="59" spans="4:5" ht="20.100000000000001" customHeight="1" x14ac:dyDescent="0.25">
      <c r="D59" s="806"/>
      <c r="E59" s="806"/>
    </row>
    <row r="60" spans="4:5" ht="20.100000000000001" customHeight="1" x14ac:dyDescent="0.25">
      <c r="D60" s="806"/>
      <c r="E60" s="806"/>
    </row>
    <row r="61" spans="4:5" ht="20.100000000000001" customHeight="1" x14ac:dyDescent="0.25">
      <c r="D61" s="806"/>
      <c r="E61" s="806"/>
    </row>
    <row r="62" spans="4:5" ht="20.100000000000001" customHeight="1" x14ac:dyDescent="0.25">
      <c r="D62" s="806"/>
      <c r="E62" s="806"/>
    </row>
    <row r="63" spans="4:5" ht="20.100000000000001" customHeight="1" x14ac:dyDescent="0.25">
      <c r="D63" s="806"/>
      <c r="E63" s="806"/>
    </row>
    <row r="64" spans="4:5" ht="20.100000000000001" customHeight="1" x14ac:dyDescent="0.25">
      <c r="D64" s="806"/>
      <c r="E64" s="806"/>
    </row>
    <row r="65" spans="4:5" ht="20.100000000000001" customHeight="1" x14ac:dyDescent="0.25">
      <c r="D65" s="806"/>
      <c r="E65" s="806"/>
    </row>
    <row r="66" spans="4:5" ht="20.100000000000001" customHeight="1" x14ac:dyDescent="0.25">
      <c r="D66" s="806"/>
      <c r="E66" s="806"/>
    </row>
    <row r="67" spans="4:5" ht="20.100000000000001" customHeight="1" x14ac:dyDescent="0.25">
      <c r="D67" s="806"/>
      <c r="E67" s="806"/>
    </row>
    <row r="68" spans="4:5" ht="20.100000000000001" customHeight="1" x14ac:dyDescent="0.25">
      <c r="D68" s="806"/>
      <c r="E68" s="806"/>
    </row>
    <row r="69" spans="4:5" ht="20.100000000000001" customHeight="1" x14ac:dyDescent="0.25">
      <c r="D69" s="806"/>
      <c r="E69" s="806"/>
    </row>
    <row r="70" spans="4:5" ht="20.100000000000001" customHeight="1" x14ac:dyDescent="0.25">
      <c r="D70" s="806"/>
      <c r="E70" s="806"/>
    </row>
    <row r="71" spans="4:5" ht="20.100000000000001" customHeight="1" x14ac:dyDescent="0.25">
      <c r="D71" s="806"/>
      <c r="E71" s="806"/>
    </row>
    <row r="72" spans="4:5" ht="20.100000000000001" customHeight="1" x14ac:dyDescent="0.25">
      <c r="D72" s="806"/>
      <c r="E72" s="806"/>
    </row>
    <row r="73" spans="4:5" ht="20.100000000000001" customHeight="1" x14ac:dyDescent="0.25">
      <c r="D73" s="806"/>
      <c r="E73" s="806"/>
    </row>
    <row r="74" spans="4:5" ht="20.100000000000001" customHeight="1" x14ac:dyDescent="0.25">
      <c r="D74" s="806"/>
      <c r="E74" s="806"/>
    </row>
    <row r="75" spans="4:5" ht="20.100000000000001" customHeight="1" x14ac:dyDescent="0.25">
      <c r="D75" s="806"/>
      <c r="E75" s="806"/>
    </row>
    <row r="76" spans="4:5" ht="20.100000000000001" customHeight="1" x14ac:dyDescent="0.25">
      <c r="D76" s="806"/>
      <c r="E76" s="806"/>
    </row>
    <row r="77" spans="4:5" ht="20.100000000000001" customHeight="1" x14ac:dyDescent="0.25">
      <c r="D77" s="806"/>
      <c r="E77" s="806"/>
    </row>
    <row r="78" spans="4:5" ht="20.100000000000001" customHeight="1" x14ac:dyDescent="0.25">
      <c r="D78" s="806"/>
      <c r="E78" s="806"/>
    </row>
    <row r="79" spans="4:5" ht="20.100000000000001" customHeight="1" x14ac:dyDescent="0.25">
      <c r="D79" s="806"/>
      <c r="E79" s="806"/>
    </row>
    <row r="80" spans="4:5" ht="20.100000000000001" customHeight="1" x14ac:dyDescent="0.25">
      <c r="D80" s="806"/>
      <c r="E80" s="806"/>
    </row>
    <row r="81" spans="4:5" ht="20.100000000000001" customHeight="1" x14ac:dyDescent="0.25">
      <c r="D81" s="806"/>
      <c r="E81" s="806"/>
    </row>
    <row r="82" spans="4:5" ht="20.100000000000001" customHeight="1" x14ac:dyDescent="0.25">
      <c r="D82" s="806"/>
      <c r="E82" s="806"/>
    </row>
    <row r="83" spans="4:5" ht="20.100000000000001" customHeight="1" x14ac:dyDescent="0.25">
      <c r="D83" s="806"/>
      <c r="E83" s="806"/>
    </row>
    <row r="84" spans="4:5" ht="20.100000000000001" customHeight="1" x14ac:dyDescent="0.25">
      <c r="D84" s="806"/>
      <c r="E84" s="806"/>
    </row>
    <row r="85" spans="4:5" ht="20.100000000000001" customHeight="1" x14ac:dyDescent="0.25">
      <c r="D85" s="806"/>
      <c r="E85" s="806"/>
    </row>
    <row r="86" spans="4:5" ht="20.100000000000001" customHeight="1" x14ac:dyDescent="0.25">
      <c r="D86" s="806"/>
      <c r="E86" s="806"/>
    </row>
    <row r="87" spans="4:5" ht="20.100000000000001" customHeight="1" x14ac:dyDescent="0.25">
      <c r="D87" s="806"/>
      <c r="E87" s="806"/>
    </row>
    <row r="88" spans="4:5" ht="20.100000000000001" customHeight="1" x14ac:dyDescent="0.25">
      <c r="D88" s="806"/>
      <c r="E88" s="806"/>
    </row>
    <row r="89" spans="4:5" ht="20.100000000000001" customHeight="1" x14ac:dyDescent="0.25">
      <c r="D89" s="806"/>
      <c r="E89" s="806"/>
    </row>
    <row r="90" spans="4:5" ht="20.100000000000001" customHeight="1" x14ac:dyDescent="0.25">
      <c r="D90" s="806"/>
      <c r="E90" s="806"/>
    </row>
    <row r="91" spans="4:5" ht="20.100000000000001" customHeight="1" x14ac:dyDescent="0.25">
      <c r="D91" s="806"/>
      <c r="E91" s="806"/>
    </row>
    <row r="92" spans="4:5" ht="20.100000000000001" customHeight="1" x14ac:dyDescent="0.25">
      <c r="D92" s="806"/>
      <c r="E92" s="806"/>
    </row>
    <row r="93" spans="4:5" ht="20.100000000000001" customHeight="1" x14ac:dyDescent="0.25">
      <c r="D93" s="806"/>
      <c r="E93" s="806"/>
    </row>
    <row r="94" spans="4:5" ht="20.100000000000001" customHeight="1" x14ac:dyDescent="0.25">
      <c r="D94" s="806"/>
      <c r="E94" s="806"/>
    </row>
    <row r="95" spans="4:5" ht="20.100000000000001" customHeight="1" x14ac:dyDescent="0.25">
      <c r="D95" s="806"/>
      <c r="E95" s="806"/>
    </row>
    <row r="96" spans="4:5" ht="20.100000000000001" customHeight="1" x14ac:dyDescent="0.25">
      <c r="D96" s="806"/>
      <c r="E96" s="806"/>
    </row>
    <row r="97" spans="4:5" ht="20.100000000000001" customHeight="1" x14ac:dyDescent="0.25">
      <c r="D97" s="806"/>
      <c r="E97" s="806"/>
    </row>
    <row r="98" spans="4:5" ht="20.100000000000001" customHeight="1" x14ac:dyDescent="0.25">
      <c r="D98" s="806"/>
      <c r="E98" s="806"/>
    </row>
    <row r="99" spans="4:5" ht="20.100000000000001" customHeight="1" x14ac:dyDescent="0.25">
      <c r="D99" s="806"/>
      <c r="E99" s="806"/>
    </row>
    <row r="100" spans="4:5" ht="20.100000000000001" customHeight="1" x14ac:dyDescent="0.25">
      <c r="D100" s="806"/>
      <c r="E100" s="806"/>
    </row>
    <row r="101" spans="4:5" ht="20.100000000000001" customHeight="1" x14ac:dyDescent="0.25">
      <c r="D101" s="806"/>
      <c r="E101" s="806"/>
    </row>
    <row r="102" spans="4:5" ht="20.100000000000001" customHeight="1" x14ac:dyDescent="0.25">
      <c r="D102" s="806"/>
      <c r="E102" s="806"/>
    </row>
    <row r="103" spans="4:5" ht="20.100000000000001" customHeight="1" x14ac:dyDescent="0.25">
      <c r="D103" s="806"/>
      <c r="E103" s="806"/>
    </row>
    <row r="104" spans="4:5" ht="20.100000000000001" customHeight="1" x14ac:dyDescent="0.25">
      <c r="D104" s="806"/>
      <c r="E104" s="806"/>
    </row>
    <row r="105" spans="4:5" ht="20.100000000000001" customHeight="1" x14ac:dyDescent="0.25">
      <c r="D105" s="806"/>
      <c r="E105" s="806"/>
    </row>
    <row r="106" spans="4:5" ht="20.100000000000001" customHeight="1" x14ac:dyDescent="0.25">
      <c r="D106" s="806"/>
      <c r="E106" s="806"/>
    </row>
    <row r="107" spans="4:5" ht="20.100000000000001" customHeight="1" x14ac:dyDescent="0.25">
      <c r="D107" s="806"/>
      <c r="E107" s="806"/>
    </row>
    <row r="108" spans="4:5" ht="20.100000000000001" customHeight="1" x14ac:dyDescent="0.25">
      <c r="D108" s="806"/>
      <c r="E108" s="806"/>
    </row>
    <row r="109" spans="4:5" ht="20.100000000000001" customHeight="1" x14ac:dyDescent="0.25">
      <c r="D109" s="806"/>
      <c r="E109" s="806"/>
    </row>
    <row r="110" spans="4:5" ht="20.100000000000001" customHeight="1" x14ac:dyDescent="0.25">
      <c r="D110" s="806"/>
      <c r="E110" s="806"/>
    </row>
    <row r="111" spans="4:5" ht="20.100000000000001" customHeight="1" x14ac:dyDescent="0.25">
      <c r="D111" s="806"/>
      <c r="E111" s="806"/>
    </row>
    <row r="112" spans="4:5" ht="20.100000000000001" customHeight="1" x14ac:dyDescent="0.25">
      <c r="D112" s="806"/>
      <c r="E112" s="806"/>
    </row>
    <row r="113" spans="4:5" ht="20.100000000000001" customHeight="1" x14ac:dyDescent="0.25">
      <c r="D113" s="806"/>
      <c r="E113" s="806"/>
    </row>
    <row r="114" spans="4:5" ht="20.100000000000001" customHeight="1" x14ac:dyDescent="0.25">
      <c r="D114" s="806"/>
      <c r="E114" s="806"/>
    </row>
    <row r="115" spans="4:5" ht="20.100000000000001" customHeight="1" x14ac:dyDescent="0.25">
      <c r="D115" s="806"/>
      <c r="E115" s="806"/>
    </row>
    <row r="116" spans="4:5" ht="20.100000000000001" customHeight="1" x14ac:dyDescent="0.25">
      <c r="D116" s="806"/>
      <c r="E116" s="806"/>
    </row>
    <row r="117" spans="4:5" ht="20.100000000000001" customHeight="1" x14ac:dyDescent="0.25">
      <c r="D117" s="806"/>
      <c r="E117" s="806"/>
    </row>
    <row r="118" spans="4:5" ht="20.100000000000001" customHeight="1" x14ac:dyDescent="0.25">
      <c r="D118" s="806"/>
      <c r="E118" s="806"/>
    </row>
    <row r="119" spans="4:5" ht="20.100000000000001" customHeight="1" x14ac:dyDescent="0.25">
      <c r="D119" s="806"/>
      <c r="E119" s="806"/>
    </row>
    <row r="120" spans="4:5" ht="20.100000000000001" customHeight="1" x14ac:dyDescent="0.25">
      <c r="D120" s="806"/>
      <c r="E120" s="806"/>
    </row>
    <row r="121" spans="4:5" ht="20.100000000000001" customHeight="1" x14ac:dyDescent="0.25">
      <c r="D121" s="806"/>
      <c r="E121" s="806"/>
    </row>
    <row r="122" spans="4:5" ht="20.100000000000001" customHeight="1" x14ac:dyDescent="0.25">
      <c r="D122" s="806"/>
      <c r="E122" s="806"/>
    </row>
    <row r="123" spans="4:5" ht="20.100000000000001" customHeight="1" x14ac:dyDescent="0.25">
      <c r="D123" s="806"/>
      <c r="E123" s="806"/>
    </row>
    <row r="124" spans="4:5" ht="20.100000000000001" customHeight="1" x14ac:dyDescent="0.25">
      <c r="D124" s="806"/>
      <c r="E124" s="806"/>
    </row>
    <row r="125" spans="4:5" ht="20.100000000000001" customHeight="1" x14ac:dyDescent="0.25">
      <c r="D125" s="806"/>
      <c r="E125" s="806"/>
    </row>
    <row r="126" spans="4:5" ht="20.100000000000001" customHeight="1" x14ac:dyDescent="0.25">
      <c r="D126" s="806"/>
      <c r="E126" s="806"/>
    </row>
    <row r="127" spans="4:5" ht="20.100000000000001" customHeight="1" x14ac:dyDescent="0.25">
      <c r="D127" s="806"/>
      <c r="E127" s="806"/>
    </row>
    <row r="128" spans="4:5" ht="20.100000000000001" customHeight="1" x14ac:dyDescent="0.25">
      <c r="D128" s="806"/>
      <c r="E128" s="806"/>
    </row>
    <row r="129" spans="4:5" ht="20.100000000000001" customHeight="1" x14ac:dyDescent="0.25">
      <c r="D129" s="806"/>
      <c r="E129" s="806"/>
    </row>
    <row r="130" spans="4:5" ht="20.100000000000001" customHeight="1" x14ac:dyDescent="0.25">
      <c r="D130" s="806"/>
      <c r="E130" s="806"/>
    </row>
    <row r="131" spans="4:5" ht="20.100000000000001" customHeight="1" x14ac:dyDescent="0.25">
      <c r="D131" s="806"/>
      <c r="E131" s="806"/>
    </row>
    <row r="132" spans="4:5" ht="20.100000000000001" customHeight="1" x14ac:dyDescent="0.25">
      <c r="D132" s="806"/>
      <c r="E132" s="806"/>
    </row>
    <row r="133" spans="4:5" ht="20.100000000000001" customHeight="1" x14ac:dyDescent="0.25">
      <c r="D133" s="806"/>
      <c r="E133" s="806"/>
    </row>
    <row r="134" spans="4:5" ht="20.100000000000001" customHeight="1" x14ac:dyDescent="0.25">
      <c r="D134" s="806"/>
      <c r="E134" s="806"/>
    </row>
    <row r="135" spans="4:5" ht="20.100000000000001" customHeight="1" x14ac:dyDescent="0.25">
      <c r="D135" s="806"/>
      <c r="E135" s="806"/>
    </row>
    <row r="136" spans="4:5" ht="20.100000000000001" customHeight="1" x14ac:dyDescent="0.25">
      <c r="D136" s="806"/>
      <c r="E136" s="806"/>
    </row>
    <row r="137" spans="4:5" ht="20.100000000000001" customHeight="1" x14ac:dyDescent="0.25">
      <c r="D137" s="806"/>
      <c r="E137" s="806"/>
    </row>
    <row r="138" spans="4:5" ht="20.100000000000001" customHeight="1" x14ac:dyDescent="0.25">
      <c r="D138" s="806"/>
      <c r="E138" s="806"/>
    </row>
    <row r="139" spans="4:5" ht="20.100000000000001" customHeight="1" x14ac:dyDescent="0.25">
      <c r="D139" s="806"/>
      <c r="E139" s="806"/>
    </row>
    <row r="140" spans="4:5" ht="20.100000000000001" customHeight="1" x14ac:dyDescent="0.25">
      <c r="D140" s="806"/>
      <c r="E140" s="806"/>
    </row>
    <row r="141" spans="4:5" ht="20.100000000000001" customHeight="1" x14ac:dyDescent="0.25">
      <c r="D141" s="806"/>
      <c r="E141" s="806"/>
    </row>
    <row r="142" spans="4:5" ht="20.100000000000001" customHeight="1" x14ac:dyDescent="0.25">
      <c r="D142" s="806"/>
      <c r="E142" s="806"/>
    </row>
    <row r="143" spans="4:5" ht="20.100000000000001" customHeight="1" x14ac:dyDescent="0.25">
      <c r="D143" s="806"/>
      <c r="E143" s="806"/>
    </row>
    <row r="144" spans="4:5" ht="20.100000000000001" customHeight="1" x14ac:dyDescent="0.25">
      <c r="D144" s="806"/>
      <c r="E144" s="806"/>
    </row>
    <row r="145" spans="4:5" ht="20.100000000000001" customHeight="1" x14ac:dyDescent="0.25">
      <c r="D145" s="806"/>
      <c r="E145" s="806"/>
    </row>
    <row r="146" spans="4:5" ht="20.100000000000001" customHeight="1" x14ac:dyDescent="0.25">
      <c r="D146" s="806"/>
      <c r="E146" s="806"/>
    </row>
    <row r="147" spans="4:5" ht="20.100000000000001" customHeight="1" x14ac:dyDescent="0.25">
      <c r="D147" s="806"/>
      <c r="E147" s="806"/>
    </row>
    <row r="148" spans="4:5" ht="20.100000000000001" customHeight="1" x14ac:dyDescent="0.25">
      <c r="D148" s="806"/>
      <c r="E148" s="806"/>
    </row>
    <row r="149" spans="4:5" ht="20.100000000000001" customHeight="1" x14ac:dyDescent="0.25">
      <c r="D149" s="806"/>
      <c r="E149" s="806"/>
    </row>
    <row r="150" spans="4:5" ht="20.100000000000001" customHeight="1" x14ac:dyDescent="0.25">
      <c r="D150" s="806"/>
      <c r="E150" s="806"/>
    </row>
    <row r="151" spans="4:5" ht="20.100000000000001" customHeight="1" x14ac:dyDescent="0.25">
      <c r="D151" s="806"/>
      <c r="E151" s="806"/>
    </row>
    <row r="152" spans="4:5" ht="20.100000000000001" customHeight="1" x14ac:dyDescent="0.25">
      <c r="D152" s="806"/>
      <c r="E152" s="806"/>
    </row>
    <row r="153" spans="4:5" ht="20.100000000000001" customHeight="1" x14ac:dyDescent="0.25">
      <c r="D153" s="806"/>
      <c r="E153" s="806"/>
    </row>
    <row r="154" spans="4:5" ht="20.100000000000001" customHeight="1" x14ac:dyDescent="0.25">
      <c r="D154" s="806"/>
      <c r="E154" s="806"/>
    </row>
    <row r="155" spans="4:5" ht="20.100000000000001" customHeight="1" x14ac:dyDescent="0.25">
      <c r="D155" s="806"/>
      <c r="E155" s="806"/>
    </row>
    <row r="156" spans="4:5" ht="20.100000000000001" customHeight="1" x14ac:dyDescent="0.25">
      <c r="D156" s="806"/>
      <c r="E156" s="806"/>
    </row>
    <row r="157" spans="4:5" ht="20.100000000000001" customHeight="1" x14ac:dyDescent="0.25">
      <c r="D157" s="806"/>
      <c r="E157" s="806"/>
    </row>
    <row r="158" spans="4:5" ht="20.100000000000001" customHeight="1" x14ac:dyDescent="0.25">
      <c r="D158" s="806"/>
      <c r="E158" s="806"/>
    </row>
    <row r="159" spans="4:5" ht="20.100000000000001" customHeight="1" x14ac:dyDescent="0.25">
      <c r="D159" s="806"/>
      <c r="E159" s="806"/>
    </row>
    <row r="160" spans="4:5"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row r="333" ht="20.100000000000001" customHeight="1" x14ac:dyDescent="0.25"/>
    <row r="334" ht="20.100000000000001" customHeight="1" x14ac:dyDescent="0.25"/>
    <row r="335" ht="20.100000000000001" customHeight="1" x14ac:dyDescent="0.25"/>
    <row r="336" ht="20.100000000000001" customHeight="1" x14ac:dyDescent="0.25"/>
    <row r="337" ht="20.100000000000001" customHeight="1" x14ac:dyDescent="0.25"/>
    <row r="338" ht="20.100000000000001" customHeight="1" x14ac:dyDescent="0.25"/>
  </sheetData>
  <mergeCells count="2">
    <mergeCell ref="A2:F2"/>
    <mergeCell ref="A3:H3"/>
  </mergeCells>
  <hyperlinks>
    <hyperlink ref="A25"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32"/>
  <sheetViews>
    <sheetView showGridLines="0" workbookViewId="0"/>
  </sheetViews>
  <sheetFormatPr defaultRowHeight="12.75" x14ac:dyDescent="0.25"/>
  <cols>
    <col min="1" max="1" width="28.7109375" style="808" customWidth="1"/>
    <col min="2" max="3" width="8.85546875" style="808" customWidth="1"/>
    <col min="4" max="4" width="8.140625" style="808" customWidth="1"/>
    <col min="5" max="5" width="8.7109375" style="808" customWidth="1"/>
    <col min="6" max="6" width="7.5703125" style="808" customWidth="1"/>
    <col min="7" max="7" width="8.85546875" style="808" customWidth="1"/>
    <col min="8" max="8" width="7.140625" style="808" customWidth="1"/>
    <col min="9" max="11" width="20.7109375" style="808" customWidth="1"/>
    <col min="12" max="110" width="10.7109375" style="808" customWidth="1"/>
    <col min="111" max="16384" width="9.140625" style="808"/>
  </cols>
  <sheetData>
    <row r="2" spans="1:12" ht="21" customHeight="1" x14ac:dyDescent="0.25">
      <c r="A2" s="2057" t="s">
        <v>1045</v>
      </c>
      <c r="B2" s="2057"/>
      <c r="C2" s="2057"/>
      <c r="D2" s="2057"/>
      <c r="E2" s="2057"/>
      <c r="F2" s="2057"/>
      <c r="G2" s="1215"/>
    </row>
    <row r="3" spans="1:12" ht="23.25" customHeight="1" x14ac:dyDescent="0.25">
      <c r="A3" s="1944" t="s">
        <v>1044</v>
      </c>
      <c r="B3" s="1944"/>
      <c r="C3" s="1944"/>
      <c r="D3" s="1944"/>
      <c r="E3" s="1944"/>
      <c r="F3" s="1944"/>
      <c r="G3" s="1944"/>
      <c r="H3" s="1944"/>
      <c r="I3" s="1579"/>
      <c r="J3" s="1579"/>
      <c r="K3" s="1579"/>
    </row>
    <row r="4" spans="1:12" ht="12.95" customHeight="1" x14ac:dyDescent="0.25">
      <c r="A4" s="805">
        <v>2018</v>
      </c>
      <c r="B4" s="806"/>
      <c r="C4" s="806"/>
      <c r="H4" s="942" t="s">
        <v>509</v>
      </c>
      <c r="I4" s="806"/>
      <c r="J4" s="806"/>
      <c r="K4" s="942"/>
      <c r="L4" s="806"/>
    </row>
    <row r="5" spans="1:12" ht="33" customHeight="1" x14ac:dyDescent="0.25">
      <c r="A5" s="1734" t="s">
        <v>899</v>
      </c>
      <c r="B5" s="1697" t="s">
        <v>31</v>
      </c>
      <c r="C5" s="1697" t="s">
        <v>1041</v>
      </c>
      <c r="D5" s="1697" t="s">
        <v>1040</v>
      </c>
      <c r="E5" s="1697" t="s">
        <v>1039</v>
      </c>
      <c r="F5" s="1697" t="s">
        <v>1038</v>
      </c>
      <c r="G5" s="1697" t="s">
        <v>1037</v>
      </c>
      <c r="H5" s="1697" t="s">
        <v>1036</v>
      </c>
      <c r="I5" s="1123"/>
      <c r="J5" s="1123"/>
      <c r="K5" s="1123"/>
      <c r="L5" s="1123"/>
    </row>
    <row r="6" spans="1:12" ht="12.95" customHeight="1" x14ac:dyDescent="0.25">
      <c r="D6" s="806"/>
      <c r="E6" s="806"/>
      <c r="H6" s="806"/>
      <c r="I6" s="806"/>
      <c r="J6" s="806"/>
      <c r="K6" s="806"/>
      <c r="L6" s="806"/>
    </row>
    <row r="7" spans="1:12" s="620" customFormat="1" ht="12.95" customHeight="1" x14ac:dyDescent="0.25">
      <c r="A7" s="620" t="s">
        <v>939</v>
      </c>
      <c r="B7" s="1731">
        <f t="shared" ref="B7:H7" si="0">SUM(B9:B13)</f>
        <v>1087</v>
      </c>
      <c r="C7" s="1731">
        <f t="shared" si="0"/>
        <v>24</v>
      </c>
      <c r="D7" s="1731">
        <f t="shared" si="0"/>
        <v>330</v>
      </c>
      <c r="E7" s="1731">
        <f t="shared" si="0"/>
        <v>68</v>
      </c>
      <c r="F7" s="1731">
        <f t="shared" si="0"/>
        <v>353</v>
      </c>
      <c r="G7" s="1731">
        <f t="shared" si="0"/>
        <v>217</v>
      </c>
      <c r="H7" s="1731">
        <f t="shared" si="0"/>
        <v>95</v>
      </c>
      <c r="I7" s="1731"/>
    </row>
    <row r="8" spans="1:12" s="620" customFormat="1" ht="12.95" customHeight="1" x14ac:dyDescent="0.25"/>
    <row r="9" spans="1:12" s="616" customFormat="1" ht="12.95" customHeight="1" x14ac:dyDescent="0.25">
      <c r="A9" s="616" t="s">
        <v>938</v>
      </c>
      <c r="B9" s="1731">
        <f>SUM(C9:H9)</f>
        <v>403</v>
      </c>
      <c r="C9" s="1770">
        <v>5</v>
      </c>
      <c r="D9" s="1770">
        <v>82</v>
      </c>
      <c r="E9" s="1770">
        <v>22</v>
      </c>
      <c r="F9" s="1770">
        <v>130</v>
      </c>
      <c r="G9" s="1770">
        <v>103</v>
      </c>
      <c r="H9" s="1770">
        <v>61</v>
      </c>
    </row>
    <row r="10" spans="1:12" s="620" customFormat="1" ht="12.95" customHeight="1" x14ac:dyDescent="0.25">
      <c r="A10" s="616" t="s">
        <v>937</v>
      </c>
      <c r="B10" s="1731">
        <f>SUM(C10:H10)</f>
        <v>527</v>
      </c>
      <c r="C10" s="642">
        <v>16</v>
      </c>
      <c r="D10" s="642">
        <v>224</v>
      </c>
      <c r="E10" s="642">
        <v>37</v>
      </c>
      <c r="F10" s="642">
        <v>158</v>
      </c>
      <c r="G10" s="1753">
        <v>69</v>
      </c>
      <c r="H10" s="1753">
        <v>23</v>
      </c>
    </row>
    <row r="11" spans="1:12" s="616" customFormat="1" ht="12.95" customHeight="1" x14ac:dyDescent="0.25">
      <c r="A11" s="616" t="s">
        <v>936</v>
      </c>
      <c r="B11" s="1731">
        <f>SUM(C11:H11)</f>
        <v>115</v>
      </c>
      <c r="C11" s="642">
        <v>2</v>
      </c>
      <c r="D11" s="642">
        <v>12</v>
      </c>
      <c r="E11" s="642">
        <v>5</v>
      </c>
      <c r="F11" s="642">
        <v>48</v>
      </c>
      <c r="G11" s="1753">
        <v>43</v>
      </c>
      <c r="H11" s="1753">
        <v>5</v>
      </c>
    </row>
    <row r="12" spans="1:12" s="616" customFormat="1" ht="12.95" customHeight="1" x14ac:dyDescent="0.25">
      <c r="A12" s="616" t="s">
        <v>935</v>
      </c>
      <c r="B12" s="1731">
        <f>SUM(C12:H12)</f>
        <v>26</v>
      </c>
      <c r="C12" s="642">
        <v>1</v>
      </c>
      <c r="D12" s="642">
        <v>9</v>
      </c>
      <c r="E12" s="642">
        <v>1</v>
      </c>
      <c r="F12" s="642">
        <v>11</v>
      </c>
      <c r="G12" s="1753">
        <v>1</v>
      </c>
      <c r="H12" s="1753">
        <v>3</v>
      </c>
    </row>
    <row r="13" spans="1:12" s="616" customFormat="1" ht="12.95" customHeight="1" x14ac:dyDescent="0.25">
      <c r="A13" s="616" t="s">
        <v>934</v>
      </c>
      <c r="B13" s="1731">
        <f>SUM(C13:H13)</f>
        <v>16</v>
      </c>
      <c r="C13" s="642">
        <v>0</v>
      </c>
      <c r="D13" s="642">
        <v>3</v>
      </c>
      <c r="E13" s="642">
        <v>3</v>
      </c>
      <c r="F13" s="642">
        <v>6</v>
      </c>
      <c r="G13" s="1753">
        <v>1</v>
      </c>
      <c r="H13" s="1753">
        <v>3</v>
      </c>
    </row>
    <row r="14" spans="1:12" s="810" customFormat="1" ht="6.95" customHeight="1" thickBot="1" x14ac:dyDescent="0.3">
      <c r="A14" s="1116"/>
      <c r="B14" s="1116"/>
      <c r="C14" s="1140"/>
      <c r="D14" s="1140"/>
      <c r="E14" s="1116"/>
      <c r="F14" s="1116"/>
      <c r="G14" s="1116"/>
      <c r="H14" s="1116"/>
    </row>
    <row r="15" spans="1:12" s="810" customFormat="1" ht="3.75" customHeight="1" thickTop="1" x14ac:dyDescent="0.25">
      <c r="A15" s="1115"/>
      <c r="B15" s="1115"/>
      <c r="C15" s="1139"/>
      <c r="D15" s="1139"/>
      <c r="E15" s="1115"/>
      <c r="F15" s="1115"/>
      <c r="G15" s="1115"/>
      <c r="H15" s="1115"/>
    </row>
    <row r="16" spans="1:12" s="1109" customFormat="1" ht="12.95" customHeight="1" x14ac:dyDescent="0.25">
      <c r="A16" s="1141" t="s">
        <v>877</v>
      </c>
      <c r="B16" s="1141"/>
      <c r="C16" s="1141"/>
      <c r="D16" s="1141"/>
      <c r="E16" s="1141"/>
    </row>
    <row r="17" spans="1:7" ht="6.75" customHeight="1" x14ac:dyDescent="0.25">
      <c r="B17" s="673"/>
      <c r="C17" s="673"/>
      <c r="D17" s="673"/>
      <c r="E17" s="673"/>
    </row>
    <row r="18" spans="1:7" s="616" customFormat="1" ht="9.9499999999999993" customHeight="1" x14ac:dyDescent="0.25">
      <c r="A18" s="885" t="s">
        <v>527</v>
      </c>
      <c r="D18" s="1142"/>
    </row>
    <row r="19" spans="1:7" s="616" customFormat="1" ht="15" customHeight="1" x14ac:dyDescent="0.25">
      <c r="A19" s="1114" t="s">
        <v>893</v>
      </c>
      <c r="D19" s="1142"/>
    </row>
    <row r="20" spans="1:7" s="571" customFormat="1" ht="13.5" x14ac:dyDescent="0.25">
      <c r="A20" s="1125"/>
      <c r="B20" s="589"/>
      <c r="C20" s="589"/>
      <c r="D20" s="589"/>
      <c r="E20" s="589"/>
      <c r="F20" s="589"/>
      <c r="G20" s="589"/>
    </row>
    <row r="21" spans="1:7" s="571" customFormat="1" ht="13.5" x14ac:dyDescent="0.25">
      <c r="A21" s="1125"/>
      <c r="B21" s="589"/>
      <c r="C21" s="589"/>
      <c r="D21" s="589"/>
      <c r="E21" s="589"/>
      <c r="F21" s="589"/>
      <c r="G21" s="589"/>
    </row>
    <row r="22" spans="1:7" ht="15" customHeight="1" x14ac:dyDescent="0.25">
      <c r="B22" s="673"/>
      <c r="C22" s="673"/>
      <c r="D22" s="673"/>
      <c r="E22" s="673"/>
    </row>
    <row r="23" spans="1:7" ht="15" customHeight="1" x14ac:dyDescent="0.25">
      <c r="B23" s="673"/>
      <c r="C23" s="673"/>
      <c r="D23" s="673"/>
      <c r="E23" s="673"/>
    </row>
    <row r="24" spans="1:7" ht="15" customHeight="1" x14ac:dyDescent="0.25">
      <c r="B24" s="673"/>
      <c r="C24" s="673"/>
      <c r="D24" s="673"/>
      <c r="E24" s="673"/>
    </row>
    <row r="25" spans="1:7" ht="9.9499999999999993" customHeight="1" x14ac:dyDescent="0.25">
      <c r="A25" s="806"/>
      <c r="B25" s="806"/>
      <c r="C25" s="806"/>
      <c r="D25" s="806"/>
      <c r="E25" s="806"/>
    </row>
    <row r="26" spans="1:7" ht="15" customHeight="1" x14ac:dyDescent="0.25">
      <c r="A26" s="806"/>
      <c r="B26" s="806"/>
      <c r="C26" s="806"/>
      <c r="D26" s="806"/>
      <c r="E26" s="806"/>
    </row>
    <row r="27" spans="1:7" ht="15" customHeight="1" x14ac:dyDescent="0.25">
      <c r="D27" s="806"/>
      <c r="E27" s="806"/>
    </row>
    <row r="28" spans="1:7" ht="20.100000000000001" customHeight="1" x14ac:dyDescent="0.25">
      <c r="A28" s="1579"/>
      <c r="B28" s="1579"/>
      <c r="C28" s="1579"/>
      <c r="D28" s="1611"/>
      <c r="E28" s="1611"/>
      <c r="F28" s="1579"/>
      <c r="G28" s="1579"/>
    </row>
    <row r="29" spans="1:7" ht="20.100000000000001" customHeight="1" x14ac:dyDescent="0.25">
      <c r="D29" s="806"/>
      <c r="E29" s="806"/>
    </row>
    <row r="30" spans="1:7" ht="20.100000000000001" customHeight="1" x14ac:dyDescent="0.25">
      <c r="D30" s="806"/>
      <c r="E30" s="806"/>
    </row>
    <row r="31" spans="1:7" ht="20.100000000000001" customHeight="1" x14ac:dyDescent="0.25">
      <c r="D31" s="806"/>
      <c r="E31" s="806"/>
    </row>
    <row r="32" spans="1:7" ht="20.100000000000001" customHeight="1" x14ac:dyDescent="0.25">
      <c r="D32" s="806"/>
      <c r="E32" s="806"/>
    </row>
    <row r="33" spans="4:5" ht="20.100000000000001" customHeight="1" x14ac:dyDescent="0.25">
      <c r="D33" s="806"/>
      <c r="E33" s="806"/>
    </row>
    <row r="34" spans="4:5" ht="20.100000000000001" customHeight="1" x14ac:dyDescent="0.25">
      <c r="D34" s="806"/>
      <c r="E34" s="806"/>
    </row>
    <row r="35" spans="4:5" ht="20.100000000000001" customHeight="1" x14ac:dyDescent="0.25">
      <c r="D35" s="806"/>
      <c r="E35" s="806"/>
    </row>
    <row r="36" spans="4:5" ht="20.100000000000001" customHeight="1" x14ac:dyDescent="0.25">
      <c r="D36" s="806"/>
      <c r="E36" s="806"/>
    </row>
    <row r="37" spans="4:5" ht="20.100000000000001" customHeight="1" x14ac:dyDescent="0.25">
      <c r="D37" s="806"/>
      <c r="E37" s="806"/>
    </row>
    <row r="38" spans="4:5" ht="20.100000000000001" customHeight="1" x14ac:dyDescent="0.25">
      <c r="D38" s="806"/>
      <c r="E38" s="806"/>
    </row>
    <row r="39" spans="4:5" ht="20.100000000000001" customHeight="1" x14ac:dyDescent="0.25">
      <c r="D39" s="806"/>
      <c r="E39" s="806"/>
    </row>
    <row r="40" spans="4:5" ht="20.100000000000001" customHeight="1" x14ac:dyDescent="0.25">
      <c r="D40" s="806"/>
      <c r="E40" s="806"/>
    </row>
    <row r="41" spans="4:5" ht="20.100000000000001" customHeight="1" x14ac:dyDescent="0.25">
      <c r="D41" s="806"/>
      <c r="E41" s="806"/>
    </row>
    <row r="42" spans="4:5" ht="20.100000000000001" customHeight="1" x14ac:dyDescent="0.25">
      <c r="D42" s="806"/>
      <c r="E42" s="806"/>
    </row>
    <row r="43" spans="4:5" ht="20.100000000000001" customHeight="1" x14ac:dyDescent="0.25">
      <c r="D43" s="806"/>
      <c r="E43" s="806"/>
    </row>
    <row r="44" spans="4:5" ht="20.100000000000001" customHeight="1" x14ac:dyDescent="0.25">
      <c r="D44" s="806"/>
      <c r="E44" s="806"/>
    </row>
    <row r="45" spans="4:5" ht="20.100000000000001" customHeight="1" x14ac:dyDescent="0.25">
      <c r="D45" s="806"/>
      <c r="E45" s="806"/>
    </row>
    <row r="46" spans="4:5" ht="20.100000000000001" customHeight="1" x14ac:dyDescent="0.25">
      <c r="D46" s="806"/>
      <c r="E46" s="806"/>
    </row>
    <row r="47" spans="4:5" ht="20.100000000000001" customHeight="1" x14ac:dyDescent="0.25">
      <c r="D47" s="806"/>
      <c r="E47" s="806"/>
    </row>
    <row r="48" spans="4:5" ht="20.100000000000001" customHeight="1" x14ac:dyDescent="0.25">
      <c r="D48" s="806"/>
      <c r="E48" s="806"/>
    </row>
    <row r="49" spans="4:5" ht="20.100000000000001" customHeight="1" x14ac:dyDescent="0.25">
      <c r="D49" s="806"/>
      <c r="E49" s="806"/>
    </row>
    <row r="50" spans="4:5" ht="20.100000000000001" customHeight="1" x14ac:dyDescent="0.25">
      <c r="D50" s="806"/>
      <c r="E50" s="806"/>
    </row>
    <row r="51" spans="4:5" ht="20.100000000000001" customHeight="1" x14ac:dyDescent="0.25">
      <c r="D51" s="806"/>
      <c r="E51" s="806"/>
    </row>
    <row r="52" spans="4:5" ht="20.100000000000001" customHeight="1" x14ac:dyDescent="0.25">
      <c r="D52" s="806"/>
      <c r="E52" s="806"/>
    </row>
    <row r="53" spans="4:5" ht="20.100000000000001" customHeight="1" x14ac:dyDescent="0.25">
      <c r="D53" s="806"/>
      <c r="E53" s="806"/>
    </row>
    <row r="54" spans="4:5" ht="20.100000000000001" customHeight="1" x14ac:dyDescent="0.25">
      <c r="D54" s="806"/>
      <c r="E54" s="806"/>
    </row>
    <row r="55" spans="4:5" ht="20.100000000000001" customHeight="1" x14ac:dyDescent="0.25">
      <c r="D55" s="806"/>
      <c r="E55" s="806"/>
    </row>
    <row r="56" spans="4:5" ht="20.100000000000001" customHeight="1" x14ac:dyDescent="0.25">
      <c r="D56" s="806"/>
      <c r="E56" s="806"/>
    </row>
    <row r="57" spans="4:5" ht="20.100000000000001" customHeight="1" x14ac:dyDescent="0.25">
      <c r="D57" s="806"/>
      <c r="E57" s="806"/>
    </row>
    <row r="58" spans="4:5" ht="20.100000000000001" customHeight="1" x14ac:dyDescent="0.25">
      <c r="D58" s="806"/>
      <c r="E58" s="806"/>
    </row>
    <row r="59" spans="4:5" ht="20.100000000000001" customHeight="1" x14ac:dyDescent="0.25">
      <c r="D59" s="806"/>
      <c r="E59" s="806"/>
    </row>
    <row r="60" spans="4:5" ht="20.100000000000001" customHeight="1" x14ac:dyDescent="0.25">
      <c r="D60" s="806"/>
      <c r="E60" s="806"/>
    </row>
    <row r="61" spans="4:5" ht="20.100000000000001" customHeight="1" x14ac:dyDescent="0.25">
      <c r="D61" s="806"/>
      <c r="E61" s="806"/>
    </row>
    <row r="62" spans="4:5" ht="20.100000000000001" customHeight="1" x14ac:dyDescent="0.25">
      <c r="D62" s="806"/>
      <c r="E62" s="806"/>
    </row>
    <row r="63" spans="4:5" ht="20.100000000000001" customHeight="1" x14ac:dyDescent="0.25">
      <c r="D63" s="806"/>
      <c r="E63" s="806"/>
    </row>
    <row r="64" spans="4:5" ht="20.100000000000001" customHeight="1" x14ac:dyDescent="0.25">
      <c r="D64" s="806"/>
      <c r="E64" s="806"/>
    </row>
    <row r="65" spans="4:5" ht="20.100000000000001" customHeight="1" x14ac:dyDescent="0.25">
      <c r="D65" s="806"/>
      <c r="E65" s="806"/>
    </row>
    <row r="66" spans="4:5" ht="20.100000000000001" customHeight="1" x14ac:dyDescent="0.25">
      <c r="D66" s="806"/>
      <c r="E66" s="806"/>
    </row>
    <row r="67" spans="4:5" ht="20.100000000000001" customHeight="1" x14ac:dyDescent="0.25">
      <c r="D67" s="806"/>
      <c r="E67" s="806"/>
    </row>
    <row r="68" spans="4:5" ht="20.100000000000001" customHeight="1" x14ac:dyDescent="0.25">
      <c r="D68" s="806"/>
      <c r="E68" s="806"/>
    </row>
    <row r="69" spans="4:5" ht="20.100000000000001" customHeight="1" x14ac:dyDescent="0.25">
      <c r="D69" s="806"/>
      <c r="E69" s="806"/>
    </row>
    <row r="70" spans="4:5" ht="20.100000000000001" customHeight="1" x14ac:dyDescent="0.25">
      <c r="D70" s="806"/>
      <c r="E70" s="806"/>
    </row>
    <row r="71" spans="4:5" ht="20.100000000000001" customHeight="1" x14ac:dyDescent="0.25">
      <c r="D71" s="806"/>
      <c r="E71" s="806"/>
    </row>
    <row r="72" spans="4:5" ht="20.100000000000001" customHeight="1" x14ac:dyDescent="0.25">
      <c r="D72" s="806"/>
      <c r="E72" s="806"/>
    </row>
    <row r="73" spans="4:5" ht="20.100000000000001" customHeight="1" x14ac:dyDescent="0.25">
      <c r="D73" s="806"/>
      <c r="E73" s="806"/>
    </row>
    <row r="74" spans="4:5" ht="20.100000000000001" customHeight="1" x14ac:dyDescent="0.25">
      <c r="D74" s="806"/>
      <c r="E74" s="806"/>
    </row>
    <row r="75" spans="4:5" ht="20.100000000000001" customHeight="1" x14ac:dyDescent="0.25">
      <c r="D75" s="806"/>
      <c r="E75" s="806"/>
    </row>
    <row r="76" spans="4:5" ht="20.100000000000001" customHeight="1" x14ac:dyDescent="0.25">
      <c r="D76" s="806"/>
      <c r="E76" s="806"/>
    </row>
    <row r="77" spans="4:5" ht="20.100000000000001" customHeight="1" x14ac:dyDescent="0.25">
      <c r="D77" s="806"/>
      <c r="E77" s="806"/>
    </row>
    <row r="78" spans="4:5" ht="20.100000000000001" customHeight="1" x14ac:dyDescent="0.25">
      <c r="D78" s="806"/>
      <c r="E78" s="806"/>
    </row>
    <row r="79" spans="4:5" ht="20.100000000000001" customHeight="1" x14ac:dyDescent="0.25">
      <c r="D79" s="806"/>
      <c r="E79" s="806"/>
    </row>
    <row r="80" spans="4:5" ht="20.100000000000001" customHeight="1" x14ac:dyDescent="0.25">
      <c r="D80" s="806"/>
      <c r="E80" s="806"/>
    </row>
    <row r="81" spans="4:5" ht="20.100000000000001" customHeight="1" x14ac:dyDescent="0.25">
      <c r="D81" s="806"/>
      <c r="E81" s="806"/>
    </row>
    <row r="82" spans="4:5" ht="20.100000000000001" customHeight="1" x14ac:dyDescent="0.25">
      <c r="D82" s="806"/>
      <c r="E82" s="806"/>
    </row>
    <row r="83" spans="4:5" ht="20.100000000000001" customHeight="1" x14ac:dyDescent="0.25">
      <c r="D83" s="806"/>
      <c r="E83" s="806"/>
    </row>
    <row r="84" spans="4:5" ht="20.100000000000001" customHeight="1" x14ac:dyDescent="0.25">
      <c r="D84" s="806"/>
      <c r="E84" s="806"/>
    </row>
    <row r="85" spans="4:5" ht="20.100000000000001" customHeight="1" x14ac:dyDescent="0.25">
      <c r="D85" s="806"/>
      <c r="E85" s="806"/>
    </row>
    <row r="86" spans="4:5" ht="20.100000000000001" customHeight="1" x14ac:dyDescent="0.25">
      <c r="D86" s="806"/>
      <c r="E86" s="806"/>
    </row>
    <row r="87" spans="4:5" ht="20.100000000000001" customHeight="1" x14ac:dyDescent="0.25">
      <c r="D87" s="806"/>
      <c r="E87" s="806"/>
    </row>
    <row r="88" spans="4:5" ht="20.100000000000001" customHeight="1" x14ac:dyDescent="0.25">
      <c r="D88" s="806"/>
      <c r="E88" s="806"/>
    </row>
    <row r="89" spans="4:5" ht="20.100000000000001" customHeight="1" x14ac:dyDescent="0.25">
      <c r="D89" s="806"/>
      <c r="E89" s="806"/>
    </row>
    <row r="90" spans="4:5" ht="20.100000000000001" customHeight="1" x14ac:dyDescent="0.25">
      <c r="D90" s="806"/>
      <c r="E90" s="806"/>
    </row>
    <row r="91" spans="4:5" ht="20.100000000000001" customHeight="1" x14ac:dyDescent="0.25">
      <c r="D91" s="806"/>
      <c r="E91" s="806"/>
    </row>
    <row r="92" spans="4:5" ht="20.100000000000001" customHeight="1" x14ac:dyDescent="0.25">
      <c r="D92" s="806"/>
      <c r="E92" s="806"/>
    </row>
    <row r="93" spans="4:5" ht="20.100000000000001" customHeight="1" x14ac:dyDescent="0.25">
      <c r="D93" s="806"/>
      <c r="E93" s="806"/>
    </row>
    <row r="94" spans="4:5" ht="20.100000000000001" customHeight="1" x14ac:dyDescent="0.25">
      <c r="D94" s="806"/>
      <c r="E94" s="806"/>
    </row>
    <row r="95" spans="4:5" ht="20.100000000000001" customHeight="1" x14ac:dyDescent="0.25">
      <c r="D95" s="806"/>
      <c r="E95" s="806"/>
    </row>
    <row r="96" spans="4:5" ht="20.100000000000001" customHeight="1" x14ac:dyDescent="0.25">
      <c r="D96" s="806"/>
      <c r="E96" s="806"/>
    </row>
    <row r="97" spans="4:5" ht="20.100000000000001" customHeight="1" x14ac:dyDescent="0.25">
      <c r="D97" s="806"/>
      <c r="E97" s="806"/>
    </row>
    <row r="98" spans="4:5" ht="20.100000000000001" customHeight="1" x14ac:dyDescent="0.25">
      <c r="D98" s="806"/>
      <c r="E98" s="806"/>
    </row>
    <row r="99" spans="4:5" ht="20.100000000000001" customHeight="1" x14ac:dyDescent="0.25">
      <c r="D99" s="806"/>
      <c r="E99" s="806"/>
    </row>
    <row r="100" spans="4:5" ht="20.100000000000001" customHeight="1" x14ac:dyDescent="0.25">
      <c r="D100" s="806"/>
      <c r="E100" s="806"/>
    </row>
    <row r="101" spans="4:5" ht="20.100000000000001" customHeight="1" x14ac:dyDescent="0.25">
      <c r="D101" s="806"/>
      <c r="E101" s="806"/>
    </row>
    <row r="102" spans="4:5" ht="20.100000000000001" customHeight="1" x14ac:dyDescent="0.25">
      <c r="D102" s="806"/>
      <c r="E102" s="806"/>
    </row>
    <row r="103" spans="4:5" ht="20.100000000000001" customHeight="1" x14ac:dyDescent="0.25">
      <c r="D103" s="806"/>
      <c r="E103" s="806"/>
    </row>
    <row r="104" spans="4:5" ht="20.100000000000001" customHeight="1" x14ac:dyDescent="0.25">
      <c r="D104" s="806"/>
      <c r="E104" s="806"/>
    </row>
    <row r="105" spans="4:5" ht="20.100000000000001" customHeight="1" x14ac:dyDescent="0.25">
      <c r="D105" s="806"/>
      <c r="E105" s="806"/>
    </row>
    <row r="106" spans="4:5" ht="20.100000000000001" customHeight="1" x14ac:dyDescent="0.25">
      <c r="D106" s="806"/>
      <c r="E106" s="806"/>
    </row>
    <row r="107" spans="4:5" ht="20.100000000000001" customHeight="1" x14ac:dyDescent="0.25">
      <c r="D107" s="806"/>
      <c r="E107" s="806"/>
    </row>
    <row r="108" spans="4:5" ht="20.100000000000001" customHeight="1" x14ac:dyDescent="0.25">
      <c r="D108" s="806"/>
      <c r="E108" s="806"/>
    </row>
    <row r="109" spans="4:5" ht="20.100000000000001" customHeight="1" x14ac:dyDescent="0.25">
      <c r="D109" s="806"/>
      <c r="E109" s="806"/>
    </row>
    <row r="110" spans="4:5" ht="20.100000000000001" customHeight="1" x14ac:dyDescent="0.25">
      <c r="D110" s="806"/>
      <c r="E110" s="806"/>
    </row>
    <row r="111" spans="4:5" ht="20.100000000000001" customHeight="1" x14ac:dyDescent="0.25">
      <c r="D111" s="806"/>
      <c r="E111" s="806"/>
    </row>
    <row r="112" spans="4:5" ht="20.100000000000001" customHeight="1" x14ac:dyDescent="0.25">
      <c r="D112" s="806"/>
      <c r="E112" s="806"/>
    </row>
    <row r="113" spans="4:5" ht="20.100000000000001" customHeight="1" x14ac:dyDescent="0.25">
      <c r="D113" s="806"/>
      <c r="E113" s="806"/>
    </row>
    <row r="114" spans="4:5" ht="20.100000000000001" customHeight="1" x14ac:dyDescent="0.25">
      <c r="D114" s="806"/>
      <c r="E114" s="806"/>
    </row>
    <row r="115" spans="4:5" ht="20.100000000000001" customHeight="1" x14ac:dyDescent="0.25">
      <c r="D115" s="806"/>
      <c r="E115" s="806"/>
    </row>
    <row r="116" spans="4:5" ht="20.100000000000001" customHeight="1" x14ac:dyDescent="0.25">
      <c r="D116" s="806"/>
      <c r="E116" s="806"/>
    </row>
    <row r="117" spans="4:5" ht="20.100000000000001" customHeight="1" x14ac:dyDescent="0.25">
      <c r="D117" s="806"/>
      <c r="E117" s="806"/>
    </row>
    <row r="118" spans="4:5" ht="20.100000000000001" customHeight="1" x14ac:dyDescent="0.25">
      <c r="D118" s="806"/>
      <c r="E118" s="806"/>
    </row>
    <row r="119" spans="4:5" ht="20.100000000000001" customHeight="1" x14ac:dyDescent="0.25">
      <c r="D119" s="806"/>
      <c r="E119" s="806"/>
    </row>
    <row r="120" spans="4:5" ht="20.100000000000001" customHeight="1" x14ac:dyDescent="0.25">
      <c r="D120" s="806"/>
      <c r="E120" s="806"/>
    </row>
    <row r="121" spans="4:5" ht="20.100000000000001" customHeight="1" x14ac:dyDescent="0.25">
      <c r="D121" s="806"/>
      <c r="E121" s="806"/>
    </row>
    <row r="122" spans="4:5" ht="20.100000000000001" customHeight="1" x14ac:dyDescent="0.25">
      <c r="D122" s="806"/>
      <c r="E122" s="806"/>
    </row>
    <row r="123" spans="4:5" ht="20.100000000000001" customHeight="1" x14ac:dyDescent="0.25">
      <c r="D123" s="806"/>
      <c r="E123" s="806"/>
    </row>
    <row r="124" spans="4:5" ht="20.100000000000001" customHeight="1" x14ac:dyDescent="0.25">
      <c r="D124" s="806"/>
      <c r="E124" s="806"/>
    </row>
    <row r="125" spans="4:5" ht="20.100000000000001" customHeight="1" x14ac:dyDescent="0.25">
      <c r="D125" s="806"/>
      <c r="E125" s="806"/>
    </row>
    <row r="126" spans="4:5" ht="20.100000000000001" customHeight="1" x14ac:dyDescent="0.25">
      <c r="D126" s="806"/>
      <c r="E126" s="806"/>
    </row>
    <row r="127" spans="4:5" ht="20.100000000000001" customHeight="1" x14ac:dyDescent="0.25">
      <c r="D127" s="806"/>
      <c r="E127" s="806"/>
    </row>
    <row r="128" spans="4:5" ht="20.100000000000001" customHeight="1" x14ac:dyDescent="0.25">
      <c r="D128" s="806"/>
      <c r="E128" s="806"/>
    </row>
    <row r="129" spans="4:5" ht="20.100000000000001" customHeight="1" x14ac:dyDescent="0.25">
      <c r="D129" s="806"/>
      <c r="E129" s="806"/>
    </row>
    <row r="130" spans="4:5" ht="20.100000000000001" customHeight="1" x14ac:dyDescent="0.25">
      <c r="D130" s="806"/>
      <c r="E130" s="806"/>
    </row>
    <row r="131" spans="4:5" ht="20.100000000000001" customHeight="1" x14ac:dyDescent="0.25">
      <c r="D131" s="806"/>
      <c r="E131" s="806"/>
    </row>
    <row r="132" spans="4:5" ht="20.100000000000001" customHeight="1" x14ac:dyDescent="0.25">
      <c r="D132" s="806"/>
      <c r="E132" s="806"/>
    </row>
    <row r="133" spans="4:5" ht="20.100000000000001" customHeight="1" x14ac:dyDescent="0.25">
      <c r="D133" s="806"/>
      <c r="E133" s="806"/>
    </row>
    <row r="134" spans="4:5" ht="20.100000000000001" customHeight="1" x14ac:dyDescent="0.25">
      <c r="D134" s="806"/>
      <c r="E134" s="806"/>
    </row>
    <row r="135" spans="4:5" ht="20.100000000000001" customHeight="1" x14ac:dyDescent="0.25">
      <c r="D135" s="806"/>
      <c r="E135" s="806"/>
    </row>
    <row r="136" spans="4:5" ht="20.100000000000001" customHeight="1" x14ac:dyDescent="0.25">
      <c r="D136" s="806"/>
      <c r="E136" s="806"/>
    </row>
    <row r="137" spans="4:5" ht="20.100000000000001" customHeight="1" x14ac:dyDescent="0.25">
      <c r="D137" s="806"/>
      <c r="E137" s="806"/>
    </row>
    <row r="138" spans="4:5" ht="20.100000000000001" customHeight="1" x14ac:dyDescent="0.25">
      <c r="D138" s="806"/>
      <c r="E138" s="806"/>
    </row>
    <row r="139" spans="4:5" ht="20.100000000000001" customHeight="1" x14ac:dyDescent="0.25">
      <c r="D139" s="806"/>
      <c r="E139" s="806"/>
    </row>
    <row r="140" spans="4:5" ht="20.100000000000001" customHeight="1" x14ac:dyDescent="0.25">
      <c r="D140" s="806"/>
      <c r="E140" s="806"/>
    </row>
    <row r="141" spans="4:5" ht="20.100000000000001" customHeight="1" x14ac:dyDescent="0.25">
      <c r="D141" s="806"/>
      <c r="E141" s="806"/>
    </row>
    <row r="142" spans="4:5" ht="20.100000000000001" customHeight="1" x14ac:dyDescent="0.25">
      <c r="D142" s="806"/>
      <c r="E142" s="806"/>
    </row>
    <row r="143" spans="4:5" ht="20.100000000000001" customHeight="1" x14ac:dyDescent="0.25">
      <c r="D143" s="806"/>
      <c r="E143" s="806"/>
    </row>
    <row r="144" spans="4:5" ht="20.100000000000001" customHeight="1" x14ac:dyDescent="0.25">
      <c r="D144" s="806"/>
      <c r="E144" s="806"/>
    </row>
    <row r="145" spans="4:5" ht="20.100000000000001" customHeight="1" x14ac:dyDescent="0.25">
      <c r="D145" s="806"/>
      <c r="E145" s="806"/>
    </row>
    <row r="146" spans="4:5" ht="20.100000000000001" customHeight="1" x14ac:dyDescent="0.25">
      <c r="D146" s="806"/>
      <c r="E146" s="806"/>
    </row>
    <row r="147" spans="4:5" ht="20.100000000000001" customHeight="1" x14ac:dyDescent="0.25">
      <c r="D147" s="806"/>
      <c r="E147" s="806"/>
    </row>
    <row r="148" spans="4:5" ht="20.100000000000001" customHeight="1" x14ac:dyDescent="0.25">
      <c r="D148" s="806"/>
      <c r="E148" s="806"/>
    </row>
    <row r="149" spans="4:5" ht="20.100000000000001" customHeight="1" x14ac:dyDescent="0.25">
      <c r="D149" s="806"/>
      <c r="E149" s="806"/>
    </row>
    <row r="150" spans="4:5" ht="20.100000000000001" customHeight="1" x14ac:dyDescent="0.25">
      <c r="D150" s="806"/>
      <c r="E150" s="806"/>
    </row>
    <row r="151" spans="4:5" ht="20.100000000000001" customHeight="1" x14ac:dyDescent="0.25">
      <c r="D151" s="806"/>
      <c r="E151" s="806"/>
    </row>
    <row r="152" spans="4:5" ht="20.100000000000001" customHeight="1" x14ac:dyDescent="0.25">
      <c r="D152" s="806"/>
      <c r="E152" s="806"/>
    </row>
    <row r="153" spans="4:5" ht="20.100000000000001" customHeight="1" x14ac:dyDescent="0.25">
      <c r="D153" s="806"/>
      <c r="E153" s="806"/>
    </row>
    <row r="154" spans="4:5" ht="20.100000000000001" customHeight="1" x14ac:dyDescent="0.25"/>
    <row r="155" spans="4:5" ht="20.100000000000001" customHeight="1" x14ac:dyDescent="0.25"/>
    <row r="156" spans="4:5" ht="20.100000000000001" customHeight="1" x14ac:dyDescent="0.25"/>
    <row r="157" spans="4:5" ht="20.100000000000001" customHeight="1" x14ac:dyDescent="0.25"/>
    <row r="158" spans="4:5" ht="20.100000000000001" customHeight="1" x14ac:dyDescent="0.25"/>
    <row r="159" spans="4:5" ht="20.100000000000001" customHeight="1" x14ac:dyDescent="0.25"/>
    <row r="160" spans="4:5"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sheetData>
  <mergeCells count="2">
    <mergeCell ref="A2:F2"/>
    <mergeCell ref="A3:H3"/>
  </mergeCells>
  <hyperlinks>
    <hyperlink ref="A19" r:id="rId1"/>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71"/>
  <sheetViews>
    <sheetView showGridLines="0" workbookViewId="0"/>
  </sheetViews>
  <sheetFormatPr defaultRowHeight="12.75" x14ac:dyDescent="0.25"/>
  <cols>
    <col min="1" max="1" width="23.140625" style="571" customWidth="1"/>
    <col min="2" max="2" width="9.7109375" style="571" customWidth="1"/>
    <col min="3" max="3" width="11.28515625" style="571" customWidth="1"/>
    <col min="4" max="4" width="10.85546875" style="571" customWidth="1"/>
    <col min="5" max="5" width="11.140625" style="571" customWidth="1"/>
    <col min="6" max="6" width="10" style="571" customWidth="1"/>
    <col min="7" max="7" width="10.85546875" style="571" customWidth="1"/>
    <col min="8" max="8" width="12.28515625" style="659" customWidth="1"/>
    <col min="9" max="16384" width="9.140625" style="571"/>
  </cols>
  <sheetData>
    <row r="2" spans="1:15" s="617" customFormat="1" ht="21" customHeight="1" x14ac:dyDescent="0.25">
      <c r="A2" s="1763" t="s">
        <v>1054</v>
      </c>
      <c r="B2" s="2076"/>
      <c r="C2" s="2077"/>
      <c r="D2" s="2077"/>
      <c r="E2" s="1764"/>
      <c r="F2" s="1764"/>
    </row>
    <row r="3" spans="1:15" ht="23.25" customHeight="1" x14ac:dyDescent="0.25">
      <c r="A3" s="2091" t="s">
        <v>1053</v>
      </c>
      <c r="B3" s="2006"/>
      <c r="C3" s="2006"/>
      <c r="D3" s="2006"/>
      <c r="E3" s="2006"/>
      <c r="F3" s="2006"/>
      <c r="G3" s="2092"/>
      <c r="H3" s="1578"/>
      <c r="I3" s="1578"/>
      <c r="J3" s="1578"/>
      <c r="K3" s="1578"/>
    </row>
    <row r="4" spans="1:15" ht="12.95" customHeight="1" x14ac:dyDescent="0.25">
      <c r="A4" s="572">
        <v>2018</v>
      </c>
      <c r="B4" s="572"/>
      <c r="C4" s="149"/>
      <c r="D4" s="149"/>
      <c r="E4" s="149"/>
      <c r="G4" s="871" t="s">
        <v>474</v>
      </c>
      <c r="H4" s="589"/>
    </row>
    <row r="5" spans="1:15" ht="15" customHeight="1" x14ac:dyDescent="0.25">
      <c r="A5" s="2051" t="s">
        <v>899</v>
      </c>
      <c r="B5" s="2051" t="s">
        <v>1052</v>
      </c>
      <c r="C5" s="2055" t="s">
        <v>1051</v>
      </c>
      <c r="D5" s="2089"/>
      <c r="E5" s="2089"/>
      <c r="F5" s="2090"/>
      <c r="G5" s="2051" t="s">
        <v>1050</v>
      </c>
      <c r="H5" s="571"/>
    </row>
    <row r="6" spans="1:15" ht="45" customHeight="1" x14ac:dyDescent="0.25">
      <c r="A6" s="2052"/>
      <c r="B6" s="2052"/>
      <c r="C6" s="918" t="s">
        <v>1049</v>
      </c>
      <c r="D6" s="916" t="s">
        <v>1048</v>
      </c>
      <c r="E6" s="916" t="s">
        <v>1047</v>
      </c>
      <c r="F6" s="915" t="s">
        <v>1046</v>
      </c>
      <c r="G6" s="2052"/>
      <c r="H6" s="571"/>
    </row>
    <row r="7" spans="1:15" ht="12.95" customHeight="1" x14ac:dyDescent="0.25">
      <c r="A7" s="589"/>
      <c r="B7" s="589"/>
      <c r="C7" s="589"/>
      <c r="D7" s="589"/>
      <c r="E7" s="589"/>
      <c r="F7" s="589"/>
      <c r="G7" s="589"/>
    </row>
    <row r="8" spans="1:15" s="810" customFormat="1" ht="12.95" customHeight="1" x14ac:dyDescent="0.25">
      <c r="A8" s="810" t="s">
        <v>252</v>
      </c>
      <c r="B8" s="677">
        <v>311232.07785999984</v>
      </c>
      <c r="C8" s="677">
        <v>180959.45222999997</v>
      </c>
      <c r="D8" s="677">
        <v>111444.09904999993</v>
      </c>
      <c r="E8" s="677">
        <v>1526.3678799999986</v>
      </c>
      <c r="F8" s="677">
        <v>3157.9340199999997</v>
      </c>
      <c r="G8" s="677">
        <v>290435.34491000004</v>
      </c>
      <c r="H8" s="1122"/>
      <c r="I8" s="1217"/>
      <c r="J8" s="1217"/>
      <c r="K8" s="1217"/>
      <c r="L8" s="1217"/>
      <c r="M8" s="1217"/>
      <c r="N8" s="1217"/>
      <c r="O8" s="1216"/>
    </row>
    <row r="9" spans="1:15" s="810" customFormat="1" ht="12.95" customHeight="1" x14ac:dyDescent="0.25">
      <c r="H9" s="1122"/>
      <c r="I9" s="1122"/>
      <c r="J9" s="1122"/>
      <c r="K9" s="1122"/>
      <c r="L9" s="1122"/>
      <c r="M9" s="1122"/>
    </row>
    <row r="10" spans="1:15" s="810" customFormat="1" ht="12.95" customHeight="1" x14ac:dyDescent="0.25">
      <c r="A10" s="620" t="s">
        <v>664</v>
      </c>
      <c r="B10" s="677">
        <v>299578.99583999981</v>
      </c>
      <c r="C10" s="677">
        <v>177563.29619999995</v>
      </c>
      <c r="D10" s="677">
        <v>106318.39292999993</v>
      </c>
      <c r="E10" s="677">
        <v>1501.8728799999988</v>
      </c>
      <c r="F10" s="677">
        <v>3143.2340199999994</v>
      </c>
      <c r="G10" s="677">
        <v>278740.90552000003</v>
      </c>
      <c r="H10" s="1122"/>
      <c r="I10" s="1122"/>
      <c r="J10" s="1122"/>
      <c r="K10" s="1122"/>
      <c r="L10" s="1122"/>
      <c r="M10" s="1122"/>
    </row>
    <row r="11" spans="1:15" s="810" customFormat="1" ht="12.95" customHeight="1" x14ac:dyDescent="0.25">
      <c r="A11" s="620"/>
      <c r="H11" s="1122"/>
      <c r="I11" s="1122"/>
      <c r="J11" s="1122"/>
      <c r="K11" s="1122"/>
      <c r="L11" s="1122"/>
      <c r="M11" s="1122"/>
    </row>
    <row r="12" spans="1:15" s="808" customFormat="1" ht="12.95" customHeight="1" x14ac:dyDescent="0.25">
      <c r="A12" s="616" t="s">
        <v>717</v>
      </c>
      <c r="B12" s="677">
        <v>51924.570859999978</v>
      </c>
      <c r="C12" s="679">
        <v>23075.45480000001</v>
      </c>
      <c r="D12" s="679">
        <v>25462.312769999993</v>
      </c>
      <c r="E12" s="679">
        <v>135.01584999999994</v>
      </c>
      <c r="F12" s="679">
        <v>740.88049999999998</v>
      </c>
      <c r="G12" s="679">
        <v>53591.754140000019</v>
      </c>
      <c r="H12" s="1122"/>
      <c r="I12" s="1122"/>
      <c r="J12" s="1122"/>
      <c r="K12" s="1122"/>
      <c r="L12" s="1122"/>
      <c r="M12" s="1122"/>
      <c r="N12" s="1122"/>
    </row>
    <row r="13" spans="1:15" s="808" customFormat="1" ht="12.95" customHeight="1" x14ac:dyDescent="0.25">
      <c r="A13" s="616" t="s">
        <v>726</v>
      </c>
      <c r="B13" s="677">
        <v>16270.146089999993</v>
      </c>
      <c r="C13" s="679">
        <v>4876.0038500000055</v>
      </c>
      <c r="D13" s="679">
        <v>9731.2667099999999</v>
      </c>
      <c r="E13" s="679">
        <v>311.50459999999998</v>
      </c>
      <c r="F13" s="679">
        <v>27.199470000000019</v>
      </c>
      <c r="G13" s="679">
        <v>15804.518490000008</v>
      </c>
      <c r="H13" s="1122"/>
      <c r="I13" s="1122"/>
      <c r="J13" s="1122"/>
      <c r="K13" s="1122"/>
      <c r="L13" s="1122"/>
      <c r="M13" s="1122"/>
      <c r="N13" s="1122"/>
    </row>
    <row r="14" spans="1:15" s="808" customFormat="1" ht="12.95" customHeight="1" x14ac:dyDescent="0.25">
      <c r="A14" s="616" t="s">
        <v>879</v>
      </c>
      <c r="B14" s="677">
        <v>224515.48802999989</v>
      </c>
      <c r="C14" s="679">
        <v>148401.80002999998</v>
      </c>
      <c r="D14" s="679">
        <v>65756.022049999956</v>
      </c>
      <c r="E14" s="679">
        <v>970.81622999999888</v>
      </c>
      <c r="F14" s="679">
        <v>2314.4300499999999</v>
      </c>
      <c r="G14" s="679">
        <v>203456.82156000001</v>
      </c>
      <c r="H14" s="1122"/>
      <c r="I14" s="1122"/>
      <c r="J14" s="1122"/>
      <c r="K14" s="1122"/>
      <c r="L14" s="1122"/>
      <c r="M14" s="1122"/>
      <c r="N14" s="1122"/>
    </row>
    <row r="15" spans="1:15" s="808" customFormat="1" ht="12.95" customHeight="1" x14ac:dyDescent="0.25">
      <c r="A15" s="616" t="s">
        <v>736</v>
      </c>
      <c r="B15" s="677">
        <v>5640.4527100000005</v>
      </c>
      <c r="C15" s="679">
        <v>1022.6333500000003</v>
      </c>
      <c r="D15" s="679">
        <v>4403.3229899999997</v>
      </c>
      <c r="E15" s="679">
        <v>69.91325999999998</v>
      </c>
      <c r="F15" s="679">
        <v>0</v>
      </c>
      <c r="G15" s="679">
        <v>4788.6844900000015</v>
      </c>
      <c r="H15" s="1122"/>
      <c r="I15" s="1122"/>
      <c r="J15" s="1122"/>
      <c r="K15" s="1122"/>
      <c r="L15" s="1122"/>
      <c r="M15" s="1122"/>
      <c r="N15" s="1122"/>
    </row>
    <row r="16" spans="1:15" s="808" customFormat="1" ht="12.95" customHeight="1" x14ac:dyDescent="0.25">
      <c r="A16" s="616" t="s">
        <v>742</v>
      </c>
      <c r="B16" s="677">
        <v>1228.33815</v>
      </c>
      <c r="C16" s="679">
        <v>187.40416999999999</v>
      </c>
      <c r="D16" s="679">
        <v>965.46840999999995</v>
      </c>
      <c r="E16" s="679">
        <v>14.622940000000002</v>
      </c>
      <c r="F16" s="679">
        <v>60.724000000000018</v>
      </c>
      <c r="G16" s="679">
        <v>1099.1268400000001</v>
      </c>
      <c r="H16" s="1122"/>
      <c r="I16" s="1122"/>
      <c r="J16" s="1122"/>
      <c r="K16" s="1122"/>
      <c r="L16" s="1122"/>
      <c r="M16" s="1122"/>
      <c r="N16" s="1122"/>
    </row>
    <row r="17" spans="1:14" s="808" customFormat="1" ht="12.95" customHeight="1" x14ac:dyDescent="0.25">
      <c r="A17" s="616"/>
      <c r="B17" s="677"/>
      <c r="H17" s="1122"/>
      <c r="I17" s="1122"/>
      <c r="J17" s="1122"/>
      <c r="K17" s="1122"/>
      <c r="L17" s="1122"/>
      <c r="M17" s="1122"/>
    </row>
    <row r="18" spans="1:14" s="810" customFormat="1" ht="12.95" customHeight="1" x14ac:dyDescent="0.25">
      <c r="A18" s="620" t="s">
        <v>878</v>
      </c>
      <c r="B18" s="677">
        <v>3816.0876100000005</v>
      </c>
      <c r="C18" s="677">
        <v>1115.9346199999993</v>
      </c>
      <c r="D18" s="677">
        <v>1719.2141199999996</v>
      </c>
      <c r="E18" s="677">
        <v>24.494999999999997</v>
      </c>
      <c r="F18" s="677">
        <v>14.7</v>
      </c>
      <c r="G18" s="677">
        <v>3804.71639</v>
      </c>
      <c r="H18" s="1122"/>
      <c r="I18" s="1122"/>
      <c r="J18" s="1122"/>
      <c r="K18" s="1122"/>
      <c r="L18" s="1122"/>
      <c r="M18" s="1122"/>
      <c r="N18" s="808"/>
    </row>
    <row r="19" spans="1:14" s="810" customFormat="1" ht="12.95" customHeight="1" x14ac:dyDescent="0.25">
      <c r="A19" s="620"/>
      <c r="B19" s="677"/>
      <c r="H19" s="1122"/>
      <c r="I19" s="1122"/>
      <c r="J19" s="1122"/>
      <c r="K19" s="1122"/>
      <c r="L19" s="1122"/>
      <c r="M19" s="1122"/>
      <c r="N19" s="808"/>
    </row>
    <row r="20" spans="1:14" s="810" customFormat="1" ht="12.95" customHeight="1" x14ac:dyDescent="0.25">
      <c r="A20" s="620" t="s">
        <v>692</v>
      </c>
      <c r="B20" s="677">
        <v>7836.9944099999975</v>
      </c>
      <c r="C20" s="677">
        <v>2280.221410000001</v>
      </c>
      <c r="D20" s="677">
        <v>3406.4920000000002</v>
      </c>
      <c r="E20" s="677">
        <v>0</v>
      </c>
      <c r="F20" s="677">
        <v>0</v>
      </c>
      <c r="G20" s="677">
        <v>7889.723</v>
      </c>
      <c r="H20" s="1122"/>
      <c r="I20" s="1122"/>
      <c r="J20" s="1122"/>
      <c r="K20" s="1122"/>
      <c r="L20" s="1122"/>
      <c r="M20" s="1122"/>
      <c r="N20" s="808"/>
    </row>
    <row r="21" spans="1:14" s="810" customFormat="1" ht="6.95" customHeight="1" thickBot="1" x14ac:dyDescent="0.3">
      <c r="A21" s="1116"/>
      <c r="B21" s="1116"/>
      <c r="C21" s="1116"/>
      <c r="D21" s="1116"/>
      <c r="E21" s="1116"/>
      <c r="F21" s="1116"/>
      <c r="G21" s="1116"/>
    </row>
    <row r="22" spans="1:14" s="810" customFormat="1" ht="3.75" customHeight="1" thickTop="1" x14ac:dyDescent="0.25">
      <c r="A22" s="1115"/>
      <c r="B22" s="1115"/>
      <c r="C22" s="1115"/>
      <c r="D22" s="1115"/>
      <c r="E22" s="1115"/>
      <c r="F22" s="1115"/>
      <c r="G22" s="1115"/>
    </row>
    <row r="23" spans="1:14" s="1109" customFormat="1" ht="12.95" customHeight="1" x14ac:dyDescent="0.25">
      <c r="A23" s="1141" t="s">
        <v>877</v>
      </c>
      <c r="B23" s="1141"/>
      <c r="C23" s="1141"/>
      <c r="D23" s="1141"/>
      <c r="E23" s="1141"/>
    </row>
    <row r="24" spans="1:14" x14ac:dyDescent="0.25">
      <c r="A24" s="589"/>
      <c r="B24" s="589"/>
      <c r="C24" s="589"/>
      <c r="D24" s="589"/>
      <c r="E24" s="589"/>
      <c r="F24" s="589"/>
    </row>
    <row r="25" spans="1:14" x14ac:dyDescent="0.25">
      <c r="A25" s="589"/>
      <c r="B25" s="589"/>
      <c r="C25" s="589"/>
      <c r="D25" s="589"/>
      <c r="E25" s="589"/>
      <c r="F25" s="589"/>
    </row>
    <row r="26" spans="1:14" x14ac:dyDescent="0.25">
      <c r="A26" s="589"/>
      <c r="B26" s="589"/>
      <c r="C26" s="589"/>
      <c r="D26" s="589"/>
      <c r="E26" s="589"/>
      <c r="F26" s="589"/>
    </row>
    <row r="27" spans="1:14" x14ac:dyDescent="0.25">
      <c r="A27" s="589"/>
      <c r="B27" s="589"/>
      <c r="C27" s="589"/>
      <c r="D27" s="589"/>
      <c r="E27" s="589"/>
      <c r="F27" s="589"/>
    </row>
    <row r="28" spans="1:14" x14ac:dyDescent="0.25">
      <c r="A28" s="1578"/>
      <c r="B28" s="1578"/>
      <c r="C28" s="1578"/>
      <c r="D28" s="1578"/>
      <c r="E28" s="1578"/>
      <c r="F28" s="1578"/>
      <c r="G28" s="1578"/>
    </row>
    <row r="29" spans="1:14" x14ac:dyDescent="0.25">
      <c r="A29" s="589"/>
      <c r="B29" s="589"/>
      <c r="C29" s="589"/>
      <c r="D29" s="589"/>
      <c r="E29" s="589"/>
      <c r="F29" s="589"/>
    </row>
    <row r="30" spans="1:14" x14ac:dyDescent="0.25">
      <c r="A30" s="589"/>
      <c r="B30" s="589"/>
      <c r="C30" s="589"/>
      <c r="D30" s="589"/>
      <c r="E30" s="589"/>
      <c r="F30" s="589"/>
    </row>
    <row r="31" spans="1:14" x14ac:dyDescent="0.25">
      <c r="A31" s="589"/>
      <c r="B31" s="589"/>
      <c r="C31" s="589"/>
      <c r="D31" s="589"/>
      <c r="E31" s="589"/>
      <c r="F31" s="589"/>
    </row>
    <row r="32" spans="1:14" x14ac:dyDescent="0.25">
      <c r="A32" s="589"/>
      <c r="B32" s="589"/>
      <c r="C32" s="589"/>
      <c r="D32" s="589"/>
      <c r="E32" s="589"/>
      <c r="F32" s="589"/>
    </row>
    <row r="33" spans="1:7" x14ac:dyDescent="0.25">
      <c r="A33" s="589"/>
      <c r="B33" s="589"/>
      <c r="C33" s="589"/>
      <c r="D33" s="589"/>
      <c r="E33" s="589"/>
      <c r="F33" s="589"/>
    </row>
    <row r="34" spans="1:7" x14ac:dyDescent="0.25">
      <c r="A34" s="589"/>
      <c r="B34" s="589"/>
      <c r="C34" s="589"/>
      <c r="D34" s="589"/>
      <c r="E34" s="589"/>
      <c r="F34" s="589"/>
      <c r="G34" s="786"/>
    </row>
    <row r="35" spans="1:7" x14ac:dyDescent="0.25">
      <c r="A35" s="589"/>
      <c r="B35" s="589"/>
      <c r="C35" s="589"/>
      <c r="D35" s="589"/>
      <c r="E35" s="589"/>
      <c r="F35" s="589"/>
    </row>
    <row r="36" spans="1:7" x14ac:dyDescent="0.25">
      <c r="A36" s="589"/>
      <c r="B36" s="589"/>
      <c r="C36" s="589"/>
      <c r="D36" s="589"/>
      <c r="E36" s="589"/>
      <c r="F36" s="589"/>
    </row>
    <row r="37" spans="1:7" x14ac:dyDescent="0.25">
      <c r="A37" s="589"/>
      <c r="B37" s="589"/>
      <c r="C37" s="589"/>
      <c r="D37" s="589"/>
      <c r="E37" s="589"/>
      <c r="F37" s="589"/>
    </row>
    <row r="38" spans="1:7" x14ac:dyDescent="0.25">
      <c r="A38" s="589"/>
      <c r="B38" s="589"/>
      <c r="C38" s="589"/>
      <c r="D38" s="589"/>
      <c r="E38" s="589"/>
      <c r="F38" s="589"/>
    </row>
    <row r="39" spans="1:7" x14ac:dyDescent="0.25">
      <c r="A39" s="589"/>
      <c r="B39" s="589"/>
      <c r="C39" s="589"/>
      <c r="D39" s="589"/>
      <c r="E39" s="589"/>
      <c r="F39" s="589"/>
    </row>
    <row r="40" spans="1:7" x14ac:dyDescent="0.25">
      <c r="A40" s="589"/>
      <c r="B40" s="589"/>
      <c r="C40" s="589"/>
      <c r="D40" s="589"/>
      <c r="E40" s="589"/>
      <c r="F40" s="589"/>
    </row>
    <row r="41" spans="1:7" x14ac:dyDescent="0.25">
      <c r="A41" s="589"/>
      <c r="B41" s="589"/>
      <c r="C41" s="589"/>
      <c r="D41" s="589"/>
      <c r="E41" s="589"/>
      <c r="F41" s="589"/>
    </row>
    <row r="42" spans="1:7" x14ac:dyDescent="0.25">
      <c r="A42" s="589"/>
      <c r="B42" s="589"/>
      <c r="C42" s="589"/>
      <c r="D42" s="589"/>
      <c r="E42" s="589"/>
      <c r="F42" s="589"/>
    </row>
    <row r="43" spans="1:7" x14ac:dyDescent="0.25">
      <c r="A43" s="589"/>
      <c r="B43" s="589"/>
      <c r="C43" s="589"/>
      <c r="D43" s="589"/>
      <c r="E43" s="589"/>
      <c r="F43" s="589"/>
    </row>
    <row r="44" spans="1:7" x14ac:dyDescent="0.25">
      <c r="A44" s="589"/>
      <c r="B44" s="589"/>
      <c r="C44" s="589"/>
      <c r="D44" s="589"/>
      <c r="E44" s="589"/>
      <c r="F44" s="589"/>
    </row>
    <row r="45" spans="1:7" x14ac:dyDescent="0.25">
      <c r="A45" s="589"/>
      <c r="B45" s="589"/>
      <c r="C45" s="589"/>
      <c r="D45" s="589"/>
      <c r="E45" s="589"/>
      <c r="F45" s="589"/>
    </row>
    <row r="46" spans="1:7" x14ac:dyDescent="0.25">
      <c r="A46" s="589"/>
      <c r="B46" s="589"/>
      <c r="C46" s="589"/>
      <c r="D46" s="589"/>
      <c r="E46" s="589"/>
      <c r="F46" s="589"/>
    </row>
    <row r="47" spans="1:7" x14ac:dyDescent="0.25">
      <c r="A47" s="589"/>
      <c r="B47" s="589"/>
      <c r="C47" s="589"/>
      <c r="D47" s="589"/>
      <c r="E47" s="589"/>
      <c r="F47" s="589"/>
    </row>
    <row r="48" spans="1:7" x14ac:dyDescent="0.25">
      <c r="A48" s="589"/>
      <c r="B48" s="589"/>
      <c r="C48" s="589"/>
      <c r="D48" s="589"/>
      <c r="E48" s="589"/>
      <c r="F48" s="589"/>
    </row>
    <row r="49" spans="1:6" x14ac:dyDescent="0.25">
      <c r="A49" s="589"/>
      <c r="B49" s="589"/>
      <c r="C49" s="589"/>
      <c r="D49" s="589"/>
      <c r="E49" s="589"/>
      <c r="F49" s="589"/>
    </row>
    <row r="50" spans="1:6" x14ac:dyDescent="0.25">
      <c r="A50" s="589"/>
      <c r="B50" s="589"/>
      <c r="C50" s="589"/>
      <c r="D50" s="589"/>
      <c r="E50" s="589"/>
      <c r="F50" s="589"/>
    </row>
    <row r="51" spans="1:6" x14ac:dyDescent="0.25">
      <c r="A51" s="589"/>
      <c r="B51" s="589"/>
      <c r="C51" s="589"/>
      <c r="D51" s="589"/>
      <c r="E51" s="589"/>
      <c r="F51" s="589"/>
    </row>
    <row r="52" spans="1:6" x14ac:dyDescent="0.25">
      <c r="A52" s="589"/>
      <c r="B52" s="589"/>
      <c r="C52" s="589"/>
      <c r="D52" s="589"/>
      <c r="E52" s="589"/>
      <c r="F52" s="589"/>
    </row>
    <row r="53" spans="1:6" x14ac:dyDescent="0.25">
      <c r="A53" s="589"/>
      <c r="B53" s="589"/>
      <c r="C53" s="589"/>
      <c r="D53" s="589"/>
      <c r="E53" s="589"/>
      <c r="F53" s="589"/>
    </row>
    <row r="54" spans="1:6" x14ac:dyDescent="0.25">
      <c r="A54" s="589"/>
      <c r="B54" s="589"/>
      <c r="C54" s="589"/>
      <c r="D54" s="589"/>
      <c r="E54" s="589"/>
      <c r="F54" s="589"/>
    </row>
    <row r="55" spans="1:6" x14ac:dyDescent="0.25">
      <c r="A55" s="589"/>
      <c r="B55" s="589"/>
      <c r="C55" s="589"/>
      <c r="D55" s="589"/>
      <c r="E55" s="589"/>
      <c r="F55" s="589"/>
    </row>
    <row r="56" spans="1:6" x14ac:dyDescent="0.25">
      <c r="A56" s="589"/>
      <c r="B56" s="589"/>
      <c r="C56" s="589"/>
      <c r="D56" s="589"/>
      <c r="E56" s="589"/>
      <c r="F56" s="589"/>
    </row>
    <row r="57" spans="1:6" x14ac:dyDescent="0.25">
      <c r="A57" s="589"/>
      <c r="B57" s="589"/>
      <c r="C57" s="589"/>
      <c r="D57" s="589"/>
      <c r="E57" s="589"/>
      <c r="F57" s="589"/>
    </row>
    <row r="58" spans="1:6" x14ac:dyDescent="0.25">
      <c r="A58" s="589"/>
      <c r="B58" s="589"/>
      <c r="C58" s="589"/>
      <c r="D58" s="589"/>
      <c r="E58" s="589"/>
      <c r="F58" s="589"/>
    </row>
    <row r="59" spans="1:6" x14ac:dyDescent="0.25">
      <c r="A59" s="589"/>
      <c r="B59" s="589"/>
      <c r="C59" s="589"/>
      <c r="D59" s="589"/>
      <c r="E59" s="589"/>
      <c r="F59" s="589"/>
    </row>
    <row r="60" spans="1:6" x14ac:dyDescent="0.25">
      <c r="A60" s="589"/>
      <c r="B60" s="589"/>
      <c r="C60" s="589"/>
      <c r="D60" s="589"/>
      <c r="E60" s="589"/>
      <c r="F60" s="589"/>
    </row>
    <row r="61" spans="1:6" x14ac:dyDescent="0.25">
      <c r="A61" s="589"/>
      <c r="B61" s="589"/>
      <c r="C61" s="589"/>
      <c r="D61" s="589"/>
      <c r="E61" s="589"/>
      <c r="F61" s="589"/>
    </row>
    <row r="62" spans="1:6" x14ac:dyDescent="0.25">
      <c r="A62" s="589"/>
      <c r="B62" s="589"/>
      <c r="C62" s="589"/>
      <c r="D62" s="589"/>
      <c r="E62" s="589"/>
      <c r="F62" s="589"/>
    </row>
    <row r="63" spans="1:6" x14ac:dyDescent="0.25">
      <c r="A63" s="589"/>
      <c r="B63" s="589"/>
      <c r="C63" s="589"/>
      <c r="D63" s="589"/>
      <c r="E63" s="589"/>
      <c r="F63" s="589"/>
    </row>
    <row r="64" spans="1:6" x14ac:dyDescent="0.25">
      <c r="A64" s="589"/>
      <c r="B64" s="589"/>
      <c r="C64" s="589"/>
      <c r="D64" s="589"/>
      <c r="E64" s="589"/>
      <c r="F64" s="589"/>
    </row>
    <row r="65" spans="1:6" x14ac:dyDescent="0.25">
      <c r="A65" s="589"/>
      <c r="B65" s="589"/>
      <c r="C65" s="589"/>
      <c r="D65" s="589"/>
      <c r="E65" s="589"/>
      <c r="F65" s="589"/>
    </row>
    <row r="66" spans="1:6" x14ac:dyDescent="0.25">
      <c r="A66" s="589"/>
      <c r="B66" s="589"/>
      <c r="C66" s="589"/>
      <c r="D66" s="589"/>
      <c r="E66" s="589"/>
      <c r="F66" s="589"/>
    </row>
    <row r="67" spans="1:6" x14ac:dyDescent="0.25">
      <c r="A67" s="589"/>
      <c r="B67" s="589"/>
      <c r="C67" s="589"/>
      <c r="D67" s="589"/>
      <c r="E67" s="589"/>
      <c r="F67" s="589"/>
    </row>
    <row r="68" spans="1:6" x14ac:dyDescent="0.25">
      <c r="A68" s="589"/>
      <c r="B68" s="589"/>
      <c r="C68" s="589"/>
      <c r="D68" s="589"/>
      <c r="E68" s="589"/>
      <c r="F68" s="589"/>
    </row>
    <row r="69" spans="1:6" x14ac:dyDescent="0.25">
      <c r="A69" s="589"/>
      <c r="B69" s="589"/>
      <c r="C69" s="589"/>
      <c r="D69" s="589"/>
      <c r="E69" s="589"/>
      <c r="F69" s="589"/>
    </row>
    <row r="70" spans="1:6" x14ac:dyDescent="0.25">
      <c r="A70" s="589"/>
      <c r="B70" s="589"/>
      <c r="C70" s="589"/>
      <c r="D70" s="589"/>
      <c r="E70" s="589"/>
      <c r="F70" s="589"/>
    </row>
    <row r="71" spans="1:6" x14ac:dyDescent="0.25">
      <c r="A71" s="589"/>
      <c r="B71" s="589"/>
      <c r="C71" s="589"/>
      <c r="D71" s="589"/>
      <c r="E71" s="589"/>
      <c r="F71" s="589"/>
    </row>
  </sheetData>
  <mergeCells count="6">
    <mergeCell ref="B2:D2"/>
    <mergeCell ref="A3:G3"/>
    <mergeCell ref="A5:A6"/>
    <mergeCell ref="B5:B6"/>
    <mergeCell ref="C5:F5"/>
    <mergeCell ref="G5:G6"/>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80"/>
  <sheetViews>
    <sheetView showGridLines="0" workbookViewId="0"/>
  </sheetViews>
  <sheetFormatPr defaultRowHeight="12.75" x14ac:dyDescent="0.25"/>
  <cols>
    <col min="1" max="1" width="16.28515625" style="571" customWidth="1"/>
    <col min="2" max="2" width="11.7109375" style="571" customWidth="1"/>
    <col min="3" max="4" width="11.5703125" style="571" customWidth="1"/>
    <col min="5" max="6" width="12.140625" style="571" customWidth="1"/>
    <col min="7" max="7" width="11.5703125" style="571" customWidth="1"/>
    <col min="8" max="8" width="7.7109375" style="571" customWidth="1"/>
    <col min="9" max="16384" width="9.140625" style="571"/>
  </cols>
  <sheetData>
    <row r="2" spans="1:14" s="617" customFormat="1" ht="21" customHeight="1" x14ac:dyDescent="0.25">
      <c r="A2" s="1763" t="s">
        <v>1057</v>
      </c>
      <c r="B2" s="2076"/>
      <c r="C2" s="2077"/>
      <c r="D2" s="2077"/>
      <c r="E2" s="1764"/>
      <c r="F2" s="1764"/>
    </row>
    <row r="3" spans="1:14" ht="23.25" customHeight="1" x14ac:dyDescent="0.25">
      <c r="A3" s="2091" t="s">
        <v>1056</v>
      </c>
      <c r="B3" s="2006"/>
      <c r="C3" s="2006"/>
      <c r="D3" s="2006"/>
      <c r="E3" s="2006"/>
      <c r="F3" s="2006"/>
      <c r="G3" s="2092"/>
      <c r="H3" s="1578"/>
      <c r="I3" s="1578"/>
      <c r="J3" s="1578"/>
      <c r="K3" s="1578"/>
    </row>
    <row r="4" spans="1:14" ht="12.95" customHeight="1" x14ac:dyDescent="0.25">
      <c r="A4" s="572">
        <v>2018</v>
      </c>
      <c r="B4" s="572"/>
      <c r="C4" s="149"/>
      <c r="D4" s="149"/>
      <c r="E4" s="149"/>
      <c r="F4" s="149"/>
      <c r="G4" s="871" t="s">
        <v>474</v>
      </c>
    </row>
    <row r="5" spans="1:14" ht="15" customHeight="1" x14ac:dyDescent="0.25">
      <c r="A5" s="2051" t="s">
        <v>899</v>
      </c>
      <c r="B5" s="2051" t="s">
        <v>1052</v>
      </c>
      <c r="C5" s="2055" t="s">
        <v>1051</v>
      </c>
      <c r="D5" s="2089"/>
      <c r="E5" s="2089"/>
      <c r="F5" s="2089"/>
      <c r="G5" s="2051" t="s">
        <v>1050</v>
      </c>
    </row>
    <row r="6" spans="1:14" ht="45" customHeight="1" x14ac:dyDescent="0.25">
      <c r="A6" s="2052"/>
      <c r="B6" s="2093"/>
      <c r="C6" s="918" t="s">
        <v>1049</v>
      </c>
      <c r="D6" s="916" t="s">
        <v>1048</v>
      </c>
      <c r="E6" s="916" t="s">
        <v>1047</v>
      </c>
      <c r="F6" s="915" t="s">
        <v>1046</v>
      </c>
      <c r="G6" s="2052"/>
    </row>
    <row r="7" spans="1:14" ht="12.95" customHeight="1" x14ac:dyDescent="0.25">
      <c r="A7" s="589"/>
      <c r="B7" s="589"/>
      <c r="C7" s="589"/>
      <c r="D7" s="589"/>
      <c r="E7" s="589"/>
      <c r="F7" s="589"/>
      <c r="G7" s="589"/>
    </row>
    <row r="8" spans="1:14" s="620" customFormat="1" ht="12.95" customHeight="1" x14ac:dyDescent="0.25">
      <c r="A8" s="620" t="s">
        <v>939</v>
      </c>
      <c r="B8" s="624">
        <v>311232.07786000014</v>
      </c>
      <c r="C8" s="624">
        <v>180959.45223000002</v>
      </c>
      <c r="D8" s="624">
        <v>111444.09904999995</v>
      </c>
      <c r="E8" s="624">
        <v>1526.3678799999991</v>
      </c>
      <c r="F8" s="624">
        <v>3157.9340200000024</v>
      </c>
      <c r="G8" s="624">
        <v>290435.34490999999</v>
      </c>
      <c r="I8" s="1773"/>
      <c r="J8" s="1773"/>
      <c r="K8" s="1773"/>
      <c r="L8" s="1773"/>
      <c r="M8" s="1773"/>
      <c r="N8" s="1773"/>
    </row>
    <row r="9" spans="1:14" s="620" customFormat="1" ht="12.95" customHeight="1" x14ac:dyDescent="0.25">
      <c r="B9" s="624"/>
      <c r="C9" s="624"/>
      <c r="D9" s="624"/>
      <c r="E9" s="624"/>
      <c r="F9" s="624"/>
      <c r="G9" s="624"/>
      <c r="I9" s="1773"/>
      <c r="J9" s="1773"/>
      <c r="K9" s="1773"/>
      <c r="L9" s="1773"/>
      <c r="M9" s="1773"/>
      <c r="N9" s="1773"/>
    </row>
    <row r="10" spans="1:14" s="616" customFormat="1" ht="12.95" customHeight="1" x14ac:dyDescent="0.25">
      <c r="A10" s="616" t="s">
        <v>938</v>
      </c>
      <c r="B10" s="624">
        <v>178611.71944999989</v>
      </c>
      <c r="C10" s="610">
        <v>90409.29647999999</v>
      </c>
      <c r="D10" s="610">
        <v>75470.511939999953</v>
      </c>
      <c r="E10" s="610">
        <v>823.59835999999927</v>
      </c>
      <c r="F10" s="610">
        <v>2585.9705600000016</v>
      </c>
      <c r="G10" s="610">
        <v>169358.01859999992</v>
      </c>
      <c r="I10" s="1773"/>
      <c r="J10" s="1773"/>
      <c r="K10" s="1773"/>
      <c r="L10" s="1773"/>
      <c r="M10" s="1773"/>
      <c r="N10" s="1773"/>
    </row>
    <row r="11" spans="1:14" s="620" customFormat="1" ht="12.95" customHeight="1" x14ac:dyDescent="0.25">
      <c r="A11" s="616" t="s">
        <v>937</v>
      </c>
      <c r="B11" s="624">
        <v>130654.06853000018</v>
      </c>
      <c r="C11" s="610">
        <v>90005.383180000033</v>
      </c>
      <c r="D11" s="610">
        <v>34977.893939999994</v>
      </c>
      <c r="E11" s="610">
        <v>287.10800999999975</v>
      </c>
      <c r="F11" s="610">
        <v>571.96346000000108</v>
      </c>
      <c r="G11" s="610">
        <v>118762.35154000003</v>
      </c>
      <c r="H11" s="616"/>
      <c r="I11" s="1773"/>
      <c r="J11" s="1773"/>
      <c r="K11" s="1773"/>
      <c r="L11" s="1773"/>
      <c r="M11" s="1773"/>
      <c r="N11" s="1773"/>
    </row>
    <row r="12" spans="1:14" s="616" customFormat="1" ht="12.95" customHeight="1" x14ac:dyDescent="0.25">
      <c r="A12" s="616" t="s">
        <v>936</v>
      </c>
      <c r="B12" s="624">
        <v>850.08749</v>
      </c>
      <c r="C12" s="610">
        <v>397.68191000000007</v>
      </c>
      <c r="D12" s="610">
        <v>26.583439999999992</v>
      </c>
      <c r="E12" s="610">
        <v>415.66151000000002</v>
      </c>
      <c r="F12" s="610">
        <v>0</v>
      </c>
      <c r="G12" s="610">
        <v>1365.5295300000002</v>
      </c>
      <c r="I12" s="1773"/>
      <c r="J12" s="1773"/>
      <c r="K12" s="1773"/>
      <c r="L12" s="1773"/>
      <c r="M12" s="1773"/>
      <c r="N12" s="1773"/>
    </row>
    <row r="13" spans="1:14" s="616" customFormat="1" ht="12.95" customHeight="1" x14ac:dyDescent="0.25">
      <c r="A13" s="616" t="s">
        <v>935</v>
      </c>
      <c r="B13" s="624">
        <v>790.93173000000013</v>
      </c>
      <c r="C13" s="610">
        <v>42.352000000000018</v>
      </c>
      <c r="D13" s="610">
        <v>748.57972999999993</v>
      </c>
      <c r="E13" s="610">
        <v>0</v>
      </c>
      <c r="F13" s="610">
        <v>0</v>
      </c>
      <c r="G13" s="610">
        <v>679.57825000000014</v>
      </c>
      <c r="I13" s="1773"/>
      <c r="J13" s="1773"/>
      <c r="K13" s="1773"/>
      <c r="L13" s="1773"/>
      <c r="M13" s="1773"/>
      <c r="N13" s="1773"/>
    </row>
    <row r="14" spans="1:14" s="616" customFormat="1" ht="12.95" customHeight="1" x14ac:dyDescent="0.25">
      <c r="A14" s="616" t="s">
        <v>934</v>
      </c>
      <c r="B14" s="624">
        <v>325.27065999999991</v>
      </c>
      <c r="C14" s="610">
        <v>104.73866000000002</v>
      </c>
      <c r="D14" s="610">
        <v>220.53</v>
      </c>
      <c r="E14" s="610">
        <v>0</v>
      </c>
      <c r="F14" s="610">
        <v>0</v>
      </c>
      <c r="G14" s="610">
        <v>269.86698999999999</v>
      </c>
      <c r="I14" s="1773"/>
      <c r="J14" s="1773"/>
      <c r="K14" s="1773"/>
      <c r="L14" s="1773"/>
      <c r="M14" s="1773"/>
      <c r="N14" s="1773"/>
    </row>
    <row r="15" spans="1:14" s="620" customFormat="1" ht="12.95" customHeight="1" thickBot="1" x14ac:dyDescent="0.3">
      <c r="A15" s="1733"/>
      <c r="B15" s="1733"/>
      <c r="C15" s="1761"/>
      <c r="D15" s="1761"/>
      <c r="E15" s="1733"/>
      <c r="F15" s="1733"/>
      <c r="G15" s="863"/>
    </row>
    <row r="16" spans="1:14" s="620" customFormat="1" ht="3.75" customHeight="1" thickTop="1" x14ac:dyDescent="0.25">
      <c r="A16" s="1283"/>
      <c r="B16" s="1283"/>
      <c r="C16" s="1762"/>
      <c r="D16" s="1283"/>
      <c r="E16" s="1283"/>
      <c r="F16" s="1283"/>
      <c r="G16" s="1142"/>
    </row>
    <row r="17" spans="1:7" s="1109" customFormat="1" ht="12.95" customHeight="1" x14ac:dyDescent="0.25">
      <c r="A17" s="1141" t="s">
        <v>1055</v>
      </c>
      <c r="B17" s="1141"/>
      <c r="C17" s="1141"/>
      <c r="D17" s="1141"/>
      <c r="E17" s="1141"/>
    </row>
    <row r="18" spans="1:7" x14ac:dyDescent="0.25">
      <c r="A18" s="589"/>
      <c r="B18" s="589"/>
      <c r="C18" s="589"/>
      <c r="D18" s="589"/>
      <c r="E18" s="589"/>
      <c r="F18" s="589"/>
    </row>
    <row r="19" spans="1:7" x14ac:dyDescent="0.25">
      <c r="A19" s="589"/>
      <c r="B19" s="589"/>
      <c r="C19" s="589"/>
      <c r="D19" s="589"/>
      <c r="E19" s="589"/>
      <c r="F19" s="589"/>
    </row>
    <row r="20" spans="1:7" x14ac:dyDescent="0.25">
      <c r="A20" s="589"/>
      <c r="B20" s="589"/>
      <c r="C20" s="589"/>
      <c r="D20" s="589"/>
      <c r="E20" s="589"/>
      <c r="F20" s="589"/>
    </row>
    <row r="21" spans="1:7" x14ac:dyDescent="0.25">
      <c r="A21" s="589"/>
      <c r="B21" s="1180"/>
      <c r="C21" s="589"/>
      <c r="D21" s="589"/>
      <c r="E21" s="589"/>
      <c r="F21" s="589"/>
    </row>
    <row r="22" spans="1:7" x14ac:dyDescent="0.25">
      <c r="A22" s="589"/>
      <c r="B22" s="1180"/>
      <c r="C22" s="589"/>
      <c r="D22" s="589"/>
      <c r="E22" s="589"/>
      <c r="F22" s="589"/>
    </row>
    <row r="23" spans="1:7" x14ac:dyDescent="0.25">
      <c r="A23" s="589"/>
      <c r="B23" s="589"/>
      <c r="C23" s="589"/>
      <c r="D23" s="589"/>
      <c r="E23" s="589"/>
      <c r="F23" s="589"/>
    </row>
    <row r="24" spans="1:7" x14ac:dyDescent="0.25">
      <c r="A24" s="589"/>
      <c r="B24" s="589"/>
      <c r="C24" s="589"/>
      <c r="D24" s="589"/>
      <c r="E24" s="589"/>
      <c r="F24" s="589"/>
    </row>
    <row r="25" spans="1:7" x14ac:dyDescent="0.25">
      <c r="A25" s="589"/>
      <c r="B25" s="589"/>
      <c r="C25" s="589"/>
      <c r="D25" s="589"/>
      <c r="E25" s="589"/>
      <c r="F25" s="589"/>
    </row>
    <row r="26" spans="1:7" x14ac:dyDescent="0.25">
      <c r="A26" s="589"/>
      <c r="B26" s="589"/>
      <c r="C26" s="589"/>
      <c r="D26" s="589"/>
      <c r="E26" s="589"/>
      <c r="F26" s="589"/>
    </row>
    <row r="27" spans="1:7" x14ac:dyDescent="0.25">
      <c r="A27" s="589"/>
      <c r="B27" s="589"/>
      <c r="C27" s="589"/>
      <c r="D27" s="589"/>
      <c r="E27" s="589"/>
      <c r="F27" s="589"/>
    </row>
    <row r="28" spans="1:7" x14ac:dyDescent="0.25">
      <c r="A28" s="1578"/>
      <c r="B28" s="1578"/>
      <c r="C28" s="1578"/>
      <c r="D28" s="1578"/>
      <c r="E28" s="1578"/>
      <c r="F28" s="1578"/>
      <c r="G28" s="1578"/>
    </row>
    <row r="29" spans="1:7" x14ac:dyDescent="0.25">
      <c r="A29" s="589"/>
      <c r="B29" s="589"/>
      <c r="C29" s="589"/>
      <c r="D29" s="589"/>
      <c r="E29" s="589"/>
      <c r="F29" s="589"/>
    </row>
    <row r="30" spans="1:7" x14ac:dyDescent="0.25">
      <c r="A30" s="589"/>
      <c r="B30" s="589"/>
      <c r="C30" s="589"/>
      <c r="D30" s="589"/>
      <c r="E30" s="589"/>
      <c r="F30" s="589"/>
    </row>
    <row r="31" spans="1:7" x14ac:dyDescent="0.25">
      <c r="A31" s="589"/>
      <c r="B31" s="589"/>
      <c r="C31" s="589"/>
      <c r="D31" s="589"/>
      <c r="E31" s="589"/>
      <c r="F31" s="589"/>
    </row>
    <row r="32" spans="1:7" x14ac:dyDescent="0.25">
      <c r="A32" s="589"/>
      <c r="B32" s="589"/>
      <c r="C32" s="589"/>
      <c r="D32" s="589"/>
      <c r="E32" s="589"/>
      <c r="F32" s="589"/>
    </row>
    <row r="33" spans="1:6" x14ac:dyDescent="0.25">
      <c r="A33" s="589"/>
      <c r="B33" s="589"/>
      <c r="C33" s="589"/>
      <c r="D33" s="589"/>
      <c r="E33" s="589"/>
      <c r="F33" s="589"/>
    </row>
    <row r="34" spans="1:6" x14ac:dyDescent="0.25">
      <c r="A34" s="589"/>
      <c r="B34" s="589"/>
      <c r="C34" s="589"/>
      <c r="D34" s="589"/>
      <c r="E34" s="589"/>
      <c r="F34" s="589"/>
    </row>
    <row r="35" spans="1:6" x14ac:dyDescent="0.25">
      <c r="A35" s="589"/>
      <c r="B35" s="589"/>
      <c r="C35" s="589"/>
      <c r="D35" s="589"/>
      <c r="E35" s="589"/>
      <c r="F35" s="589"/>
    </row>
    <row r="36" spans="1:6" x14ac:dyDescent="0.25">
      <c r="A36" s="589"/>
      <c r="B36" s="589"/>
      <c r="C36" s="589"/>
      <c r="D36" s="589"/>
      <c r="E36" s="589"/>
      <c r="F36" s="589"/>
    </row>
    <row r="37" spans="1:6" x14ac:dyDescent="0.25">
      <c r="A37" s="589"/>
      <c r="B37" s="589"/>
      <c r="C37" s="589"/>
      <c r="D37" s="589"/>
      <c r="E37" s="589"/>
      <c r="F37" s="589"/>
    </row>
    <row r="38" spans="1:6" x14ac:dyDescent="0.25">
      <c r="A38" s="589"/>
      <c r="B38" s="589"/>
      <c r="C38" s="589"/>
      <c r="D38" s="589"/>
      <c r="E38" s="589"/>
      <c r="F38" s="589"/>
    </row>
    <row r="39" spans="1:6" x14ac:dyDescent="0.25">
      <c r="A39" s="589"/>
      <c r="B39" s="589"/>
      <c r="C39" s="589"/>
      <c r="D39" s="589"/>
      <c r="E39" s="589"/>
      <c r="F39" s="589"/>
    </row>
    <row r="40" spans="1:6" x14ac:dyDescent="0.25">
      <c r="A40" s="589"/>
      <c r="B40" s="589"/>
      <c r="C40" s="589"/>
      <c r="D40" s="589"/>
      <c r="E40" s="589"/>
      <c r="F40" s="589"/>
    </row>
    <row r="41" spans="1:6" x14ac:dyDescent="0.25">
      <c r="A41" s="589"/>
      <c r="B41" s="589"/>
      <c r="C41" s="589"/>
      <c r="D41" s="589"/>
      <c r="E41" s="589"/>
      <c r="F41" s="589"/>
    </row>
    <row r="42" spans="1:6" x14ac:dyDescent="0.25">
      <c r="A42" s="589"/>
      <c r="B42" s="589"/>
      <c r="C42" s="589"/>
      <c r="D42" s="589"/>
      <c r="E42" s="589"/>
      <c r="F42" s="589"/>
    </row>
    <row r="43" spans="1:6" x14ac:dyDescent="0.25">
      <c r="A43" s="589"/>
      <c r="B43" s="589"/>
      <c r="C43" s="589"/>
      <c r="D43" s="589"/>
      <c r="E43" s="589"/>
      <c r="F43" s="589"/>
    </row>
    <row r="44" spans="1:6" x14ac:dyDescent="0.25">
      <c r="A44" s="589"/>
      <c r="B44" s="589"/>
      <c r="C44" s="589"/>
      <c r="D44" s="589"/>
      <c r="E44" s="589"/>
      <c r="F44" s="589"/>
    </row>
    <row r="45" spans="1:6" x14ac:dyDescent="0.25">
      <c r="A45" s="589"/>
      <c r="B45" s="589"/>
      <c r="C45" s="589"/>
      <c r="D45" s="589"/>
      <c r="E45" s="589"/>
      <c r="F45" s="589"/>
    </row>
    <row r="46" spans="1:6" x14ac:dyDescent="0.25">
      <c r="A46" s="589"/>
      <c r="B46" s="589"/>
      <c r="C46" s="589"/>
      <c r="D46" s="589"/>
      <c r="E46" s="589"/>
      <c r="F46" s="589"/>
    </row>
    <row r="47" spans="1:6" x14ac:dyDescent="0.25">
      <c r="A47" s="589"/>
      <c r="B47" s="589"/>
      <c r="C47" s="589"/>
      <c r="D47" s="589"/>
      <c r="E47" s="589"/>
      <c r="F47" s="589"/>
    </row>
    <row r="48" spans="1:6" x14ac:dyDescent="0.25">
      <c r="A48" s="589"/>
      <c r="B48" s="589"/>
      <c r="C48" s="589"/>
      <c r="D48" s="589"/>
      <c r="E48" s="589"/>
      <c r="F48" s="589"/>
    </row>
    <row r="49" spans="1:6" x14ac:dyDescent="0.25">
      <c r="A49" s="589"/>
      <c r="B49" s="589"/>
      <c r="C49" s="589"/>
      <c r="D49" s="589"/>
      <c r="E49" s="589"/>
      <c r="F49" s="589"/>
    </row>
    <row r="50" spans="1:6" x14ac:dyDescent="0.25">
      <c r="A50" s="589"/>
      <c r="B50" s="589"/>
      <c r="C50" s="589"/>
      <c r="D50" s="589"/>
      <c r="E50" s="589"/>
      <c r="F50" s="589"/>
    </row>
    <row r="51" spans="1:6" x14ac:dyDescent="0.25">
      <c r="A51" s="589"/>
      <c r="B51" s="589"/>
      <c r="C51" s="589"/>
      <c r="D51" s="589"/>
      <c r="E51" s="589"/>
      <c r="F51" s="589"/>
    </row>
    <row r="52" spans="1:6" x14ac:dyDescent="0.25">
      <c r="A52" s="589"/>
      <c r="B52" s="589"/>
      <c r="C52" s="589"/>
      <c r="D52" s="589"/>
      <c r="E52" s="589"/>
      <c r="F52" s="589"/>
    </row>
    <row r="53" spans="1:6" x14ac:dyDescent="0.25">
      <c r="A53" s="589"/>
      <c r="B53" s="589"/>
      <c r="C53" s="589"/>
      <c r="D53" s="589"/>
      <c r="E53" s="589"/>
      <c r="F53" s="589"/>
    </row>
    <row r="54" spans="1:6" x14ac:dyDescent="0.25">
      <c r="A54" s="589"/>
      <c r="B54" s="589"/>
      <c r="C54" s="589"/>
      <c r="D54" s="589"/>
      <c r="E54" s="589"/>
      <c r="F54" s="589"/>
    </row>
    <row r="55" spans="1:6" x14ac:dyDescent="0.25">
      <c r="A55" s="589"/>
      <c r="B55" s="589"/>
      <c r="C55" s="589"/>
      <c r="D55" s="589"/>
      <c r="E55" s="589"/>
      <c r="F55" s="589"/>
    </row>
    <row r="56" spans="1:6" x14ac:dyDescent="0.25">
      <c r="A56" s="589"/>
      <c r="B56" s="589"/>
      <c r="C56" s="589"/>
      <c r="D56" s="589"/>
      <c r="E56" s="589"/>
      <c r="F56" s="589"/>
    </row>
    <row r="57" spans="1:6" x14ac:dyDescent="0.25">
      <c r="A57" s="589"/>
      <c r="B57" s="589"/>
      <c r="C57" s="589"/>
      <c r="D57" s="589"/>
      <c r="E57" s="589"/>
      <c r="F57" s="589"/>
    </row>
    <row r="58" spans="1:6" x14ac:dyDescent="0.25">
      <c r="A58" s="589"/>
      <c r="B58" s="589"/>
      <c r="C58" s="589"/>
      <c r="D58" s="589"/>
      <c r="E58" s="589"/>
      <c r="F58" s="589"/>
    </row>
    <row r="59" spans="1:6" x14ac:dyDescent="0.25">
      <c r="A59" s="589"/>
      <c r="B59" s="589"/>
      <c r="C59" s="589"/>
      <c r="D59" s="589"/>
      <c r="E59" s="589"/>
      <c r="F59" s="589"/>
    </row>
    <row r="60" spans="1:6" x14ac:dyDescent="0.25">
      <c r="A60" s="589"/>
      <c r="B60" s="589"/>
      <c r="C60" s="589"/>
      <c r="D60" s="589"/>
      <c r="E60" s="589"/>
      <c r="F60" s="589"/>
    </row>
    <row r="61" spans="1:6" x14ac:dyDescent="0.25">
      <c r="A61" s="589"/>
      <c r="B61" s="589"/>
      <c r="C61" s="589"/>
      <c r="D61" s="589"/>
      <c r="E61" s="589"/>
      <c r="F61" s="589"/>
    </row>
    <row r="62" spans="1:6" x14ac:dyDescent="0.25">
      <c r="A62" s="589"/>
      <c r="B62" s="589"/>
      <c r="C62" s="589"/>
      <c r="D62" s="589"/>
      <c r="E62" s="589"/>
      <c r="F62" s="589"/>
    </row>
    <row r="63" spans="1:6" x14ac:dyDescent="0.25">
      <c r="A63" s="589"/>
      <c r="B63" s="589"/>
      <c r="C63" s="589"/>
      <c r="D63" s="589"/>
      <c r="E63" s="589"/>
      <c r="F63" s="589"/>
    </row>
    <row r="64" spans="1:6" x14ac:dyDescent="0.25">
      <c r="A64" s="589"/>
      <c r="B64" s="589"/>
      <c r="C64" s="589"/>
      <c r="D64" s="589"/>
      <c r="E64" s="589"/>
      <c r="F64" s="589"/>
    </row>
    <row r="65" spans="1:6" x14ac:dyDescent="0.25">
      <c r="A65" s="589"/>
      <c r="B65" s="589"/>
      <c r="C65" s="589"/>
      <c r="D65" s="589"/>
      <c r="E65" s="589"/>
      <c r="F65" s="589"/>
    </row>
    <row r="66" spans="1:6" x14ac:dyDescent="0.25">
      <c r="A66" s="589"/>
      <c r="B66" s="589"/>
      <c r="C66" s="589"/>
      <c r="D66" s="589"/>
      <c r="E66" s="589"/>
      <c r="F66" s="589"/>
    </row>
    <row r="67" spans="1:6" x14ac:dyDescent="0.25">
      <c r="A67" s="589"/>
      <c r="B67" s="589"/>
      <c r="C67" s="589"/>
      <c r="D67" s="589"/>
      <c r="E67" s="589"/>
      <c r="F67" s="589"/>
    </row>
    <row r="68" spans="1:6" x14ac:dyDescent="0.25">
      <c r="A68" s="589"/>
      <c r="B68" s="589"/>
      <c r="C68" s="589"/>
      <c r="D68" s="589"/>
      <c r="E68" s="589"/>
      <c r="F68" s="589"/>
    </row>
    <row r="69" spans="1:6" x14ac:dyDescent="0.25">
      <c r="A69" s="589"/>
      <c r="B69" s="589"/>
      <c r="C69" s="589"/>
      <c r="D69" s="589"/>
      <c r="E69" s="589"/>
      <c r="F69" s="589"/>
    </row>
    <row r="70" spans="1:6" x14ac:dyDescent="0.25">
      <c r="A70" s="589"/>
      <c r="B70" s="589"/>
      <c r="C70" s="589"/>
      <c r="D70" s="589"/>
      <c r="E70" s="589"/>
      <c r="F70" s="589"/>
    </row>
    <row r="71" spans="1:6" x14ac:dyDescent="0.25">
      <c r="A71" s="589"/>
      <c r="B71" s="589"/>
      <c r="C71" s="589"/>
      <c r="D71" s="589"/>
      <c r="E71" s="589"/>
      <c r="F71" s="589"/>
    </row>
    <row r="72" spans="1:6" x14ac:dyDescent="0.25">
      <c r="A72" s="589"/>
      <c r="B72" s="589"/>
      <c r="C72" s="589"/>
      <c r="D72" s="589"/>
      <c r="E72" s="589"/>
      <c r="F72" s="589"/>
    </row>
    <row r="73" spans="1:6" x14ac:dyDescent="0.25">
      <c r="A73" s="589"/>
      <c r="B73" s="589"/>
      <c r="C73" s="589"/>
      <c r="D73" s="589"/>
      <c r="E73" s="589"/>
      <c r="F73" s="589"/>
    </row>
    <row r="74" spans="1:6" x14ac:dyDescent="0.25">
      <c r="A74" s="589"/>
      <c r="B74" s="589"/>
      <c r="C74" s="589"/>
      <c r="D74" s="589"/>
      <c r="E74" s="589"/>
      <c r="F74" s="589"/>
    </row>
    <row r="75" spans="1:6" x14ac:dyDescent="0.25">
      <c r="A75" s="589"/>
      <c r="B75" s="589"/>
      <c r="C75" s="589"/>
      <c r="D75" s="589"/>
      <c r="E75" s="589"/>
      <c r="F75" s="589"/>
    </row>
    <row r="76" spans="1:6" x14ac:dyDescent="0.25">
      <c r="A76" s="589"/>
      <c r="B76" s="589"/>
      <c r="C76" s="589"/>
      <c r="D76" s="589"/>
      <c r="E76" s="589"/>
      <c r="F76" s="589"/>
    </row>
    <row r="77" spans="1:6" x14ac:dyDescent="0.25">
      <c r="A77" s="589"/>
      <c r="B77" s="589"/>
      <c r="C77" s="589"/>
      <c r="D77" s="589"/>
      <c r="E77" s="589"/>
      <c r="F77" s="589"/>
    </row>
    <row r="78" spans="1:6" x14ac:dyDescent="0.25">
      <c r="A78" s="589"/>
      <c r="B78" s="589"/>
      <c r="C78" s="589"/>
      <c r="D78" s="589"/>
      <c r="E78" s="589"/>
      <c r="F78" s="589"/>
    </row>
    <row r="79" spans="1:6" x14ac:dyDescent="0.25">
      <c r="A79" s="589"/>
      <c r="B79" s="589"/>
      <c r="C79" s="589"/>
      <c r="D79" s="589"/>
      <c r="E79" s="589"/>
      <c r="F79" s="589"/>
    </row>
    <row r="80" spans="1:6" x14ac:dyDescent="0.25">
      <c r="A80" s="589"/>
      <c r="B80" s="589"/>
      <c r="C80" s="589"/>
      <c r="D80" s="589"/>
      <c r="E80" s="589"/>
      <c r="F80" s="589"/>
    </row>
  </sheetData>
  <mergeCells count="6">
    <mergeCell ref="B2:D2"/>
    <mergeCell ref="A3:G3"/>
    <mergeCell ref="A5:A6"/>
    <mergeCell ref="B5:B6"/>
    <mergeCell ref="C5:F5"/>
    <mergeCell ref="G5:G6"/>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8"/>
  <sheetViews>
    <sheetView workbookViewId="0"/>
  </sheetViews>
  <sheetFormatPr defaultRowHeight="9" x14ac:dyDescent="0.15"/>
  <cols>
    <col min="1" max="1" width="36.140625" style="1224" customWidth="1"/>
    <col min="2" max="6" width="10" style="1224" customWidth="1"/>
    <col min="7" max="7" width="6.28515625" style="1226" customWidth="1"/>
    <col min="8" max="17" width="9.140625" style="1226"/>
    <col min="18" max="16384" width="9.140625" style="1224"/>
  </cols>
  <sheetData>
    <row r="1" spans="1:27" s="1226" customFormat="1" x14ac:dyDescent="0.15"/>
    <row r="2" spans="1:27" ht="15" customHeight="1" x14ac:dyDescent="0.25">
      <c r="A2" s="1952" t="s">
        <v>1058</v>
      </c>
      <c r="B2" s="1952"/>
      <c r="C2" s="1952"/>
      <c r="D2" s="1952"/>
      <c r="E2" s="1952"/>
      <c r="F2" s="1952"/>
      <c r="H2" s="1787"/>
      <c r="I2" s="1787"/>
      <c r="R2" s="1226"/>
      <c r="S2" s="1226"/>
      <c r="T2" s="1226"/>
      <c r="U2" s="1226"/>
      <c r="V2" s="1226"/>
      <c r="W2" s="1226"/>
      <c r="X2" s="1226"/>
      <c r="Y2" s="1226"/>
      <c r="Z2" s="1226"/>
      <c r="AA2" s="1226"/>
    </row>
    <row r="3" spans="1:27" ht="23.25" customHeight="1" x14ac:dyDescent="0.15">
      <c r="A3" s="2091" t="s">
        <v>1059</v>
      </c>
      <c r="B3" s="2006"/>
      <c r="C3" s="2006"/>
      <c r="D3" s="2006"/>
      <c r="E3" s="2006"/>
      <c r="F3" s="2092"/>
      <c r="G3" s="1582"/>
      <c r="H3" s="1582"/>
      <c r="I3" s="1582"/>
      <c r="J3" s="1582"/>
      <c r="K3" s="1582"/>
      <c r="R3" s="1226"/>
      <c r="S3" s="1226"/>
      <c r="T3" s="1226"/>
      <c r="U3" s="1226"/>
      <c r="V3" s="1226"/>
      <c r="W3" s="1226"/>
      <c r="X3" s="1226"/>
      <c r="Y3" s="1226"/>
      <c r="Z3" s="1226"/>
      <c r="AA3" s="1226"/>
    </row>
    <row r="4" spans="1:27" ht="12" customHeight="1" x14ac:dyDescent="0.25">
      <c r="A4" s="196"/>
      <c r="B4" s="1219"/>
      <c r="C4" s="1219"/>
      <c r="D4" s="616"/>
      <c r="E4" s="862"/>
      <c r="F4" s="862" t="s">
        <v>509</v>
      </c>
      <c r="G4" s="1273"/>
      <c r="R4" s="1226"/>
      <c r="S4" s="1226"/>
      <c r="T4" s="1226"/>
      <c r="U4" s="1226"/>
      <c r="V4" s="1226"/>
      <c r="W4" s="1226"/>
      <c r="X4" s="1226"/>
      <c r="Y4" s="1226"/>
      <c r="Z4" s="1226"/>
      <c r="AA4" s="1226"/>
    </row>
    <row r="5" spans="1:27" ht="9" customHeight="1" x14ac:dyDescent="0.15">
      <c r="A5" s="2094" t="s">
        <v>1060</v>
      </c>
      <c r="B5" s="2094">
        <v>2018</v>
      </c>
      <c r="C5" s="2094">
        <v>2017</v>
      </c>
      <c r="D5" s="2094">
        <v>2016</v>
      </c>
      <c r="E5" s="2094">
        <v>2015</v>
      </c>
      <c r="F5" s="2094">
        <v>2014</v>
      </c>
      <c r="R5" s="1226"/>
      <c r="S5" s="1226"/>
      <c r="T5" s="1226"/>
      <c r="U5" s="1226"/>
      <c r="V5" s="1226"/>
      <c r="W5" s="1226"/>
      <c r="X5" s="1226"/>
      <c r="Y5" s="1226"/>
      <c r="Z5" s="1226"/>
      <c r="AA5" s="1226"/>
    </row>
    <row r="6" spans="1:27" ht="9" customHeight="1" x14ac:dyDescent="0.15">
      <c r="A6" s="2095"/>
      <c r="B6" s="2095"/>
      <c r="C6" s="2095"/>
      <c r="D6" s="2095"/>
      <c r="E6" s="2095"/>
      <c r="F6" s="2095"/>
      <c r="R6" s="1226"/>
      <c r="S6" s="1226"/>
      <c r="T6" s="1226"/>
      <c r="U6" s="1226"/>
      <c r="V6" s="1226"/>
      <c r="W6" s="1226"/>
      <c r="X6" s="1226"/>
      <c r="Y6" s="1226"/>
      <c r="Z6" s="1226"/>
      <c r="AA6" s="1226"/>
    </row>
    <row r="7" spans="1:27" ht="9" customHeight="1" x14ac:dyDescent="0.15">
      <c r="A7" s="2095"/>
      <c r="B7" s="2095"/>
      <c r="C7" s="2095"/>
      <c r="D7" s="2095"/>
      <c r="E7" s="2095"/>
      <c r="F7" s="2095"/>
      <c r="R7" s="1226"/>
      <c r="S7" s="1226"/>
      <c r="T7" s="1226"/>
      <c r="U7" s="1226"/>
      <c r="V7" s="1226"/>
      <c r="W7" s="1226"/>
      <c r="X7" s="1226"/>
      <c r="Y7" s="1226"/>
      <c r="Z7" s="1226"/>
      <c r="AA7" s="1226"/>
    </row>
    <row r="8" spans="1:27" ht="9" customHeight="1" x14ac:dyDescent="0.15">
      <c r="A8" s="2095"/>
      <c r="B8" s="2095"/>
      <c r="C8" s="2095"/>
      <c r="D8" s="2095"/>
      <c r="E8" s="2095"/>
      <c r="F8" s="2095"/>
      <c r="R8" s="1226"/>
      <c r="S8" s="1226"/>
      <c r="T8" s="1226"/>
      <c r="U8" s="1226"/>
      <c r="V8" s="1226"/>
      <c r="W8" s="1226"/>
      <c r="X8" s="1226"/>
      <c r="Y8" s="1226"/>
      <c r="Z8" s="1226"/>
      <c r="AA8" s="1226"/>
    </row>
    <row r="9" spans="1:27" ht="9" customHeight="1" x14ac:dyDescent="0.15">
      <c r="A9" s="2096"/>
      <c r="B9" s="2096"/>
      <c r="C9" s="2096"/>
      <c r="D9" s="2096"/>
      <c r="E9" s="2096"/>
      <c r="F9" s="2096"/>
      <c r="R9" s="1226"/>
      <c r="S9" s="1226"/>
      <c r="T9" s="1226"/>
      <c r="U9" s="1226"/>
      <c r="V9" s="1226"/>
      <c r="W9" s="1226"/>
      <c r="X9" s="1226"/>
      <c r="Y9" s="1226"/>
      <c r="Z9" s="1226"/>
      <c r="AA9" s="1226"/>
    </row>
    <row r="10" spans="1:27" s="1226" customFormat="1" ht="6.75" customHeight="1" x14ac:dyDescent="0.25">
      <c r="A10" s="616"/>
      <c r="B10" s="608"/>
      <c r="C10" s="608"/>
      <c r="D10" s="608"/>
      <c r="E10" s="616"/>
      <c r="F10" s="616"/>
      <c r="G10" s="1273"/>
    </row>
    <row r="11" spans="1:27" s="1226" customFormat="1" ht="15" customHeight="1" x14ac:dyDescent="0.25">
      <c r="A11" s="620" t="s">
        <v>1061</v>
      </c>
      <c r="B11" s="1220">
        <v>77</v>
      </c>
      <c r="C11" s="1220">
        <v>63</v>
      </c>
      <c r="D11" s="1220">
        <v>78</v>
      </c>
      <c r="E11" s="1220">
        <v>100</v>
      </c>
      <c r="F11" s="1220">
        <v>14</v>
      </c>
      <c r="G11" s="1774"/>
      <c r="K11" s="1775"/>
    </row>
    <row r="12" spans="1:27" s="1226" customFormat="1" ht="9" customHeight="1" x14ac:dyDescent="0.25">
      <c r="A12" s="620"/>
      <c r="B12" s="1221"/>
      <c r="C12" s="1221"/>
      <c r="D12" s="1221"/>
      <c r="E12" s="1221"/>
      <c r="F12" s="1221"/>
      <c r="G12" s="1774"/>
    </row>
    <row r="13" spans="1:27" s="1226" customFormat="1" ht="12.75" x14ac:dyDescent="0.25">
      <c r="A13" s="620" t="s">
        <v>1062</v>
      </c>
      <c r="B13" s="1221">
        <v>45</v>
      </c>
      <c r="C13" s="1221">
        <v>33</v>
      </c>
      <c r="D13" s="1221">
        <v>45</v>
      </c>
      <c r="E13" s="1221">
        <v>44</v>
      </c>
      <c r="F13" s="1221">
        <v>9</v>
      </c>
      <c r="G13" s="1776"/>
    </row>
    <row r="14" spans="1:27" s="1226" customFormat="1" ht="15" customHeight="1" x14ac:dyDescent="0.25">
      <c r="A14" s="616" t="s">
        <v>1063</v>
      </c>
      <c r="B14" s="1222">
        <v>25</v>
      </c>
      <c r="C14" s="1222">
        <v>18</v>
      </c>
      <c r="D14" s="1222">
        <v>27</v>
      </c>
      <c r="E14" s="1222">
        <v>25</v>
      </c>
      <c r="F14" s="1222">
        <v>9</v>
      </c>
      <c r="G14" s="1774"/>
    </row>
    <row r="15" spans="1:27" s="1226" customFormat="1" ht="12" customHeight="1" x14ac:dyDescent="0.25">
      <c r="A15" s="616" t="s">
        <v>1064</v>
      </c>
      <c r="B15" s="642">
        <v>20</v>
      </c>
      <c r="C15" s="642">
        <v>15</v>
      </c>
      <c r="D15" s="642">
        <v>18</v>
      </c>
      <c r="E15" s="642">
        <v>19</v>
      </c>
      <c r="F15" s="642">
        <v>0</v>
      </c>
      <c r="G15" s="1774"/>
    </row>
    <row r="16" spans="1:27" s="1226" customFormat="1" ht="9" customHeight="1" x14ac:dyDescent="0.25">
      <c r="A16" s="622"/>
      <c r="B16" s="1221"/>
      <c r="C16" s="1221"/>
      <c r="D16" s="1221"/>
      <c r="E16" s="1221"/>
      <c r="F16" s="1221"/>
      <c r="G16" s="1774"/>
    </row>
    <row r="17" spans="1:7" s="1226" customFormat="1" ht="12" customHeight="1" x14ac:dyDescent="0.25">
      <c r="A17" s="620" t="s">
        <v>1065</v>
      </c>
      <c r="B17" s="1223">
        <v>20</v>
      </c>
      <c r="C17" s="1223">
        <v>17</v>
      </c>
      <c r="D17" s="1223">
        <v>31</v>
      </c>
      <c r="E17" s="1223">
        <v>33</v>
      </c>
      <c r="F17" s="1223">
        <v>5</v>
      </c>
      <c r="G17" s="1776"/>
    </row>
    <row r="18" spans="1:7" s="1226" customFormat="1" ht="15" customHeight="1" x14ac:dyDescent="0.25">
      <c r="A18" s="616" t="s">
        <v>1063</v>
      </c>
      <c r="B18" s="642">
        <v>13</v>
      </c>
      <c r="C18" s="642">
        <v>10</v>
      </c>
      <c r="D18" s="642">
        <v>23</v>
      </c>
      <c r="E18" s="642">
        <v>25</v>
      </c>
      <c r="F18" s="642">
        <v>5</v>
      </c>
      <c r="G18" s="1777"/>
    </row>
    <row r="19" spans="1:7" s="1226" customFormat="1" ht="12" customHeight="1" x14ac:dyDescent="0.25">
      <c r="A19" s="616" t="s">
        <v>1064</v>
      </c>
      <c r="B19" s="642">
        <v>7</v>
      </c>
      <c r="C19" s="642">
        <v>7</v>
      </c>
      <c r="D19" s="642">
        <v>8</v>
      </c>
      <c r="E19" s="642">
        <v>8</v>
      </c>
      <c r="F19" s="642">
        <v>0</v>
      </c>
      <c r="G19" s="1777"/>
    </row>
    <row r="20" spans="1:7" s="1226" customFormat="1" ht="9" customHeight="1" x14ac:dyDescent="0.25">
      <c r="A20" s="620"/>
      <c r="B20" s="1222"/>
      <c r="C20" s="1222"/>
      <c r="D20" s="1222"/>
      <c r="E20" s="1222"/>
      <c r="F20" s="1222"/>
      <c r="G20" s="1777"/>
    </row>
    <row r="21" spans="1:7" s="1226" customFormat="1" ht="12" customHeight="1" x14ac:dyDescent="0.25">
      <c r="A21" s="620" t="s">
        <v>1066</v>
      </c>
      <c r="B21" s="1223">
        <v>12</v>
      </c>
      <c r="C21" s="1223">
        <v>13</v>
      </c>
      <c r="D21" s="1223">
        <v>2</v>
      </c>
      <c r="E21" s="1223">
        <v>23</v>
      </c>
      <c r="F21" s="1223">
        <v>0</v>
      </c>
      <c r="G21" s="1776"/>
    </row>
    <row r="22" spans="1:7" s="1226" customFormat="1" ht="15" customHeight="1" x14ac:dyDescent="0.25">
      <c r="A22" s="616" t="s">
        <v>1063</v>
      </c>
      <c r="B22" s="642">
        <v>1</v>
      </c>
      <c r="C22" s="642">
        <v>0</v>
      </c>
      <c r="D22" s="642">
        <v>0</v>
      </c>
      <c r="E22" s="642">
        <v>1</v>
      </c>
      <c r="F22" s="642">
        <v>0</v>
      </c>
      <c r="G22" s="1777"/>
    </row>
    <row r="23" spans="1:7" s="1226" customFormat="1" ht="12" customHeight="1" x14ac:dyDescent="0.25">
      <c r="A23" s="616" t="s">
        <v>1064</v>
      </c>
      <c r="B23" s="642">
        <v>11</v>
      </c>
      <c r="C23" s="642">
        <v>13</v>
      </c>
      <c r="D23" s="642">
        <v>2</v>
      </c>
      <c r="E23" s="642">
        <v>22</v>
      </c>
      <c r="F23" s="642">
        <v>0</v>
      </c>
      <c r="G23" s="1273"/>
    </row>
    <row r="24" spans="1:7" s="1226" customFormat="1" ht="9" customHeight="1" x14ac:dyDescent="0.25">
      <c r="A24" s="620"/>
      <c r="B24" s="1221"/>
      <c r="C24" s="1221"/>
      <c r="D24" s="1221"/>
      <c r="E24" s="1221"/>
      <c r="F24" s="1221"/>
      <c r="G24" s="1776"/>
    </row>
    <row r="25" spans="1:7" s="1226" customFormat="1" ht="17.25" customHeight="1" x14ac:dyDescent="0.25">
      <c r="A25" s="620" t="s">
        <v>1067</v>
      </c>
      <c r="B25" s="1220">
        <v>72</v>
      </c>
      <c r="C25" s="1220">
        <v>66</v>
      </c>
      <c r="D25" s="1220">
        <v>48</v>
      </c>
      <c r="E25" s="1220">
        <v>51</v>
      </c>
      <c r="F25" s="1220">
        <v>27</v>
      </c>
      <c r="G25" s="1776"/>
    </row>
    <row r="26" spans="1:7" s="1226" customFormat="1" ht="18" customHeight="1" x14ac:dyDescent="0.25">
      <c r="A26" s="620" t="s">
        <v>1062</v>
      </c>
      <c r="B26" s="1221">
        <v>41</v>
      </c>
      <c r="C26" s="1221">
        <v>35</v>
      </c>
      <c r="D26" s="1221">
        <v>27</v>
      </c>
      <c r="E26" s="1221">
        <v>29</v>
      </c>
      <c r="F26" s="1221">
        <v>13</v>
      </c>
      <c r="G26" s="1776"/>
    </row>
    <row r="27" spans="1:7" s="1226" customFormat="1" ht="12" customHeight="1" x14ac:dyDescent="0.25">
      <c r="A27" s="616" t="s">
        <v>1068</v>
      </c>
      <c r="B27" s="1222">
        <v>23</v>
      </c>
      <c r="C27" s="1222">
        <v>20</v>
      </c>
      <c r="D27" s="1222">
        <v>18</v>
      </c>
      <c r="E27" s="1222">
        <v>17</v>
      </c>
      <c r="F27" s="1222">
        <v>6</v>
      </c>
      <c r="G27" s="1774"/>
    </row>
    <row r="28" spans="1:7" s="1226" customFormat="1" ht="12" customHeight="1" x14ac:dyDescent="0.25">
      <c r="A28" s="617" t="s">
        <v>1069</v>
      </c>
      <c r="B28" s="1870">
        <v>18</v>
      </c>
      <c r="C28" s="1870">
        <v>15</v>
      </c>
      <c r="D28" s="1870">
        <v>9</v>
      </c>
      <c r="E28" s="1870">
        <v>12</v>
      </c>
      <c r="F28" s="1870">
        <v>7</v>
      </c>
      <c r="G28" s="1778"/>
    </row>
    <row r="29" spans="1:7" s="1226" customFormat="1" ht="9" customHeight="1" x14ac:dyDescent="0.25">
      <c r="A29" s="622"/>
      <c r="B29" s="1221"/>
      <c r="C29" s="1221"/>
      <c r="D29" s="1221"/>
      <c r="E29" s="1221"/>
      <c r="F29" s="1221"/>
      <c r="G29" s="1774"/>
    </row>
    <row r="30" spans="1:7" s="1226" customFormat="1" ht="12" customHeight="1" x14ac:dyDescent="0.25">
      <c r="A30" s="620" t="s">
        <v>1065</v>
      </c>
      <c r="B30" s="1221">
        <v>23</v>
      </c>
      <c r="C30" s="1221">
        <v>23</v>
      </c>
      <c r="D30" s="1221">
        <v>12</v>
      </c>
      <c r="E30" s="1221">
        <v>17</v>
      </c>
      <c r="F30" s="1221">
        <v>10</v>
      </c>
      <c r="G30" s="1776"/>
    </row>
    <row r="31" spans="1:7" s="1226" customFormat="1" ht="15" customHeight="1" x14ac:dyDescent="0.25">
      <c r="A31" s="616" t="s">
        <v>1068</v>
      </c>
      <c r="B31" s="1222">
        <v>20</v>
      </c>
      <c r="C31" s="1222">
        <v>18</v>
      </c>
      <c r="D31" s="1222">
        <v>10</v>
      </c>
      <c r="E31" s="1222">
        <v>14</v>
      </c>
      <c r="F31" s="1222">
        <v>6</v>
      </c>
      <c r="G31" s="1777"/>
    </row>
    <row r="32" spans="1:7" s="1226" customFormat="1" ht="12" customHeight="1" x14ac:dyDescent="0.25">
      <c r="A32" s="616" t="s">
        <v>1069</v>
      </c>
      <c r="B32" s="1222">
        <v>3</v>
      </c>
      <c r="C32" s="1222">
        <v>5</v>
      </c>
      <c r="D32" s="1222">
        <v>2</v>
      </c>
      <c r="E32" s="1222">
        <v>3</v>
      </c>
      <c r="F32" s="1222">
        <v>4</v>
      </c>
      <c r="G32" s="1777"/>
    </row>
    <row r="33" spans="1:11" s="1226" customFormat="1" ht="9" customHeight="1" x14ac:dyDescent="0.25">
      <c r="A33" s="620"/>
      <c r="B33" s="1222"/>
      <c r="C33" s="1222"/>
      <c r="D33" s="1222"/>
      <c r="E33" s="1222"/>
      <c r="F33" s="1222"/>
      <c r="G33" s="1777"/>
    </row>
    <row r="34" spans="1:11" s="1226" customFormat="1" ht="12" customHeight="1" x14ac:dyDescent="0.25">
      <c r="A34" s="620" t="s">
        <v>1066</v>
      </c>
      <c r="B34" s="1221">
        <v>8</v>
      </c>
      <c r="C34" s="1221">
        <v>8</v>
      </c>
      <c r="D34" s="1221">
        <v>9</v>
      </c>
      <c r="E34" s="1221">
        <v>5</v>
      </c>
      <c r="F34" s="1221">
        <v>4</v>
      </c>
      <c r="G34" s="1776"/>
    </row>
    <row r="35" spans="1:11" s="1226" customFormat="1" ht="15" customHeight="1" x14ac:dyDescent="0.25">
      <c r="A35" s="616" t="s">
        <v>1068</v>
      </c>
      <c r="B35" s="642">
        <v>0</v>
      </c>
      <c r="C35" s="642">
        <v>0</v>
      </c>
      <c r="D35" s="642">
        <v>0</v>
      </c>
      <c r="E35" s="642">
        <v>0</v>
      </c>
      <c r="F35" s="642">
        <v>0</v>
      </c>
      <c r="G35" s="1777"/>
    </row>
    <row r="36" spans="1:11" s="1226" customFormat="1" ht="12" customHeight="1" x14ac:dyDescent="0.25">
      <c r="A36" s="616" t="s">
        <v>1069</v>
      </c>
      <c r="B36" s="1222">
        <v>8</v>
      </c>
      <c r="C36" s="1222">
        <v>8</v>
      </c>
      <c r="D36" s="1222">
        <v>9</v>
      </c>
      <c r="E36" s="1222">
        <v>5</v>
      </c>
      <c r="F36" s="1222">
        <v>4</v>
      </c>
      <c r="G36" s="1273"/>
    </row>
    <row r="37" spans="1:11" s="1226" customFormat="1" ht="9" customHeight="1" x14ac:dyDescent="0.25">
      <c r="A37" s="616"/>
      <c r="B37" s="1222"/>
      <c r="C37" s="1222"/>
      <c r="D37" s="1222"/>
      <c r="E37" s="1222"/>
      <c r="F37" s="1222"/>
      <c r="G37" s="1273"/>
    </row>
    <row r="38" spans="1:11" s="1226" customFormat="1" ht="21" customHeight="1" x14ac:dyDescent="0.25">
      <c r="A38" s="620" t="s">
        <v>1070</v>
      </c>
      <c r="B38" s="1221"/>
      <c r="C38" s="1221"/>
      <c r="D38" s="1221"/>
      <c r="E38" s="1221"/>
      <c r="F38" s="1221"/>
      <c r="G38" s="1776"/>
    </row>
    <row r="39" spans="1:11" s="1780" customFormat="1" ht="16.5" customHeight="1" x14ac:dyDescent="0.25">
      <c r="A39" s="620" t="s">
        <v>1062</v>
      </c>
      <c r="B39" s="1221">
        <v>21</v>
      </c>
      <c r="C39" s="1221">
        <v>12</v>
      </c>
      <c r="D39" s="1221">
        <v>14</v>
      </c>
      <c r="E39" s="1221">
        <v>15</v>
      </c>
      <c r="F39" s="1221">
        <v>3</v>
      </c>
      <c r="G39" s="1779"/>
    </row>
    <row r="40" spans="1:11" s="1226" customFormat="1" ht="15" customHeight="1" x14ac:dyDescent="0.25">
      <c r="A40" s="616" t="s">
        <v>1068</v>
      </c>
      <c r="B40" s="1222">
        <v>21</v>
      </c>
      <c r="C40" s="1222">
        <v>12</v>
      </c>
      <c r="D40" s="1222">
        <v>14</v>
      </c>
      <c r="E40" s="1222">
        <v>15</v>
      </c>
      <c r="F40" s="1222">
        <v>3</v>
      </c>
      <c r="G40" s="1273"/>
    </row>
    <row r="41" spans="1:11" s="1226" customFormat="1" ht="9" customHeight="1" x14ac:dyDescent="0.25">
      <c r="A41" s="616"/>
      <c r="B41" s="1222"/>
      <c r="C41" s="1222"/>
      <c r="D41" s="1222"/>
      <c r="E41" s="1222"/>
      <c r="F41" s="1222"/>
      <c r="G41" s="1273"/>
    </row>
    <row r="42" spans="1:11" s="1226" customFormat="1" ht="12" customHeight="1" x14ac:dyDescent="0.25">
      <c r="A42" s="620" t="s">
        <v>1071</v>
      </c>
      <c r="B42" s="1220">
        <v>39</v>
      </c>
      <c r="C42" s="1220">
        <v>43</v>
      </c>
      <c r="D42" s="1220">
        <v>32</v>
      </c>
      <c r="E42" s="1220">
        <v>32</v>
      </c>
      <c r="F42" s="1220">
        <v>38</v>
      </c>
      <c r="G42" s="1781"/>
      <c r="K42" s="1775"/>
    </row>
    <row r="43" spans="1:11" s="1226" customFormat="1" ht="18" customHeight="1" x14ac:dyDescent="0.25">
      <c r="A43" s="620" t="s">
        <v>1062</v>
      </c>
      <c r="B43" s="1221">
        <v>29</v>
      </c>
      <c r="C43" s="1221">
        <v>35</v>
      </c>
      <c r="D43" s="1221">
        <v>19</v>
      </c>
      <c r="E43" s="1221">
        <v>19</v>
      </c>
      <c r="F43" s="1221">
        <v>26</v>
      </c>
      <c r="G43" s="1776"/>
    </row>
    <row r="44" spans="1:11" s="1226" customFormat="1" ht="15" customHeight="1" x14ac:dyDescent="0.25">
      <c r="A44" s="616" t="s">
        <v>1068</v>
      </c>
      <c r="B44" s="1222">
        <v>28</v>
      </c>
      <c r="C44" s="1222">
        <v>31</v>
      </c>
      <c r="D44" s="1222">
        <v>17</v>
      </c>
      <c r="E44" s="1222">
        <v>17</v>
      </c>
      <c r="F44" s="1222">
        <v>23</v>
      </c>
      <c r="G44" s="1273"/>
    </row>
    <row r="45" spans="1:11" s="1226" customFormat="1" ht="12" customHeight="1" x14ac:dyDescent="0.25">
      <c r="A45" s="616" t="s">
        <v>1069</v>
      </c>
      <c r="B45" s="862">
        <v>1</v>
      </c>
      <c r="C45" s="862">
        <v>4</v>
      </c>
      <c r="D45" s="862">
        <v>2</v>
      </c>
      <c r="E45" s="862">
        <v>2</v>
      </c>
      <c r="F45" s="862">
        <v>3</v>
      </c>
      <c r="G45" s="1273"/>
    </row>
    <row r="46" spans="1:11" s="1226" customFormat="1" ht="9" customHeight="1" x14ac:dyDescent="0.25">
      <c r="A46" s="622"/>
      <c r="B46" s="1222"/>
      <c r="C46" s="1222"/>
      <c r="D46" s="1222"/>
      <c r="E46" s="1222"/>
      <c r="F46" s="1222"/>
      <c r="G46" s="1273"/>
    </row>
    <row r="47" spans="1:11" s="1226" customFormat="1" ht="12" customHeight="1" x14ac:dyDescent="0.25">
      <c r="A47" s="620" t="s">
        <v>1065</v>
      </c>
      <c r="B47" s="1221">
        <v>9</v>
      </c>
      <c r="C47" s="1221">
        <v>8</v>
      </c>
      <c r="D47" s="1221">
        <v>12</v>
      </c>
      <c r="E47" s="1221">
        <v>12</v>
      </c>
      <c r="F47" s="1221">
        <v>12</v>
      </c>
      <c r="G47" s="1776"/>
    </row>
    <row r="48" spans="1:11" s="1226" customFormat="1" ht="15" customHeight="1" x14ac:dyDescent="0.25">
      <c r="A48" s="616" t="s">
        <v>1068</v>
      </c>
      <c r="B48" s="1222">
        <v>7</v>
      </c>
      <c r="C48" s="1222">
        <v>8</v>
      </c>
      <c r="D48" s="1222">
        <v>10</v>
      </c>
      <c r="E48" s="1222">
        <v>10</v>
      </c>
      <c r="F48" s="1222">
        <v>12</v>
      </c>
      <c r="G48" s="1273"/>
    </row>
    <row r="49" spans="1:7" s="1226" customFormat="1" ht="12" customHeight="1" x14ac:dyDescent="0.25">
      <c r="A49" s="616" t="s">
        <v>1069</v>
      </c>
      <c r="B49" s="862">
        <v>2</v>
      </c>
      <c r="C49" s="862">
        <v>0</v>
      </c>
      <c r="D49" s="862">
        <v>2</v>
      </c>
      <c r="E49" s="862">
        <v>2</v>
      </c>
      <c r="F49" s="862">
        <v>0</v>
      </c>
      <c r="G49" s="1273"/>
    </row>
    <row r="50" spans="1:7" s="1226" customFormat="1" ht="9" customHeight="1" x14ac:dyDescent="0.25">
      <c r="A50" s="620"/>
      <c r="B50" s="1222"/>
      <c r="C50" s="1222"/>
      <c r="D50" s="1222"/>
      <c r="E50" s="1222"/>
      <c r="F50" s="1222"/>
      <c r="G50" s="1273"/>
    </row>
    <row r="51" spans="1:7" s="1226" customFormat="1" ht="12" customHeight="1" x14ac:dyDescent="0.25">
      <c r="A51" s="620" t="s">
        <v>1066</v>
      </c>
      <c r="B51" s="1223">
        <v>1</v>
      </c>
      <c r="C51" s="1223">
        <v>0</v>
      </c>
      <c r="D51" s="1223">
        <v>1</v>
      </c>
      <c r="E51" s="1223">
        <v>1</v>
      </c>
      <c r="F51" s="1223">
        <v>0</v>
      </c>
      <c r="G51" s="1782"/>
    </row>
    <row r="52" spans="1:7" s="1226" customFormat="1" ht="13.5" customHeight="1" x14ac:dyDescent="0.25">
      <c r="A52" s="616" t="s">
        <v>1068</v>
      </c>
      <c r="B52" s="642">
        <v>0</v>
      </c>
      <c r="C52" s="642">
        <v>0</v>
      </c>
      <c r="D52" s="642">
        <v>0</v>
      </c>
      <c r="E52" s="642">
        <v>0</v>
      </c>
      <c r="F52" s="642">
        <v>0</v>
      </c>
      <c r="G52" s="1273"/>
    </row>
    <row r="53" spans="1:7" s="1226" customFormat="1" ht="12" customHeight="1" x14ac:dyDescent="0.25">
      <c r="A53" s="616" t="s">
        <v>1069</v>
      </c>
      <c r="B53" s="642">
        <v>1</v>
      </c>
      <c r="C53" s="642">
        <v>0</v>
      </c>
      <c r="D53" s="642">
        <v>1</v>
      </c>
      <c r="E53" s="642">
        <v>1</v>
      </c>
      <c r="F53" s="642">
        <v>0</v>
      </c>
      <c r="G53" s="1777"/>
    </row>
    <row r="54" spans="1:7" s="1226" customFormat="1" ht="5.25" customHeight="1" x14ac:dyDescent="0.25">
      <c r="A54" s="622"/>
      <c r="B54" s="1221"/>
      <c r="C54" s="1221"/>
      <c r="D54" s="1221"/>
      <c r="E54" s="1223"/>
      <c r="F54" s="862"/>
      <c r="G54" s="1774"/>
    </row>
    <row r="55" spans="1:7" s="1226" customFormat="1" ht="4.5" customHeight="1" thickBot="1" x14ac:dyDescent="0.3">
      <c r="A55" s="614"/>
      <c r="B55" s="1783"/>
      <c r="C55" s="1783"/>
      <c r="D55" s="614"/>
      <c r="E55" s="614"/>
      <c r="F55" s="614"/>
      <c r="G55" s="1273"/>
    </row>
    <row r="56" spans="1:7" s="1226" customFormat="1" ht="3.75" customHeight="1" thickTop="1" x14ac:dyDescent="0.25">
      <c r="A56" s="1142"/>
      <c r="B56" s="1784"/>
      <c r="C56" s="1784"/>
      <c r="D56" s="1142"/>
      <c r="E56" s="1142"/>
      <c r="F56" s="1142"/>
      <c r="G56" s="1273"/>
    </row>
    <row r="57" spans="1:7" s="1226" customFormat="1" ht="11.25" customHeight="1" x14ac:dyDescent="0.25">
      <c r="A57" s="1142" t="s">
        <v>1072</v>
      </c>
      <c r="B57" s="1784"/>
      <c r="C57" s="1784"/>
      <c r="D57" s="1142"/>
      <c r="E57" s="1142"/>
      <c r="F57" s="1142"/>
      <c r="G57" s="1273"/>
    </row>
    <row r="58" spans="1:7" s="1226" customFormat="1" ht="11.25" customHeight="1" x14ac:dyDescent="0.25">
      <c r="A58" s="616" t="s">
        <v>1073</v>
      </c>
      <c r="B58" s="1784"/>
      <c r="C58" s="1784"/>
      <c r="D58" s="1142"/>
      <c r="E58" s="1142"/>
      <c r="F58" s="1142"/>
      <c r="G58" s="1273"/>
    </row>
    <row r="59" spans="1:7" s="1226" customFormat="1" ht="17.25" customHeight="1" x14ac:dyDescent="0.25">
      <c r="A59" s="616" t="s">
        <v>1074</v>
      </c>
      <c r="B59" s="1785"/>
      <c r="C59" s="1785"/>
      <c r="D59" s="1785"/>
      <c r="E59" s="1785"/>
      <c r="F59" s="1785"/>
      <c r="G59" s="1786"/>
    </row>
    <row r="60" spans="1:7" s="1226" customFormat="1" ht="15" customHeight="1" x14ac:dyDescent="0.25">
      <c r="B60" s="616"/>
      <c r="C60" s="616"/>
      <c r="D60" s="616"/>
      <c r="E60" s="616"/>
      <c r="F60" s="616"/>
      <c r="G60" s="1273"/>
    </row>
    <row r="61" spans="1:7" s="1226" customFormat="1" x14ac:dyDescent="0.15">
      <c r="A61" s="1273"/>
      <c r="B61" s="1273"/>
      <c r="C61" s="1273"/>
      <c r="D61" s="1273"/>
      <c r="E61" s="1273"/>
      <c r="F61" s="1273"/>
      <c r="G61" s="1273"/>
    </row>
    <row r="62" spans="1:7" s="1226" customFormat="1" x14ac:dyDescent="0.15">
      <c r="A62" s="1273"/>
      <c r="B62" s="1273"/>
      <c r="C62" s="1273"/>
      <c r="D62" s="1273"/>
      <c r="E62" s="1273"/>
      <c r="F62" s="1273"/>
      <c r="G62" s="1273"/>
    </row>
    <row r="63" spans="1:7" s="1226" customFormat="1" x14ac:dyDescent="0.15">
      <c r="A63" s="1273"/>
      <c r="B63" s="1273"/>
      <c r="C63" s="1273"/>
      <c r="D63" s="1273"/>
      <c r="E63" s="1273"/>
      <c r="F63" s="1273"/>
      <c r="G63" s="1273"/>
    </row>
    <row r="64" spans="1:7" s="1226" customFormat="1" x14ac:dyDescent="0.15">
      <c r="A64" s="1273"/>
      <c r="B64" s="1273"/>
      <c r="C64" s="1273"/>
      <c r="D64" s="1273"/>
      <c r="E64" s="1273"/>
      <c r="F64" s="1273"/>
      <c r="G64" s="1273"/>
    </row>
    <row r="65" spans="1:7" s="1226" customFormat="1" x14ac:dyDescent="0.15">
      <c r="A65" s="1273"/>
      <c r="B65" s="1273"/>
      <c r="C65" s="1273"/>
      <c r="D65" s="1273"/>
      <c r="E65" s="1273"/>
      <c r="F65" s="1273"/>
      <c r="G65" s="1273"/>
    </row>
    <row r="66" spans="1:7" s="1226" customFormat="1" x14ac:dyDescent="0.15">
      <c r="A66" s="1273"/>
      <c r="B66" s="1273"/>
      <c r="C66" s="1273"/>
      <c r="D66" s="1273"/>
      <c r="E66" s="1273"/>
      <c r="F66" s="1273"/>
      <c r="G66" s="1273"/>
    </row>
    <row r="67" spans="1:7" s="1226" customFormat="1" x14ac:dyDescent="0.15"/>
    <row r="68" spans="1:7" s="1226" customFormat="1" x14ac:dyDescent="0.15"/>
    <row r="69" spans="1:7" x14ac:dyDescent="0.15">
      <c r="A69" s="1226"/>
      <c r="B69" s="1226"/>
      <c r="C69" s="1226"/>
      <c r="D69" s="1226"/>
      <c r="E69" s="1226"/>
      <c r="F69" s="1226"/>
    </row>
    <row r="70" spans="1:7" x14ac:dyDescent="0.15">
      <c r="A70" s="1226"/>
      <c r="B70" s="1226"/>
      <c r="C70" s="1226"/>
      <c r="D70" s="1226"/>
      <c r="E70" s="1226"/>
      <c r="F70" s="1226"/>
    </row>
    <row r="71" spans="1:7" x14ac:dyDescent="0.15">
      <c r="A71" s="1226"/>
      <c r="B71" s="1226"/>
      <c r="C71" s="1226"/>
      <c r="D71" s="1226"/>
      <c r="E71" s="1226"/>
      <c r="F71" s="1226"/>
    </row>
    <row r="72" spans="1:7" x14ac:dyDescent="0.15">
      <c r="A72" s="1226"/>
      <c r="B72" s="1226"/>
      <c r="C72" s="1226"/>
      <c r="D72" s="1226"/>
      <c r="E72" s="1226"/>
      <c r="F72" s="1226"/>
    </row>
    <row r="73" spans="1:7" x14ac:dyDescent="0.15">
      <c r="A73" s="1226"/>
      <c r="B73" s="1226"/>
      <c r="C73" s="1226"/>
      <c r="D73" s="1226"/>
      <c r="E73" s="1226"/>
      <c r="F73" s="1226"/>
    </row>
    <row r="74" spans="1:7" x14ac:dyDescent="0.15">
      <c r="A74" s="1226"/>
      <c r="B74" s="1226"/>
      <c r="C74" s="1226"/>
      <c r="D74" s="1226"/>
      <c r="E74" s="1226"/>
      <c r="F74" s="1226"/>
    </row>
    <row r="75" spans="1:7" x14ac:dyDescent="0.15">
      <c r="A75" s="1226"/>
      <c r="B75" s="1226"/>
      <c r="C75" s="1226"/>
      <c r="D75" s="1226"/>
      <c r="E75" s="1226"/>
      <c r="F75" s="1226"/>
    </row>
    <row r="76" spans="1:7" x14ac:dyDescent="0.15">
      <c r="A76" s="1226"/>
      <c r="B76" s="1226"/>
      <c r="C76" s="1226"/>
      <c r="D76" s="1226"/>
      <c r="E76" s="1226"/>
      <c r="F76" s="1226"/>
    </row>
    <row r="77" spans="1:7" x14ac:dyDescent="0.15">
      <c r="A77" s="1226"/>
      <c r="B77" s="1226"/>
      <c r="C77" s="1226"/>
      <c r="D77" s="1226"/>
      <c r="E77" s="1226"/>
      <c r="F77" s="1226"/>
    </row>
    <row r="78" spans="1:7" x14ac:dyDescent="0.15">
      <c r="A78" s="1226"/>
      <c r="B78" s="1226"/>
      <c r="C78" s="1226"/>
      <c r="D78" s="1226"/>
      <c r="E78" s="1226"/>
      <c r="F78" s="1226"/>
    </row>
    <row r="79" spans="1:7" x14ac:dyDescent="0.15">
      <c r="A79" s="1226"/>
      <c r="B79" s="1226"/>
      <c r="C79" s="1226"/>
      <c r="D79" s="1226"/>
      <c r="E79" s="1226"/>
      <c r="F79" s="1226"/>
    </row>
    <row r="80" spans="1:7" x14ac:dyDescent="0.15">
      <c r="A80" s="1226"/>
      <c r="B80" s="1226"/>
      <c r="C80" s="1226"/>
      <c r="D80" s="1226"/>
      <c r="E80" s="1226"/>
      <c r="F80" s="1226"/>
    </row>
    <row r="81" spans="1:6" x14ac:dyDescent="0.15">
      <c r="A81" s="1226"/>
      <c r="B81" s="1226"/>
      <c r="C81" s="1226"/>
      <c r="D81" s="1226"/>
      <c r="E81" s="1226"/>
      <c r="F81" s="1226"/>
    </row>
    <row r="82" spans="1:6" x14ac:dyDescent="0.15">
      <c r="A82" s="1226"/>
      <c r="B82" s="1226"/>
      <c r="C82" s="1226"/>
      <c r="D82" s="1226"/>
      <c r="E82" s="1226"/>
      <c r="F82" s="1226"/>
    </row>
    <row r="83" spans="1:6" x14ac:dyDescent="0.15">
      <c r="A83" s="1226"/>
      <c r="B83" s="1226"/>
      <c r="C83" s="1226"/>
      <c r="D83" s="1226"/>
      <c r="E83" s="1226"/>
      <c r="F83" s="1226"/>
    </row>
    <row r="84" spans="1:6" x14ac:dyDescent="0.15">
      <c r="A84" s="1226"/>
      <c r="B84" s="1226"/>
      <c r="C84" s="1226"/>
      <c r="D84" s="1226"/>
      <c r="E84" s="1226"/>
      <c r="F84" s="1226"/>
    </row>
    <row r="85" spans="1:6" x14ac:dyDescent="0.15">
      <c r="A85" s="1226"/>
      <c r="B85" s="1226"/>
      <c r="C85" s="1226"/>
      <c r="D85" s="1226"/>
      <c r="E85" s="1226"/>
      <c r="F85" s="1226"/>
    </row>
    <row r="86" spans="1:6" x14ac:dyDescent="0.15">
      <c r="A86" s="1226"/>
      <c r="B86" s="1226"/>
      <c r="C86" s="1226"/>
      <c r="D86" s="1226"/>
      <c r="E86" s="1226"/>
      <c r="F86" s="1226"/>
    </row>
    <row r="87" spans="1:6" x14ac:dyDescent="0.15">
      <c r="A87" s="1226"/>
      <c r="B87" s="1226"/>
      <c r="C87" s="1226"/>
      <c r="D87" s="1226"/>
      <c r="E87" s="1226"/>
      <c r="F87" s="1226"/>
    </row>
    <row r="88" spans="1:6" x14ac:dyDescent="0.15">
      <c r="A88" s="1226"/>
      <c r="B88" s="1226"/>
      <c r="C88" s="1226"/>
      <c r="D88" s="1226"/>
      <c r="E88" s="1226"/>
      <c r="F88" s="1226"/>
    </row>
    <row r="89" spans="1:6" x14ac:dyDescent="0.15">
      <c r="A89" s="1226"/>
      <c r="B89" s="1226"/>
      <c r="C89" s="1226"/>
      <c r="D89" s="1226"/>
      <c r="E89" s="1226"/>
      <c r="F89" s="1226"/>
    </row>
    <row r="90" spans="1:6" x14ac:dyDescent="0.15">
      <c r="A90" s="1226"/>
      <c r="B90" s="1226"/>
      <c r="C90" s="1226"/>
      <c r="D90" s="1226"/>
      <c r="E90" s="1226"/>
      <c r="F90" s="1226"/>
    </row>
    <row r="91" spans="1:6" x14ac:dyDescent="0.15">
      <c r="A91" s="1226"/>
      <c r="B91" s="1226"/>
      <c r="C91" s="1226"/>
      <c r="D91" s="1226"/>
      <c r="E91" s="1226"/>
      <c r="F91" s="1226"/>
    </row>
    <row r="92" spans="1:6" x14ac:dyDescent="0.15">
      <c r="A92" s="1226"/>
      <c r="B92" s="1226"/>
      <c r="C92" s="1226"/>
      <c r="D92" s="1226"/>
      <c r="E92" s="1226"/>
      <c r="F92" s="1226"/>
    </row>
    <row r="93" spans="1:6" x14ac:dyDescent="0.15">
      <c r="A93" s="1226"/>
      <c r="B93" s="1226"/>
      <c r="C93" s="1226"/>
      <c r="D93" s="1226"/>
      <c r="E93" s="1226"/>
      <c r="F93" s="1226"/>
    </row>
    <row r="94" spans="1:6" x14ac:dyDescent="0.15">
      <c r="A94" s="1226"/>
      <c r="B94" s="1226"/>
      <c r="C94" s="1226"/>
      <c r="D94" s="1226"/>
      <c r="E94" s="1226"/>
      <c r="F94" s="1226"/>
    </row>
    <row r="95" spans="1:6" x14ac:dyDescent="0.15">
      <c r="A95" s="1226"/>
      <c r="B95" s="1226"/>
      <c r="C95" s="1226"/>
      <c r="D95" s="1226"/>
      <c r="E95" s="1226"/>
      <c r="F95" s="1226"/>
    </row>
    <row r="96" spans="1:6" x14ac:dyDescent="0.15">
      <c r="A96" s="1226"/>
      <c r="B96" s="1226"/>
      <c r="C96" s="1226"/>
      <c r="D96" s="1226"/>
      <c r="E96" s="1226"/>
      <c r="F96" s="1226"/>
    </row>
    <row r="97" spans="1:6" x14ac:dyDescent="0.15">
      <c r="A97" s="1226"/>
      <c r="B97" s="1226"/>
      <c r="C97" s="1226"/>
      <c r="D97" s="1226"/>
      <c r="E97" s="1226"/>
      <c r="F97" s="1226"/>
    </row>
    <row r="98" spans="1:6" x14ac:dyDescent="0.15">
      <c r="A98" s="1226"/>
      <c r="B98" s="1226"/>
      <c r="C98" s="1226"/>
      <c r="D98" s="1226"/>
      <c r="E98" s="1226"/>
      <c r="F98" s="1226"/>
    </row>
    <row r="99" spans="1:6" x14ac:dyDescent="0.15">
      <c r="A99" s="1226"/>
      <c r="B99" s="1226"/>
      <c r="C99" s="1226"/>
      <c r="D99" s="1226"/>
      <c r="E99" s="1226"/>
      <c r="F99" s="1226"/>
    </row>
    <row r="100" spans="1:6" x14ac:dyDescent="0.15">
      <c r="A100" s="1226"/>
      <c r="B100" s="1226"/>
      <c r="C100" s="1226"/>
      <c r="D100" s="1226"/>
      <c r="E100" s="1226"/>
      <c r="F100" s="1226"/>
    </row>
    <row r="101" spans="1:6" x14ac:dyDescent="0.15">
      <c r="A101" s="1226"/>
      <c r="B101" s="1226"/>
      <c r="C101" s="1226"/>
      <c r="D101" s="1226"/>
      <c r="E101" s="1226"/>
      <c r="F101" s="1226"/>
    </row>
    <row r="102" spans="1:6" x14ac:dyDescent="0.15">
      <c r="A102" s="1226"/>
      <c r="B102" s="1226"/>
      <c r="C102" s="1226"/>
      <c r="D102" s="1226"/>
      <c r="E102" s="1226"/>
      <c r="F102" s="1226"/>
    </row>
    <row r="103" spans="1:6" x14ac:dyDescent="0.15">
      <c r="A103" s="1226"/>
      <c r="B103" s="1226"/>
      <c r="C103" s="1226"/>
      <c r="D103" s="1226"/>
      <c r="E103" s="1226"/>
      <c r="F103" s="1226"/>
    </row>
    <row r="104" spans="1:6" x14ac:dyDescent="0.15">
      <c r="A104" s="1226"/>
      <c r="B104" s="1226"/>
      <c r="C104" s="1226"/>
      <c r="D104" s="1226"/>
      <c r="E104" s="1226"/>
      <c r="F104" s="1226"/>
    </row>
    <row r="105" spans="1:6" x14ac:dyDescent="0.15">
      <c r="A105" s="1226"/>
      <c r="B105" s="1226"/>
      <c r="C105" s="1226"/>
      <c r="D105" s="1226"/>
      <c r="E105" s="1226"/>
      <c r="F105" s="1226"/>
    </row>
    <row r="106" spans="1:6" x14ac:dyDescent="0.15">
      <c r="A106" s="1226"/>
      <c r="B106" s="1226"/>
      <c r="C106" s="1226"/>
      <c r="D106" s="1226"/>
      <c r="E106" s="1226"/>
      <c r="F106" s="1226"/>
    </row>
    <row r="107" spans="1:6" x14ac:dyDescent="0.15">
      <c r="A107" s="1226"/>
      <c r="B107" s="1226"/>
      <c r="C107" s="1226"/>
      <c r="D107" s="1226"/>
      <c r="E107" s="1226"/>
      <c r="F107" s="1226"/>
    </row>
    <row r="108" spans="1:6" x14ac:dyDescent="0.15">
      <c r="A108" s="1226"/>
      <c r="B108" s="1226"/>
      <c r="C108" s="1226"/>
      <c r="D108" s="1226"/>
      <c r="E108" s="1226"/>
      <c r="F108" s="1226"/>
    </row>
  </sheetData>
  <mergeCells count="8">
    <mergeCell ref="A2:F2"/>
    <mergeCell ref="A3:F3"/>
    <mergeCell ref="A5:A9"/>
    <mergeCell ref="B5:B9"/>
    <mergeCell ref="C5:C9"/>
    <mergeCell ref="D5:D9"/>
    <mergeCell ref="E5:E9"/>
    <mergeCell ref="F5:F9"/>
  </mergeCells>
  <pageMargins left="0.78740157480314965" right="0.78740157480314965" top="1.1811023622047243" bottom="0.78740157480314965" header="0" footer="0"/>
  <pageSetup paperSize="9" orientation="portrait" horizontalDpi="1200" verticalDpi="12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47"/>
  <sheetViews>
    <sheetView showGridLines="0" workbookViewId="0"/>
  </sheetViews>
  <sheetFormatPr defaultRowHeight="9" x14ac:dyDescent="0.15"/>
  <cols>
    <col min="1" max="1" width="21.140625" style="1224" customWidth="1"/>
    <col min="2" max="4" width="7.85546875" style="1224" customWidth="1"/>
    <col min="5" max="5" width="7.42578125" style="1224" customWidth="1"/>
    <col min="6" max="6" width="13.7109375" style="1224" customWidth="1"/>
    <col min="7" max="7" width="8.28515625" style="1224" customWidth="1"/>
    <col min="8" max="8" width="11.28515625" style="1224" customWidth="1"/>
    <col min="9" max="9" width="9.140625" style="1224"/>
    <col min="10" max="11" width="9.140625" style="1226"/>
    <col min="12" max="12" width="12.85546875" style="1226" customWidth="1"/>
    <col min="13" max="17" width="9.140625" style="1226"/>
    <col min="18" max="16384" width="9.140625" style="1224"/>
  </cols>
  <sheetData>
    <row r="2" spans="1:17" s="1227" customFormat="1" ht="19.5" customHeight="1" x14ac:dyDescent="0.15">
      <c r="A2" s="2099" t="s">
        <v>1075</v>
      </c>
      <c r="B2" s="2099"/>
      <c r="C2" s="2099"/>
      <c r="D2" s="2099"/>
      <c r="E2" s="2099"/>
      <c r="F2" s="2099"/>
      <c r="G2" s="2099"/>
      <c r="H2" s="2099"/>
      <c r="J2" s="1228"/>
      <c r="K2" s="1228"/>
      <c r="L2" s="1228"/>
      <c r="M2" s="1228"/>
      <c r="N2" s="1228"/>
      <c r="O2" s="1228"/>
      <c r="P2" s="1228"/>
      <c r="Q2" s="1228"/>
    </row>
    <row r="3" spans="1:17" s="1227" customFormat="1" ht="22.5" customHeight="1" x14ac:dyDescent="0.15">
      <c r="A3" s="1944" t="s">
        <v>1439</v>
      </c>
      <c r="B3" s="1944"/>
      <c r="C3" s="1944"/>
      <c r="D3" s="1944"/>
      <c r="E3" s="1944"/>
      <c r="F3" s="1944"/>
      <c r="G3" s="1944"/>
      <c r="H3" s="1944"/>
      <c r="I3" s="1585"/>
      <c r="J3" s="1584"/>
      <c r="K3" s="1584"/>
      <c r="L3" s="1228"/>
      <c r="M3" s="1228"/>
      <c r="N3" s="1228"/>
      <c r="O3" s="1228"/>
      <c r="P3" s="1228"/>
      <c r="Q3" s="1228"/>
    </row>
    <row r="4" spans="1:17" s="1227" customFormat="1" ht="13.5" customHeight="1" x14ac:dyDescent="0.25">
      <c r="A4" s="805"/>
      <c r="B4" s="805"/>
      <c r="C4" s="805"/>
      <c r="D4" s="805"/>
      <c r="E4" s="743"/>
      <c r="F4" s="743"/>
      <c r="G4" s="743"/>
      <c r="H4" s="1229"/>
      <c r="J4" s="1228"/>
      <c r="K4" s="1228"/>
      <c r="L4" s="1228"/>
      <c r="M4" s="1228"/>
      <c r="N4" s="1228"/>
      <c r="O4" s="1228"/>
      <c r="P4" s="1228"/>
      <c r="Q4" s="1228"/>
    </row>
    <row r="5" spans="1:17" s="1227" customFormat="1" ht="15" customHeight="1" x14ac:dyDescent="0.25">
      <c r="A5" s="1801" t="s">
        <v>1076</v>
      </c>
      <c r="B5" s="1923" t="s">
        <v>1077</v>
      </c>
      <c r="C5" s="1923" t="s">
        <v>1078</v>
      </c>
      <c r="D5" s="1923" t="s">
        <v>1079</v>
      </c>
      <c r="E5" s="1923" t="s">
        <v>1080</v>
      </c>
      <c r="F5" s="2101" t="s">
        <v>1081</v>
      </c>
      <c r="G5" s="2102" t="s">
        <v>1082</v>
      </c>
      <c r="H5" s="2101" t="s">
        <v>1083</v>
      </c>
      <c r="J5" s="1788"/>
      <c r="K5" s="1788"/>
      <c r="L5" s="1788"/>
      <c r="M5" s="1788"/>
      <c r="N5" s="1788"/>
      <c r="O5" s="1788"/>
      <c r="P5" s="1228"/>
      <c r="Q5" s="1228"/>
    </row>
    <row r="6" spans="1:17" s="1230" customFormat="1" ht="15" customHeight="1" x14ac:dyDescent="0.25">
      <c r="A6" s="1803" t="s">
        <v>1084</v>
      </c>
      <c r="B6" s="2100"/>
      <c r="C6" s="2100"/>
      <c r="D6" s="2100"/>
      <c r="E6" s="1925"/>
      <c r="F6" s="1925"/>
      <c r="G6" s="2100"/>
      <c r="H6" s="1925"/>
      <c r="J6" s="1789"/>
      <c r="K6" s="1789"/>
      <c r="L6" s="1789"/>
      <c r="M6" s="1789"/>
      <c r="N6" s="1789"/>
      <c r="O6" s="1789"/>
      <c r="P6" s="1274"/>
      <c r="Q6" s="1274"/>
    </row>
    <row r="7" spans="1:17" s="1227" customFormat="1" ht="15" customHeight="1" x14ac:dyDescent="0.25">
      <c r="A7" s="1802"/>
      <c r="B7" s="1924" t="s">
        <v>5</v>
      </c>
      <c r="C7" s="1924"/>
      <c r="D7" s="1924"/>
      <c r="E7" s="1924"/>
      <c r="F7" s="1924"/>
      <c r="G7" s="1684" t="s">
        <v>25</v>
      </c>
      <c r="H7" s="1800" t="s">
        <v>223</v>
      </c>
      <c r="J7" s="1228"/>
      <c r="K7" s="1228"/>
      <c r="L7" s="1228"/>
      <c r="M7" s="1231"/>
      <c r="N7" s="1231"/>
      <c r="O7" s="1228"/>
      <c r="P7" s="1228"/>
      <c r="Q7" s="1228"/>
    </row>
    <row r="8" spans="1:17" s="1227" customFormat="1" ht="9" customHeight="1" x14ac:dyDescent="0.25">
      <c r="A8" s="1232"/>
      <c r="B8" s="619"/>
      <c r="C8" s="619"/>
      <c r="D8" s="619"/>
      <c r="E8" s="619"/>
      <c r="F8" s="619"/>
      <c r="G8" s="619"/>
      <c r="H8" s="1233"/>
      <c r="J8" s="1228"/>
      <c r="K8" s="1228"/>
      <c r="L8" s="1228"/>
      <c r="M8" s="1231"/>
      <c r="N8" s="1231"/>
      <c r="O8" s="1228"/>
      <c r="P8" s="1228"/>
      <c r="Q8" s="1228"/>
    </row>
    <row r="9" spans="1:17" s="1227" customFormat="1" ht="15" customHeight="1" x14ac:dyDescent="0.25">
      <c r="A9" s="1234">
        <v>2010</v>
      </c>
      <c r="B9" s="1235">
        <v>167</v>
      </c>
      <c r="C9" s="1235">
        <v>564</v>
      </c>
      <c r="D9" s="610">
        <v>109349</v>
      </c>
      <c r="E9" s="606">
        <v>670315</v>
      </c>
      <c r="F9" s="610">
        <v>16559731</v>
      </c>
      <c r="G9" s="1235">
        <v>12.7</v>
      </c>
      <c r="H9" s="926">
        <v>82243156.619998574</v>
      </c>
      <c r="J9" s="1236"/>
      <c r="K9" s="1228"/>
      <c r="L9" s="1228"/>
      <c r="M9" s="1231"/>
      <c r="N9" s="1231"/>
      <c r="O9" s="1228"/>
      <c r="P9" s="1228"/>
      <c r="Q9" s="1228"/>
    </row>
    <row r="10" spans="1:17" s="1227" customFormat="1" ht="15" customHeight="1" x14ac:dyDescent="0.25">
      <c r="A10" s="1234">
        <v>2011</v>
      </c>
      <c r="B10" s="1235">
        <v>165</v>
      </c>
      <c r="C10" s="1235">
        <v>558</v>
      </c>
      <c r="D10" s="610">
        <v>108732</v>
      </c>
      <c r="E10" s="606">
        <v>670677</v>
      </c>
      <c r="F10" s="610">
        <v>15701649</v>
      </c>
      <c r="G10" s="1792">
        <v>12</v>
      </c>
      <c r="H10" s="926">
        <v>79938684.519994974</v>
      </c>
      <c r="J10" s="1236"/>
      <c r="K10" s="1228"/>
      <c r="L10" s="1228"/>
      <c r="M10" s="1231"/>
      <c r="N10" s="1231"/>
      <c r="O10" s="1228"/>
      <c r="P10" s="1228"/>
      <c r="Q10" s="1228"/>
    </row>
    <row r="11" spans="1:17" s="1227" customFormat="1" ht="15" customHeight="1" x14ac:dyDescent="0.25">
      <c r="A11" s="1234">
        <v>2012</v>
      </c>
      <c r="B11" s="1235">
        <v>160</v>
      </c>
      <c r="C11" s="1235">
        <v>551</v>
      </c>
      <c r="D11" s="610">
        <v>107822</v>
      </c>
      <c r="E11" s="606">
        <v>635051</v>
      </c>
      <c r="F11" s="610">
        <v>13810572</v>
      </c>
      <c r="G11" s="1235">
        <v>11.1</v>
      </c>
      <c r="H11" s="926">
        <v>73954671</v>
      </c>
      <c r="J11" s="1236"/>
      <c r="K11" s="1228"/>
      <c r="L11" s="1228"/>
      <c r="M11" s="1231"/>
      <c r="N11" s="1231"/>
      <c r="O11" s="1228"/>
      <c r="P11" s="1228"/>
      <c r="Q11" s="1228"/>
    </row>
    <row r="12" spans="1:17" s="1227" customFormat="1" ht="15" customHeight="1" x14ac:dyDescent="0.25">
      <c r="A12" s="1234">
        <v>2013</v>
      </c>
      <c r="B12" s="1235">
        <v>158</v>
      </c>
      <c r="C12" s="1235">
        <v>544</v>
      </c>
      <c r="D12" s="610">
        <v>105364</v>
      </c>
      <c r="E12" s="606">
        <v>558161</v>
      </c>
      <c r="F12" s="610">
        <v>12546745</v>
      </c>
      <c r="G12" s="1235">
        <v>11.6</v>
      </c>
      <c r="H12" s="926">
        <v>65495317</v>
      </c>
      <c r="J12" s="1236"/>
      <c r="K12" s="1228"/>
      <c r="L12" s="1237"/>
      <c r="M12" s="1231"/>
      <c r="N12" s="1231"/>
      <c r="O12" s="1228"/>
      <c r="P12" s="1228"/>
      <c r="Q12" s="1228"/>
    </row>
    <row r="13" spans="1:17" s="1227" customFormat="1" ht="15" customHeight="1" x14ac:dyDescent="0.25">
      <c r="A13" s="1234">
        <v>2014</v>
      </c>
      <c r="B13" s="1235">
        <v>168</v>
      </c>
      <c r="C13" s="1235">
        <v>545</v>
      </c>
      <c r="D13" s="610">
        <v>105058</v>
      </c>
      <c r="E13" s="606">
        <v>596884</v>
      </c>
      <c r="F13" s="610">
        <v>12090667</v>
      </c>
      <c r="G13" s="1235">
        <v>10.5</v>
      </c>
      <c r="H13" s="926">
        <v>62741557</v>
      </c>
      <c r="J13" s="1236"/>
      <c r="K13" s="1228"/>
      <c r="L13" s="1228"/>
      <c r="M13" s="1231"/>
      <c r="N13" s="1231"/>
      <c r="O13" s="1228"/>
      <c r="P13" s="1228"/>
      <c r="Q13" s="1228"/>
    </row>
    <row r="14" spans="1:17" s="1227" customFormat="1" ht="15" customHeight="1" x14ac:dyDescent="0.25">
      <c r="A14" s="1234">
        <v>2015</v>
      </c>
      <c r="B14" s="1235">
        <v>165</v>
      </c>
      <c r="C14" s="1235">
        <v>547</v>
      </c>
      <c r="D14" s="610">
        <v>104462</v>
      </c>
      <c r="E14" s="606">
        <v>621770</v>
      </c>
      <c r="F14" s="610">
        <v>14566066</v>
      </c>
      <c r="G14" s="1235">
        <v>12.3</v>
      </c>
      <c r="H14" s="926">
        <v>75012776</v>
      </c>
      <c r="J14" s="1236"/>
      <c r="K14" s="1228"/>
      <c r="L14" s="1228"/>
      <c r="M14" s="1231"/>
      <c r="N14" s="1231"/>
      <c r="O14" s="1228"/>
      <c r="P14" s="1228"/>
      <c r="Q14" s="1228"/>
    </row>
    <row r="15" spans="1:17" s="1227" customFormat="1" ht="15" customHeight="1" x14ac:dyDescent="0.25">
      <c r="A15" s="1234">
        <v>2016</v>
      </c>
      <c r="B15" s="1235">
        <v>167</v>
      </c>
      <c r="C15" s="1235">
        <v>557</v>
      </c>
      <c r="D15" s="610">
        <v>104729</v>
      </c>
      <c r="E15" s="606">
        <v>650538</v>
      </c>
      <c r="F15" s="610">
        <v>14924266</v>
      </c>
      <c r="G15" s="1235">
        <v>12.2</v>
      </c>
      <c r="H15" s="926">
        <v>77239395</v>
      </c>
      <c r="J15" s="1236"/>
      <c r="K15" s="1228"/>
      <c r="L15" s="1228"/>
      <c r="M15" s="1231"/>
      <c r="N15" s="1231"/>
      <c r="O15" s="1228"/>
      <c r="P15" s="1228"/>
      <c r="Q15" s="1228"/>
    </row>
    <row r="16" spans="1:17" s="1227" customFormat="1" ht="15" customHeight="1" x14ac:dyDescent="0.25">
      <c r="A16" s="1234">
        <v>2017</v>
      </c>
      <c r="B16" s="1235">
        <v>173</v>
      </c>
      <c r="C16" s="1235">
        <v>571</v>
      </c>
      <c r="D16" s="610">
        <v>108435</v>
      </c>
      <c r="E16" s="606">
        <v>665841</v>
      </c>
      <c r="F16" s="610">
        <v>15609634</v>
      </c>
      <c r="G16" s="1235">
        <v>12.3</v>
      </c>
      <c r="H16" s="926">
        <v>81678414.940000013</v>
      </c>
      <c r="J16" s="1236"/>
      <c r="K16" s="1228"/>
      <c r="L16" s="1228"/>
      <c r="M16" s="1231"/>
      <c r="N16" s="1231"/>
      <c r="O16" s="1228"/>
      <c r="P16" s="1228"/>
      <c r="Q16" s="1228"/>
    </row>
    <row r="17" spans="1:17" s="1227" customFormat="1" ht="15" customHeight="1" x14ac:dyDescent="0.25">
      <c r="A17" s="1238">
        <v>2018</v>
      </c>
      <c r="B17" s="1795"/>
      <c r="C17" s="1795"/>
      <c r="D17" s="1795"/>
      <c r="E17" s="1795"/>
      <c r="F17" s="1795"/>
      <c r="G17" s="1219"/>
      <c r="H17" s="1795"/>
      <c r="J17" s="1236"/>
      <c r="K17" s="1228"/>
      <c r="L17" s="1228"/>
      <c r="M17" s="1228"/>
      <c r="N17" s="1228"/>
      <c r="O17" s="1228"/>
      <c r="P17" s="1228"/>
      <c r="Q17" s="1228"/>
    </row>
    <row r="18" spans="1:17" s="1227" customFormat="1" ht="15" customHeight="1" x14ac:dyDescent="0.25">
      <c r="A18" s="1239" t="s">
        <v>252</v>
      </c>
      <c r="B18" s="1240">
        <f>+B20+B28+B29</f>
        <v>186</v>
      </c>
      <c r="C18" s="1240">
        <f>+C20+C28+C29</f>
        <v>587</v>
      </c>
      <c r="D18" s="1240">
        <f>+D20+D28+D29</f>
        <v>113001</v>
      </c>
      <c r="E18" s="1240">
        <f>+E20+E28+E29</f>
        <v>664341</v>
      </c>
      <c r="F18" s="1240">
        <f>+F20+F28+F29</f>
        <v>14776626</v>
      </c>
      <c r="G18" s="1241">
        <v>11.6</v>
      </c>
      <c r="H18" s="1240">
        <f>+H20+H28+H29</f>
        <v>78677429.790000007</v>
      </c>
      <c r="I18" s="1242"/>
      <c r="J18" s="1236"/>
      <c r="K18" s="1228"/>
      <c r="L18" s="1243"/>
      <c r="M18" s="1243"/>
      <c r="N18" s="1244"/>
      <c r="O18" s="1228"/>
      <c r="P18" s="1228"/>
      <c r="Q18" s="1228"/>
    </row>
    <row r="19" spans="1:17" s="1227" customFormat="1" ht="9" customHeight="1" x14ac:dyDescent="0.25">
      <c r="A19" s="808"/>
      <c r="B19" s="1245"/>
      <c r="C19" s="1245"/>
      <c r="D19" s="1245"/>
      <c r="E19" s="1245"/>
      <c r="F19" s="1245"/>
      <c r="G19" s="1245"/>
      <c r="H19" s="1245"/>
      <c r="I19" s="1246"/>
      <c r="J19" s="1236"/>
      <c r="K19" s="1228"/>
      <c r="L19" s="1228"/>
      <c r="M19" s="1247"/>
      <c r="N19" s="1244"/>
      <c r="O19" s="1228"/>
      <c r="P19" s="1228"/>
      <c r="Q19" s="1228"/>
    </row>
    <row r="20" spans="1:17" s="1227" customFormat="1" ht="15.75" customHeight="1" x14ac:dyDescent="0.25">
      <c r="A20" s="810" t="s">
        <v>1085</v>
      </c>
      <c r="B20" s="624">
        <f>SUM(B22:B26)</f>
        <v>178</v>
      </c>
      <c r="C20" s="624">
        <f>SUM(C22:C26)</f>
        <v>565</v>
      </c>
      <c r="D20" s="624">
        <f>SUM(D22:D26)</f>
        <v>108640</v>
      </c>
      <c r="E20" s="655">
        <f>SUM(E22:E26)</f>
        <v>640761</v>
      </c>
      <c r="F20" s="655">
        <f>SUM(F22:F26)</f>
        <v>14372421</v>
      </c>
      <c r="G20" s="1248">
        <v>11.7</v>
      </c>
      <c r="H20" s="655">
        <f>SUM(H22:H26)</f>
        <v>76669392.790000007</v>
      </c>
      <c r="I20" s="1242"/>
      <c r="J20" s="1236"/>
      <c r="K20" s="1228"/>
      <c r="L20" s="1249"/>
      <c r="M20" s="1243"/>
      <c r="N20" s="1244"/>
      <c r="O20" s="1228"/>
      <c r="P20" s="1228"/>
      <c r="Q20" s="1228"/>
    </row>
    <row r="21" spans="1:17" s="1227" customFormat="1" ht="9" customHeight="1" x14ac:dyDescent="0.25">
      <c r="A21" s="808"/>
      <c r="B21" s="1250"/>
      <c r="C21" s="933"/>
      <c r="D21" s="933"/>
      <c r="E21" s="656"/>
      <c r="F21" s="656"/>
      <c r="H21" s="656"/>
      <c r="J21" s="1236"/>
      <c r="K21" s="1228"/>
      <c r="L21" s="1251"/>
      <c r="M21" s="1247"/>
      <c r="N21" s="1244"/>
      <c r="O21" s="1228"/>
      <c r="P21" s="1228"/>
      <c r="Q21" s="1228"/>
    </row>
    <row r="22" spans="1:17" s="1231" customFormat="1" ht="15.75" customHeight="1" x14ac:dyDescent="0.25">
      <c r="A22" s="622" t="s">
        <v>717</v>
      </c>
      <c r="B22" s="610">
        <v>53</v>
      </c>
      <c r="C22" s="610">
        <v>174</v>
      </c>
      <c r="D22" s="610">
        <v>34797</v>
      </c>
      <c r="E22" s="610">
        <v>195236</v>
      </c>
      <c r="F22" s="610">
        <v>4624580</v>
      </c>
      <c r="G22" s="1253">
        <v>11.8</v>
      </c>
      <c r="H22" s="926">
        <v>23696331</v>
      </c>
      <c r="I22" s="1791"/>
      <c r="J22" s="1236"/>
      <c r="K22" s="1228"/>
      <c r="L22" s="1790"/>
      <c r="N22" s="1244"/>
    </row>
    <row r="23" spans="1:17" s="1228" customFormat="1" ht="15.75" customHeight="1" x14ac:dyDescent="0.25">
      <c r="A23" s="622" t="s">
        <v>726</v>
      </c>
      <c r="B23" s="610">
        <v>47</v>
      </c>
      <c r="C23" s="610">
        <v>118</v>
      </c>
      <c r="D23" s="610">
        <v>23160</v>
      </c>
      <c r="E23" s="610">
        <v>108985</v>
      </c>
      <c r="F23" s="610">
        <v>2021097</v>
      </c>
      <c r="G23" s="1792">
        <v>9.4</v>
      </c>
      <c r="H23" s="926">
        <v>10512969.130000001</v>
      </c>
      <c r="I23" s="1791"/>
      <c r="J23" s="1236"/>
      <c r="L23" s="1790"/>
      <c r="N23" s="1244"/>
    </row>
    <row r="24" spans="1:17" s="1231" customFormat="1" ht="15.75" customHeight="1" x14ac:dyDescent="0.25">
      <c r="A24" s="622" t="s">
        <v>735</v>
      </c>
      <c r="B24" s="610">
        <v>37</v>
      </c>
      <c r="C24" s="610">
        <v>191</v>
      </c>
      <c r="D24" s="610">
        <v>35125</v>
      </c>
      <c r="E24" s="610">
        <v>263571</v>
      </c>
      <c r="F24" s="610">
        <v>6432093</v>
      </c>
      <c r="G24" s="1792">
        <v>13.3</v>
      </c>
      <c r="H24" s="926">
        <v>35834083.009999998</v>
      </c>
      <c r="I24" s="1791"/>
      <c r="J24" s="1236"/>
      <c r="K24" s="1228"/>
      <c r="L24" s="1790"/>
      <c r="N24" s="1244"/>
    </row>
    <row r="25" spans="1:17" s="1228" customFormat="1" ht="15.75" customHeight="1" x14ac:dyDescent="0.25">
      <c r="A25" s="622" t="s">
        <v>736</v>
      </c>
      <c r="B25" s="610">
        <v>30</v>
      </c>
      <c r="C25" s="610">
        <v>42</v>
      </c>
      <c r="D25" s="610">
        <v>8956</v>
      </c>
      <c r="E25" s="610">
        <v>18220</v>
      </c>
      <c r="F25" s="610">
        <v>374156</v>
      </c>
      <c r="G25" s="1792">
        <v>9.6</v>
      </c>
      <c r="H25" s="926">
        <v>1768507</v>
      </c>
      <c r="I25" s="1791"/>
      <c r="J25" s="1236"/>
      <c r="L25" s="1790"/>
      <c r="N25" s="1244"/>
    </row>
    <row r="26" spans="1:17" s="1228" customFormat="1" ht="15.75" customHeight="1" x14ac:dyDescent="0.25">
      <c r="A26" s="622" t="s">
        <v>742</v>
      </c>
      <c r="B26" s="610">
        <v>11</v>
      </c>
      <c r="C26" s="610">
        <v>40</v>
      </c>
      <c r="D26" s="610">
        <v>6602</v>
      </c>
      <c r="E26" s="610">
        <v>54749</v>
      </c>
      <c r="F26" s="610">
        <v>920495</v>
      </c>
      <c r="G26" s="1792">
        <v>10.199999999999999</v>
      </c>
      <c r="H26" s="926">
        <v>4857502.6500000004</v>
      </c>
      <c r="I26" s="1791"/>
      <c r="J26" s="1236"/>
      <c r="L26" s="1790"/>
      <c r="N26" s="1244"/>
    </row>
    <row r="27" spans="1:17" s="1228" customFormat="1" ht="9" customHeight="1" x14ac:dyDescent="0.25">
      <c r="A27" s="622"/>
      <c r="B27" s="610"/>
      <c r="C27" s="610"/>
      <c r="D27" s="610"/>
      <c r="E27" s="610"/>
      <c r="F27" s="610"/>
      <c r="G27" s="1792"/>
      <c r="H27" s="628"/>
      <c r="I27" s="1791"/>
      <c r="J27" s="1236"/>
      <c r="L27" s="1790"/>
      <c r="N27" s="1244"/>
    </row>
    <row r="28" spans="1:17" s="1228" customFormat="1" ht="15.75" customHeight="1" x14ac:dyDescent="0.25">
      <c r="A28" s="1305" t="s">
        <v>1086</v>
      </c>
      <c r="B28" s="621">
        <v>6</v>
      </c>
      <c r="C28" s="621">
        <v>9</v>
      </c>
      <c r="D28" s="621">
        <v>1714</v>
      </c>
      <c r="E28" s="621">
        <v>6130</v>
      </c>
      <c r="F28" s="621">
        <v>138905</v>
      </c>
      <c r="G28" s="1253">
        <v>11.9</v>
      </c>
      <c r="H28" s="621">
        <v>649950</v>
      </c>
      <c r="I28" s="1791"/>
      <c r="J28" s="1236"/>
      <c r="L28" s="1790"/>
      <c r="N28" s="1244"/>
    </row>
    <row r="29" spans="1:17" s="1231" customFormat="1" ht="15.75" customHeight="1" x14ac:dyDescent="0.25">
      <c r="A29" s="620" t="s">
        <v>1087</v>
      </c>
      <c r="B29" s="624">
        <v>2</v>
      </c>
      <c r="C29" s="624">
        <v>13</v>
      </c>
      <c r="D29" s="624">
        <v>2647</v>
      </c>
      <c r="E29" s="624">
        <v>17450</v>
      </c>
      <c r="F29" s="624">
        <v>265300</v>
      </c>
      <c r="G29" s="1253">
        <v>7.5</v>
      </c>
      <c r="H29" s="624">
        <v>1358087</v>
      </c>
      <c r="I29" s="1791"/>
      <c r="J29" s="1236"/>
      <c r="K29" s="1228"/>
      <c r="L29" s="1790"/>
      <c r="N29" s="1244"/>
    </row>
    <row r="30" spans="1:17" s="1226" customFormat="1" ht="4.5" customHeight="1" thickBot="1" x14ac:dyDescent="0.3">
      <c r="A30" s="614"/>
      <c r="B30" s="614"/>
      <c r="C30" s="614"/>
      <c r="D30" s="614"/>
      <c r="E30" s="1793"/>
      <c r="F30" s="1783"/>
      <c r="G30" s="1783"/>
      <c r="H30" s="1794"/>
      <c r="L30" s="1254"/>
      <c r="M30" s="1254"/>
    </row>
    <row r="31" spans="1:17" ht="3" customHeight="1" thickTop="1" x14ac:dyDescent="0.25">
      <c r="A31" s="808"/>
      <c r="B31" s="808"/>
      <c r="C31" s="808"/>
      <c r="D31" s="808"/>
      <c r="E31" s="972"/>
      <c r="F31" s="972"/>
      <c r="G31" s="972"/>
      <c r="H31" s="673"/>
    </row>
    <row r="32" spans="1:17" ht="16.5" customHeight="1" x14ac:dyDescent="0.15">
      <c r="A32" s="1985" t="s">
        <v>1088</v>
      </c>
      <c r="B32" s="1895"/>
      <c r="C32" s="1895"/>
      <c r="D32" s="1895"/>
      <c r="E32" s="1895"/>
      <c r="F32" s="1895"/>
      <c r="G32" s="1895"/>
      <c r="H32" s="1895"/>
    </row>
    <row r="33" spans="1:8" ht="16.5" customHeight="1" x14ac:dyDescent="0.15">
      <c r="A33" s="1895"/>
      <c r="B33" s="1895"/>
      <c r="C33" s="1895"/>
      <c r="D33" s="1895"/>
      <c r="E33" s="1895"/>
      <c r="F33" s="1895"/>
      <c r="G33" s="1895"/>
      <c r="H33" s="1895"/>
    </row>
    <row r="34" spans="1:8" ht="27.75" customHeight="1" x14ac:dyDescent="0.15">
      <c r="A34" s="2097" t="s">
        <v>1089</v>
      </c>
      <c r="B34" s="2098"/>
      <c r="C34" s="2098"/>
      <c r="D34" s="2098"/>
      <c r="E34" s="2098"/>
      <c r="F34" s="2098"/>
      <c r="G34" s="2098"/>
      <c r="H34" s="2098"/>
    </row>
    <row r="35" spans="1:8" ht="12" customHeight="1" x14ac:dyDescent="0.25">
      <c r="A35" s="616" t="s">
        <v>1074</v>
      </c>
      <c r="B35" s="808"/>
      <c r="C35" s="808"/>
      <c r="D35" s="808"/>
      <c r="E35" s="972"/>
      <c r="F35" s="972"/>
      <c r="G35" s="972"/>
      <c r="H35" s="673"/>
    </row>
    <row r="36" spans="1:8" ht="9" customHeight="1" x14ac:dyDescent="0.25">
      <c r="A36" s="808"/>
      <c r="B36" s="808"/>
      <c r="C36" s="808"/>
      <c r="D36" s="808"/>
      <c r="E36" s="972"/>
      <c r="F36" s="972"/>
      <c r="G36" s="972"/>
      <c r="H36" s="673"/>
    </row>
    <row r="37" spans="1:8" s="1226" customFormat="1" ht="14.25" customHeight="1" x14ac:dyDescent="0.25">
      <c r="A37" s="884" t="s">
        <v>527</v>
      </c>
      <c r="B37" s="1796"/>
      <c r="C37" s="616"/>
      <c r="D37" s="616"/>
      <c r="E37" s="616"/>
      <c r="F37" s="616"/>
      <c r="G37" s="616"/>
      <c r="H37" s="617"/>
    </row>
    <row r="38" spans="1:8" s="1226" customFormat="1" ht="12" customHeight="1" x14ac:dyDescent="0.25">
      <c r="A38" s="1797" t="s">
        <v>1090</v>
      </c>
      <c r="B38" s="1798"/>
      <c r="C38" s="617"/>
      <c r="D38" s="616"/>
      <c r="E38" s="616"/>
      <c r="F38" s="616"/>
      <c r="G38" s="617"/>
      <c r="H38" s="617"/>
    </row>
    <row r="39" spans="1:8" s="1226" customFormat="1" ht="12" customHeight="1" x14ac:dyDescent="0.25">
      <c r="A39" s="1797" t="s">
        <v>1091</v>
      </c>
      <c r="B39" s="1798"/>
      <c r="C39" s="617"/>
      <c r="D39" s="616"/>
      <c r="E39" s="616"/>
      <c r="F39" s="616"/>
      <c r="G39" s="1799"/>
      <c r="H39" s="617"/>
    </row>
    <row r="40" spans="1:8" s="1226" customFormat="1" ht="12" customHeight="1" x14ac:dyDescent="0.25">
      <c r="A40" s="1797" t="s">
        <v>1092</v>
      </c>
      <c r="B40" s="1798"/>
      <c r="C40" s="617"/>
      <c r="D40" s="616"/>
      <c r="E40" s="616"/>
      <c r="F40" s="616"/>
      <c r="G40" s="1799"/>
      <c r="H40" s="617"/>
    </row>
    <row r="41" spans="1:8" s="1226" customFormat="1" ht="12" customHeight="1" x14ac:dyDescent="0.25">
      <c r="A41" s="1797" t="s">
        <v>1093</v>
      </c>
      <c r="B41" s="1798"/>
      <c r="C41" s="617"/>
      <c r="D41" s="616"/>
      <c r="E41" s="616"/>
      <c r="F41" s="616"/>
      <c r="G41" s="1799"/>
      <c r="H41" s="617"/>
    </row>
    <row r="42" spans="1:8" ht="12" customHeight="1" x14ac:dyDescent="0.25">
      <c r="A42" s="1256" t="s">
        <v>1094</v>
      </c>
      <c r="B42" s="808"/>
      <c r="C42" s="5"/>
      <c r="D42" s="808"/>
      <c r="E42" s="972"/>
      <c r="F42" s="972"/>
      <c r="G42" s="5"/>
      <c r="H42" s="673"/>
    </row>
    <row r="43" spans="1:8" ht="12" customHeight="1" x14ac:dyDescent="0.25">
      <c r="A43" s="1256" t="s">
        <v>1095</v>
      </c>
      <c r="B43" s="808"/>
      <c r="C43" s="5"/>
      <c r="D43" s="808"/>
      <c r="E43" s="972"/>
      <c r="F43" s="972"/>
      <c r="G43" s="1257"/>
      <c r="H43" s="673"/>
    </row>
    <row r="44" spans="1:8" ht="12" customHeight="1" x14ac:dyDescent="0.25">
      <c r="A44" s="1256" t="s">
        <v>1096</v>
      </c>
      <c r="B44" s="808"/>
      <c r="C44" s="5"/>
      <c r="D44" s="808"/>
      <c r="E44" s="972"/>
      <c r="F44" s="972"/>
      <c r="G44" s="1257"/>
      <c r="H44" s="673"/>
    </row>
    <row r="45" spans="1:8" ht="12" customHeight="1" x14ac:dyDescent="0.15">
      <c r="A45" s="1258"/>
      <c r="B45" s="1258"/>
      <c r="C45" s="1258"/>
      <c r="D45" s="1258"/>
      <c r="E45" s="1259"/>
      <c r="F45" s="1259"/>
      <c r="G45" s="1259"/>
      <c r="H45" s="1260"/>
    </row>
    <row r="46" spans="1:8" ht="12" customHeight="1" x14ac:dyDescent="0.15">
      <c r="A46" s="1258"/>
      <c r="B46" s="1258"/>
      <c r="C46" s="1258"/>
      <c r="D46" s="1258"/>
      <c r="E46" s="1259"/>
      <c r="F46" s="1259"/>
      <c r="G46" s="1259"/>
      <c r="H46" s="1260"/>
    </row>
    <row r="47" spans="1:8" ht="12" customHeight="1" x14ac:dyDescent="0.15">
      <c r="A47" s="1258"/>
      <c r="B47" s="1258"/>
      <c r="C47" s="1258"/>
      <c r="D47" s="1258"/>
      <c r="E47" s="1259"/>
      <c r="F47" s="1259"/>
      <c r="G47" s="1259"/>
      <c r="H47" s="1260"/>
    </row>
  </sheetData>
  <mergeCells count="12">
    <mergeCell ref="B7:F7"/>
    <mergeCell ref="A32:H33"/>
    <mergeCell ref="A34:H34"/>
    <mergeCell ref="A2:H2"/>
    <mergeCell ref="A3:H3"/>
    <mergeCell ref="B5:B6"/>
    <mergeCell ref="C5:C6"/>
    <mergeCell ref="D5:D6"/>
    <mergeCell ref="E5:E6"/>
    <mergeCell ref="F5:F6"/>
    <mergeCell ref="G5:G6"/>
    <mergeCell ref="H5:H6"/>
  </mergeCells>
  <conditionalFormatting sqref="B37:B41">
    <cfRule type="cellIs" dxfId="50" priority="1" operator="between">
      <formula>0.0000000000000001</formula>
      <formula>0.4999999999</formula>
    </cfRule>
  </conditionalFormatting>
  <hyperlinks>
    <hyperlink ref="A38" r:id="rId1"/>
    <hyperlink ref="A41" r:id="rId2"/>
    <hyperlink ref="A39" r:id="rId3"/>
    <hyperlink ref="A40" r:id="rId4"/>
    <hyperlink ref="A42" r:id="rId5"/>
    <hyperlink ref="A43" r:id="rId6"/>
    <hyperlink ref="A44" r:id="rId7"/>
  </hyperlinks>
  <pageMargins left="0.78740157480314965" right="0.78740157480314965" top="1.1811023622047243" bottom="0.78740157480314965" header="0" footer="0"/>
  <pageSetup paperSize="9" orientation="portrait" horizontalDpi="300" verticalDpi="300" r:id="rId8"/>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2"/>
  <sheetViews>
    <sheetView workbookViewId="0"/>
  </sheetViews>
  <sheetFormatPr defaultColWidth="7.85546875" defaultRowHeight="9" x14ac:dyDescent="0.15"/>
  <cols>
    <col min="1" max="1" width="29.28515625" style="1226" customWidth="1"/>
    <col min="2" max="5" width="14.42578125" style="1226" customWidth="1"/>
    <col min="6" max="6" width="9" style="1226" customWidth="1"/>
    <col min="7" max="7" width="17.7109375" style="1226" customWidth="1"/>
    <col min="8" max="8" width="20.7109375" style="1226" customWidth="1"/>
    <col min="9" max="9" width="17.7109375" style="1226" customWidth="1"/>
    <col min="10" max="10" width="22.7109375" style="1226" customWidth="1"/>
    <col min="11" max="11" width="7.85546875" style="1226" customWidth="1"/>
    <col min="12" max="16384" width="7.85546875" style="1224"/>
  </cols>
  <sheetData>
    <row r="1" spans="1:29" x14ac:dyDescent="0.15">
      <c r="L1" s="1226"/>
      <c r="M1" s="1226"/>
      <c r="N1" s="1226"/>
      <c r="O1" s="1226"/>
      <c r="P1" s="1226"/>
      <c r="Q1" s="1226"/>
      <c r="R1" s="1226"/>
      <c r="S1" s="1226"/>
      <c r="T1" s="1226"/>
      <c r="U1" s="1226"/>
      <c r="V1" s="1226"/>
      <c r="W1" s="1226"/>
      <c r="X1" s="1226"/>
      <c r="Y1" s="1226"/>
      <c r="Z1" s="1226"/>
      <c r="AA1" s="1226"/>
      <c r="AB1" s="1226"/>
      <c r="AC1" s="1226"/>
    </row>
    <row r="2" spans="1:29" s="1227" customFormat="1" ht="22.5" customHeight="1" x14ac:dyDescent="0.25">
      <c r="A2" s="2105" t="s">
        <v>1097</v>
      </c>
      <c r="B2" s="2105"/>
      <c r="C2" s="2105"/>
      <c r="D2" s="2105"/>
      <c r="E2" s="2105"/>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row>
    <row r="3" spans="1:29" s="1227" customFormat="1" ht="24" customHeight="1" x14ac:dyDescent="0.15">
      <c r="A3" s="1944" t="s">
        <v>1438</v>
      </c>
      <c r="B3" s="1944"/>
      <c r="C3" s="1944"/>
      <c r="D3" s="1944"/>
      <c r="E3" s="1944"/>
      <c r="F3" s="1584"/>
      <c r="G3" s="1584"/>
      <c r="H3" s="1584"/>
      <c r="I3" s="1584"/>
      <c r="J3" s="1584"/>
      <c r="K3" s="1584"/>
      <c r="L3" s="1888"/>
      <c r="M3" s="1888"/>
      <c r="N3" s="1228"/>
      <c r="O3" s="1228"/>
      <c r="P3" s="1228"/>
      <c r="Q3" s="1228"/>
      <c r="R3" s="1228"/>
      <c r="S3" s="1228"/>
      <c r="T3" s="1228"/>
      <c r="U3" s="1228"/>
      <c r="V3" s="1228"/>
      <c r="W3" s="1228"/>
      <c r="X3" s="1228"/>
      <c r="Y3" s="1228"/>
      <c r="Z3" s="1228"/>
      <c r="AA3" s="1228"/>
      <c r="AB3" s="1228"/>
      <c r="AC3" s="1228"/>
    </row>
    <row r="4" spans="1:29" s="1227" customFormat="1" ht="15" customHeight="1" x14ac:dyDescent="0.25">
      <c r="A4" s="196">
        <v>2018</v>
      </c>
      <c r="B4" s="196"/>
      <c r="C4" s="106"/>
      <c r="D4" s="106"/>
      <c r="E4" s="1184"/>
      <c r="F4" s="1228"/>
      <c r="G4" s="1228"/>
      <c r="H4" s="1228"/>
      <c r="I4" s="1228"/>
      <c r="J4" s="1228"/>
      <c r="K4" s="1228"/>
      <c r="L4" s="1228"/>
      <c r="M4" s="1228"/>
      <c r="N4" s="1228"/>
      <c r="O4" s="1228"/>
      <c r="P4" s="1228"/>
      <c r="Q4" s="1228"/>
      <c r="R4" s="1228"/>
      <c r="S4" s="1228"/>
      <c r="T4" s="1228"/>
      <c r="U4" s="1228"/>
      <c r="V4" s="1228"/>
      <c r="W4" s="1228"/>
      <c r="X4" s="1228"/>
      <c r="Y4" s="1228"/>
      <c r="Z4" s="1228"/>
      <c r="AA4" s="1228"/>
      <c r="AB4" s="1228"/>
      <c r="AC4" s="1228"/>
    </row>
    <row r="5" spans="1:29" s="1230" customFormat="1" ht="15" customHeight="1" x14ac:dyDescent="0.25">
      <c r="A5" s="1924" t="s">
        <v>1098</v>
      </c>
      <c r="B5" s="1801" t="s">
        <v>1099</v>
      </c>
      <c r="C5" s="1923" t="s">
        <v>1080</v>
      </c>
      <c r="D5" s="2101" t="s">
        <v>1081</v>
      </c>
      <c r="E5" s="2101" t="s">
        <v>1083</v>
      </c>
      <c r="F5" s="1228"/>
      <c r="G5" s="1228"/>
      <c r="H5" s="1228"/>
      <c r="I5" s="1228"/>
      <c r="J5" s="1228"/>
      <c r="K5" s="1274"/>
      <c r="L5" s="1274"/>
      <c r="M5" s="1274"/>
      <c r="N5" s="1274"/>
      <c r="O5" s="1274"/>
      <c r="P5" s="1274"/>
      <c r="Q5" s="1274"/>
      <c r="R5" s="1274"/>
      <c r="S5" s="1274"/>
      <c r="T5" s="1274"/>
      <c r="U5" s="1274"/>
      <c r="V5" s="1274"/>
      <c r="W5" s="1274"/>
      <c r="X5" s="1274"/>
      <c r="Y5" s="1274"/>
      <c r="Z5" s="1274"/>
      <c r="AA5" s="1274"/>
      <c r="AB5" s="1274"/>
      <c r="AC5" s="1274"/>
    </row>
    <row r="6" spans="1:29" s="1227" customFormat="1" ht="15" customHeight="1" x14ac:dyDescent="0.25">
      <c r="A6" s="1924"/>
      <c r="B6" s="1803" t="s">
        <v>1100</v>
      </c>
      <c r="C6" s="2106"/>
      <c r="D6" s="2106"/>
      <c r="E6" s="1925"/>
      <c r="F6" s="1228"/>
      <c r="G6" s="1228"/>
      <c r="H6" s="1228"/>
      <c r="I6" s="1228"/>
      <c r="J6" s="1228"/>
      <c r="K6" s="1228"/>
      <c r="L6" s="1228"/>
      <c r="M6" s="1228"/>
      <c r="N6" s="1228"/>
      <c r="O6" s="1228"/>
      <c r="P6" s="1228"/>
      <c r="Q6" s="1228"/>
      <c r="R6" s="1228"/>
      <c r="S6" s="1228"/>
      <c r="T6" s="1228"/>
      <c r="U6" s="1228"/>
      <c r="V6" s="1228"/>
      <c r="W6" s="1228"/>
      <c r="X6" s="1228"/>
      <c r="Y6" s="1228"/>
      <c r="Z6" s="1228"/>
      <c r="AA6" s="1228"/>
      <c r="AB6" s="1228"/>
      <c r="AC6" s="1228"/>
    </row>
    <row r="7" spans="1:29" s="1228" customFormat="1" ht="15" customHeight="1" x14ac:dyDescent="0.15">
      <c r="A7" s="1924"/>
      <c r="B7" s="1924" t="s">
        <v>5</v>
      </c>
      <c r="C7" s="1924"/>
      <c r="D7" s="1924"/>
      <c r="E7" s="1800" t="s">
        <v>1101</v>
      </c>
    </row>
    <row r="8" spans="1:29" s="1228" customFormat="1" ht="14.25" customHeight="1" x14ac:dyDescent="0.25">
      <c r="A8" s="620" t="s">
        <v>31</v>
      </c>
      <c r="B8" s="1806">
        <f>+B10+B18+B19+B21</f>
        <v>1271</v>
      </c>
      <c r="C8" s="1806">
        <f>+C10+C18+C19+C21</f>
        <v>664341</v>
      </c>
      <c r="D8" s="1807">
        <f>+D10+D18+D19+D21</f>
        <v>14776626</v>
      </c>
      <c r="E8" s="1807">
        <f>+E10+E18+E19+E21</f>
        <v>78677429.599999994</v>
      </c>
      <c r="F8" s="1804"/>
    </row>
    <row r="9" spans="1:29" s="1228" customFormat="1" ht="12" customHeight="1" x14ac:dyDescent="0.25">
      <c r="A9" s="616"/>
      <c r="B9" s="1808"/>
      <c r="C9" s="1808"/>
      <c r="D9" s="1808"/>
      <c r="E9" s="1808"/>
    </row>
    <row r="10" spans="1:29" s="1231" customFormat="1" ht="12" customHeight="1" x14ac:dyDescent="0.25">
      <c r="A10" s="620" t="s">
        <v>1102</v>
      </c>
      <c r="B10" s="1262">
        <v>474</v>
      </c>
      <c r="C10" s="1262">
        <v>63093</v>
      </c>
      <c r="D10" s="1809">
        <v>877823</v>
      </c>
      <c r="E10" s="624">
        <v>4358261.6100000003</v>
      </c>
      <c r="F10" s="1804"/>
      <c r="G10" s="1228"/>
      <c r="H10" s="1228"/>
      <c r="I10" s="1228"/>
      <c r="J10" s="1228"/>
    </row>
    <row r="11" spans="1:29" s="1228" customFormat="1" ht="15" customHeight="1" x14ac:dyDescent="0.25">
      <c r="A11" s="622" t="s">
        <v>1103</v>
      </c>
      <c r="B11" s="1263">
        <v>173</v>
      </c>
      <c r="C11" s="1263">
        <v>14331</v>
      </c>
      <c r="D11" s="1810">
        <v>220099</v>
      </c>
      <c r="E11" s="610">
        <v>922586.79</v>
      </c>
    </row>
    <row r="12" spans="1:29" s="1231" customFormat="1" ht="15" customHeight="1" x14ac:dyDescent="0.25">
      <c r="A12" s="622" t="s">
        <v>1104</v>
      </c>
      <c r="B12" s="1263">
        <v>12</v>
      </c>
      <c r="C12" s="1263">
        <v>3750</v>
      </c>
      <c r="D12" s="1810">
        <v>47658</v>
      </c>
      <c r="E12" s="610">
        <v>231927.65</v>
      </c>
      <c r="F12" s="1228"/>
      <c r="G12" s="1228"/>
      <c r="H12" s="1228"/>
      <c r="I12" s="1228"/>
      <c r="J12" s="1228"/>
    </row>
    <row r="13" spans="1:29" s="1228" customFormat="1" ht="15" customHeight="1" x14ac:dyDescent="0.25">
      <c r="A13" s="622" t="s">
        <v>1105</v>
      </c>
      <c r="B13" s="1264">
        <v>105</v>
      </c>
      <c r="C13" s="1263">
        <v>20002</v>
      </c>
      <c r="D13" s="1810">
        <v>265479</v>
      </c>
      <c r="E13" s="610">
        <v>1363544.85</v>
      </c>
    </row>
    <row r="14" spans="1:29" s="1228" customFormat="1" ht="30.75" customHeight="1" x14ac:dyDescent="0.15">
      <c r="A14" s="1785" t="s">
        <v>1106</v>
      </c>
      <c r="B14" s="1264">
        <v>52</v>
      </c>
      <c r="C14" s="1264">
        <v>12941</v>
      </c>
      <c r="D14" s="1811">
        <v>203308</v>
      </c>
      <c r="E14" s="926">
        <v>1142085.69</v>
      </c>
    </row>
    <row r="15" spans="1:29" s="1228" customFormat="1" ht="11.25" customHeight="1" x14ac:dyDescent="0.25">
      <c r="A15" s="622" t="s">
        <v>1107</v>
      </c>
      <c r="B15" s="1265">
        <v>78</v>
      </c>
      <c r="C15" s="1263">
        <v>5509</v>
      </c>
      <c r="D15" s="1266">
        <v>55167</v>
      </c>
      <c r="E15" s="1267">
        <v>271025.71000000002</v>
      </c>
    </row>
    <row r="16" spans="1:29" s="1228" customFormat="1" ht="12" customHeight="1" x14ac:dyDescent="0.25">
      <c r="A16" s="622" t="s">
        <v>1108</v>
      </c>
      <c r="B16" s="1812">
        <v>54</v>
      </c>
      <c r="C16" s="1265">
        <v>6560</v>
      </c>
      <c r="D16" s="1265">
        <v>86112</v>
      </c>
      <c r="E16" s="1265">
        <v>427090.92</v>
      </c>
    </row>
    <row r="17" spans="1:7" s="1231" customFormat="1" ht="12" customHeight="1" x14ac:dyDescent="0.25">
      <c r="A17" s="1279"/>
      <c r="B17" s="1262"/>
      <c r="C17" s="1813"/>
      <c r="D17" s="1813"/>
      <c r="E17" s="1813"/>
    </row>
    <row r="18" spans="1:7" s="1231" customFormat="1" ht="12" customHeight="1" x14ac:dyDescent="0.25">
      <c r="A18" s="620" t="s">
        <v>1109</v>
      </c>
      <c r="B18" s="1268">
        <v>216</v>
      </c>
      <c r="C18" s="1262">
        <v>349637</v>
      </c>
      <c r="D18" s="1814">
        <v>8350617</v>
      </c>
      <c r="E18" s="624">
        <v>44968050.409999996</v>
      </c>
    </row>
    <row r="19" spans="1:7" s="1231" customFormat="1" ht="12" customHeight="1" x14ac:dyDescent="0.25">
      <c r="A19" s="620" t="s">
        <v>1110</v>
      </c>
      <c r="B19" s="1268">
        <v>144</v>
      </c>
      <c r="C19" s="1268">
        <v>6582</v>
      </c>
      <c r="D19" s="1809">
        <v>166237</v>
      </c>
      <c r="E19" s="1815">
        <v>773820.38</v>
      </c>
    </row>
    <row r="20" spans="1:7" s="1231" customFormat="1" ht="12" customHeight="1" x14ac:dyDescent="0.25">
      <c r="A20" s="620"/>
      <c r="B20" s="1268"/>
      <c r="C20" s="1268"/>
      <c r="D20" s="1816"/>
      <c r="E20" s="1815"/>
    </row>
    <row r="21" spans="1:7" s="1231" customFormat="1" ht="12" customHeight="1" x14ac:dyDescent="0.25">
      <c r="A21" s="620" t="s">
        <v>1111</v>
      </c>
      <c r="B21" s="1268">
        <v>437</v>
      </c>
      <c r="C21" s="1268">
        <v>245029</v>
      </c>
      <c r="D21" s="1816">
        <v>5381949</v>
      </c>
      <c r="E21" s="1815">
        <v>28577297.199999999</v>
      </c>
      <c r="F21" s="1805"/>
    </row>
    <row r="22" spans="1:7" s="1231" customFormat="1" ht="15" customHeight="1" x14ac:dyDescent="0.25">
      <c r="A22" s="616" t="s">
        <v>1112</v>
      </c>
      <c r="B22" s="1269">
        <v>199</v>
      </c>
      <c r="C22" s="1269">
        <v>20769</v>
      </c>
      <c r="D22" s="1817">
        <v>263063</v>
      </c>
      <c r="E22" s="1818">
        <v>1255140.74</v>
      </c>
    </row>
    <row r="23" spans="1:7" s="1226" customFormat="1" ht="15" customHeight="1" x14ac:dyDescent="0.25">
      <c r="A23" s="616" t="s">
        <v>1113</v>
      </c>
      <c r="B23" s="1269">
        <v>76</v>
      </c>
      <c r="C23" s="1269">
        <v>114399</v>
      </c>
      <c r="D23" s="1817">
        <v>2834699</v>
      </c>
      <c r="E23" s="1818">
        <v>15342275.039999999</v>
      </c>
    </row>
    <row r="24" spans="1:7" s="1226" customFormat="1" ht="15" customHeight="1" x14ac:dyDescent="0.25">
      <c r="A24" s="616" t="s">
        <v>1114</v>
      </c>
      <c r="B24" s="1142">
        <v>162</v>
      </c>
      <c r="C24" s="1269">
        <v>109861</v>
      </c>
      <c r="D24" s="1817">
        <v>2284187</v>
      </c>
      <c r="E24" s="1818">
        <v>11979881.42</v>
      </c>
    </row>
    <row r="25" spans="1:7" s="1226" customFormat="1" ht="9.75" customHeight="1" thickBot="1" x14ac:dyDescent="0.3">
      <c r="A25" s="614"/>
      <c r="B25" s="1793"/>
      <c r="C25" s="1783"/>
      <c r="D25" s="1783"/>
      <c r="E25" s="1794"/>
    </row>
    <row r="26" spans="1:7" s="1226" customFormat="1" ht="21.75" customHeight="1" thickTop="1" x14ac:dyDescent="0.15">
      <c r="A26" s="2103" t="s">
        <v>1115</v>
      </c>
      <c r="B26" s="2104"/>
      <c r="C26" s="2104"/>
      <c r="D26" s="2104"/>
      <c r="E26" s="2104"/>
    </row>
    <row r="27" spans="1:7" s="1226" customFormat="1" ht="12" customHeight="1" x14ac:dyDescent="0.15">
      <c r="A27" s="2104"/>
      <c r="B27" s="2104"/>
      <c r="C27" s="2104"/>
      <c r="D27" s="2104"/>
      <c r="E27" s="2104"/>
    </row>
    <row r="28" spans="1:7" s="1226" customFormat="1" ht="12" customHeight="1" x14ac:dyDescent="0.25">
      <c r="A28" s="1492" t="s">
        <v>1444</v>
      </c>
      <c r="B28" s="1587"/>
      <c r="C28" s="1587"/>
      <c r="D28" s="1587"/>
      <c r="E28" s="1610"/>
      <c r="F28" s="1582"/>
      <c r="G28" s="1582"/>
    </row>
    <row r="29" spans="1:7" s="1226" customFormat="1" ht="9" customHeight="1" x14ac:dyDescent="0.25">
      <c r="A29" s="616"/>
      <c r="B29" s="616"/>
      <c r="C29" s="862"/>
      <c r="D29" s="862"/>
      <c r="E29" s="643"/>
    </row>
    <row r="30" spans="1:7" s="1226" customFormat="1" ht="12" customHeight="1" x14ac:dyDescent="0.25">
      <c r="A30" s="888" t="s">
        <v>527</v>
      </c>
      <c r="B30" s="888"/>
      <c r="C30" s="888"/>
      <c r="D30" s="862"/>
      <c r="E30" s="643"/>
    </row>
    <row r="31" spans="1:7" s="1226" customFormat="1" ht="12" customHeight="1" x14ac:dyDescent="0.25">
      <c r="A31" s="1271" t="s">
        <v>1116</v>
      </c>
      <c r="B31" s="1272"/>
      <c r="C31" s="888"/>
      <c r="D31" s="862"/>
      <c r="E31" s="643"/>
    </row>
    <row r="32" spans="1:7" s="1226" customFormat="1" ht="12" customHeight="1" x14ac:dyDescent="0.25">
      <c r="A32" s="1271" t="s">
        <v>1117</v>
      </c>
      <c r="B32" s="616"/>
      <c r="C32" s="862"/>
      <c r="D32" s="862"/>
      <c r="E32" s="643"/>
    </row>
    <row r="33" spans="1:5" s="1226" customFormat="1" ht="12" customHeight="1" x14ac:dyDescent="0.25">
      <c r="A33" s="1271" t="s">
        <v>1118</v>
      </c>
      <c r="B33" s="616"/>
      <c r="C33" s="862"/>
      <c r="D33" s="862"/>
      <c r="E33" s="643"/>
    </row>
    <row r="34" spans="1:5" s="1226" customFormat="1" x14ac:dyDescent="0.15">
      <c r="A34" s="1273"/>
      <c r="B34" s="1273"/>
      <c r="C34" s="1777"/>
      <c r="D34" s="1777"/>
      <c r="E34" s="1275"/>
    </row>
    <row r="35" spans="1:5" s="1226" customFormat="1" x14ac:dyDescent="0.15"/>
    <row r="36" spans="1:5" s="1226" customFormat="1" x14ac:dyDescent="0.15"/>
    <row r="37" spans="1:5" s="1226" customFormat="1" x14ac:dyDescent="0.15"/>
    <row r="38" spans="1:5" s="1226" customFormat="1" x14ac:dyDescent="0.15"/>
    <row r="39" spans="1:5" s="1226" customFormat="1" x14ac:dyDescent="0.15"/>
    <row r="40" spans="1:5" s="1226" customFormat="1" x14ac:dyDescent="0.15"/>
    <row r="41" spans="1:5" s="1226" customFormat="1" x14ac:dyDescent="0.15"/>
    <row r="42" spans="1:5" s="1226" customFormat="1" x14ac:dyDescent="0.15"/>
    <row r="43" spans="1:5" s="1226" customFormat="1" x14ac:dyDescent="0.15"/>
    <row r="44" spans="1:5" s="1226" customFormat="1" x14ac:dyDescent="0.15"/>
    <row r="45" spans="1:5" s="1226" customFormat="1" x14ac:dyDescent="0.15"/>
    <row r="46" spans="1:5" s="1226" customFormat="1" x14ac:dyDescent="0.15"/>
    <row r="47" spans="1:5" s="1226" customFormat="1" x14ac:dyDescent="0.15"/>
    <row r="48" spans="1:5" s="1226" customFormat="1" x14ac:dyDescent="0.15"/>
    <row r="49" s="1226" customFormat="1" x14ac:dyDescent="0.15"/>
    <row r="50" s="1226" customFormat="1" x14ac:dyDescent="0.15"/>
    <row r="51" s="1226" customFormat="1" x14ac:dyDescent="0.15"/>
    <row r="52" s="1226" customFormat="1" x14ac:dyDescent="0.15"/>
    <row r="53" s="1226" customFormat="1" x14ac:dyDescent="0.15"/>
    <row r="54" s="1226" customFormat="1" x14ac:dyDescent="0.15"/>
    <row r="55" s="1226" customFormat="1" x14ac:dyDescent="0.15"/>
    <row r="56" s="1226" customFormat="1" x14ac:dyDescent="0.15"/>
    <row r="57" s="1226" customFormat="1" x14ac:dyDescent="0.15"/>
    <row r="58" s="1226" customFormat="1" x14ac:dyDescent="0.15"/>
    <row r="59" s="1226" customFormat="1" x14ac:dyDescent="0.15"/>
    <row r="60" s="1226" customFormat="1" x14ac:dyDescent="0.15"/>
    <row r="61" s="1226" customFormat="1" x14ac:dyDescent="0.15"/>
    <row r="62" s="1226" customFormat="1" x14ac:dyDescent="0.15"/>
    <row r="63" s="1226" customFormat="1" x14ac:dyDescent="0.15"/>
    <row r="64" s="1226" customFormat="1" x14ac:dyDescent="0.15"/>
    <row r="65" s="1226" customFormat="1" x14ac:dyDescent="0.15"/>
    <row r="66" s="1226" customFormat="1" x14ac:dyDescent="0.15"/>
    <row r="67" s="1226" customFormat="1" x14ac:dyDescent="0.15"/>
    <row r="68" s="1226" customFormat="1" x14ac:dyDescent="0.15"/>
    <row r="69" s="1226" customFormat="1" x14ac:dyDescent="0.15"/>
    <row r="70" s="1226" customFormat="1" x14ac:dyDescent="0.15"/>
    <row r="71" s="1226" customFormat="1" x14ac:dyDescent="0.15"/>
    <row r="72" s="1226" customFormat="1" x14ac:dyDescent="0.15"/>
    <row r="73" s="1226" customFormat="1" x14ac:dyDescent="0.15"/>
    <row r="74" s="1226" customFormat="1" x14ac:dyDescent="0.15"/>
    <row r="75" s="1226" customFormat="1" x14ac:dyDescent="0.15"/>
    <row r="76" s="1226" customFormat="1" x14ac:dyDescent="0.15"/>
    <row r="77" s="1226" customFormat="1" x14ac:dyDescent="0.15"/>
    <row r="78" s="1226" customFormat="1" x14ac:dyDescent="0.15"/>
    <row r="79" s="1226" customFormat="1" x14ac:dyDescent="0.15"/>
    <row r="80" s="1226" customFormat="1" x14ac:dyDescent="0.15"/>
    <row r="81" s="1226" customFormat="1" x14ac:dyDescent="0.15"/>
    <row r="82" s="1226" customFormat="1" x14ac:dyDescent="0.15"/>
    <row r="83" s="1226" customFormat="1" x14ac:dyDescent="0.15"/>
    <row r="84" s="1226" customFormat="1" x14ac:dyDescent="0.15"/>
    <row r="85" s="1226" customFormat="1" x14ac:dyDescent="0.15"/>
    <row r="86" s="1226" customFormat="1" x14ac:dyDescent="0.15"/>
    <row r="87" s="1226" customFormat="1" x14ac:dyDescent="0.15"/>
    <row r="88" s="1226" customFormat="1" x14ac:dyDescent="0.15"/>
    <row r="89" s="1226" customFormat="1" x14ac:dyDescent="0.15"/>
    <row r="90" s="1226" customFormat="1" x14ac:dyDescent="0.15"/>
    <row r="91" s="1226" customFormat="1" x14ac:dyDescent="0.15"/>
    <row r="92" s="1226" customFormat="1" x14ac:dyDescent="0.15"/>
    <row r="93" s="1226" customFormat="1" x14ac:dyDescent="0.15"/>
    <row r="94" s="1226" customFormat="1" x14ac:dyDescent="0.15"/>
    <row r="95" s="1226" customFormat="1" x14ac:dyDescent="0.15"/>
    <row r="96" s="1226" customFormat="1" x14ac:dyDescent="0.15"/>
    <row r="97" s="1226" customFormat="1" x14ac:dyDescent="0.15"/>
    <row r="98" s="1226" customFormat="1" x14ac:dyDescent="0.15"/>
    <row r="99" s="1226" customFormat="1" x14ac:dyDescent="0.15"/>
    <row r="100" s="1226" customFormat="1" x14ac:dyDescent="0.15"/>
    <row r="101" s="1226" customFormat="1" x14ac:dyDescent="0.15"/>
    <row r="102" s="1226" customFormat="1" x14ac:dyDescent="0.15"/>
    <row r="103" s="1226" customFormat="1" x14ac:dyDescent="0.15"/>
    <row r="104" s="1226" customFormat="1" x14ac:dyDescent="0.15"/>
    <row r="105" s="1226" customFormat="1" x14ac:dyDescent="0.15"/>
    <row r="106" s="1226" customFormat="1" x14ac:dyDescent="0.15"/>
    <row r="107" s="1226" customFormat="1" x14ac:dyDescent="0.15"/>
    <row r="108" s="1226" customFormat="1" x14ac:dyDescent="0.15"/>
    <row r="109" s="1226" customFormat="1" x14ac:dyDescent="0.15"/>
    <row r="110" s="1226" customFormat="1" x14ac:dyDescent="0.15"/>
    <row r="111" s="1226" customFormat="1" x14ac:dyDescent="0.15"/>
    <row r="112" s="1226" customFormat="1" x14ac:dyDescent="0.15"/>
  </sheetData>
  <mergeCells count="8">
    <mergeCell ref="A26:E27"/>
    <mergeCell ref="A2:E2"/>
    <mergeCell ref="A3:E3"/>
    <mergeCell ref="A5:A7"/>
    <mergeCell ref="C5:C6"/>
    <mergeCell ref="D5:D6"/>
    <mergeCell ref="E5:E6"/>
    <mergeCell ref="B7:D7"/>
  </mergeCells>
  <hyperlinks>
    <hyperlink ref="A31" r:id="rId1"/>
    <hyperlink ref="A32" r:id="rId2"/>
    <hyperlink ref="A33" r:id="rId3"/>
  </hyperlinks>
  <pageMargins left="0.78740157480314965" right="0.78740157480314965" top="1.1811023622047243" bottom="0.78740157480314965" header="0" footer="0"/>
  <pageSetup paperSize="9" orientation="portrait" r:id="rId4"/>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
  <sheetViews>
    <sheetView workbookViewId="0"/>
  </sheetViews>
  <sheetFormatPr defaultColWidth="7.85546875" defaultRowHeight="9" x14ac:dyDescent="0.15"/>
  <cols>
    <col min="1" max="1" width="21.42578125" style="1224" customWidth="1"/>
    <col min="2" max="2" width="9" style="1224" customWidth="1"/>
    <col min="3" max="3" width="13.28515625" style="1224" customWidth="1"/>
    <col min="4" max="4" width="10.5703125" style="1224" customWidth="1"/>
    <col min="5" max="5" width="10.7109375" style="1224" customWidth="1"/>
    <col min="6" max="6" width="13.140625" style="1224" customWidth="1"/>
    <col min="7" max="7" width="8.7109375" style="1224" customWidth="1"/>
    <col min="8" max="8" width="5" style="1218" customWidth="1"/>
    <col min="9" max="16384" width="7.85546875" style="1224"/>
  </cols>
  <sheetData>
    <row r="1" spans="1:11" s="1226" customFormat="1" x14ac:dyDescent="0.15"/>
    <row r="2" spans="1:11" s="1228" customFormat="1" ht="23.25" customHeight="1" x14ac:dyDescent="0.25">
      <c r="A2" s="2107" t="s">
        <v>1119</v>
      </c>
      <c r="B2" s="2107"/>
      <c r="C2" s="2107"/>
      <c r="D2" s="2107"/>
      <c r="E2" s="616"/>
      <c r="F2" s="616"/>
      <c r="G2" s="616"/>
      <c r="H2" s="1273"/>
    </row>
    <row r="3" spans="1:11" s="1228" customFormat="1" ht="18" customHeight="1" x14ac:dyDescent="0.15">
      <c r="A3" s="1944" t="s">
        <v>1437</v>
      </c>
      <c r="B3" s="1944"/>
      <c r="C3" s="1944"/>
      <c r="D3" s="1944"/>
      <c r="E3" s="2108"/>
      <c r="F3" s="2108"/>
      <c r="G3" s="2108"/>
      <c r="H3" s="1819"/>
      <c r="I3" s="1584"/>
      <c r="J3" s="1584"/>
      <c r="K3" s="1584"/>
    </row>
    <row r="4" spans="1:11" s="1228" customFormat="1" ht="13.5" customHeight="1" x14ac:dyDescent="0.25">
      <c r="A4" s="196">
        <v>2018</v>
      </c>
      <c r="B4" s="1182"/>
      <c r="C4" s="1182"/>
      <c r="D4" s="1184"/>
      <c r="E4" s="1182"/>
      <c r="F4" s="1182"/>
      <c r="G4" s="1182"/>
      <c r="H4" s="1820"/>
    </row>
    <row r="5" spans="1:11" s="1228" customFormat="1" ht="15" customHeight="1" x14ac:dyDescent="0.25">
      <c r="A5" s="1924" t="s">
        <v>536</v>
      </c>
      <c r="B5" s="2109" t="s">
        <v>1120</v>
      </c>
      <c r="C5" s="2109"/>
      <c r="D5" s="2109"/>
      <c r="E5" s="2109" t="s">
        <v>1121</v>
      </c>
      <c r="F5" s="2109"/>
      <c r="G5" s="2109"/>
      <c r="H5" s="1820"/>
    </row>
    <row r="6" spans="1:11" s="1228" customFormat="1" ht="15" customHeight="1" x14ac:dyDescent="0.15">
      <c r="A6" s="1924"/>
      <c r="B6" s="1923" t="s">
        <v>1080</v>
      </c>
      <c r="C6" s="2101" t="s">
        <v>1081</v>
      </c>
      <c r="D6" s="2101" t="s">
        <v>1083</v>
      </c>
      <c r="E6" s="1923" t="s">
        <v>1080</v>
      </c>
      <c r="F6" s="2101" t="s">
        <v>1081</v>
      </c>
      <c r="G6" s="2101" t="s">
        <v>1083</v>
      </c>
      <c r="H6" s="1820"/>
    </row>
    <row r="7" spans="1:11" s="1274" customFormat="1" ht="15" customHeight="1" x14ac:dyDescent="0.15">
      <c r="A7" s="1924"/>
      <c r="B7" s="1925"/>
      <c r="C7" s="1925"/>
      <c r="D7" s="1925"/>
      <c r="E7" s="1925"/>
      <c r="F7" s="1925"/>
      <c r="G7" s="1925"/>
      <c r="H7" s="1820"/>
    </row>
    <row r="8" spans="1:11" s="1228" customFormat="1" ht="15" customHeight="1" x14ac:dyDescent="0.15">
      <c r="A8" s="1924"/>
      <c r="B8" s="1924" t="s">
        <v>5</v>
      </c>
      <c r="C8" s="1924"/>
      <c r="D8" s="1800" t="s">
        <v>1101</v>
      </c>
      <c r="E8" s="1924" t="s">
        <v>5</v>
      </c>
      <c r="F8" s="1924"/>
      <c r="G8" s="1800" t="s">
        <v>1101</v>
      </c>
      <c r="H8" s="1273"/>
    </row>
    <row r="9" spans="1:11" s="1228" customFormat="1" ht="15" customHeight="1" x14ac:dyDescent="0.25">
      <c r="A9" s="620" t="s">
        <v>252</v>
      </c>
      <c r="B9" s="1276">
        <f>SUM(B11,B19,B20)</f>
        <v>162966</v>
      </c>
      <c r="C9" s="1276">
        <f>SUM(C11,C19,C20)</f>
        <v>3720394</v>
      </c>
      <c r="D9" s="1276">
        <f>SUM(D11,D19:D20)</f>
        <v>19980990.66</v>
      </c>
      <c r="E9" s="1276">
        <f>SUM(E11,E19,E20)</f>
        <v>157720</v>
      </c>
      <c r="F9" s="1276">
        <f>SUM(F11,F19,F20)</f>
        <v>2899623</v>
      </c>
      <c r="G9" s="1276">
        <f>SUM(G11,G19:G20)</f>
        <v>15704466.67</v>
      </c>
      <c r="H9" s="1273"/>
    </row>
    <row r="10" spans="1:11" s="1228" customFormat="1" ht="5.25" customHeight="1" x14ac:dyDescent="0.25">
      <c r="A10" s="616"/>
      <c r="B10" s="933"/>
      <c r="C10" s="933"/>
      <c r="D10" s="933"/>
      <c r="E10" s="933"/>
      <c r="F10" s="933"/>
      <c r="G10" s="933"/>
      <c r="H10" s="1273"/>
    </row>
    <row r="11" spans="1:11" s="1228" customFormat="1" ht="15" customHeight="1" x14ac:dyDescent="0.25">
      <c r="A11" s="620" t="s">
        <v>1085</v>
      </c>
      <c r="B11" s="624">
        <f t="shared" ref="B11:G11" si="0">SUM(B13:B17)</f>
        <v>157231</v>
      </c>
      <c r="C11" s="624">
        <f t="shared" si="0"/>
        <v>3623867</v>
      </c>
      <c r="D11" s="624">
        <f t="shared" si="0"/>
        <v>19501699.760000002</v>
      </c>
      <c r="E11" s="624">
        <f t="shared" si="0"/>
        <v>152221</v>
      </c>
      <c r="F11" s="624">
        <f t="shared" si="0"/>
        <v>2820762</v>
      </c>
      <c r="G11" s="624">
        <f t="shared" si="0"/>
        <v>15315951.4</v>
      </c>
      <c r="H11" s="1273"/>
    </row>
    <row r="12" spans="1:11" s="1228" customFormat="1" ht="9" customHeight="1" x14ac:dyDescent="0.25">
      <c r="A12" s="616"/>
      <c r="B12" s="610"/>
      <c r="C12" s="610"/>
      <c r="D12" s="610"/>
      <c r="E12" s="933"/>
      <c r="F12" s="933"/>
      <c r="G12" s="933"/>
      <c r="H12" s="1273"/>
    </row>
    <row r="13" spans="1:11" s="1231" customFormat="1" ht="12" customHeight="1" x14ac:dyDescent="0.25">
      <c r="A13" s="622" t="s">
        <v>717</v>
      </c>
      <c r="B13" s="610">
        <v>47480</v>
      </c>
      <c r="C13" s="610">
        <v>1185291</v>
      </c>
      <c r="D13" s="610">
        <v>6098508.3600000003</v>
      </c>
      <c r="E13" s="610">
        <v>45856</v>
      </c>
      <c r="F13" s="610">
        <v>892084</v>
      </c>
      <c r="G13" s="610">
        <v>4619497.09</v>
      </c>
      <c r="H13" s="1273"/>
    </row>
    <row r="14" spans="1:11" s="1228" customFormat="1" ht="12" customHeight="1" x14ac:dyDescent="0.25">
      <c r="A14" s="622" t="s">
        <v>726</v>
      </c>
      <c r="B14" s="610">
        <v>27581</v>
      </c>
      <c r="C14" s="610">
        <v>491832</v>
      </c>
      <c r="D14" s="610">
        <v>2606124.73</v>
      </c>
      <c r="E14" s="610">
        <v>26136</v>
      </c>
      <c r="F14" s="610">
        <v>396326</v>
      </c>
      <c r="G14" s="610">
        <v>2081575.65</v>
      </c>
      <c r="H14" s="1273"/>
    </row>
    <row r="15" spans="1:11" s="1231" customFormat="1" ht="12" customHeight="1" x14ac:dyDescent="0.25">
      <c r="A15" s="622" t="s">
        <v>735</v>
      </c>
      <c r="B15" s="610">
        <v>64984</v>
      </c>
      <c r="C15" s="610">
        <v>1642684</v>
      </c>
      <c r="D15" s="610">
        <v>9220472.2100000009</v>
      </c>
      <c r="E15" s="610">
        <v>63412</v>
      </c>
      <c r="F15" s="610">
        <v>1286152</v>
      </c>
      <c r="G15" s="610">
        <v>7345363.3099999996</v>
      </c>
      <c r="H15" s="1273"/>
    </row>
    <row r="16" spans="1:11" s="1228" customFormat="1" ht="12" customHeight="1" x14ac:dyDescent="0.25">
      <c r="A16" s="622" t="s">
        <v>736</v>
      </c>
      <c r="B16" s="610">
        <v>4400</v>
      </c>
      <c r="C16" s="610">
        <v>101153</v>
      </c>
      <c r="D16" s="610">
        <v>483386.18</v>
      </c>
      <c r="E16" s="610">
        <v>4244</v>
      </c>
      <c r="F16" s="610">
        <v>70843</v>
      </c>
      <c r="G16" s="610">
        <v>335546.26</v>
      </c>
      <c r="H16" s="1273"/>
    </row>
    <row r="17" spans="1:8" s="1228" customFormat="1" ht="12" customHeight="1" x14ac:dyDescent="0.25">
      <c r="A17" s="622" t="s">
        <v>742</v>
      </c>
      <c r="B17" s="610">
        <v>12786</v>
      </c>
      <c r="C17" s="610">
        <v>202907</v>
      </c>
      <c r="D17" s="610">
        <v>1093208.28</v>
      </c>
      <c r="E17" s="610">
        <v>12573</v>
      </c>
      <c r="F17" s="610">
        <v>175357</v>
      </c>
      <c r="G17" s="610">
        <v>933969.09</v>
      </c>
      <c r="H17" s="1273"/>
    </row>
    <row r="18" spans="1:8" s="1228" customFormat="1" ht="10.5" customHeight="1" x14ac:dyDescent="0.25">
      <c r="A18" s="622"/>
      <c r="B18" s="610"/>
      <c r="C18" s="610"/>
      <c r="D18" s="1812"/>
      <c r="E18" s="610"/>
      <c r="F18" s="610"/>
      <c r="G18" s="610"/>
      <c r="H18" s="1273"/>
    </row>
    <row r="19" spans="1:8" s="1228" customFormat="1" ht="18" customHeight="1" x14ac:dyDescent="0.25">
      <c r="A19" s="620" t="s">
        <v>1122</v>
      </c>
      <c r="B19" s="624">
        <v>1474</v>
      </c>
      <c r="C19" s="624">
        <v>35373</v>
      </c>
      <c r="D19" s="624">
        <v>161179.20000000001</v>
      </c>
      <c r="E19" s="624">
        <v>1465</v>
      </c>
      <c r="F19" s="624">
        <v>26695</v>
      </c>
      <c r="G19" s="624">
        <v>122463.16</v>
      </c>
      <c r="H19" s="1273"/>
    </row>
    <row r="20" spans="1:8" s="1231" customFormat="1" ht="18" customHeight="1" x14ac:dyDescent="0.25">
      <c r="A20" s="620" t="s">
        <v>1123</v>
      </c>
      <c r="B20" s="624">
        <v>4261</v>
      </c>
      <c r="C20" s="1821">
        <v>61154</v>
      </c>
      <c r="D20" s="624">
        <v>318111.7</v>
      </c>
      <c r="E20" s="1821">
        <v>4034</v>
      </c>
      <c r="F20" s="1821">
        <v>52166</v>
      </c>
      <c r="G20" s="624">
        <v>266052.11</v>
      </c>
      <c r="H20" s="1822"/>
    </row>
    <row r="21" spans="1:8" s="1226" customFormat="1" ht="4.5" customHeight="1" thickBot="1" x14ac:dyDescent="0.3">
      <c r="A21" s="614"/>
      <c r="B21" s="614"/>
      <c r="C21" s="1783"/>
      <c r="D21" s="1794"/>
      <c r="E21" s="1823"/>
      <c r="F21" s="1823"/>
      <c r="G21" s="1823"/>
      <c r="H21" s="1273"/>
    </row>
    <row r="22" spans="1:8" s="1226" customFormat="1" ht="3" customHeight="1" thickTop="1" x14ac:dyDescent="0.25">
      <c r="A22" s="616"/>
      <c r="B22" s="862"/>
      <c r="C22" s="862"/>
      <c r="D22" s="643"/>
      <c r="E22" s="616"/>
      <c r="F22" s="616"/>
      <c r="G22" s="616"/>
      <c r="H22" s="1273"/>
    </row>
    <row r="23" spans="1:8" s="1226" customFormat="1" ht="12" customHeight="1" x14ac:dyDescent="0.25">
      <c r="A23" s="616"/>
      <c r="B23" s="862"/>
      <c r="C23" s="862"/>
      <c r="D23" s="643"/>
      <c r="E23" s="616"/>
      <c r="F23" s="616"/>
      <c r="G23" s="616"/>
      <c r="H23" s="1273"/>
    </row>
    <row r="24" spans="1:8" s="1226" customFormat="1" ht="12" customHeight="1" x14ac:dyDescent="0.25">
      <c r="A24" s="616"/>
      <c r="B24" s="862"/>
      <c r="C24" s="862"/>
      <c r="D24" s="643"/>
      <c r="E24" s="616"/>
      <c r="F24" s="616"/>
      <c r="G24" s="608"/>
      <c r="H24" s="1273"/>
    </row>
    <row r="25" spans="1:8" s="1226" customFormat="1" ht="12" customHeight="1" x14ac:dyDescent="0.25">
      <c r="A25" s="2107" t="s">
        <v>1119</v>
      </c>
      <c r="B25" s="2107"/>
      <c r="C25" s="2107"/>
      <c r="D25" s="2107"/>
      <c r="E25" s="616"/>
      <c r="F25" s="616"/>
      <c r="G25" s="616"/>
      <c r="H25" s="1273"/>
    </row>
    <row r="26" spans="1:8" s="1226" customFormat="1" ht="18" customHeight="1" x14ac:dyDescent="0.15">
      <c r="A26" s="1944" t="s">
        <v>1445</v>
      </c>
      <c r="B26" s="1944"/>
      <c r="C26" s="1944"/>
      <c r="D26" s="1944"/>
      <c r="E26" s="2108"/>
      <c r="F26" s="2108"/>
      <c r="G26" s="2108"/>
      <c r="H26" s="1273"/>
    </row>
    <row r="27" spans="1:8" s="1226" customFormat="1" ht="12" customHeight="1" x14ac:dyDescent="0.25">
      <c r="A27" s="196">
        <v>2018</v>
      </c>
      <c r="B27" s="1182"/>
      <c r="C27" s="1182"/>
      <c r="D27" s="1184"/>
      <c r="E27" s="1182"/>
      <c r="F27" s="1182"/>
      <c r="G27" s="1182"/>
      <c r="H27" s="1273"/>
    </row>
    <row r="28" spans="1:8" s="1226" customFormat="1" ht="15" customHeight="1" x14ac:dyDescent="0.25">
      <c r="A28" s="1924" t="s">
        <v>536</v>
      </c>
      <c r="B28" s="2109" t="s">
        <v>1124</v>
      </c>
      <c r="C28" s="2109"/>
      <c r="D28" s="2109"/>
      <c r="E28" s="2109" t="s">
        <v>1125</v>
      </c>
      <c r="F28" s="2109"/>
      <c r="G28" s="2109"/>
      <c r="H28" s="1273"/>
    </row>
    <row r="29" spans="1:8" s="1226" customFormat="1" ht="15" customHeight="1" x14ac:dyDescent="0.15">
      <c r="A29" s="1924"/>
      <c r="B29" s="1923" t="s">
        <v>1080</v>
      </c>
      <c r="C29" s="2101" t="s">
        <v>1081</v>
      </c>
      <c r="D29" s="2101" t="s">
        <v>1083</v>
      </c>
      <c r="E29" s="1923" t="s">
        <v>1080</v>
      </c>
      <c r="F29" s="2101" t="s">
        <v>1081</v>
      </c>
      <c r="G29" s="2101" t="s">
        <v>1083</v>
      </c>
      <c r="H29" s="1273"/>
    </row>
    <row r="30" spans="1:8" s="1226" customFormat="1" ht="15" customHeight="1" x14ac:dyDescent="0.15">
      <c r="A30" s="1924"/>
      <c r="B30" s="1925"/>
      <c r="C30" s="1925"/>
      <c r="D30" s="1925"/>
      <c r="E30" s="1925"/>
      <c r="F30" s="1925"/>
      <c r="G30" s="1925"/>
      <c r="H30" s="1273"/>
    </row>
    <row r="31" spans="1:8" s="1226" customFormat="1" ht="15" customHeight="1" x14ac:dyDescent="0.15">
      <c r="A31" s="1924"/>
      <c r="B31" s="1924" t="s">
        <v>5</v>
      </c>
      <c r="C31" s="1924"/>
      <c r="D31" s="1800" t="s">
        <v>1101</v>
      </c>
      <c r="E31" s="1924" t="s">
        <v>5</v>
      </c>
      <c r="F31" s="1924"/>
      <c r="G31" s="1800" t="s">
        <v>1101</v>
      </c>
      <c r="H31" s="1273"/>
    </row>
    <row r="32" spans="1:8" s="1226" customFormat="1" ht="15" customHeight="1" x14ac:dyDescent="0.25">
      <c r="A32" s="620" t="s">
        <v>252</v>
      </c>
      <c r="B32" s="1276">
        <f t="shared" ref="B32:G32" si="1">SUM(B34,B42,B43)</f>
        <v>178976</v>
      </c>
      <c r="C32" s="1276">
        <f t="shared" si="1"/>
        <v>3918453</v>
      </c>
      <c r="D32" s="1276">
        <f>SUM(D34,D42:D43)</f>
        <v>20986330.43</v>
      </c>
      <c r="E32" s="1276">
        <f t="shared" si="1"/>
        <v>164679</v>
      </c>
      <c r="F32" s="1276">
        <f t="shared" si="1"/>
        <v>4238156</v>
      </c>
      <c r="G32" s="1276">
        <f t="shared" si="1"/>
        <v>22005641.840000004</v>
      </c>
      <c r="H32" s="1273"/>
    </row>
    <row r="33" spans="1:8" s="1226" customFormat="1" ht="12" customHeight="1" x14ac:dyDescent="0.25">
      <c r="A33" s="616"/>
      <c r="B33" s="933"/>
      <c r="C33" s="933"/>
      <c r="D33" s="933"/>
      <c r="E33" s="933"/>
      <c r="F33" s="933"/>
      <c r="G33" s="933"/>
      <c r="H33" s="1273"/>
    </row>
    <row r="34" spans="1:8" s="1226" customFormat="1" ht="15" customHeight="1" x14ac:dyDescent="0.25">
      <c r="A34" s="620" t="s">
        <v>1085</v>
      </c>
      <c r="B34" s="624">
        <f t="shared" ref="B34:G34" si="2">SUM(B36:B40)</f>
        <v>172438</v>
      </c>
      <c r="C34" s="624">
        <f t="shared" si="2"/>
        <v>3798630</v>
      </c>
      <c r="D34" s="624">
        <f t="shared" si="2"/>
        <v>20374608.489999998</v>
      </c>
      <c r="E34" s="624">
        <f t="shared" si="2"/>
        <v>158871</v>
      </c>
      <c r="F34" s="624">
        <f t="shared" si="2"/>
        <v>4129162</v>
      </c>
      <c r="G34" s="624">
        <f t="shared" si="2"/>
        <v>21477133.600000001</v>
      </c>
    </row>
    <row r="35" spans="1:8" s="1226" customFormat="1" ht="12" customHeight="1" x14ac:dyDescent="0.25">
      <c r="A35" s="616"/>
      <c r="B35" s="610"/>
      <c r="C35" s="610"/>
      <c r="D35" s="610"/>
      <c r="E35" s="933"/>
      <c r="F35" s="933"/>
      <c r="G35" s="933"/>
    </row>
    <row r="36" spans="1:8" s="1226" customFormat="1" ht="12" customHeight="1" x14ac:dyDescent="0.25">
      <c r="A36" s="622" t="s">
        <v>717</v>
      </c>
      <c r="B36" s="610">
        <v>52848</v>
      </c>
      <c r="C36" s="610">
        <v>1202408</v>
      </c>
      <c r="D36" s="610">
        <v>6189999.2699999996</v>
      </c>
      <c r="E36" s="610">
        <v>49052</v>
      </c>
      <c r="F36" s="610">
        <v>1344797</v>
      </c>
      <c r="G36" s="610">
        <v>6788326.1200000001</v>
      </c>
    </row>
    <row r="37" spans="1:8" s="1226" customFormat="1" ht="12" customHeight="1" x14ac:dyDescent="0.25">
      <c r="A37" s="622" t="s">
        <v>726</v>
      </c>
      <c r="B37" s="610">
        <v>29020</v>
      </c>
      <c r="C37" s="610">
        <v>527378</v>
      </c>
      <c r="D37" s="610">
        <v>2799985.09</v>
      </c>
      <c r="E37" s="610">
        <v>26248</v>
      </c>
      <c r="F37" s="610">
        <v>605561</v>
      </c>
      <c r="G37" s="610">
        <v>3025283.66</v>
      </c>
    </row>
    <row r="38" spans="1:8" s="1226" customFormat="1" ht="12" customHeight="1" x14ac:dyDescent="0.25">
      <c r="A38" s="622" t="s">
        <v>735</v>
      </c>
      <c r="B38" s="610">
        <v>69543</v>
      </c>
      <c r="C38" s="610">
        <v>1677544</v>
      </c>
      <c r="D38" s="610">
        <v>9371330.8200000003</v>
      </c>
      <c r="E38" s="610">
        <v>65632</v>
      </c>
      <c r="F38" s="610">
        <v>1825713</v>
      </c>
      <c r="G38" s="610">
        <v>9896916.6699999999</v>
      </c>
    </row>
    <row r="39" spans="1:8" s="1226" customFormat="1" ht="12" customHeight="1" x14ac:dyDescent="0.25">
      <c r="A39" s="622" t="s">
        <v>736</v>
      </c>
      <c r="B39" s="610">
        <v>5044</v>
      </c>
      <c r="C39" s="610">
        <v>95984</v>
      </c>
      <c r="D39" s="610">
        <v>467139.2</v>
      </c>
      <c r="E39" s="610">
        <v>4532</v>
      </c>
      <c r="F39" s="610">
        <v>106176</v>
      </c>
      <c r="G39" s="610">
        <v>482435.98</v>
      </c>
    </row>
    <row r="40" spans="1:8" s="1226" customFormat="1" ht="12" customHeight="1" x14ac:dyDescent="0.25">
      <c r="A40" s="622" t="s">
        <v>742</v>
      </c>
      <c r="B40" s="610">
        <v>15983</v>
      </c>
      <c r="C40" s="610">
        <v>295316</v>
      </c>
      <c r="D40" s="610">
        <v>1546154.11</v>
      </c>
      <c r="E40" s="610">
        <v>13407</v>
      </c>
      <c r="F40" s="610">
        <v>246915</v>
      </c>
      <c r="G40" s="610">
        <v>1284171.17</v>
      </c>
    </row>
    <row r="41" spans="1:8" s="1226" customFormat="1" ht="10.5" customHeight="1" x14ac:dyDescent="0.25">
      <c r="A41" s="622"/>
      <c r="B41" s="610"/>
      <c r="C41" s="610"/>
      <c r="D41" s="1812"/>
      <c r="E41" s="610"/>
      <c r="F41" s="610"/>
      <c r="G41" s="610"/>
    </row>
    <row r="42" spans="1:8" s="1226" customFormat="1" ht="18" customHeight="1" x14ac:dyDescent="0.25">
      <c r="A42" s="620" t="s">
        <v>1122</v>
      </c>
      <c r="B42" s="624">
        <v>1667</v>
      </c>
      <c r="C42" s="624">
        <v>37282</v>
      </c>
      <c r="D42" s="624">
        <v>187370.26</v>
      </c>
      <c r="E42" s="624">
        <v>1524</v>
      </c>
      <c r="F42" s="624">
        <v>39555</v>
      </c>
      <c r="G42" s="624">
        <v>178937.23</v>
      </c>
    </row>
    <row r="43" spans="1:8" s="1226" customFormat="1" ht="18" customHeight="1" x14ac:dyDescent="0.25">
      <c r="A43" s="620" t="s">
        <v>1123</v>
      </c>
      <c r="B43" s="1821">
        <v>4871</v>
      </c>
      <c r="C43" s="1821">
        <v>82541</v>
      </c>
      <c r="D43" s="624">
        <v>424351.68</v>
      </c>
      <c r="E43" s="1821">
        <v>4284</v>
      </c>
      <c r="F43" s="1821">
        <v>69439</v>
      </c>
      <c r="G43" s="624">
        <v>349571.01</v>
      </c>
    </row>
    <row r="44" spans="1:8" s="1226" customFormat="1" ht="12" customHeight="1" thickBot="1" x14ac:dyDescent="0.3">
      <c r="A44" s="614"/>
      <c r="B44" s="1783"/>
      <c r="C44" s="1783"/>
      <c r="D44" s="1794"/>
      <c r="E44" s="1794"/>
      <c r="F44" s="1794"/>
      <c r="G44" s="1794"/>
    </row>
    <row r="45" spans="1:8" s="1226" customFormat="1" ht="11.25" customHeight="1" thickTop="1" x14ac:dyDescent="0.15">
      <c r="A45" s="2103" t="s">
        <v>1126</v>
      </c>
      <c r="B45" s="2104"/>
      <c r="C45" s="2104"/>
      <c r="D45" s="2104"/>
      <c r="E45" s="2104"/>
      <c r="F45" s="2104"/>
      <c r="G45" s="2104"/>
    </row>
    <row r="46" spans="1:8" s="1226" customFormat="1" ht="15.75" customHeight="1" x14ac:dyDescent="0.15">
      <c r="A46" s="2104"/>
      <c r="B46" s="2104"/>
      <c r="C46" s="2104"/>
      <c r="D46" s="2104"/>
      <c r="E46" s="2104"/>
      <c r="F46" s="2104"/>
      <c r="G46" s="2104"/>
    </row>
    <row r="47" spans="1:8" s="1226" customFormat="1" ht="26.25" customHeight="1" x14ac:dyDescent="0.25">
      <c r="A47" s="2110" t="s">
        <v>1089</v>
      </c>
      <c r="B47" s="1904"/>
      <c r="C47" s="1904"/>
      <c r="D47" s="1904"/>
      <c r="E47" s="1904"/>
      <c r="F47" s="1904"/>
      <c r="G47" s="1904"/>
    </row>
    <row r="48" spans="1:8" s="1226" customFormat="1" ht="12.75" customHeight="1" x14ac:dyDescent="0.25">
      <c r="A48" s="616" t="s">
        <v>1074</v>
      </c>
      <c r="B48" s="616"/>
      <c r="C48" s="616"/>
      <c r="D48" s="616"/>
      <c r="E48" s="862"/>
      <c r="F48" s="862"/>
      <c r="G48" s="862"/>
      <c r="H48" s="1275"/>
    </row>
    <row r="49" spans="1:7" s="1226" customFormat="1" ht="6.75" customHeight="1" x14ac:dyDescent="0.25">
      <c r="A49" s="617"/>
      <c r="B49" s="617"/>
      <c r="C49" s="617"/>
      <c r="D49" s="617"/>
      <c r="E49" s="617"/>
      <c r="F49" s="617"/>
      <c r="G49" s="617"/>
    </row>
    <row r="50" spans="1:7" s="1226" customFormat="1" ht="12.75" x14ac:dyDescent="0.25">
      <c r="A50" s="888" t="s">
        <v>527</v>
      </c>
      <c r="B50" s="888"/>
      <c r="C50" s="617"/>
      <c r="D50" s="617"/>
      <c r="E50" s="617"/>
      <c r="F50" s="617"/>
      <c r="G50" s="617"/>
    </row>
    <row r="51" spans="1:7" s="1226" customFormat="1" ht="12" customHeight="1" x14ac:dyDescent="0.25">
      <c r="A51" s="1271" t="s">
        <v>1127</v>
      </c>
      <c r="B51" s="1272"/>
      <c r="C51" s="617"/>
      <c r="D51" s="617"/>
      <c r="E51" s="617"/>
      <c r="F51" s="617"/>
      <c r="G51" s="617"/>
    </row>
    <row r="52" spans="1:7" s="1226" customFormat="1" ht="12" customHeight="1" x14ac:dyDescent="0.25">
      <c r="A52" s="1271" t="s">
        <v>1128</v>
      </c>
      <c r="B52" s="616"/>
      <c r="C52" s="617"/>
      <c r="D52" s="617"/>
      <c r="E52" s="617"/>
      <c r="F52" s="617"/>
      <c r="G52" s="617"/>
    </row>
    <row r="53" spans="1:7" s="1226" customFormat="1" ht="12" customHeight="1" x14ac:dyDescent="0.25">
      <c r="A53" s="1271" t="s">
        <v>1129</v>
      </c>
      <c r="B53" s="616"/>
      <c r="C53" s="617"/>
      <c r="D53" s="617"/>
      <c r="E53" s="617"/>
      <c r="F53" s="617"/>
      <c r="G53" s="617"/>
    </row>
    <row r="54" spans="1:7" s="1226" customFormat="1" x14ac:dyDescent="0.15"/>
    <row r="55" spans="1:7" s="1226" customFormat="1" x14ac:dyDescent="0.15"/>
    <row r="56" spans="1:7" s="1226" customFormat="1" x14ac:dyDescent="0.15"/>
    <row r="57" spans="1:7" s="1226" customFormat="1" x14ac:dyDescent="0.15"/>
    <row r="58" spans="1:7" s="1226" customFormat="1" x14ac:dyDescent="0.15"/>
    <row r="59" spans="1:7" s="1226" customFormat="1" x14ac:dyDescent="0.15"/>
    <row r="60" spans="1:7" s="1226" customFormat="1" x14ac:dyDescent="0.15"/>
    <row r="61" spans="1:7" s="1226" customFormat="1" x14ac:dyDescent="0.15"/>
    <row r="62" spans="1:7" s="1226" customFormat="1" x14ac:dyDescent="0.15"/>
    <row r="63" spans="1:7" s="1226" customFormat="1" x14ac:dyDescent="0.15"/>
    <row r="64" spans="1:7" s="1226" customFormat="1" x14ac:dyDescent="0.15"/>
    <row r="65" s="1226" customFormat="1" x14ac:dyDescent="0.15"/>
    <row r="66" s="1226" customFormat="1" x14ac:dyDescent="0.15"/>
    <row r="67" s="1226" customFormat="1" x14ac:dyDescent="0.15"/>
    <row r="68" s="1226" customFormat="1" x14ac:dyDescent="0.15"/>
    <row r="69" s="1226" customFormat="1" x14ac:dyDescent="0.15"/>
    <row r="70" s="1226" customFormat="1" x14ac:dyDescent="0.15"/>
    <row r="71" s="1226" customFormat="1" x14ac:dyDescent="0.15"/>
    <row r="72" s="1226" customFormat="1" x14ac:dyDescent="0.15"/>
    <row r="73" s="1226" customFormat="1" x14ac:dyDescent="0.15"/>
    <row r="74" s="1226" customFormat="1" x14ac:dyDescent="0.15"/>
    <row r="75" s="1226" customFormat="1" x14ac:dyDescent="0.15"/>
    <row r="76" s="1226" customFormat="1" x14ac:dyDescent="0.15"/>
    <row r="77" s="1226" customFormat="1" x14ac:dyDescent="0.15"/>
    <row r="78" s="1226" customFormat="1" x14ac:dyDescent="0.15"/>
    <row r="79" s="1226" customFormat="1" x14ac:dyDescent="0.15"/>
    <row r="80" s="1226" customFormat="1" x14ac:dyDescent="0.15"/>
    <row r="81" s="1226" customFormat="1" x14ac:dyDescent="0.15"/>
    <row r="82" s="1226" customFormat="1" x14ac:dyDescent="0.15"/>
    <row r="83" s="1226" customFormat="1" x14ac:dyDescent="0.15"/>
    <row r="84" s="1226" customFormat="1" x14ac:dyDescent="0.15"/>
    <row r="85" s="1226" customFormat="1" x14ac:dyDescent="0.15"/>
    <row r="86" s="1226" customFormat="1" x14ac:dyDescent="0.15"/>
    <row r="87" s="1226" customFormat="1" x14ac:dyDescent="0.15"/>
    <row r="88" s="1226" customFormat="1" x14ac:dyDescent="0.15"/>
    <row r="89" s="1226" customFormat="1" x14ac:dyDescent="0.15"/>
    <row r="90" s="1226" customFormat="1" x14ac:dyDescent="0.15"/>
    <row r="91" s="1226" customFormat="1" x14ac:dyDescent="0.15"/>
    <row r="92" s="1226" customFormat="1" x14ac:dyDescent="0.15"/>
    <row r="93" s="1226" customFormat="1" x14ac:dyDescent="0.15"/>
    <row r="94" s="1226" customFormat="1" x14ac:dyDescent="0.15"/>
    <row r="95" s="1226" customFormat="1" x14ac:dyDescent="0.15"/>
    <row r="96" s="1226" customFormat="1" x14ac:dyDescent="0.15"/>
    <row r="97" s="1226" customFormat="1" x14ac:dyDescent="0.15"/>
    <row r="98" s="1226" customFormat="1" x14ac:dyDescent="0.15"/>
    <row r="99" s="1226" customFormat="1" x14ac:dyDescent="0.15"/>
    <row r="100" s="1226" customFormat="1" x14ac:dyDescent="0.15"/>
    <row r="101" s="1226" customFormat="1" x14ac:dyDescent="0.15"/>
    <row r="102" s="1226" customFormat="1" x14ac:dyDescent="0.15"/>
    <row r="103" s="1226" customFormat="1" x14ac:dyDescent="0.15"/>
    <row r="104" s="1226" customFormat="1" x14ac:dyDescent="0.15"/>
    <row r="105" s="1226" customFormat="1" x14ac:dyDescent="0.15"/>
    <row r="106" s="1226" customFormat="1" x14ac:dyDescent="0.15"/>
    <row r="107" s="1226" customFormat="1" x14ac:dyDescent="0.15"/>
    <row r="108" s="1226" customFormat="1" x14ac:dyDescent="0.15"/>
    <row r="109" s="1226" customFormat="1" x14ac:dyDescent="0.15"/>
    <row r="110" s="1226" customFormat="1" x14ac:dyDescent="0.15"/>
    <row r="111" s="1226" customFormat="1" x14ac:dyDescent="0.15"/>
    <row r="112" s="1226" customFormat="1" x14ac:dyDescent="0.15"/>
    <row r="113" s="1226" customFormat="1" x14ac:dyDescent="0.15"/>
    <row r="114" s="1226" customFormat="1" x14ac:dyDescent="0.15"/>
    <row r="115" s="1226" customFormat="1" x14ac:dyDescent="0.15"/>
    <row r="116" s="1226" customFormat="1" x14ac:dyDescent="0.15"/>
    <row r="117" s="1226" customFormat="1" x14ac:dyDescent="0.15"/>
    <row r="118" s="1226" customFormat="1" x14ac:dyDescent="0.15"/>
    <row r="119" s="1226" customFormat="1" x14ac:dyDescent="0.15"/>
    <row r="120" s="1226" customFormat="1" x14ac:dyDescent="0.15"/>
    <row r="121" s="1226" customFormat="1" x14ac:dyDescent="0.15"/>
    <row r="122" s="1226" customFormat="1" x14ac:dyDescent="0.15"/>
    <row r="123" s="1226" customFormat="1" x14ac:dyDescent="0.15"/>
    <row r="124" s="1226" customFormat="1" x14ac:dyDescent="0.15"/>
    <row r="125" s="1226" customFormat="1" x14ac:dyDescent="0.15"/>
    <row r="126" s="1226" customFormat="1" x14ac:dyDescent="0.15"/>
    <row r="127" s="1226" customFormat="1" x14ac:dyDescent="0.15"/>
    <row r="128" s="1226" customFormat="1" x14ac:dyDescent="0.15"/>
    <row r="129" s="1226" customFormat="1" x14ac:dyDescent="0.15"/>
    <row r="130" s="1226" customFormat="1" x14ac:dyDescent="0.15"/>
    <row r="131" s="1226" customFormat="1" x14ac:dyDescent="0.15"/>
    <row r="132" s="1226" customFormat="1" x14ac:dyDescent="0.15"/>
    <row r="133" s="1226" customFormat="1" x14ac:dyDescent="0.15"/>
    <row r="134" s="1226" customFormat="1" x14ac:dyDescent="0.15"/>
    <row r="135" s="1226" customFormat="1" x14ac:dyDescent="0.15"/>
    <row r="136" s="1226" customFormat="1" x14ac:dyDescent="0.15"/>
    <row r="137" s="1226" customFormat="1" x14ac:dyDescent="0.15"/>
    <row r="138" s="1226" customFormat="1" x14ac:dyDescent="0.15"/>
    <row r="139" s="1226" customFormat="1" x14ac:dyDescent="0.15"/>
    <row r="140" s="1226" customFormat="1" x14ac:dyDescent="0.15"/>
    <row r="141" s="1226" customFormat="1" x14ac:dyDescent="0.15"/>
    <row r="142" s="1226" customFormat="1" x14ac:dyDescent="0.15"/>
    <row r="143" s="1226" customFormat="1" x14ac:dyDescent="0.15"/>
    <row r="144" s="1226" customFormat="1" x14ac:dyDescent="0.15"/>
    <row r="145" s="1226" customFormat="1" x14ac:dyDescent="0.15"/>
    <row r="146" s="1226" customFormat="1" x14ac:dyDescent="0.15"/>
    <row r="147" s="1226" customFormat="1" x14ac:dyDescent="0.15"/>
    <row r="148" s="1226" customFormat="1" x14ac:dyDescent="0.15"/>
    <row r="149" s="1226" customFormat="1" x14ac:dyDescent="0.15"/>
    <row r="150" s="1226" customFormat="1" x14ac:dyDescent="0.15"/>
    <row r="151" s="1226" customFormat="1" x14ac:dyDescent="0.15"/>
    <row r="152" s="1226" customFormat="1" x14ac:dyDescent="0.15"/>
    <row r="153" s="1226" customFormat="1" x14ac:dyDescent="0.15"/>
    <row r="154" s="1226" customFormat="1" x14ac:dyDescent="0.15"/>
    <row r="155" s="1226" customFormat="1" x14ac:dyDescent="0.15"/>
    <row r="156" s="1226" customFormat="1" x14ac:dyDescent="0.15"/>
    <row r="157" s="1226" customFormat="1" x14ac:dyDescent="0.15"/>
    <row r="158" s="1226" customFormat="1" x14ac:dyDescent="0.15"/>
    <row r="159" s="1226" customFormat="1" x14ac:dyDescent="0.15"/>
    <row r="160" s="1226" customFormat="1" x14ac:dyDescent="0.15"/>
    <row r="161" s="1226" customFormat="1" x14ac:dyDescent="0.15"/>
    <row r="162" s="1226" customFormat="1" x14ac:dyDescent="0.15"/>
    <row r="163" s="1226" customFormat="1" x14ac:dyDescent="0.15"/>
    <row r="164" s="1226" customFormat="1" x14ac:dyDescent="0.15"/>
    <row r="165" s="1226" customFormat="1" x14ac:dyDescent="0.15"/>
    <row r="166" s="1226" customFormat="1" x14ac:dyDescent="0.15"/>
    <row r="167" s="1226" customFormat="1" x14ac:dyDescent="0.15"/>
    <row r="168" s="1226" customFormat="1" x14ac:dyDescent="0.15"/>
    <row r="169" s="1226" customFormat="1" x14ac:dyDescent="0.15"/>
    <row r="170" s="1226" customFormat="1" x14ac:dyDescent="0.15"/>
    <row r="171" s="1226" customFormat="1" x14ac:dyDescent="0.15"/>
    <row r="172" s="1226" customFormat="1" x14ac:dyDescent="0.15"/>
    <row r="173" s="1226" customFormat="1" x14ac:dyDescent="0.15"/>
  </sheetData>
  <mergeCells count="28">
    <mergeCell ref="A25:D25"/>
    <mergeCell ref="A26:G26"/>
    <mergeCell ref="A45:G46"/>
    <mergeCell ref="A47:G47"/>
    <mergeCell ref="D29:D30"/>
    <mergeCell ref="E29:E30"/>
    <mergeCell ref="F29:F30"/>
    <mergeCell ref="G29:G30"/>
    <mergeCell ref="B31:C31"/>
    <mergeCell ref="E31:F31"/>
    <mergeCell ref="A28:A31"/>
    <mergeCell ref="B28:D28"/>
    <mergeCell ref="E28:G28"/>
    <mergeCell ref="B29:B30"/>
    <mergeCell ref="C29:C30"/>
    <mergeCell ref="A2:D2"/>
    <mergeCell ref="A3:G3"/>
    <mergeCell ref="A5:A8"/>
    <mergeCell ref="B5:D5"/>
    <mergeCell ref="E5:G5"/>
    <mergeCell ref="B6:B7"/>
    <mergeCell ref="C6:C7"/>
    <mergeCell ref="D6:D7"/>
    <mergeCell ref="E6:E7"/>
    <mergeCell ref="F6:F7"/>
    <mergeCell ref="G6:G7"/>
    <mergeCell ref="B8:C8"/>
    <mergeCell ref="E8:F8"/>
  </mergeCells>
  <hyperlinks>
    <hyperlink ref="A51" r:id="rId1"/>
    <hyperlink ref="A52" r:id="rId2"/>
    <hyperlink ref="A53" r:id="rId3"/>
  </hyperlinks>
  <pageMargins left="0.78740157480314965" right="0.78740157480314965" top="1.1811023622047243" bottom="0.78740157480314965" header="0" footer="0"/>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134</vt:i4>
      </vt:variant>
      <vt:variant>
        <vt:lpstr>Named Ranges</vt:lpstr>
      </vt:variant>
      <vt:variant>
        <vt:i4>140</vt:i4>
      </vt:variant>
    </vt:vector>
  </HeadingPairs>
  <TitlesOfParts>
    <vt:vector size="274" baseType="lpstr">
      <vt:lpstr>Índice</vt:lpstr>
      <vt:lpstr>QuadroResumo_Dados Gerais</vt:lpstr>
      <vt:lpstr>2.1.1</vt:lpstr>
      <vt:lpstr>2.1.2</vt:lpstr>
      <vt:lpstr>2.2.1</vt:lpstr>
      <vt:lpstr>3.1.1AtividadesCulturaisCri</vt:lpstr>
      <vt:lpstr>3.1.2AtividadesCulturaisCri</vt:lpstr>
      <vt:lpstr>3.2.1 Impressão e reprod_nps</vt:lpstr>
      <vt:lpstr>3.2.2 Impress_reprod_Nuts</vt:lpstr>
      <vt:lpstr>3.2.2 Impress_reprod_Nuts(cont)</vt:lpstr>
      <vt:lpstr>3.3.1 Fab-Joalh instr_mus (nps)</vt:lpstr>
      <vt:lpstr>3.3.2 Fab joalh inst_mus (NUTS)</vt:lpstr>
      <vt:lpstr>3.4.1Comercio_npes</vt:lpstr>
      <vt:lpstr>3.4.2Comercio_Nuts</vt:lpstr>
      <vt:lpstr>3.5.1Edição_npes</vt:lpstr>
      <vt:lpstr>3.5.2_Edição_Nuts </vt:lpstr>
      <vt:lpstr>3.5.2B_Edição_Nuts</vt:lpstr>
      <vt:lpstr>3.6.1_ActCinema_npes</vt:lpstr>
      <vt:lpstr>3.6.2_ActCinema_Nuts</vt:lpstr>
      <vt:lpstr>3.6.2_ActCinema_Nuts(Cont)</vt:lpstr>
      <vt:lpstr>3.7.1RadioTelevisão_npes</vt:lpstr>
      <vt:lpstr>3.7.2.RadioTelevisão_NuTS</vt:lpstr>
      <vt:lpstr>3.8.1_npes</vt:lpstr>
      <vt:lpstr>3.8.2_ArqDesignFoto_NuTS</vt:lpstr>
      <vt:lpstr>3.8.2_ArqDesignFoto_Nuts_Cont</vt:lpstr>
      <vt:lpstr>3.91.Esino_npes</vt:lpstr>
      <vt:lpstr>3.9.2Ensino_NUTS</vt:lpstr>
      <vt:lpstr>3.10.1.ActArtisTeatroDança_npes</vt:lpstr>
      <vt:lpstr>3.10.2ActArtistTeatroDança_Nuts</vt:lpstr>
      <vt:lpstr>3.10.2B_ActArtistTeatrDanç_Nuts</vt:lpstr>
      <vt:lpstr>3.11.1BibliotecasMuseus_npes</vt:lpstr>
      <vt:lpstr>3.11.2_BibliotecasMuseus_Nuts</vt:lpstr>
      <vt:lpstr>3.12.1 Royalties</vt:lpstr>
      <vt:lpstr>4.1</vt:lpstr>
      <vt:lpstr>4.2</vt:lpstr>
      <vt:lpstr>4.3</vt:lpstr>
      <vt:lpstr>4.4</vt:lpstr>
      <vt:lpstr>4.5</vt:lpstr>
      <vt:lpstr>4.6</vt:lpstr>
      <vt:lpstr>5.1.1</vt:lpstr>
      <vt:lpstr>5.1.2</vt:lpstr>
      <vt:lpstr>5.1.3</vt:lpstr>
      <vt:lpstr>5.1.4</vt:lpstr>
      <vt:lpstr>5.1.5</vt:lpstr>
      <vt:lpstr>5.1.6</vt:lpstr>
      <vt:lpstr>5.1.7</vt:lpstr>
      <vt:lpstr>5.1.8</vt:lpstr>
      <vt:lpstr>5.1.8(B)</vt:lpstr>
      <vt:lpstr>5.1.9</vt:lpstr>
      <vt:lpstr>5.1.10</vt:lpstr>
      <vt:lpstr>5.1.11</vt:lpstr>
      <vt:lpstr>5.1.11(B)</vt:lpstr>
      <vt:lpstr>5.1.12</vt:lpstr>
      <vt:lpstr>5.1.12(B)</vt:lpstr>
      <vt:lpstr>5.1.13</vt:lpstr>
      <vt:lpstr>5.1.14</vt:lpstr>
      <vt:lpstr>5.1.15</vt:lpstr>
      <vt:lpstr>5.1.16</vt:lpstr>
      <vt:lpstr>5.1.16(B)</vt:lpstr>
      <vt:lpstr>5.2.1</vt:lpstr>
      <vt:lpstr>5.2.2</vt:lpstr>
      <vt:lpstr>5.2.3</vt:lpstr>
      <vt:lpstr>5.2.4</vt:lpstr>
      <vt:lpstr>6.1.1</vt:lpstr>
      <vt:lpstr>6.1.2</vt:lpstr>
      <vt:lpstr>6.1.2B</vt:lpstr>
      <vt:lpstr>6.1.3</vt:lpstr>
      <vt:lpstr>6.1.4</vt:lpstr>
      <vt:lpstr>6.1.5</vt:lpstr>
      <vt:lpstr>6.1.6</vt:lpstr>
      <vt:lpstr>7.1.1</vt:lpstr>
      <vt:lpstr>7.1.2</vt:lpstr>
      <vt:lpstr>7.1.3</vt:lpstr>
      <vt:lpstr>7.1.4</vt:lpstr>
      <vt:lpstr>7.1.5</vt:lpstr>
      <vt:lpstr>7.1.6</vt:lpstr>
      <vt:lpstr>7.1.7</vt:lpstr>
      <vt:lpstr>7.1.8</vt:lpstr>
      <vt:lpstr>7.1.9</vt:lpstr>
      <vt:lpstr>7.1.10</vt:lpstr>
      <vt:lpstr>7.1.11</vt:lpstr>
      <vt:lpstr>7.1.12</vt:lpstr>
      <vt:lpstr>7.1.12 (CONT)</vt:lpstr>
      <vt:lpstr>7.1.13</vt:lpstr>
      <vt:lpstr>7.1.13(CONT)</vt:lpstr>
      <vt:lpstr>7.1.14</vt:lpstr>
      <vt:lpstr>7.1.14(CONT)</vt:lpstr>
      <vt:lpstr>7.1.15</vt:lpstr>
      <vt:lpstr>7.1.16</vt:lpstr>
      <vt:lpstr>7.1.17</vt:lpstr>
      <vt:lpstr>7.1.18</vt:lpstr>
      <vt:lpstr>7.1.19</vt:lpstr>
      <vt:lpstr>7.1.20</vt:lpstr>
      <vt:lpstr>7.1.21</vt:lpstr>
      <vt:lpstr>7.1.22</vt:lpstr>
      <vt:lpstr>8.1.1</vt:lpstr>
      <vt:lpstr>8.2.1</vt:lpstr>
      <vt:lpstr>8.2.2</vt:lpstr>
      <vt:lpstr>8.2.3 </vt:lpstr>
      <vt:lpstr>8.2.4</vt:lpstr>
      <vt:lpstr>8.2.4 (CONT)</vt:lpstr>
      <vt:lpstr>9.1.1</vt:lpstr>
      <vt:lpstr>9.1.2</vt:lpstr>
      <vt:lpstr>9.1.3</vt:lpstr>
      <vt:lpstr>9.1.4</vt:lpstr>
      <vt:lpstr>9.1.4(CONT 1)</vt:lpstr>
      <vt:lpstr>9.1.4 (CONT 2)</vt:lpstr>
      <vt:lpstr>9.1.4 (CONT 3)</vt:lpstr>
      <vt:lpstr>9.1.5</vt:lpstr>
      <vt:lpstr>9.1.6</vt:lpstr>
      <vt:lpstr>Q10.1.1</vt:lpstr>
      <vt:lpstr>Q10.1.2 </vt:lpstr>
      <vt:lpstr>Q10.2.1.1</vt:lpstr>
      <vt:lpstr>Q10.2.1.2</vt:lpstr>
      <vt:lpstr>Q10.2.2</vt:lpstr>
      <vt:lpstr>Q10.2.3</vt:lpstr>
      <vt:lpstr>Q11.1.1_2018_2017</vt:lpstr>
      <vt:lpstr>Q11.1.1_2016 </vt:lpstr>
      <vt:lpstr>Q11.2.1</vt:lpstr>
      <vt:lpstr>Q11.2.2</vt:lpstr>
      <vt:lpstr>Q11.2.3</vt:lpstr>
      <vt:lpstr>Q11.2.3B</vt:lpstr>
      <vt:lpstr>Q11.2.4</vt:lpstr>
      <vt:lpstr>Q11.2.5</vt:lpstr>
      <vt:lpstr>Q11.2.6</vt:lpstr>
      <vt:lpstr>Q11.2.6B</vt:lpstr>
      <vt:lpstr>Q11.2.7</vt:lpstr>
      <vt:lpstr>Q11.2.7B</vt:lpstr>
      <vt:lpstr>Q11.2.8</vt:lpstr>
      <vt:lpstr>Q11.2.8B</vt:lpstr>
      <vt:lpstr>Q11.2.9</vt:lpstr>
      <vt:lpstr>Q11.2.10</vt:lpstr>
      <vt:lpstr>Q11.2.11</vt:lpstr>
      <vt:lpstr>Q11.2.12</vt:lpstr>
      <vt:lpstr>'2.1.1'!Print_Area</vt:lpstr>
      <vt:lpstr>'2.1.2'!Print_Area</vt:lpstr>
      <vt:lpstr>'2.2.1'!Print_Area</vt:lpstr>
      <vt:lpstr>'3.1.1AtividadesCulturaisCri'!Print_Area</vt:lpstr>
      <vt:lpstr>'3.1.2AtividadesCulturaisCri'!Print_Area</vt:lpstr>
      <vt:lpstr>'3.10.1.ActArtisTeatroDança_npes'!Print_Area</vt:lpstr>
      <vt:lpstr>'3.10.2ActArtistTeatroDança_Nuts'!Print_Area</vt:lpstr>
      <vt:lpstr>'3.10.2B_ActArtistTeatrDanç_Nuts'!Print_Area</vt:lpstr>
      <vt:lpstr>'3.11.1BibliotecasMuseus_npes'!Print_Area</vt:lpstr>
      <vt:lpstr>'3.11.2_BibliotecasMuseus_Nuts'!Print_Area</vt:lpstr>
      <vt:lpstr>'3.12.1 Royalties'!Print_Area</vt:lpstr>
      <vt:lpstr>'3.2.1 Impressão e reprod_nps'!Print_Area</vt:lpstr>
      <vt:lpstr>'3.2.2 Impress_reprod_Nuts'!Print_Area</vt:lpstr>
      <vt:lpstr>'3.2.2 Impress_reprod_Nuts(cont)'!Print_Area</vt:lpstr>
      <vt:lpstr>'3.3.1 Fab-Joalh instr_mus (nps)'!Print_Area</vt:lpstr>
      <vt:lpstr>'3.3.2 Fab joalh inst_mus (NUTS)'!Print_Area</vt:lpstr>
      <vt:lpstr>'3.4.1Comercio_npes'!Print_Area</vt:lpstr>
      <vt:lpstr>'3.4.2Comercio_Nuts'!Print_Area</vt:lpstr>
      <vt:lpstr>'3.5.1Edição_npes'!Print_Area</vt:lpstr>
      <vt:lpstr>'3.5.2_Edição_Nuts '!Print_Area</vt:lpstr>
      <vt:lpstr>'3.5.2B_Edição_Nuts'!Print_Area</vt:lpstr>
      <vt:lpstr>'3.6.1_ActCinema_npes'!Print_Area</vt:lpstr>
      <vt:lpstr>'3.6.2_ActCinema_Nuts'!Print_Area</vt:lpstr>
      <vt:lpstr>'3.6.2_ActCinema_Nuts(Cont)'!Print_Area</vt:lpstr>
      <vt:lpstr>'3.7.1RadioTelevisão_npes'!Print_Area</vt:lpstr>
      <vt:lpstr>'3.7.2.RadioTelevisão_NuTS'!Print_Area</vt:lpstr>
      <vt:lpstr>'3.8.1_npes'!Print_Area</vt:lpstr>
      <vt:lpstr>'3.8.2_ArqDesignFoto_NuTS'!Print_Area</vt:lpstr>
      <vt:lpstr>'3.8.2_ArqDesignFoto_Nuts_Cont'!Print_Area</vt:lpstr>
      <vt:lpstr>'3.9.2Ensino_NUTS'!Print_Area</vt:lpstr>
      <vt:lpstr>'3.91.Esino_npes'!Print_Area</vt:lpstr>
      <vt:lpstr>'4.1'!Print_Area</vt:lpstr>
      <vt:lpstr>'4.2'!Print_Area</vt:lpstr>
      <vt:lpstr>'4.3'!Print_Area</vt:lpstr>
      <vt:lpstr>'4.4'!Print_Area</vt:lpstr>
      <vt:lpstr>'4.5'!Print_Area</vt:lpstr>
      <vt:lpstr>'4.6'!Print_Area</vt:lpstr>
      <vt:lpstr>'5.1.1'!Print_Area</vt:lpstr>
      <vt:lpstr>'5.1.10'!Print_Area</vt:lpstr>
      <vt:lpstr>'5.1.11'!Print_Area</vt:lpstr>
      <vt:lpstr>'5.1.11(B)'!Print_Area</vt:lpstr>
      <vt:lpstr>'5.1.12'!Print_Area</vt:lpstr>
      <vt:lpstr>'5.1.12(B)'!Print_Area</vt:lpstr>
      <vt:lpstr>'5.1.13'!Print_Area</vt:lpstr>
      <vt:lpstr>'5.1.14'!Print_Area</vt:lpstr>
      <vt:lpstr>'5.1.15'!Print_Area</vt:lpstr>
      <vt:lpstr>'5.1.16'!Print_Area</vt:lpstr>
      <vt:lpstr>'5.1.16(B)'!Print_Area</vt:lpstr>
      <vt:lpstr>'5.1.2'!Print_Area</vt:lpstr>
      <vt:lpstr>'5.1.3'!Print_Area</vt:lpstr>
      <vt:lpstr>'5.1.4'!Print_Area</vt:lpstr>
      <vt:lpstr>'5.1.5'!Print_Area</vt:lpstr>
      <vt:lpstr>'5.1.6'!Print_Area</vt:lpstr>
      <vt:lpstr>'5.1.7'!Print_Area</vt:lpstr>
      <vt:lpstr>'5.1.8'!Print_Area</vt:lpstr>
      <vt:lpstr>'5.1.8(B)'!Print_Area</vt:lpstr>
      <vt:lpstr>'5.1.9'!Print_Area</vt:lpstr>
      <vt:lpstr>'5.2.1'!Print_Area</vt:lpstr>
      <vt:lpstr>'5.2.2'!Print_Area</vt:lpstr>
      <vt:lpstr>'5.2.3'!Print_Area</vt:lpstr>
      <vt:lpstr>'5.2.4'!Print_Area</vt:lpstr>
      <vt:lpstr>'6.1.1'!Print_Area</vt:lpstr>
      <vt:lpstr>'6.1.2'!Print_Area</vt:lpstr>
      <vt:lpstr>'6.1.2B'!Print_Area</vt:lpstr>
      <vt:lpstr>'6.1.3'!Print_Area</vt:lpstr>
      <vt:lpstr>'6.1.4'!Print_Area</vt:lpstr>
      <vt:lpstr>'6.1.5'!Print_Area</vt:lpstr>
      <vt:lpstr>'6.1.6'!Print_Area</vt:lpstr>
      <vt:lpstr>'7.1.1'!Print_Area</vt:lpstr>
      <vt:lpstr>'7.1.10'!Print_Area</vt:lpstr>
      <vt:lpstr>'7.1.11'!Print_Area</vt:lpstr>
      <vt:lpstr>'7.1.12'!Print_Area</vt:lpstr>
      <vt:lpstr>'7.1.12 (CONT)'!Print_Area</vt:lpstr>
      <vt:lpstr>'7.1.13'!Print_Area</vt:lpstr>
      <vt:lpstr>'7.1.13(CONT)'!Print_Area</vt:lpstr>
      <vt:lpstr>'7.1.14'!Print_Area</vt:lpstr>
      <vt:lpstr>'7.1.14(CONT)'!Print_Area</vt:lpstr>
      <vt:lpstr>'7.1.15'!Print_Area</vt:lpstr>
      <vt:lpstr>'7.1.16'!Print_Area</vt:lpstr>
      <vt:lpstr>'7.1.17'!Print_Area</vt:lpstr>
      <vt:lpstr>'7.1.18'!Print_Area</vt:lpstr>
      <vt:lpstr>'7.1.19'!Print_Area</vt:lpstr>
      <vt:lpstr>'7.1.2'!Print_Area</vt:lpstr>
      <vt:lpstr>'7.1.20'!Print_Area</vt:lpstr>
      <vt:lpstr>'7.1.21'!Print_Area</vt:lpstr>
      <vt:lpstr>'7.1.22'!Print_Area</vt:lpstr>
      <vt:lpstr>'7.1.3'!Print_Area</vt:lpstr>
      <vt:lpstr>'7.1.4'!Print_Area</vt:lpstr>
      <vt:lpstr>'7.1.5'!Print_Area</vt:lpstr>
      <vt:lpstr>'7.1.6'!Print_Area</vt:lpstr>
      <vt:lpstr>'7.1.7'!Print_Area</vt:lpstr>
      <vt:lpstr>'7.1.8'!Print_Area</vt:lpstr>
      <vt:lpstr>'7.1.9'!Print_Area</vt:lpstr>
      <vt:lpstr>'8.1.1'!Print_Area</vt:lpstr>
      <vt:lpstr>'8.2.1'!Print_Area</vt:lpstr>
      <vt:lpstr>'8.2.2'!Print_Area</vt:lpstr>
      <vt:lpstr>'8.2.3 '!Print_Area</vt:lpstr>
      <vt:lpstr>'8.2.4'!Print_Area</vt:lpstr>
      <vt:lpstr>'8.2.4 (CONT)'!Print_Area</vt:lpstr>
      <vt:lpstr>'9.1.1'!Print_Area</vt:lpstr>
      <vt:lpstr>'9.1.2'!Print_Area</vt:lpstr>
      <vt:lpstr>'9.1.3'!Print_Area</vt:lpstr>
      <vt:lpstr>'9.1.4'!Print_Area</vt:lpstr>
      <vt:lpstr>'9.1.4 (CONT 2)'!Print_Area</vt:lpstr>
      <vt:lpstr>'9.1.4 (CONT 3)'!Print_Area</vt:lpstr>
      <vt:lpstr>'9.1.4(CONT 1)'!Print_Area</vt:lpstr>
      <vt:lpstr>'9.1.5'!Print_Area</vt:lpstr>
      <vt:lpstr>'9.1.6'!Print_Area</vt:lpstr>
      <vt:lpstr>Q10.1.1!Print_Area</vt:lpstr>
      <vt:lpstr>'Q10.1.2 '!Print_Area</vt:lpstr>
      <vt:lpstr>Q10.2.1.1!Print_Area</vt:lpstr>
      <vt:lpstr>Q10.2.1.2!Print_Area</vt:lpstr>
      <vt:lpstr>Q10.2.2!Print_Area</vt:lpstr>
      <vt:lpstr>Q10.2.3!Print_Area</vt:lpstr>
      <vt:lpstr>'Q11.1.1_2016 '!Print_Area</vt:lpstr>
      <vt:lpstr>Q11.1.1_2018_2017!Print_Area</vt:lpstr>
      <vt:lpstr>Q11.2.1!Print_Area</vt:lpstr>
      <vt:lpstr>Q11.2.10!Print_Area</vt:lpstr>
      <vt:lpstr>Q11.2.11!Print_Area</vt:lpstr>
      <vt:lpstr>Q11.2.12!Print_Area</vt:lpstr>
      <vt:lpstr>Q11.2.2!Print_Area</vt:lpstr>
      <vt:lpstr>Q11.2.3!Print_Area</vt:lpstr>
      <vt:lpstr>Q11.2.3B!Print_Area</vt:lpstr>
      <vt:lpstr>Q11.2.4!Print_Area</vt:lpstr>
      <vt:lpstr>Q11.2.5!Print_Area</vt:lpstr>
      <vt:lpstr>Q11.2.6!Print_Area</vt:lpstr>
      <vt:lpstr>Q11.2.6B!Print_Area</vt:lpstr>
      <vt:lpstr>Q11.2.7!Print_Area</vt:lpstr>
      <vt:lpstr>Q11.2.7B!Print_Area</vt:lpstr>
      <vt:lpstr>Q11.2.8!Print_Area</vt:lpstr>
      <vt:lpstr>Q11.2.8B!Print_Area</vt:lpstr>
      <vt:lpstr>Q11.2.9!Print_Area</vt:lpstr>
      <vt:lpstr>'QuadroResumo_Dados Gerais'!Print_Area</vt:lpstr>
      <vt:lpstr>'5.2.2'!Print_Area_MI</vt:lpstr>
      <vt:lpstr>'5.2.3'!Print_Area_MI</vt:lpstr>
      <vt:lpstr>'5.2.4'!Print_Area_MI</vt:lpstr>
      <vt:lpstr>'6.1.3'!Print_Area_MI</vt:lpstr>
      <vt:lpstr>'6.1.5'!Print_Area_MI</vt:lpstr>
      <vt:lpstr>'6.1.6'!Print_Area_MI</vt:lpstr>
      <vt:lpstr>'QuadroResumo_Dados Gerais'!Print_Titles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2019-12-10T10:21:10Z</dcterms:modified>
</cp:coreProperties>
</file>