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30" windowWidth="13020" windowHeight="7370"/>
  </bookViews>
  <sheets>
    <sheet name="Indice" sheetId="3" r:id="rId1"/>
    <sheet name="Table 1" sheetId="1" r:id="rId2"/>
    <sheet name="Table 2" sheetId="2" r:id="rId3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1'!#REF!</definedName>
    <definedName name="_xlnm.Print_Area" localSheetId="2">'Table 2'!$A$1:$G$25</definedName>
    <definedName name="PRODUCTION__ACCOUNT">#REF!</definedName>
  </definedNames>
  <calcPr calcId="125725"/>
</workbook>
</file>

<file path=xl/calcChain.xml><?xml version="1.0" encoding="utf-8"?>
<calcChain xmlns="http://schemas.openxmlformats.org/spreadsheetml/2006/main">
  <c r="A13" i="2"/>
  <c r="A12"/>
  <c r="A11"/>
  <c r="A10"/>
  <c r="A9"/>
  <c r="A8"/>
  <c r="A7"/>
  <c r="A6"/>
  <c r="A5"/>
  <c r="A13" i="1"/>
  <c r="A12"/>
  <c r="A11"/>
  <c r="A10"/>
  <c r="A9"/>
  <c r="A8"/>
  <c r="A7"/>
  <c r="A6"/>
  <c r="A5"/>
</calcChain>
</file>

<file path=xl/sharedStrings.xml><?xml version="1.0" encoding="utf-8"?>
<sst xmlns="http://schemas.openxmlformats.org/spreadsheetml/2006/main" count="363" uniqueCount="234">
  <si>
    <t>Main items at basic prices</t>
  </si>
  <si>
    <t>Code
New Cronos</t>
  </si>
  <si>
    <t>Items</t>
  </si>
  <si>
    <t>Change (%)</t>
  </si>
  <si>
    <t>Volume</t>
  </si>
  <si>
    <t>Price</t>
  </si>
  <si>
    <t>Value</t>
  </si>
  <si>
    <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</si>
  <si>
    <t>CEREALS (including seeds)</t>
  </si>
  <si>
    <t>INDUSTRIAL CROPS</t>
  </si>
  <si>
    <t>FORAGE PLANTS</t>
  </si>
  <si>
    <t>VEGETABLES AND HORTICULTURAL PRODUCTS</t>
  </si>
  <si>
    <t>POTATOES (including seeds)</t>
  </si>
  <si>
    <t>FRUITS</t>
  </si>
  <si>
    <t>WINE</t>
  </si>
  <si>
    <t>OLIVE OIL</t>
  </si>
  <si>
    <t>OTHER CROP PRODUCTS</t>
  </si>
  <si>
    <t xml:space="preserve">     CROP OUTPUT (01+02+…+09)</t>
  </si>
  <si>
    <t>ANIMALS</t>
  </si>
  <si>
    <t>Cattle</t>
  </si>
  <si>
    <t>Pigs</t>
  </si>
  <si>
    <t>Poultry</t>
  </si>
  <si>
    <t>ANIMAL PRODUCTS, of which</t>
  </si>
  <si>
    <t>Milk</t>
  </si>
  <si>
    <t xml:space="preserve">ANIMAL OUTPUT </t>
  </si>
  <si>
    <t>AGRICULTURAL SERVICES OUTPUT</t>
  </si>
  <si>
    <t>SECONDARY ACTIVITIES (INSEPARABLE)</t>
  </si>
  <si>
    <t>OUTPUT OF THE AGRICULTURAL ‘INDUSTRY’ AT BASIC PRICES (10+13+15+17)</t>
  </si>
  <si>
    <t>TOTAL INTERMEDIATE CONSUMPTION, of which</t>
  </si>
  <si>
    <t>SEEDS AND PLANTING STOCK</t>
  </si>
  <si>
    <t>ENERGY; LUBRICANTS</t>
  </si>
  <si>
    <t>FERTILISERS AND SOIL IMPROVERS</t>
  </si>
  <si>
    <t>PLANT PROTECTION PRODUCTS</t>
  </si>
  <si>
    <t>FEEDINGSTUFFS</t>
  </si>
  <si>
    <t xml:space="preserve">GROSS VALUE ADDED AT BASIC PRICES </t>
  </si>
  <si>
    <t>FIXED CAPITAL CONSUMPTION</t>
  </si>
  <si>
    <t>NET VALUE ADDED AT BASIC PRICES (20-21)</t>
  </si>
  <si>
    <t>OTHER TAXES ON PRODUCTION</t>
  </si>
  <si>
    <t xml:space="preserve">OTHER SUBSIDIES ON PRODUCTION </t>
  </si>
  <si>
    <t>FACTOR INCOME (22-24+25)</t>
  </si>
  <si>
    <t>COMPENSATION OF EMPLOYEES</t>
  </si>
  <si>
    <t>NET OPERATING SURPLUS / MIXED INCOME (26-23)</t>
  </si>
  <si>
    <t>RENTS AND OTHER REAL ESTATE RENTAL CHARGES TO BE PAID</t>
  </si>
  <si>
    <t>INTEREST PAID</t>
  </si>
  <si>
    <t>INTEREST RECEIVED</t>
  </si>
  <si>
    <t>NET ENTREPRENEURIAL INCOME (27-28-29+30)</t>
  </si>
  <si>
    <t xml:space="preserve">     TOTAL AGRICULTURAL LABOUR INPUT (IN 1000 AWU**)</t>
  </si>
  <si>
    <t>** Annual Working Unit</t>
  </si>
  <si>
    <t>Main items at producer prices</t>
  </si>
  <si>
    <t>CROP OUTPUT (01+02+…+09)</t>
  </si>
  <si>
    <t>ANIMAL OUTPUT (11+12)</t>
  </si>
  <si>
    <t xml:space="preserve">       OUTPUT OF THE AGRICULTURAL ‘INDUSTRY’ AT PRODUCER PRICES (10+13+15+17)</t>
  </si>
  <si>
    <t>0.8</t>
  </si>
  <si>
    <t>3.7</t>
  </si>
  <si>
    <t>-0.6</t>
  </si>
  <si>
    <t>-2.5</t>
  </si>
  <si>
    <t>0.1</t>
  </si>
  <si>
    <t>0.3</t>
  </si>
  <si>
    <t>0.9</t>
  </si>
  <si>
    <t>-0.2</t>
  </si>
  <si>
    <t>1.3</t>
  </si>
  <si>
    <t>4.3</t>
  </si>
  <si>
    <t>2.9</t>
  </si>
  <si>
    <t>-0.9</t>
  </si>
  <si>
    <t>1.1</t>
  </si>
  <si>
    <t>2.8</t>
  </si>
  <si>
    <t>3.4</t>
  </si>
  <si>
    <t>2.2</t>
  </si>
  <si>
    <t>4.8</t>
  </si>
  <si>
    <t>-1.2</t>
  </si>
  <si>
    <t>1.2</t>
  </si>
  <si>
    <t>1.6</t>
  </si>
  <si>
    <t>0.4</t>
  </si>
  <si>
    <t>0.2</t>
  </si>
  <si>
    <t>7.5</t>
  </si>
  <si>
    <t>-0.3</t>
  </si>
  <si>
    <t>2.4</t>
  </si>
  <si>
    <t>5.1</t>
  </si>
  <si>
    <t>3.5</t>
  </si>
  <si>
    <t>0.5</t>
  </si>
  <si>
    <t>7.2</t>
  </si>
  <si>
    <t>2.3</t>
  </si>
  <si>
    <t>-0.4</t>
  </si>
  <si>
    <t>47.09</t>
  </si>
  <si>
    <t>-0.1</t>
  </si>
  <si>
    <t>6.0</t>
  </si>
  <si>
    <t>9.0</t>
  </si>
  <si>
    <t>0.0</t>
  </si>
  <si>
    <t>1.0</t>
  </si>
  <si>
    <t>2.0</t>
  </si>
  <si>
    <t>6.1</t>
  </si>
  <si>
    <t>6.8</t>
  </si>
  <si>
    <t>0.7</t>
  </si>
  <si>
    <t>3.6</t>
  </si>
  <si>
    <t>4.0</t>
  </si>
  <si>
    <t>5.0</t>
  </si>
  <si>
    <r>
      <rPr>
        <sz val="10"/>
        <color indexed="9"/>
        <rFont val="Tahoma"/>
        <family val="2"/>
      </rPr>
      <t>Table 1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2019 - 1st Estimate</t>
    </r>
  </si>
  <si>
    <t>2018Po*</t>
  </si>
  <si>
    <t>2019Pe</t>
  </si>
  <si>
    <t xml:space="preserve">* Data produced on 2019 September 30th </t>
  </si>
  <si>
    <r>
      <rPr>
        <sz val="10"/>
        <color indexed="9"/>
        <rFont val="Tahoma"/>
        <family val="2"/>
      </rPr>
      <t>Table 2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2019 - 1st Estimate</t>
    </r>
  </si>
  <si>
    <t>237.62</t>
  </si>
  <si>
    <t>-3.9</t>
  </si>
  <si>
    <t>234.71</t>
  </si>
  <si>
    <t>61.16</t>
  </si>
  <si>
    <t>65.34</t>
  </si>
  <si>
    <t>-9.5</t>
  </si>
  <si>
    <t>245.79</t>
  </si>
  <si>
    <t>7.7</t>
  </si>
  <si>
    <t>123.08</t>
  </si>
  <si>
    <t>14.9</t>
  </si>
  <si>
    <t>23.5</t>
  </si>
  <si>
    <t>152.05</t>
  </si>
  <si>
    <t>8.9</t>
  </si>
  <si>
    <t>827.54</t>
  </si>
  <si>
    <t>827.04</t>
  </si>
  <si>
    <t>104.09</t>
  </si>
  <si>
    <t>104.36</t>
  </si>
  <si>
    <t>71.51</t>
  </si>
  <si>
    <t>-7.4</t>
  </si>
  <si>
    <t>-0.5</t>
  </si>
  <si>
    <t>590.72</t>
  </si>
  <si>
    <t>-3.4</t>
  </si>
  <si>
    <t>570.35</t>
  </si>
  <si>
    <t>561.59</t>
  </si>
  <si>
    <t>10.2</t>
  </si>
  <si>
    <t>619.05</t>
  </si>
  <si>
    <t>503.4</t>
  </si>
  <si>
    <t>2.7</t>
  </si>
  <si>
    <t>517.08</t>
  </si>
  <si>
    <t>945.49</t>
  </si>
  <si>
    <t>937.09</t>
  </si>
  <si>
    <t>708.47</t>
  </si>
  <si>
    <t>2.1</t>
  </si>
  <si>
    <t>180.84</t>
  </si>
  <si>
    <t>187.37</t>
  </si>
  <si>
    <t>205.49</t>
  </si>
  <si>
    <t>212.55</t>
  </si>
  <si>
    <t>165.43</t>
  </si>
  <si>
    <t>5.4</t>
  </si>
  <si>
    <t>-4.5</t>
  </si>
  <si>
    <t>166.54</t>
  </si>
  <si>
    <t>402.68</t>
  </si>
  <si>
    <t>1.8</t>
  </si>
  <si>
    <t>414.27</t>
  </si>
  <si>
    <t>203.35</t>
  </si>
  <si>
    <t>138.74</t>
  </si>
  <si>
    <t>151.19</t>
  </si>
  <si>
    <t>4.4</t>
  </si>
  <si>
    <t>814.95</t>
  </si>
  <si>
    <t>2.6</t>
  </si>
  <si>
    <t>836.29</t>
  </si>
  <si>
    <t>874.36</t>
  </si>
  <si>
    <t>5.8</t>
  </si>
  <si>
    <t>47.04</t>
  </si>
  <si>
    <t>164.15</t>
  </si>
  <si>
    <t>164.72</t>
  </si>
  <si>
    <t>14.76</t>
  </si>
  <si>
    <t>14.83</t>
  </si>
  <si>
    <t>6.4</t>
  </si>
  <si>
    <t>238.28</t>
  </si>
  <si>
    <t>-1.8</t>
  </si>
  <si>
    <t>233.94</t>
  </si>
  <si>
    <t>-7.0</t>
  </si>
  <si>
    <t>854.09</t>
  </si>
  <si>
    <t>619.04</t>
  </si>
  <si>
    <t>1 273.82</t>
  </si>
  <si>
    <t>1 481.46</t>
  </si>
  <si>
    <t>1 572.11</t>
  </si>
  <si>
    <t>4 444.48</t>
  </si>
  <si>
    <t>1 915.98</t>
  </si>
  <si>
    <t>1 984.53</t>
  </si>
  <si>
    <t>2 921.62</t>
  </si>
  <si>
    <t>2 861.47</t>
  </si>
  <si>
    <t>4 636.90</t>
  </si>
  <si>
    <t>7 692.28</t>
  </si>
  <si>
    <t>7 958.44</t>
  </si>
  <si>
    <t>4 824.42</t>
  </si>
  <si>
    <t>1 987.81</t>
  </si>
  <si>
    <t>2 041.09</t>
  </si>
  <si>
    <t>3 134.02</t>
  </si>
  <si>
    <t>3 001.58</t>
  </si>
  <si>
    <t>2 186.63</t>
  </si>
  <si>
    <t>2 297.73</t>
  </si>
  <si>
    <t>3 124.99</t>
  </si>
  <si>
    <t>2 964.64</t>
  </si>
  <si>
    <t>1 058.16</t>
  </si>
  <si>
    <t>1 108.88</t>
  </si>
  <si>
    <t>2 016.11</t>
  </si>
  <si>
    <t>1 906.48</t>
  </si>
  <si>
    <t>1 710.05</t>
  </si>
  <si>
    <t>1 819.18</t>
  </si>
  <si>
    <t>4 690.70</t>
  </si>
  <si>
    <t>215.50</t>
  </si>
  <si>
    <t>825.10</t>
  </si>
  <si>
    <t>47.10</t>
  </si>
  <si>
    <t>1 369.30</t>
  </si>
  <si>
    <t>264.20</t>
  </si>
  <si>
    <t>66.20</t>
  </si>
  <si>
    <t>706.40</t>
  </si>
  <si>
    <t>226.28</t>
  </si>
  <si>
    <t>-1.3</t>
  </si>
  <si>
    <t>223.3</t>
  </si>
  <si>
    <t>60.79</t>
  </si>
  <si>
    <t>7.3</t>
  </si>
  <si>
    <t>65.2</t>
  </si>
  <si>
    <t>264.2</t>
  </si>
  <si>
    <t>8.7</t>
  </si>
  <si>
    <t>-2.4</t>
  </si>
  <si>
    <t>66.2</t>
  </si>
  <si>
    <t>4.7</t>
  </si>
  <si>
    <t>479.25</t>
  </si>
  <si>
    <t>460.18</t>
  </si>
  <si>
    <t>561.58</t>
  </si>
  <si>
    <t>922.38</t>
  </si>
  <si>
    <t>913.21</t>
  </si>
  <si>
    <t>683.29</t>
  </si>
  <si>
    <t>684.59</t>
  </si>
  <si>
    <t>7 523.32</t>
  </si>
  <si>
    <t>7 786.13</t>
  </si>
  <si>
    <t>-4.0</t>
  </si>
  <si>
    <t>-1.0</t>
  </si>
  <si>
    <t>1 268.94</t>
  </si>
  <si>
    <t>1 468.95</t>
  </si>
  <si>
    <t>4 441.93</t>
  </si>
  <si>
    <t>1 772.68</t>
  </si>
  <si>
    <t>2 695.06</t>
  </si>
  <si>
    <t>1 364.48</t>
  </si>
  <si>
    <t>1 558.77</t>
  </si>
  <si>
    <t>4 634.24</t>
  </si>
  <si>
    <t>1 838.76</t>
  </si>
  <si>
    <t>2 751.97</t>
  </si>
  <si>
    <t>Table 1.  Agricultural Income in 2019 - 1st Estimate - Main items at basic prices</t>
  </si>
  <si>
    <t>Table 2.  Agricultural Income in 2019 - 1st Estimate - Main items at producer prices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</si>
</sst>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&quot;    &quot;@"/>
    <numFmt numFmtId="166" formatCode="0.0"/>
    <numFmt numFmtId="167" formatCode="#\ ##0.00"/>
  </numFmts>
  <fonts count="19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Tahoma"/>
      <family val="2"/>
    </font>
    <font>
      <sz val="10"/>
      <color indexed="9"/>
      <name val="Tahoma"/>
      <family val="2"/>
    </font>
    <font>
      <b/>
      <sz val="12"/>
      <color indexed="9"/>
      <name val="Tahoma"/>
      <family val="2"/>
    </font>
    <font>
      <sz val="10"/>
      <color indexed="23"/>
      <name val="Arial"/>
      <family val="2"/>
    </font>
    <font>
      <b/>
      <sz val="8"/>
      <color indexed="9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indexed="8"/>
      <name val="Tahoma"/>
      <family val="2"/>
    </font>
    <font>
      <sz val="10"/>
      <color indexed="8"/>
      <name val="Tahoma"/>
      <family val="2"/>
    </font>
    <font>
      <sz val="7"/>
      <color indexed="8"/>
      <name val="Tahoma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  <font>
      <sz val="7"/>
      <name val="Tahoma"/>
      <family val="2"/>
    </font>
    <font>
      <sz val="7"/>
      <name val="Arial"/>
      <family val="2"/>
    </font>
    <font>
      <sz val="11"/>
      <name val="Arial"/>
      <family val="2"/>
    </font>
    <font>
      <sz val="10"/>
      <name val="Tahoma"/>
      <family val="2"/>
    </font>
    <font>
      <u/>
      <sz val="9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2FAD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indexed="50"/>
      </bottom>
      <diagonal/>
    </border>
  </borders>
  <cellStyleXfs count="6">
    <xf numFmtId="0" fontId="0" fillId="0" borderId="0"/>
    <xf numFmtId="0" fontId="2" fillId="0" borderId="0"/>
    <xf numFmtId="0" fontId="16" fillId="0" borderId="0"/>
    <xf numFmtId="0" fontId="1" fillId="0" borderId="0"/>
    <xf numFmtId="9" fontId="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70">
    <xf numFmtId="0" fontId="0" fillId="0" borderId="0" xfId="0"/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9" fillId="4" borderId="6" xfId="0" applyNumberFormat="1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left" vertical="center" indent="3"/>
    </xf>
    <xf numFmtId="0" fontId="9" fillId="5" borderId="6" xfId="0" quotePrefix="1" applyFont="1" applyFill="1" applyBorder="1" applyAlignment="1">
      <alignment horizontal="center" vertical="center"/>
    </xf>
    <xf numFmtId="165" fontId="10" fillId="5" borderId="6" xfId="0" applyNumberFormat="1" applyFont="1" applyFill="1" applyBorder="1" applyAlignment="1">
      <alignment horizontal="left" vertical="center" indent="2"/>
    </xf>
    <xf numFmtId="0" fontId="9" fillId="4" borderId="6" xfId="0" quotePrefix="1" applyFont="1" applyFill="1" applyBorder="1" applyAlignment="1">
      <alignment horizontal="center" vertical="center"/>
    </xf>
    <xf numFmtId="165" fontId="10" fillId="4" borderId="6" xfId="0" applyNumberFormat="1" applyFont="1" applyFill="1" applyBorder="1" applyAlignment="1">
      <alignment horizontal="left" vertical="center" indent="2"/>
    </xf>
    <xf numFmtId="165" fontId="10" fillId="5" borderId="6" xfId="0" applyNumberFormat="1" applyFont="1" applyFill="1" applyBorder="1" applyAlignment="1">
      <alignment horizontal="left" vertical="center"/>
    </xf>
    <xf numFmtId="165" fontId="10" fillId="5" borderId="6" xfId="0" applyNumberFormat="1" applyFont="1" applyFill="1" applyBorder="1" applyAlignment="1">
      <alignment horizontal="left" vertical="center" indent="3"/>
    </xf>
    <xf numFmtId="165" fontId="10" fillId="4" borderId="6" xfId="0" applyNumberFormat="1" applyFont="1" applyFill="1" applyBorder="1" applyAlignment="1">
      <alignment horizontal="left" vertical="center" indent="3"/>
    </xf>
    <xf numFmtId="165" fontId="10" fillId="4" borderId="6" xfId="0" applyNumberFormat="1" applyFont="1" applyFill="1" applyBorder="1" applyAlignment="1">
      <alignment horizontal="left" vertical="center" indent="1"/>
    </xf>
    <xf numFmtId="165" fontId="10" fillId="5" borderId="6" xfId="0" applyNumberFormat="1" applyFont="1" applyFill="1" applyBorder="1" applyAlignment="1">
      <alignment horizontal="left" vertical="center" indent="1"/>
    </xf>
    <xf numFmtId="165" fontId="10" fillId="4" borderId="6" xfId="0" applyNumberFormat="1" applyFont="1" applyFill="1" applyBorder="1" applyAlignment="1">
      <alignment horizontal="left" vertical="center"/>
    </xf>
    <xf numFmtId="0" fontId="9" fillId="6" borderId="7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vertical="center"/>
    </xf>
    <xf numFmtId="0" fontId="12" fillId="5" borderId="0" xfId="0" applyFont="1" applyFill="1" applyBorder="1" applyAlignment="1">
      <alignment vertical="center"/>
    </xf>
    <xf numFmtId="166" fontId="13" fillId="5" borderId="0" xfId="0" applyNumberFormat="1" applyFont="1" applyFill="1" applyBorder="1" applyAlignment="1">
      <alignment vertical="center"/>
    </xf>
    <xf numFmtId="164" fontId="13" fillId="5" borderId="0" xfId="0" applyNumberFormat="1" applyFont="1" applyFill="1" applyBorder="1" applyAlignment="1">
      <alignment vertical="center"/>
    </xf>
    <xf numFmtId="0" fontId="11" fillId="5" borderId="6" xfId="0" applyFont="1" applyFill="1" applyBorder="1" applyAlignment="1">
      <alignment vertical="center"/>
    </xf>
    <xf numFmtId="0" fontId="12" fillId="5" borderId="6" xfId="0" applyFont="1" applyFill="1" applyBorder="1" applyAlignment="1">
      <alignment vertical="center"/>
    </xf>
    <xf numFmtId="166" fontId="13" fillId="5" borderId="6" xfId="0" applyNumberFormat="1" applyFont="1" applyFill="1" applyBorder="1" applyAlignment="1">
      <alignment vertical="center"/>
    </xf>
    <xf numFmtId="164" fontId="13" fillId="5" borderId="6" xfId="0" applyNumberFormat="1" applyFont="1" applyFill="1" applyBorder="1" applyAlignment="1">
      <alignment vertical="center"/>
    </xf>
    <xf numFmtId="4" fontId="12" fillId="0" borderId="6" xfId="0" applyNumberFormat="1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5" fillId="5" borderId="0" xfId="0" applyFont="1" applyFill="1" applyBorder="1" applyAlignment="1">
      <alignment horizontal="justify" vertical="center"/>
    </xf>
    <xf numFmtId="0" fontId="9" fillId="4" borderId="8" xfId="0" applyNumberFormat="1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left" vertical="center" indent="3"/>
    </xf>
    <xf numFmtId="0" fontId="9" fillId="5" borderId="9" xfId="0" quotePrefix="1" applyFont="1" applyFill="1" applyBorder="1" applyAlignment="1">
      <alignment horizontal="center" vertical="center"/>
    </xf>
    <xf numFmtId="165" fontId="10" fillId="5" borderId="9" xfId="0" applyNumberFormat="1" applyFont="1" applyFill="1" applyBorder="1" applyAlignment="1">
      <alignment horizontal="left" vertical="center" indent="2"/>
    </xf>
    <xf numFmtId="0" fontId="9" fillId="4" borderId="9" xfId="0" quotePrefix="1" applyFont="1" applyFill="1" applyBorder="1" applyAlignment="1">
      <alignment horizontal="center" vertical="center"/>
    </xf>
    <xf numFmtId="165" fontId="10" fillId="4" borderId="9" xfId="0" applyNumberFormat="1" applyFont="1" applyFill="1" applyBorder="1" applyAlignment="1">
      <alignment horizontal="left" vertical="center" indent="2"/>
    </xf>
    <xf numFmtId="165" fontId="10" fillId="5" borderId="9" xfId="0" applyNumberFormat="1" applyFont="1" applyFill="1" applyBorder="1" applyAlignment="1">
      <alignment horizontal="left" vertical="center" indent="1"/>
    </xf>
    <xf numFmtId="165" fontId="10" fillId="5" borderId="9" xfId="0" applyNumberFormat="1" applyFont="1" applyFill="1" applyBorder="1" applyAlignment="1">
      <alignment horizontal="left" vertical="center" indent="3"/>
    </xf>
    <xf numFmtId="165" fontId="10" fillId="4" borderId="9" xfId="0" applyNumberFormat="1" applyFont="1" applyFill="1" applyBorder="1" applyAlignment="1">
      <alignment horizontal="left" vertical="center" indent="3"/>
    </xf>
    <xf numFmtId="165" fontId="10" fillId="4" borderId="9" xfId="0" applyNumberFormat="1" applyFont="1" applyFill="1" applyBorder="1" applyAlignment="1">
      <alignment horizontal="left" vertical="center" indent="1"/>
    </xf>
    <xf numFmtId="0" fontId="0" fillId="7" borderId="0" xfId="0" applyFill="1" applyAlignment="1">
      <alignment vertical="center" wrapText="1"/>
    </xf>
    <xf numFmtId="0" fontId="9" fillId="7" borderId="11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3" fontId="15" fillId="5" borderId="0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167" fontId="10" fillId="4" borderId="0" xfId="0" applyNumberFormat="1" applyFont="1" applyFill="1" applyBorder="1" applyAlignment="1">
      <alignment horizontal="right" vertical="center"/>
    </xf>
    <xf numFmtId="164" fontId="17" fillId="4" borderId="0" xfId="0" applyNumberFormat="1" applyFont="1" applyFill="1" applyBorder="1" applyAlignment="1">
      <alignment horizontal="right" vertical="center"/>
    </xf>
    <xf numFmtId="167" fontId="17" fillId="0" borderId="0" xfId="0" applyNumberFormat="1" applyFont="1" applyFill="1" applyBorder="1" applyAlignment="1">
      <alignment horizontal="right" vertical="center"/>
    </xf>
    <xf numFmtId="164" fontId="17" fillId="0" borderId="0" xfId="0" applyNumberFormat="1" applyFont="1" applyFill="1" applyBorder="1" applyAlignment="1">
      <alignment horizontal="right" vertical="center"/>
    </xf>
    <xf numFmtId="167" fontId="17" fillId="4" borderId="0" xfId="0" applyNumberFormat="1" applyFont="1" applyFill="1" applyBorder="1" applyAlignment="1">
      <alignment horizontal="right" vertical="center"/>
    </xf>
    <xf numFmtId="164" fontId="17" fillId="0" borderId="10" xfId="0" applyNumberFormat="1" applyFont="1" applyFill="1" applyBorder="1" applyAlignment="1">
      <alignment horizontal="right" vertical="center"/>
    </xf>
    <xf numFmtId="164" fontId="10" fillId="4" borderId="0" xfId="0" applyNumberFormat="1" applyFont="1" applyFill="1" applyBorder="1" applyAlignment="1">
      <alignment horizontal="right" vertical="center"/>
    </xf>
    <xf numFmtId="167" fontId="10" fillId="0" borderId="0" xfId="0" applyNumberFormat="1" applyFont="1" applyFill="1" applyBorder="1" applyAlignment="1">
      <alignment horizontal="right" vertical="center"/>
    </xf>
    <xf numFmtId="167" fontId="17" fillId="4" borderId="7" xfId="0" applyNumberFormat="1" applyFont="1" applyFill="1" applyBorder="1" applyAlignment="1">
      <alignment horizontal="right" vertical="center"/>
    </xf>
    <xf numFmtId="166" fontId="17" fillId="4" borderId="7" xfId="0" applyNumberFormat="1" applyFont="1" applyFill="1" applyBorder="1" applyAlignment="1">
      <alignment horizontal="right" vertical="center"/>
    </xf>
    <xf numFmtId="164" fontId="17" fillId="4" borderId="0" xfId="0" quotePrefix="1" applyNumberFormat="1" applyFont="1" applyFill="1" applyBorder="1" applyAlignment="1">
      <alignment horizontal="right" vertical="center"/>
    </xf>
    <xf numFmtId="0" fontId="17" fillId="7" borderId="11" xfId="0" applyFont="1" applyFill="1" applyBorder="1" applyAlignment="1">
      <alignment horizontal="right" vertical="center"/>
    </xf>
    <xf numFmtId="164" fontId="17" fillId="0" borderId="0" xfId="0" quotePrefix="1" applyNumberFormat="1" applyFont="1" applyFill="1" applyBorder="1" applyAlignment="1">
      <alignment horizontal="right" vertical="center"/>
    </xf>
    <xf numFmtId="0" fontId="14" fillId="5" borderId="6" xfId="0" applyFont="1" applyFill="1" applyBorder="1" applyAlignment="1">
      <alignment horizontal="left" vertical="center" wrapText="1"/>
    </xf>
    <xf numFmtId="0" fontId="15" fillId="5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7" fillId="3" borderId="1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8" fillId="0" borderId="0" xfId="5" applyAlignment="1" applyProtection="1"/>
  </cellXfs>
  <cellStyles count="6">
    <cellStyle name="Hyperlink" xfId="5" builtinId="8"/>
    <cellStyle name="Normal" xfId="0" builtinId="0"/>
    <cellStyle name="Normal 2" xfId="1"/>
    <cellStyle name="Normal 2 2" xfId="2"/>
    <cellStyle name="Normal 3" xfId="3"/>
    <cellStyle name="Percent 2" xfId="4"/>
  </cellStyles>
  <dxfs count="0"/>
  <tableStyles count="0" defaultTableStyle="TableStyleMedium9" defaultPivotStyle="PivotStyleLight16"/>
  <colors>
    <mruColors>
      <color rgb="FF99FF99"/>
      <color rgb="FF99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3"/>
  <sheetViews>
    <sheetView tabSelected="1" workbookViewId="0">
      <selection activeCell="K15" sqref="K15"/>
    </sheetView>
  </sheetViews>
  <sheetFormatPr defaultRowHeight="12.5"/>
  <sheetData>
    <row r="2" spans="1:1">
      <c r="A2" s="69" t="s">
        <v>232</v>
      </c>
    </row>
    <row r="3" spans="1:1">
      <c r="A3" s="69" t="s">
        <v>233</v>
      </c>
    </row>
  </sheetData>
  <hyperlinks>
    <hyperlink ref="A2" location="'Table 1'!A1" display="Table 1.  Agricultural Income in 2019 - 1st Estimate - Main items at basic prices"/>
    <hyperlink ref="A3" location="'Table 2'!A1" display="Table 2.  Agricultural Income in 2019 - 1st Estimate - Main items at producer prices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H48"/>
  <sheetViews>
    <sheetView zoomScale="90" zoomScaleNormal="90" workbookViewId="0">
      <selection sqref="A1:G1"/>
    </sheetView>
  </sheetViews>
  <sheetFormatPr defaultColWidth="9.1796875" defaultRowHeight="12.5"/>
  <cols>
    <col min="1" max="1" width="9.6328125" style="2" customWidth="1"/>
    <col min="2" max="2" width="70.6328125" style="2" customWidth="1"/>
    <col min="3" max="3" width="10.36328125" style="2" bestFit="1" customWidth="1"/>
    <col min="4" max="6" width="9.1796875" style="2"/>
    <col min="7" max="7" width="10" style="2" bestFit="1" customWidth="1"/>
    <col min="8" max="16384" width="9.1796875" style="2"/>
  </cols>
  <sheetData>
    <row r="1" spans="1:7" ht="27.75" customHeight="1">
      <c r="A1" s="62" t="s">
        <v>96</v>
      </c>
      <c r="B1" s="62"/>
      <c r="C1" s="62"/>
      <c r="D1" s="62"/>
      <c r="E1" s="62"/>
      <c r="F1" s="62"/>
      <c r="G1" s="62"/>
    </row>
    <row r="2" spans="1:7" ht="14.25" customHeight="1">
      <c r="A2" s="63" t="s">
        <v>0</v>
      </c>
      <c r="B2" s="63"/>
      <c r="C2" s="63"/>
      <c r="D2" s="63"/>
      <c r="E2" s="63"/>
      <c r="F2" s="63"/>
      <c r="G2" s="63"/>
    </row>
    <row r="3" spans="1:7" ht="15.75" customHeight="1">
      <c r="A3" s="64" t="s">
        <v>1</v>
      </c>
      <c r="B3" s="65" t="s">
        <v>2</v>
      </c>
      <c r="C3" s="3" t="s">
        <v>97</v>
      </c>
      <c r="D3" s="66" t="s">
        <v>3</v>
      </c>
      <c r="E3" s="67"/>
      <c r="F3" s="68"/>
      <c r="G3" s="46" t="s">
        <v>98</v>
      </c>
    </row>
    <row r="4" spans="1:7" s="6" customFormat="1" ht="15.75" customHeight="1">
      <c r="A4" s="64"/>
      <c r="B4" s="65"/>
      <c r="C4" s="3" t="s">
        <v>7</v>
      </c>
      <c r="D4" s="5" t="s">
        <v>4</v>
      </c>
      <c r="E4" s="5" t="s">
        <v>5</v>
      </c>
      <c r="F4" s="5" t="s">
        <v>6</v>
      </c>
      <c r="G4" s="4" t="s">
        <v>7</v>
      </c>
    </row>
    <row r="5" spans="1:7" ht="15.75" customHeight="1">
      <c r="A5" s="7" t="str">
        <f>TEXT(1000,"0####")</f>
        <v>01000</v>
      </c>
      <c r="B5" s="8" t="s">
        <v>8</v>
      </c>
      <c r="C5" s="47" t="s">
        <v>101</v>
      </c>
      <c r="D5" s="53" t="s">
        <v>102</v>
      </c>
      <c r="E5" s="53" t="s">
        <v>65</v>
      </c>
      <c r="F5" s="53" t="s">
        <v>69</v>
      </c>
      <c r="G5" s="47" t="s">
        <v>103</v>
      </c>
    </row>
    <row r="6" spans="1:7" ht="15.75" customHeight="1">
      <c r="A6" s="9" t="str">
        <f>TEXT(2000,"0####")</f>
        <v>02000</v>
      </c>
      <c r="B6" s="10" t="s">
        <v>9</v>
      </c>
      <c r="C6" s="49" t="s">
        <v>104</v>
      </c>
      <c r="D6" s="50" t="s">
        <v>82</v>
      </c>
      <c r="E6" s="50" t="s">
        <v>80</v>
      </c>
      <c r="F6" s="50" t="s">
        <v>91</v>
      </c>
      <c r="G6" s="49" t="s">
        <v>105</v>
      </c>
    </row>
    <row r="7" spans="1:7" ht="15.75" customHeight="1">
      <c r="A7" s="11" t="str">
        <f>TEXT(3000,"0####")</f>
        <v>03000</v>
      </c>
      <c r="B7" s="12" t="s">
        <v>10</v>
      </c>
      <c r="C7" s="51" t="s">
        <v>197</v>
      </c>
      <c r="D7" s="48" t="s">
        <v>106</v>
      </c>
      <c r="E7" s="48" t="s">
        <v>65</v>
      </c>
      <c r="F7" s="57" t="s">
        <v>163</v>
      </c>
      <c r="G7" s="51" t="s">
        <v>107</v>
      </c>
    </row>
    <row r="8" spans="1:7" ht="15.75" customHeight="1">
      <c r="A8" s="9" t="str">
        <f>TEXT(4000,"0####")</f>
        <v>04000</v>
      </c>
      <c r="B8" s="10" t="s">
        <v>11</v>
      </c>
      <c r="C8" s="49" t="s">
        <v>166</v>
      </c>
      <c r="D8" s="50" t="s">
        <v>108</v>
      </c>
      <c r="E8" s="50" t="s">
        <v>59</v>
      </c>
      <c r="F8" s="50" t="s">
        <v>74</v>
      </c>
      <c r="G8" s="49" t="s">
        <v>196</v>
      </c>
    </row>
    <row r="9" spans="1:7" ht="15.75" customHeight="1">
      <c r="A9" s="11" t="str">
        <f>TEXT(5000,"0####")</f>
        <v>05000</v>
      </c>
      <c r="B9" s="12" t="s">
        <v>12</v>
      </c>
      <c r="C9" s="51" t="s">
        <v>109</v>
      </c>
      <c r="D9" s="48" t="s">
        <v>110</v>
      </c>
      <c r="E9" s="48" t="s">
        <v>74</v>
      </c>
      <c r="F9" s="48" t="s">
        <v>111</v>
      </c>
      <c r="G9" s="51" t="s">
        <v>112</v>
      </c>
    </row>
    <row r="10" spans="1:7" ht="15.75" customHeight="1">
      <c r="A10" s="9" t="str">
        <f>TEXT(6000,"0####")</f>
        <v>06000</v>
      </c>
      <c r="B10" s="10" t="s">
        <v>13</v>
      </c>
      <c r="C10" s="49" t="s">
        <v>167</v>
      </c>
      <c r="D10" s="50" t="s">
        <v>113</v>
      </c>
      <c r="E10" s="50" t="s">
        <v>55</v>
      </c>
      <c r="F10" s="50" t="s">
        <v>90</v>
      </c>
      <c r="G10" s="49" t="s">
        <v>168</v>
      </c>
    </row>
    <row r="11" spans="1:7" ht="15.75" customHeight="1">
      <c r="A11" s="11" t="str">
        <f>TEXT(7000,"0####")</f>
        <v>07000</v>
      </c>
      <c r="B11" s="12" t="s">
        <v>14</v>
      </c>
      <c r="C11" s="51" t="s">
        <v>114</v>
      </c>
      <c r="D11" s="57" t="s">
        <v>87</v>
      </c>
      <c r="E11" s="48" t="s">
        <v>84</v>
      </c>
      <c r="F11" s="48" t="s">
        <v>84</v>
      </c>
      <c r="G11" s="51" t="s">
        <v>115</v>
      </c>
    </row>
    <row r="12" spans="1:7" ht="15.75" customHeight="1">
      <c r="A12" s="9" t="str">
        <f>TEXT(8000,"0####")</f>
        <v>08000</v>
      </c>
      <c r="B12" s="10" t="s">
        <v>15</v>
      </c>
      <c r="C12" s="49" t="s">
        <v>116</v>
      </c>
      <c r="D12" s="50" t="s">
        <v>58</v>
      </c>
      <c r="E12" s="50" t="s">
        <v>54</v>
      </c>
      <c r="F12" s="50" t="s">
        <v>57</v>
      </c>
      <c r="G12" s="49" t="s">
        <v>117</v>
      </c>
    </row>
    <row r="13" spans="1:7" ht="15.75" customHeight="1">
      <c r="A13" s="11" t="str">
        <f>TEXT(9000,"0####")</f>
        <v>09000</v>
      </c>
      <c r="B13" s="8" t="s">
        <v>16</v>
      </c>
      <c r="C13" s="51" t="s">
        <v>118</v>
      </c>
      <c r="D13" s="57" t="s">
        <v>87</v>
      </c>
      <c r="E13" s="48" t="s">
        <v>119</v>
      </c>
      <c r="F13" s="48" t="s">
        <v>119</v>
      </c>
      <c r="G13" s="51" t="s">
        <v>198</v>
      </c>
    </row>
    <row r="14" spans="1:7" ht="15.75" customHeight="1">
      <c r="A14" s="9">
        <v>10000</v>
      </c>
      <c r="B14" s="13" t="s">
        <v>17</v>
      </c>
      <c r="C14" s="49" t="s">
        <v>169</v>
      </c>
      <c r="D14" s="50" t="s">
        <v>68</v>
      </c>
      <c r="E14" s="50" t="s">
        <v>120</v>
      </c>
      <c r="F14" s="50" t="s">
        <v>61</v>
      </c>
      <c r="G14" s="49" t="s">
        <v>174</v>
      </c>
    </row>
    <row r="15" spans="1:7" ht="15.75" customHeight="1">
      <c r="A15" s="11">
        <v>11000</v>
      </c>
      <c r="B15" s="12" t="s">
        <v>18</v>
      </c>
      <c r="C15" s="51" t="s">
        <v>170</v>
      </c>
      <c r="D15" s="48" t="s">
        <v>84</v>
      </c>
      <c r="E15" s="48" t="s">
        <v>93</v>
      </c>
      <c r="F15" s="48" t="s">
        <v>93</v>
      </c>
      <c r="G15" s="51" t="s">
        <v>171</v>
      </c>
    </row>
    <row r="16" spans="1:7" ht="15.75" customHeight="1">
      <c r="A16" s="9">
        <v>11100</v>
      </c>
      <c r="B16" s="14" t="s">
        <v>19</v>
      </c>
      <c r="C16" s="49" t="s">
        <v>121</v>
      </c>
      <c r="D16" s="50" t="s">
        <v>122</v>
      </c>
      <c r="E16" s="50" t="s">
        <v>84</v>
      </c>
      <c r="F16" s="50" t="s">
        <v>122</v>
      </c>
      <c r="G16" s="49" t="s">
        <v>123</v>
      </c>
    </row>
    <row r="17" spans="1:7" ht="15.75" customHeight="1">
      <c r="A17" s="11">
        <v>11200</v>
      </c>
      <c r="B17" s="15" t="s">
        <v>20</v>
      </c>
      <c r="C17" s="51" t="s">
        <v>124</v>
      </c>
      <c r="D17" s="57" t="s">
        <v>87</v>
      </c>
      <c r="E17" s="48" t="s">
        <v>125</v>
      </c>
      <c r="F17" s="48" t="s">
        <v>125</v>
      </c>
      <c r="G17" s="51" t="s">
        <v>126</v>
      </c>
    </row>
    <row r="18" spans="1:7" ht="15.75" customHeight="1">
      <c r="A18" s="9">
        <v>11500</v>
      </c>
      <c r="B18" s="14" t="s">
        <v>21</v>
      </c>
      <c r="C18" s="49" t="s">
        <v>127</v>
      </c>
      <c r="D18" s="50" t="s">
        <v>71</v>
      </c>
      <c r="E18" s="50" t="s">
        <v>64</v>
      </c>
      <c r="F18" s="50" t="s">
        <v>128</v>
      </c>
      <c r="G18" s="49" t="s">
        <v>129</v>
      </c>
    </row>
    <row r="19" spans="1:7" ht="15.75" customHeight="1">
      <c r="A19" s="11">
        <v>12000</v>
      </c>
      <c r="B19" s="12" t="s">
        <v>22</v>
      </c>
      <c r="C19" s="51" t="s">
        <v>130</v>
      </c>
      <c r="D19" s="48" t="s">
        <v>54</v>
      </c>
      <c r="E19" s="48" t="s">
        <v>75</v>
      </c>
      <c r="F19" s="48" t="s">
        <v>63</v>
      </c>
      <c r="G19" s="51" t="s">
        <v>131</v>
      </c>
    </row>
    <row r="20" spans="1:7" ht="15.75" customHeight="1">
      <c r="A20" s="9">
        <v>12100</v>
      </c>
      <c r="B20" s="14" t="s">
        <v>23</v>
      </c>
      <c r="C20" s="49" t="s">
        <v>199</v>
      </c>
      <c r="D20" s="50" t="s">
        <v>63</v>
      </c>
      <c r="E20" s="50" t="s">
        <v>70</v>
      </c>
      <c r="F20" s="50" t="s">
        <v>57</v>
      </c>
      <c r="G20" s="49" t="s">
        <v>132</v>
      </c>
    </row>
    <row r="21" spans="1:7" ht="15.75" customHeight="1">
      <c r="A21" s="11">
        <v>13000</v>
      </c>
      <c r="B21" s="16" t="s">
        <v>24</v>
      </c>
      <c r="C21" s="51" t="s">
        <v>173</v>
      </c>
      <c r="D21" s="48" t="s">
        <v>59</v>
      </c>
      <c r="E21" s="48" t="s">
        <v>81</v>
      </c>
      <c r="F21" s="48" t="s">
        <v>133</v>
      </c>
      <c r="G21" s="51" t="s">
        <v>172</v>
      </c>
    </row>
    <row r="22" spans="1:7" ht="15.75" customHeight="1">
      <c r="A22" s="9">
        <v>15000</v>
      </c>
      <c r="B22" s="17" t="s">
        <v>25</v>
      </c>
      <c r="C22" s="49" t="s">
        <v>134</v>
      </c>
      <c r="D22" s="50" t="s">
        <v>73</v>
      </c>
      <c r="E22" s="50" t="s">
        <v>78</v>
      </c>
      <c r="F22" s="50" t="s">
        <v>93</v>
      </c>
      <c r="G22" s="49" t="s">
        <v>135</v>
      </c>
    </row>
    <row r="23" spans="1:7" ht="15.75" customHeight="1">
      <c r="A23" s="11">
        <v>17000</v>
      </c>
      <c r="B23" s="16" t="s">
        <v>26</v>
      </c>
      <c r="C23" s="51" t="s">
        <v>136</v>
      </c>
      <c r="D23" s="48" t="s">
        <v>76</v>
      </c>
      <c r="E23" s="48" t="s">
        <v>88</v>
      </c>
      <c r="F23" s="48" t="s">
        <v>66</v>
      </c>
      <c r="G23" s="51" t="s">
        <v>137</v>
      </c>
    </row>
    <row r="24" spans="1:7" ht="15.75" customHeight="1">
      <c r="A24" s="9">
        <v>18000</v>
      </c>
      <c r="B24" s="13" t="s">
        <v>27</v>
      </c>
      <c r="C24" s="49" t="s">
        <v>175</v>
      </c>
      <c r="D24" s="50" t="s">
        <v>65</v>
      </c>
      <c r="E24" s="50" t="s">
        <v>92</v>
      </c>
      <c r="F24" s="50" t="s">
        <v>78</v>
      </c>
      <c r="G24" s="49" t="s">
        <v>176</v>
      </c>
    </row>
    <row r="25" spans="1:7" ht="15.75" customHeight="1">
      <c r="A25" s="11">
        <v>19000</v>
      </c>
      <c r="B25" s="18" t="s">
        <v>28</v>
      </c>
      <c r="C25" s="51" t="s">
        <v>192</v>
      </c>
      <c r="D25" s="48" t="s">
        <v>89</v>
      </c>
      <c r="E25" s="48" t="s">
        <v>52</v>
      </c>
      <c r="F25" s="48" t="s">
        <v>62</v>
      </c>
      <c r="G25" s="51" t="s">
        <v>177</v>
      </c>
    </row>
    <row r="26" spans="1:7" ht="15.75" customHeight="1">
      <c r="A26" s="9">
        <v>19010</v>
      </c>
      <c r="B26" s="10" t="s">
        <v>29</v>
      </c>
      <c r="C26" s="49" t="s">
        <v>138</v>
      </c>
      <c r="D26" s="50" t="s">
        <v>139</v>
      </c>
      <c r="E26" s="50" t="s">
        <v>140</v>
      </c>
      <c r="F26" s="50" t="s">
        <v>92</v>
      </c>
      <c r="G26" s="49" t="s">
        <v>141</v>
      </c>
    </row>
    <row r="27" spans="1:7" ht="15.75" customHeight="1">
      <c r="A27" s="11">
        <v>19020</v>
      </c>
      <c r="B27" s="12" t="s">
        <v>30</v>
      </c>
      <c r="C27" s="51" t="s">
        <v>142</v>
      </c>
      <c r="D27" s="48" t="s">
        <v>143</v>
      </c>
      <c r="E27" s="48" t="s">
        <v>64</v>
      </c>
      <c r="F27" s="48" t="s">
        <v>62</v>
      </c>
      <c r="G27" s="51" t="s">
        <v>144</v>
      </c>
    </row>
    <row r="28" spans="1:7" ht="15.75" customHeight="1">
      <c r="A28" s="9">
        <v>19030</v>
      </c>
      <c r="B28" s="10" t="s">
        <v>31</v>
      </c>
      <c r="C28" s="49" t="s">
        <v>145</v>
      </c>
      <c r="D28" s="50" t="s">
        <v>53</v>
      </c>
      <c r="E28" s="50" t="s">
        <v>67</v>
      </c>
      <c r="F28" s="50" t="s">
        <v>85</v>
      </c>
      <c r="G28" s="49" t="s">
        <v>193</v>
      </c>
    </row>
    <row r="29" spans="1:7" ht="15.75" customHeight="1">
      <c r="A29" s="11">
        <v>19040</v>
      </c>
      <c r="B29" s="12" t="s">
        <v>32</v>
      </c>
      <c r="C29" s="51" t="s">
        <v>146</v>
      </c>
      <c r="D29" s="48" t="s">
        <v>91</v>
      </c>
      <c r="E29" s="48" t="s">
        <v>133</v>
      </c>
      <c r="F29" s="48" t="s">
        <v>86</v>
      </c>
      <c r="G29" s="51" t="s">
        <v>147</v>
      </c>
    </row>
    <row r="30" spans="1:7" ht="15.75" customHeight="1">
      <c r="A30" s="9">
        <v>19060</v>
      </c>
      <c r="B30" s="10" t="s">
        <v>33</v>
      </c>
      <c r="C30" s="49" t="s">
        <v>178</v>
      </c>
      <c r="D30" s="50" t="s">
        <v>60</v>
      </c>
      <c r="E30" s="50" t="s">
        <v>60</v>
      </c>
      <c r="F30" s="50" t="s">
        <v>128</v>
      </c>
      <c r="G30" s="49" t="s">
        <v>179</v>
      </c>
    </row>
    <row r="31" spans="1:7" ht="15.75" customHeight="1">
      <c r="A31" s="11">
        <v>20000</v>
      </c>
      <c r="B31" s="18" t="s">
        <v>34</v>
      </c>
      <c r="C31" s="51" t="s">
        <v>181</v>
      </c>
      <c r="D31" s="48" t="s">
        <v>94</v>
      </c>
      <c r="E31" s="48" t="s">
        <v>72</v>
      </c>
      <c r="F31" s="48" t="s">
        <v>148</v>
      </c>
      <c r="G31" s="51" t="s">
        <v>180</v>
      </c>
    </row>
    <row r="32" spans="1:7" ht="15.75" customHeight="1">
      <c r="A32" s="9">
        <v>21000</v>
      </c>
      <c r="B32" s="17" t="s">
        <v>35</v>
      </c>
      <c r="C32" s="49" t="s">
        <v>149</v>
      </c>
      <c r="D32" s="50" t="s">
        <v>60</v>
      </c>
      <c r="E32" s="50" t="s">
        <v>60</v>
      </c>
      <c r="F32" s="50" t="s">
        <v>150</v>
      </c>
      <c r="G32" s="49" t="s">
        <v>151</v>
      </c>
    </row>
    <row r="33" spans="1:8" ht="15.75" customHeight="1">
      <c r="A33" s="11">
        <v>22000</v>
      </c>
      <c r="B33" s="18" t="s">
        <v>36</v>
      </c>
      <c r="C33" s="51" t="s">
        <v>182</v>
      </c>
      <c r="D33" s="48" t="s">
        <v>95</v>
      </c>
      <c r="E33" s="48" t="s">
        <v>56</v>
      </c>
      <c r="F33" s="48" t="s">
        <v>77</v>
      </c>
      <c r="G33" s="51" t="s">
        <v>183</v>
      </c>
    </row>
    <row r="34" spans="1:8" ht="15.75" customHeight="1">
      <c r="A34" s="9">
        <v>24000</v>
      </c>
      <c r="B34" s="13" t="s">
        <v>37</v>
      </c>
      <c r="C34" s="54" t="s">
        <v>83</v>
      </c>
      <c r="D34" s="50"/>
      <c r="E34" s="50"/>
      <c r="F34" s="50" t="s">
        <v>87</v>
      </c>
      <c r="G34" s="54" t="s">
        <v>195</v>
      </c>
    </row>
    <row r="35" spans="1:8" ht="15.75" customHeight="1">
      <c r="A35" s="11">
        <v>25000</v>
      </c>
      <c r="B35" s="18" t="s">
        <v>38</v>
      </c>
      <c r="C35" s="51" t="s">
        <v>194</v>
      </c>
      <c r="D35" s="48"/>
      <c r="E35" s="48"/>
      <c r="F35" s="48" t="s">
        <v>85</v>
      </c>
      <c r="G35" s="51" t="s">
        <v>152</v>
      </c>
    </row>
    <row r="36" spans="1:8" ht="15.75" customHeight="1">
      <c r="A36" s="9">
        <v>26000</v>
      </c>
      <c r="B36" s="13" t="s">
        <v>39</v>
      </c>
      <c r="C36" s="49" t="s">
        <v>185</v>
      </c>
      <c r="D36" s="50"/>
      <c r="E36" s="50"/>
      <c r="F36" s="50" t="s">
        <v>139</v>
      </c>
      <c r="G36" s="49" t="s">
        <v>184</v>
      </c>
    </row>
    <row r="37" spans="1:8" ht="15.75" customHeight="1">
      <c r="A37" s="11">
        <v>23000</v>
      </c>
      <c r="B37" s="18" t="s">
        <v>40</v>
      </c>
      <c r="C37" s="51" t="s">
        <v>186</v>
      </c>
      <c r="D37" s="48"/>
      <c r="E37" s="48"/>
      <c r="F37" s="48" t="s">
        <v>68</v>
      </c>
      <c r="G37" s="51" t="s">
        <v>187</v>
      </c>
    </row>
    <row r="38" spans="1:8" ht="15.75" customHeight="1">
      <c r="A38" s="9">
        <v>27000</v>
      </c>
      <c r="B38" s="13" t="s">
        <v>41</v>
      </c>
      <c r="C38" s="49" t="s">
        <v>189</v>
      </c>
      <c r="D38" s="50"/>
      <c r="E38" s="50"/>
      <c r="F38" s="50" t="s">
        <v>153</v>
      </c>
      <c r="G38" s="49" t="s">
        <v>188</v>
      </c>
    </row>
    <row r="39" spans="1:8" ht="15.75" customHeight="1">
      <c r="A39" s="11">
        <v>28000</v>
      </c>
      <c r="B39" s="18" t="s">
        <v>42</v>
      </c>
      <c r="C39" s="51" t="s">
        <v>154</v>
      </c>
      <c r="D39" s="48"/>
      <c r="E39" s="48"/>
      <c r="F39" s="48" t="s">
        <v>87</v>
      </c>
      <c r="G39" s="51" t="s">
        <v>154</v>
      </c>
    </row>
    <row r="40" spans="1:8" ht="15.75" customHeight="1">
      <c r="A40" s="9">
        <v>29000</v>
      </c>
      <c r="B40" s="13" t="s">
        <v>43</v>
      </c>
      <c r="C40" s="49" t="s">
        <v>155</v>
      </c>
      <c r="D40" s="50"/>
      <c r="E40" s="50"/>
      <c r="F40" s="50" t="s">
        <v>57</v>
      </c>
      <c r="G40" s="49" t="s">
        <v>156</v>
      </c>
    </row>
    <row r="41" spans="1:8" ht="15.75" customHeight="1">
      <c r="A41" s="11">
        <v>30000</v>
      </c>
      <c r="B41" s="18" t="s">
        <v>44</v>
      </c>
      <c r="C41" s="51" t="s">
        <v>157</v>
      </c>
      <c r="D41" s="48"/>
      <c r="E41" s="48"/>
      <c r="F41" s="48" t="s">
        <v>79</v>
      </c>
      <c r="G41" s="51" t="s">
        <v>158</v>
      </c>
    </row>
    <row r="42" spans="1:8" ht="15.75" customHeight="1">
      <c r="A42" s="9">
        <v>30000</v>
      </c>
      <c r="B42" s="13" t="s">
        <v>45</v>
      </c>
      <c r="C42" s="49" t="s">
        <v>190</v>
      </c>
      <c r="D42" s="50"/>
      <c r="E42" s="50"/>
      <c r="F42" s="50" t="s">
        <v>159</v>
      </c>
      <c r="G42" s="49" t="s">
        <v>191</v>
      </c>
    </row>
    <row r="43" spans="1:8" ht="15.75" customHeight="1" thickBot="1">
      <c r="A43" s="19">
        <v>40000</v>
      </c>
      <c r="B43" s="20" t="s">
        <v>46</v>
      </c>
      <c r="C43" s="55" t="s">
        <v>160</v>
      </c>
      <c r="D43" s="56"/>
      <c r="E43" s="56"/>
      <c r="F43" s="56" t="s">
        <v>161</v>
      </c>
      <c r="G43" s="55" t="s">
        <v>162</v>
      </c>
    </row>
    <row r="44" spans="1:8" ht="12.75" customHeight="1" thickTop="1">
      <c r="A44" s="24" t="s">
        <v>99</v>
      </c>
      <c r="B44" s="25"/>
      <c r="C44" s="26"/>
      <c r="D44" s="27"/>
      <c r="E44" s="27"/>
      <c r="F44" s="27"/>
      <c r="G44" s="26"/>
    </row>
    <row r="45" spans="1:8" ht="12.75" customHeight="1">
      <c r="A45" s="60" t="s">
        <v>47</v>
      </c>
      <c r="B45" s="60"/>
      <c r="C45" s="28"/>
      <c r="D45" s="28"/>
      <c r="E45" s="28"/>
      <c r="F45" s="28"/>
      <c r="G45" s="28"/>
      <c r="H45" s="28"/>
    </row>
    <row r="46" spans="1:8" ht="12.75" customHeight="1">
      <c r="A46" s="61"/>
      <c r="B46" s="61"/>
      <c r="C46" s="45"/>
      <c r="D46" s="30"/>
      <c r="E46" s="30"/>
      <c r="F46" s="30"/>
      <c r="G46" s="30"/>
    </row>
    <row r="47" spans="1:8">
      <c r="C47" s="28"/>
      <c r="D47" s="28"/>
      <c r="E47" s="28"/>
      <c r="F47" s="28"/>
      <c r="G47" s="29"/>
    </row>
    <row r="48" spans="1:8">
      <c r="C48" s="30"/>
      <c r="D48" s="30"/>
      <c r="E48" s="30"/>
      <c r="F48" s="30"/>
      <c r="G48" s="30"/>
    </row>
  </sheetData>
  <mergeCells count="7">
    <mergeCell ref="A45:B45"/>
    <mergeCell ref="A46:B46"/>
    <mergeCell ref="A1:G1"/>
    <mergeCell ref="A2:G2"/>
    <mergeCell ref="A3:A4"/>
    <mergeCell ref="B3:B4"/>
    <mergeCell ref="D3:F3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H36"/>
  <sheetViews>
    <sheetView zoomScale="90" zoomScaleNormal="90" workbookViewId="0">
      <selection sqref="A1:G1"/>
    </sheetView>
  </sheetViews>
  <sheetFormatPr defaultColWidth="9.1796875" defaultRowHeight="12.5"/>
  <cols>
    <col min="1" max="1" width="9.453125" style="2" customWidth="1"/>
    <col min="2" max="2" width="75.1796875" style="2" customWidth="1"/>
    <col min="3" max="3" width="10.1796875" style="2" bestFit="1" customWidth="1"/>
    <col min="4" max="6" width="9.1796875" style="2"/>
    <col min="7" max="7" width="10.1796875" style="2" bestFit="1" customWidth="1"/>
    <col min="8" max="16384" width="9.1796875" style="2"/>
  </cols>
  <sheetData>
    <row r="1" spans="1:8" ht="30" customHeight="1">
      <c r="A1" s="62" t="s">
        <v>100</v>
      </c>
      <c r="B1" s="62"/>
      <c r="C1" s="62"/>
      <c r="D1" s="62"/>
      <c r="E1" s="62"/>
      <c r="F1" s="62"/>
      <c r="G1" s="62"/>
    </row>
    <row r="2" spans="1:8" ht="12.75" customHeight="1">
      <c r="A2" s="63" t="s">
        <v>48</v>
      </c>
      <c r="B2" s="63"/>
      <c r="C2" s="63"/>
      <c r="D2" s="63"/>
      <c r="E2" s="63"/>
      <c r="F2" s="63"/>
      <c r="G2" s="63"/>
    </row>
    <row r="3" spans="1:8" ht="15.75" customHeight="1">
      <c r="A3" s="64" t="s">
        <v>1</v>
      </c>
      <c r="B3" s="65" t="s">
        <v>2</v>
      </c>
      <c r="C3" s="3" t="s">
        <v>97</v>
      </c>
      <c r="D3" s="66" t="s">
        <v>3</v>
      </c>
      <c r="E3" s="67"/>
      <c r="F3" s="68"/>
      <c r="G3" s="46" t="s">
        <v>98</v>
      </c>
    </row>
    <row r="4" spans="1:8" s="6" customFormat="1" ht="15.75" customHeight="1">
      <c r="A4" s="64"/>
      <c r="B4" s="65"/>
      <c r="C4" s="3" t="s">
        <v>7</v>
      </c>
      <c r="D4" s="5" t="s">
        <v>4</v>
      </c>
      <c r="E4" s="5" t="s">
        <v>5</v>
      </c>
      <c r="F4" s="5" t="s">
        <v>6</v>
      </c>
      <c r="G4" s="44" t="s">
        <v>7</v>
      </c>
      <c r="H4" s="2"/>
    </row>
    <row r="5" spans="1:8" ht="15.75" customHeight="1">
      <c r="A5" s="31" t="str">
        <f>TEXT(1000,"0####")</f>
        <v>01000</v>
      </c>
      <c r="B5" s="32" t="s">
        <v>8</v>
      </c>
      <c r="C5" s="47" t="s">
        <v>200</v>
      </c>
      <c r="D5" s="57" t="s">
        <v>220</v>
      </c>
      <c r="E5" s="48" t="s">
        <v>65</v>
      </c>
      <c r="F5" s="48" t="s">
        <v>201</v>
      </c>
      <c r="G5" s="47" t="s">
        <v>202</v>
      </c>
    </row>
    <row r="6" spans="1:8" ht="15.75" customHeight="1">
      <c r="A6" s="33" t="str">
        <f>TEXT(2000,"0####")</f>
        <v>02000</v>
      </c>
      <c r="B6" s="34" t="s">
        <v>9</v>
      </c>
      <c r="C6" s="49" t="s">
        <v>203</v>
      </c>
      <c r="D6" s="59" t="s">
        <v>87</v>
      </c>
      <c r="E6" s="50" t="s">
        <v>204</v>
      </c>
      <c r="F6" s="50" t="s">
        <v>204</v>
      </c>
      <c r="G6" s="49" t="s">
        <v>205</v>
      </c>
    </row>
    <row r="7" spans="1:8" ht="15.75" customHeight="1">
      <c r="A7" s="35" t="str">
        <f>TEXT(3000,"0####")</f>
        <v>03000</v>
      </c>
      <c r="B7" s="36" t="s">
        <v>10</v>
      </c>
      <c r="C7" s="51" t="s">
        <v>206</v>
      </c>
      <c r="D7" s="48" t="s">
        <v>106</v>
      </c>
      <c r="E7" s="48" t="s">
        <v>65</v>
      </c>
      <c r="F7" s="57" t="s">
        <v>163</v>
      </c>
      <c r="G7" s="51" t="s">
        <v>107</v>
      </c>
    </row>
    <row r="8" spans="1:8" ht="15.75" customHeight="1">
      <c r="A8" s="33" t="str">
        <f>TEXT(4000,"0####")</f>
        <v>04000</v>
      </c>
      <c r="B8" s="34" t="s">
        <v>11</v>
      </c>
      <c r="C8" s="49" t="s">
        <v>222</v>
      </c>
      <c r="D8" s="50" t="s">
        <v>108</v>
      </c>
      <c r="E8" s="50" t="s">
        <v>59</v>
      </c>
      <c r="F8" s="50" t="s">
        <v>74</v>
      </c>
      <c r="G8" s="49" t="s">
        <v>227</v>
      </c>
    </row>
    <row r="9" spans="1:8" ht="15.75" customHeight="1">
      <c r="A9" s="35" t="str">
        <f>TEXT(5000,"0####")</f>
        <v>05000</v>
      </c>
      <c r="B9" s="36" t="s">
        <v>12</v>
      </c>
      <c r="C9" s="51" t="s">
        <v>109</v>
      </c>
      <c r="D9" s="48" t="s">
        <v>110</v>
      </c>
      <c r="E9" s="48" t="s">
        <v>74</v>
      </c>
      <c r="F9" s="48" t="s">
        <v>111</v>
      </c>
      <c r="G9" s="51" t="s">
        <v>112</v>
      </c>
    </row>
    <row r="10" spans="1:8" ht="15.75" customHeight="1">
      <c r="A10" s="33" t="str">
        <f>TEXT(6000,"0####")</f>
        <v>06000</v>
      </c>
      <c r="B10" s="34" t="s">
        <v>13</v>
      </c>
      <c r="C10" s="49" t="s">
        <v>223</v>
      </c>
      <c r="D10" s="50" t="s">
        <v>207</v>
      </c>
      <c r="E10" s="50" t="s">
        <v>208</v>
      </c>
      <c r="F10" s="50" t="s">
        <v>90</v>
      </c>
      <c r="G10" s="49" t="s">
        <v>228</v>
      </c>
    </row>
    <row r="11" spans="1:8" ht="15.75" customHeight="1">
      <c r="A11" s="35" t="str">
        <f>TEXT(7000,"0####")</f>
        <v>07000</v>
      </c>
      <c r="B11" s="36" t="s">
        <v>14</v>
      </c>
      <c r="C11" s="51" t="s">
        <v>164</v>
      </c>
      <c r="D11" s="48" t="s">
        <v>87</v>
      </c>
      <c r="E11" s="48" t="s">
        <v>87</v>
      </c>
      <c r="F11" s="48" t="s">
        <v>87</v>
      </c>
      <c r="G11" s="51" t="s">
        <v>164</v>
      </c>
    </row>
    <row r="12" spans="1:8" ht="15.75" customHeight="1">
      <c r="A12" s="33" t="str">
        <f>TEXT(8000,"0####")</f>
        <v>08000</v>
      </c>
      <c r="B12" s="34" t="s">
        <v>15</v>
      </c>
      <c r="C12" s="49" t="s">
        <v>116</v>
      </c>
      <c r="D12" s="50" t="s">
        <v>58</v>
      </c>
      <c r="E12" s="50" t="s">
        <v>54</v>
      </c>
      <c r="F12" s="50" t="s">
        <v>57</v>
      </c>
      <c r="G12" s="49" t="s">
        <v>117</v>
      </c>
    </row>
    <row r="13" spans="1:8" ht="15.75" customHeight="1">
      <c r="A13" s="35" t="str">
        <f>TEXT(9000,"0####")</f>
        <v>09000</v>
      </c>
      <c r="B13" s="36" t="s">
        <v>16</v>
      </c>
      <c r="C13" s="51" t="s">
        <v>118</v>
      </c>
      <c r="D13" s="48" t="s">
        <v>87</v>
      </c>
      <c r="E13" s="48" t="s">
        <v>119</v>
      </c>
      <c r="F13" s="48" t="s">
        <v>119</v>
      </c>
      <c r="G13" s="51" t="s">
        <v>209</v>
      </c>
    </row>
    <row r="14" spans="1:8" ht="15.75" customHeight="1">
      <c r="A14" s="33">
        <v>10000</v>
      </c>
      <c r="B14" s="37" t="s">
        <v>49</v>
      </c>
      <c r="C14" s="49" t="s">
        <v>224</v>
      </c>
      <c r="D14" s="50" t="s">
        <v>210</v>
      </c>
      <c r="E14" s="50" t="s">
        <v>82</v>
      </c>
      <c r="F14" s="50" t="s">
        <v>61</v>
      </c>
      <c r="G14" s="49" t="s">
        <v>229</v>
      </c>
    </row>
    <row r="15" spans="1:8" ht="15.75" customHeight="1">
      <c r="A15" s="35">
        <v>11000</v>
      </c>
      <c r="B15" s="36" t="s">
        <v>18</v>
      </c>
      <c r="C15" s="51" t="s">
        <v>225</v>
      </c>
      <c r="D15" s="48" t="s">
        <v>87</v>
      </c>
      <c r="E15" s="48" t="s">
        <v>53</v>
      </c>
      <c r="F15" s="48" t="s">
        <v>53</v>
      </c>
      <c r="G15" s="51" t="s">
        <v>230</v>
      </c>
    </row>
    <row r="16" spans="1:8" ht="15.75" customHeight="1">
      <c r="A16" s="33">
        <v>11100</v>
      </c>
      <c r="B16" s="38" t="s">
        <v>19</v>
      </c>
      <c r="C16" s="49" t="s">
        <v>211</v>
      </c>
      <c r="D16" s="50" t="s">
        <v>122</v>
      </c>
      <c r="E16" s="50" t="s">
        <v>54</v>
      </c>
      <c r="F16" s="59" t="s">
        <v>220</v>
      </c>
      <c r="G16" s="49" t="s">
        <v>212</v>
      </c>
    </row>
    <row r="17" spans="1:7" ht="15.75" customHeight="1">
      <c r="A17" s="35">
        <v>11200</v>
      </c>
      <c r="B17" s="39" t="s">
        <v>20</v>
      </c>
      <c r="C17" s="51" t="s">
        <v>213</v>
      </c>
      <c r="D17" s="48" t="s">
        <v>87</v>
      </c>
      <c r="E17" s="48" t="s">
        <v>125</v>
      </c>
      <c r="F17" s="48" t="s">
        <v>125</v>
      </c>
      <c r="G17" s="51" t="s">
        <v>165</v>
      </c>
    </row>
    <row r="18" spans="1:7" ht="15.75" customHeight="1">
      <c r="A18" s="33">
        <v>1500</v>
      </c>
      <c r="B18" s="38" t="s">
        <v>21</v>
      </c>
      <c r="C18" s="49" t="s">
        <v>127</v>
      </c>
      <c r="D18" s="50" t="s">
        <v>71</v>
      </c>
      <c r="E18" s="50" t="s">
        <v>64</v>
      </c>
      <c r="F18" s="50" t="s">
        <v>128</v>
      </c>
      <c r="G18" s="49" t="s">
        <v>129</v>
      </c>
    </row>
    <row r="19" spans="1:7" ht="15.75" customHeight="1">
      <c r="A19" s="35">
        <v>12000</v>
      </c>
      <c r="B19" s="36" t="s">
        <v>22</v>
      </c>
      <c r="C19" s="51" t="s">
        <v>214</v>
      </c>
      <c r="D19" s="48" t="s">
        <v>120</v>
      </c>
      <c r="E19" s="48" t="s">
        <v>82</v>
      </c>
      <c r="F19" s="57" t="s">
        <v>221</v>
      </c>
      <c r="G19" s="51" t="s">
        <v>215</v>
      </c>
    </row>
    <row r="20" spans="1:7" ht="15.75" customHeight="1">
      <c r="A20" s="33">
        <v>12100</v>
      </c>
      <c r="B20" s="38" t="s">
        <v>23</v>
      </c>
      <c r="C20" s="49" t="s">
        <v>216</v>
      </c>
      <c r="D20" s="50" t="s">
        <v>63</v>
      </c>
      <c r="E20" s="50" t="s">
        <v>64</v>
      </c>
      <c r="F20" s="50" t="s">
        <v>73</v>
      </c>
      <c r="G20" s="49" t="s">
        <v>217</v>
      </c>
    </row>
    <row r="21" spans="1:7" ht="15.75" customHeight="1">
      <c r="A21" s="35">
        <v>13000</v>
      </c>
      <c r="B21" s="40" t="s">
        <v>50</v>
      </c>
      <c r="C21" s="51" t="s">
        <v>226</v>
      </c>
      <c r="D21" s="48" t="s">
        <v>59</v>
      </c>
      <c r="E21" s="48" t="s">
        <v>81</v>
      </c>
      <c r="F21" s="48" t="s">
        <v>133</v>
      </c>
      <c r="G21" s="51" t="s">
        <v>231</v>
      </c>
    </row>
    <row r="22" spans="1:7" ht="15.75" customHeight="1">
      <c r="A22" s="33">
        <v>15000</v>
      </c>
      <c r="B22" s="37" t="s">
        <v>25</v>
      </c>
      <c r="C22" s="49" t="s">
        <v>134</v>
      </c>
      <c r="D22" s="50" t="s">
        <v>73</v>
      </c>
      <c r="E22" s="50" t="s">
        <v>78</v>
      </c>
      <c r="F22" s="50" t="s">
        <v>93</v>
      </c>
      <c r="G22" s="49" t="s">
        <v>135</v>
      </c>
    </row>
    <row r="23" spans="1:7" ht="15.75" customHeight="1">
      <c r="A23" s="35">
        <v>17000</v>
      </c>
      <c r="B23" s="40" t="s">
        <v>26</v>
      </c>
      <c r="C23" s="51" t="s">
        <v>136</v>
      </c>
      <c r="D23" s="48" t="s">
        <v>76</v>
      </c>
      <c r="E23" s="57" t="s">
        <v>88</v>
      </c>
      <c r="F23" s="48" t="s">
        <v>66</v>
      </c>
      <c r="G23" s="51" t="s">
        <v>137</v>
      </c>
    </row>
    <row r="24" spans="1:7" s="41" customFormat="1" ht="15.75" customHeight="1" thickBot="1">
      <c r="A24" s="42">
        <v>18000</v>
      </c>
      <c r="B24" s="43" t="s">
        <v>51</v>
      </c>
      <c r="C24" s="58" t="s">
        <v>218</v>
      </c>
      <c r="D24" s="52" t="s">
        <v>65</v>
      </c>
      <c r="E24" s="52" t="s">
        <v>92</v>
      </c>
      <c r="F24" s="52" t="s">
        <v>78</v>
      </c>
      <c r="G24" s="58" t="s">
        <v>219</v>
      </c>
    </row>
    <row r="25" spans="1:7" ht="12.75" customHeight="1" thickTop="1">
      <c r="A25" s="24" t="s">
        <v>99</v>
      </c>
      <c r="B25" s="21"/>
      <c r="C25" s="22"/>
      <c r="D25" s="23"/>
      <c r="E25" s="23"/>
      <c r="F25" s="23"/>
      <c r="G25" s="22"/>
    </row>
    <row r="26" spans="1:7" ht="12.75" customHeight="1"/>
    <row r="27" spans="1:7" ht="12.75" customHeight="1"/>
    <row r="30" spans="1:7" s="1" customFormat="1"/>
    <row r="31" spans="1:7" s="1" customFormat="1"/>
    <row r="32" spans="1:7" s="1" customFormat="1"/>
    <row r="33" s="1" customFormat="1"/>
    <row r="34" s="1" customFormat="1"/>
    <row r="35" s="1" customFormat="1"/>
    <row r="36" s="1" customFormat="1"/>
  </sheetData>
  <mergeCells count="5">
    <mergeCell ref="A1:G1"/>
    <mergeCell ref="A2:G2"/>
    <mergeCell ref="A3:A4"/>
    <mergeCell ref="B3:B4"/>
    <mergeCell ref="D3:F3"/>
  </mergeCells>
  <pageMargins left="0.70866141732283472" right="0.70866141732283472" top="0.74803149606299213" bottom="0.74803149606299213" header="0.31496062992125984" footer="0.31496062992125984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Indice</vt:lpstr>
      <vt:lpstr>Table 1</vt:lpstr>
      <vt:lpstr>Table 2</vt:lpstr>
      <vt:lpstr>'Table 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Valério</dc:creator>
  <cp:lastModifiedBy>paula.valerio</cp:lastModifiedBy>
  <cp:lastPrinted>2018-12-12T09:43:12Z</cp:lastPrinted>
  <dcterms:created xsi:type="dcterms:W3CDTF">2014-12-10T17:41:18Z</dcterms:created>
  <dcterms:modified xsi:type="dcterms:W3CDTF">2019-12-12T10:39:14Z</dcterms:modified>
</cp:coreProperties>
</file>